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NNYESCOBAR\Desktop\Mi_destino_Escobar\"/>
    </mc:Choice>
  </mc:AlternateContent>
  <xr:revisionPtr revIDLastSave="0" documentId="13_ncr:1_{0A9941D9-A069-44D2-A0F4-02D02BDE945C}" xr6:coauthVersionLast="47" xr6:coauthVersionMax="47" xr10:uidLastSave="{00000000-0000-0000-0000-000000000000}"/>
  <bookViews>
    <workbookView xWindow="4740" yWindow="0" windowWidth="13545" windowHeight="13500" firstSheet="6" activeTab="9" xr2:uid="{00000000-000D-0000-FFFF-FFFF00000000}"/>
  </bookViews>
  <sheets>
    <sheet name="Hoja3" sheetId="3" r:id="rId1"/>
    <sheet name="CIÓN MULTILINEAL CON MINIMOS CU" sheetId="4" r:id="rId2"/>
    <sheet name="Hoja1" sheetId="6" r:id="rId3"/>
    <sheet name="Hoja2" sheetId="7" r:id="rId4"/>
    <sheet name="Hoja4" sheetId="8" r:id="rId5"/>
    <sheet name="APROXIMACIÓN POLINOMIAL CON MÍN" sheetId="9" r:id="rId6"/>
    <sheet name="Hoja6" sheetId="10" r:id="rId7"/>
    <sheet name="Hoja5" sheetId="11" r:id="rId8"/>
    <sheet name="Hoja7" sheetId="12" r:id="rId9"/>
    <sheet name="Hoja8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3" l="1"/>
  <c r="E9" i="13"/>
  <c r="D25" i="12"/>
  <c r="C25" i="12"/>
  <c r="E24" i="12"/>
  <c r="E23" i="12"/>
  <c r="D24" i="12"/>
  <c r="C24" i="12"/>
  <c r="D23" i="12"/>
  <c r="C23" i="12"/>
  <c r="D18" i="12"/>
  <c r="D19" i="12"/>
  <c r="D17" i="12"/>
  <c r="C25" i="9"/>
  <c r="D22" i="9"/>
  <c r="C23" i="9" s="1"/>
  <c r="C22" i="9"/>
  <c r="F19" i="9"/>
  <c r="E19" i="9"/>
  <c r="D19" i="9"/>
  <c r="C19" i="9"/>
  <c r="F15" i="9"/>
  <c r="F16" i="9"/>
  <c r="F17" i="9"/>
  <c r="F18" i="9"/>
  <c r="E15" i="9"/>
  <c r="E16" i="9"/>
  <c r="E17" i="9"/>
  <c r="E18" i="9"/>
  <c r="F14" i="9"/>
  <c r="E14" i="9"/>
  <c r="D9" i="4"/>
  <c r="G12" i="4"/>
  <c r="F13" i="4"/>
  <c r="F12" i="4"/>
  <c r="D19" i="4"/>
  <c r="E19" i="4"/>
  <c r="F19" i="4"/>
  <c r="G19" i="4"/>
  <c r="H19" i="4"/>
  <c r="I19" i="4"/>
  <c r="C19" i="4"/>
  <c r="I13" i="4"/>
  <c r="I14" i="4"/>
  <c r="I15" i="4"/>
  <c r="I16" i="4"/>
  <c r="I17" i="4"/>
  <c r="I18" i="4"/>
  <c r="H13" i="4"/>
  <c r="H14" i="4"/>
  <c r="H15" i="4"/>
  <c r="H16" i="4"/>
  <c r="H17" i="4"/>
  <c r="H18" i="4"/>
  <c r="G13" i="4"/>
  <c r="G14" i="4"/>
  <c r="G15" i="4"/>
  <c r="G16" i="4"/>
  <c r="G17" i="4"/>
  <c r="G18" i="4"/>
  <c r="F18" i="4"/>
  <c r="F14" i="4"/>
  <c r="F15" i="4"/>
  <c r="F16" i="4"/>
  <c r="F17" i="4"/>
  <c r="I12" i="4"/>
  <c r="H12" i="4"/>
  <c r="B14" i="4"/>
  <c r="B15" i="4" s="1"/>
  <c r="B16" i="4" s="1"/>
  <c r="B17" i="4" s="1"/>
  <c r="B18" i="4" s="1"/>
  <c r="B13" i="4"/>
  <c r="E14" i="3"/>
  <c r="E27" i="3"/>
  <c r="C19" i="3"/>
  <c r="C20" i="3" s="1"/>
  <c r="C18" i="3"/>
  <c r="D18" i="3" s="1"/>
  <c r="E18" i="3" s="1"/>
  <c r="E17" i="3"/>
  <c r="D17" i="3"/>
  <c r="E5" i="3"/>
  <c r="E6" i="3"/>
  <c r="E7" i="3"/>
  <c r="E8" i="3"/>
  <c r="E9" i="3"/>
  <c r="E10" i="3"/>
  <c r="E11" i="3"/>
  <c r="E12" i="3"/>
  <c r="E13" i="3"/>
  <c r="E4" i="3"/>
  <c r="D4" i="3"/>
  <c r="D6" i="3"/>
  <c r="D7" i="3"/>
  <c r="D8" i="3"/>
  <c r="D9" i="3"/>
  <c r="D10" i="3"/>
  <c r="D11" i="3"/>
  <c r="D12" i="3"/>
  <c r="D13" i="3"/>
  <c r="D5" i="3"/>
  <c r="C7" i="3"/>
  <c r="C8" i="3" s="1"/>
  <c r="C9" i="3" s="1"/>
  <c r="C10" i="3" s="1"/>
  <c r="C11" i="3" s="1"/>
  <c r="C12" i="3" s="1"/>
  <c r="C13" i="3" s="1"/>
  <c r="C6" i="3"/>
  <c r="C5" i="3"/>
  <c r="E11" i="13" l="1"/>
  <c r="E12" i="13" s="1"/>
  <c r="C21" i="3"/>
  <c r="D20" i="3"/>
  <c r="E20" i="3" s="1"/>
  <c r="D19" i="3"/>
  <c r="E19" i="3" s="1"/>
  <c r="D21" i="3" l="1"/>
  <c r="E21" i="3" s="1"/>
  <c r="C22" i="3"/>
  <c r="D22" i="3" l="1"/>
  <c r="E22" i="3" s="1"/>
  <c r="C23" i="3"/>
  <c r="C24" i="3" l="1"/>
  <c r="D23" i="3"/>
  <c r="E23" i="3" s="1"/>
  <c r="C25" i="3" l="1"/>
  <c r="D24" i="3"/>
  <c r="E24" i="3" s="1"/>
  <c r="D25" i="3" l="1"/>
  <c r="E25" i="3" s="1"/>
  <c r="C26" i="3"/>
  <c r="D26" i="3" s="1"/>
  <c r="E26" i="3" s="1"/>
</calcChain>
</file>

<file path=xl/sharedStrings.xml><?xml version="1.0" encoding="utf-8"?>
<sst xmlns="http://schemas.openxmlformats.org/spreadsheetml/2006/main" count="56" uniqueCount="43">
  <si>
    <t>wi</t>
  </si>
  <si>
    <t>f(wi)</t>
  </si>
  <si>
    <t>f(wi)(deltax)</t>
  </si>
  <si>
    <t xml:space="preserve"> wi = x + vx</t>
  </si>
  <si>
    <t>f(wi)=funcion *wi</t>
  </si>
  <si>
    <t>suma</t>
  </si>
  <si>
    <t>puntos</t>
  </si>
  <si>
    <t>u</t>
  </si>
  <si>
    <t>v</t>
  </si>
  <si>
    <t>y</t>
  </si>
  <si>
    <t>u^2</t>
  </si>
  <si>
    <t>u.v</t>
  </si>
  <si>
    <t>uy</t>
  </si>
  <si>
    <t>v*y</t>
  </si>
  <si>
    <t>p</t>
  </si>
  <si>
    <t>Fx</t>
  </si>
  <si>
    <t>Ly</t>
  </si>
  <si>
    <t>x^2</t>
  </si>
  <si>
    <t>x.y</t>
  </si>
  <si>
    <t>sumatorias</t>
  </si>
  <si>
    <t xml:space="preserve">A0 = </t>
  </si>
  <si>
    <t>A1</t>
  </si>
  <si>
    <t>SINMPSOP</t>
  </si>
  <si>
    <t>Variables</t>
  </si>
  <si>
    <t>Estados de la naturaleza</t>
  </si>
  <si>
    <t>Ventas altas</t>
  </si>
  <si>
    <t>Ventas bajas</t>
  </si>
  <si>
    <t>Ventas medias</t>
  </si>
  <si>
    <t xml:space="preserve">Función   </t>
  </si>
  <si>
    <t>Compra</t>
  </si>
  <si>
    <t xml:space="preserve">Aplicación   </t>
  </si>
  <si>
    <t>Max*cop + (Min*(1-cop))</t>
  </si>
  <si>
    <t>350000*0.6 + (60000*(0.4))=</t>
  </si>
  <si>
    <t xml:space="preserve">Criterio de hurwicz </t>
  </si>
  <si>
    <t xml:space="preserve">MODELO SAVAGE  </t>
  </si>
  <si>
    <t>Ventas altas (x)</t>
  </si>
  <si>
    <t>Ventas bajas (y)</t>
  </si>
  <si>
    <t>Ventas medias(z)</t>
  </si>
  <si>
    <t>Calculo de nota</t>
  </si>
  <si>
    <t>Teoria</t>
  </si>
  <si>
    <t>Practica</t>
  </si>
  <si>
    <t>Total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</si>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</sst>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6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0" fillId="7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3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574675</xdr:colOff>
      <xdr:row>20</xdr:row>
      <xdr:rowOff>12700</xdr:rowOff>
    </xdr:from>
    <xdr:to>
      <xdr:col>9</xdr:col>
      <xdr:colOff>609600</xdr:colOff>
      <xdr:row>35</xdr:row>
      <xdr:rowOff>25819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C5BA2C-EF53-4A9B-ACC3-2405B5E90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75" y="3822700"/>
          <a:ext cx="6892925" cy="2870619"/>
        </a:xfrm>
        <a:prstGeom prst="rect">
          <a:avLst/>
        </a:prstGeom>
      </xdr:spPr>
    </xdr:pic>
    <xdr:clientData/>
  </xdr:twoCellAnchor>
  <xdr:twoCellAnchor editAs="oneCell">
    <xdr:from>
      <xdr:col>10</xdr:col>
      <xdr:colOff>165100</xdr:colOff>
      <xdr:row>1</xdr:row>
      <xdr:rowOff>190499</xdr:rowOff>
    </xdr:from>
    <xdr:to>
      <xdr:col>18</xdr:col>
      <xdr:colOff>457200</xdr:colOff>
      <xdr:row>29</xdr:row>
      <xdr:rowOff>67168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8CDF56-A332-4818-8BE4-BC2FABB5F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5100" y="380999"/>
          <a:ext cx="6388100" cy="5426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608857</xdr:colOff>
      <xdr:row>38</xdr:row>
      <xdr:rowOff>103857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85C51B-5EE8-4CAA-8AAB-FF86F833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2857" cy="7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313619</xdr:colOff>
      <xdr:row>24</xdr:row>
      <xdr:rowOff>123238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8E762F-BC85-423A-9D43-D6477B5BB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761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2</xdr:row>
      <xdr:rowOff>95250</xdr:rowOff>
    </xdr:from>
    <xdr:to>
      <xdr:col>14</xdr:col>
      <xdr:colOff>208963</xdr:colOff>
      <xdr:row>6</xdr:row>
      <xdr:rowOff>152298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C6138F-7AAB-4631-ADFD-4BA0BD4E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476250"/>
          <a:ext cx="4695238" cy="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123048</xdr:colOff>
      <xdr:row>17</xdr:row>
      <xdr:rowOff>123405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C1DED5-E1B5-4F9A-B525-BE04A0DD3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9048" cy="3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0</xdr:row>
      <xdr:rowOff>0</xdr:rowOff>
    </xdr:from>
    <xdr:to>
      <xdr:col>15</xdr:col>
      <xdr:colOff>761264</xdr:colOff>
      <xdr:row>32</xdr:row>
      <xdr:rowOff>46857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1EA8BC-F3A6-4A17-ADF4-56C543EB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0"/>
          <a:ext cx="5885714" cy="6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18</xdr:row>
      <xdr:rowOff>85725</xdr:rowOff>
    </xdr:from>
    <xdr:to>
      <xdr:col>7</xdr:col>
      <xdr:colOff>589824</xdr:colOff>
      <xdr:row>45</xdr:row>
      <xdr:rowOff>123177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7B155E-B25A-4BBB-91C2-22EAD6ED4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3514725"/>
          <a:ext cx="5809524" cy="5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7</xdr:col>
      <xdr:colOff>446939</xdr:colOff>
      <xdr:row>9</xdr:row>
      <xdr:rowOff>56949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F94B8A-F17B-4BD4-AEC5-830EB51E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61925"/>
          <a:ext cx="5885714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0</xdr:row>
      <xdr:rowOff>0</xdr:rowOff>
    </xdr:from>
    <xdr:to>
      <xdr:col>15</xdr:col>
      <xdr:colOff>704104</xdr:colOff>
      <xdr:row>24</xdr:row>
      <xdr:rowOff>151809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EAE95D-A40C-4706-B35F-21C85A42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0"/>
          <a:ext cx="5971429" cy="47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8</xdr:row>
      <xdr:rowOff>133350</xdr:rowOff>
    </xdr:from>
    <xdr:to>
      <xdr:col>15</xdr:col>
      <xdr:colOff>208815</xdr:colOff>
      <xdr:row>14</xdr:row>
      <xdr:rowOff>171302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C70492-FCF5-4793-9D05-CEB076EE4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" y="1657350"/>
          <a:ext cx="5876190" cy="11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8</xdr:row>
      <xdr:rowOff>0</xdr:rowOff>
    </xdr:from>
    <xdr:to>
      <xdr:col>16</xdr:col>
      <xdr:colOff>142063</xdr:colOff>
      <xdr:row>27</xdr:row>
      <xdr:rowOff>56690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DBE720-3B49-4EAA-8FDE-5B702180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0275" y="1524000"/>
          <a:ext cx="6495238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637524</xdr:colOff>
      <xdr:row>17</xdr:row>
      <xdr:rowOff>18643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9B053-6D6D-4421-BFFE-EC327401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09524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7</xdr:col>
      <xdr:colOff>580323</xdr:colOff>
      <xdr:row>25</xdr:row>
      <xdr:rowOff>132738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DE40BC-45DC-42D3-8A3F-DF2029ADD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0"/>
          <a:ext cx="5619048" cy="48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0</xdr:row>
      <xdr:rowOff>85725</xdr:rowOff>
    </xdr:from>
    <xdr:to>
      <xdr:col>15</xdr:col>
      <xdr:colOff>94562</xdr:colOff>
      <xdr:row>4</xdr:row>
      <xdr:rowOff>95154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86DFE6-B724-456A-B495-D1174ECF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85725"/>
          <a:ext cx="5504762" cy="7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580286</xdr:colOff>
      <xdr:row>25</xdr:row>
      <xdr:rowOff>180381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7670C1-1A41-4145-8886-66B346A1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914286" cy="4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7641-0EC0-4517-99C3-014397DBAF6A}">
  <dimension ref="A3:E27"/>
  <sheetViews>
    <sheetView topLeftCell="A4" workbookViewId="0">
      <selection activeCell="F8" sqref="F8"/>
    </sheetView>
  </sheetViews>
  <sheetFormatPr baseColWidth="10" defaultRowHeight="15" x14ac:dyDescent="0.25"/>
  <cols>
    <col min="4" max="4" width="8.85546875" customWidth="1"/>
    <col min="5" max="5" width="16" customWidth="1"/>
  </cols>
  <sheetData>
    <row r="3" spans="1:5" x14ac:dyDescent="0.25">
      <c r="C3" t="s">
        <v>0</v>
      </c>
      <c r="D3" t="s">
        <v>1</v>
      </c>
      <c r="E3" t="s">
        <v>2</v>
      </c>
    </row>
    <row r="4" spans="1:5" x14ac:dyDescent="0.25">
      <c r="C4">
        <v>2</v>
      </c>
      <c r="D4">
        <f>1/C4^2</f>
        <v>0.25</v>
      </c>
      <c r="E4">
        <f>D4*0.333</f>
        <v>8.3250000000000005E-2</v>
      </c>
    </row>
    <row r="5" spans="1:5" x14ac:dyDescent="0.25">
      <c r="A5" t="s">
        <v>3</v>
      </c>
      <c r="C5">
        <f>C4+0.3333</f>
        <v>2.3332999999999999</v>
      </c>
      <c r="D5" s="1">
        <f>1/C5^2</f>
        <v>0.18367871731362148</v>
      </c>
      <c r="E5">
        <f t="shared" ref="E5:E13" si="0">D5*0.333</f>
        <v>6.1165012865435957E-2</v>
      </c>
    </row>
    <row r="6" spans="1:5" x14ac:dyDescent="0.25">
      <c r="A6" t="s">
        <v>4</v>
      </c>
      <c r="C6">
        <f>C5+0.3333</f>
        <v>2.6665999999999999</v>
      </c>
      <c r="D6" s="1">
        <f t="shared" ref="D6:D13" si="1">1/C6^2</f>
        <v>0.14063203151368067</v>
      </c>
      <c r="E6">
        <f t="shared" si="0"/>
        <v>4.6830466494055666E-2</v>
      </c>
    </row>
    <row r="7" spans="1:5" x14ac:dyDescent="0.25">
      <c r="C7">
        <f t="shared" ref="C7:C13" si="2">C6+0.3333</f>
        <v>2.9998999999999998</v>
      </c>
      <c r="D7" s="1">
        <f t="shared" si="1"/>
        <v>0.11111851888890537</v>
      </c>
      <c r="E7">
        <f t="shared" si="0"/>
        <v>3.7002466790005489E-2</v>
      </c>
    </row>
    <row r="8" spans="1:5" x14ac:dyDescent="0.25">
      <c r="C8">
        <f t="shared" si="2"/>
        <v>3.3331999999999997</v>
      </c>
      <c r="D8" s="1">
        <f t="shared" si="1"/>
        <v>9.0007200432023052E-2</v>
      </c>
      <c r="E8">
        <f t="shared" si="0"/>
        <v>2.9972397743863677E-2</v>
      </c>
    </row>
    <row r="9" spans="1:5" x14ac:dyDescent="0.25">
      <c r="C9">
        <f t="shared" si="2"/>
        <v>3.6664999999999996</v>
      </c>
      <c r="D9" s="1">
        <f t="shared" si="1"/>
        <v>7.4386927583526344E-2</v>
      </c>
      <c r="E9">
        <f t="shared" si="0"/>
        <v>2.4770846885314272E-2</v>
      </c>
    </row>
    <row r="10" spans="1:5" x14ac:dyDescent="0.25">
      <c r="C10">
        <f t="shared" si="2"/>
        <v>3.9997999999999996</v>
      </c>
      <c r="D10" s="1">
        <f t="shared" si="1"/>
        <v>6.2506250468781263E-2</v>
      </c>
      <c r="E10">
        <f t="shared" si="0"/>
        <v>2.0814581406104163E-2</v>
      </c>
    </row>
    <row r="11" spans="1:5" x14ac:dyDescent="0.25">
      <c r="C11">
        <f t="shared" si="2"/>
        <v>4.3331</v>
      </c>
      <c r="D11" s="1">
        <f t="shared" si="1"/>
        <v>5.3260173426383874E-2</v>
      </c>
      <c r="E11">
        <f t="shared" si="0"/>
        <v>1.7735637750985831E-2</v>
      </c>
    </row>
    <row r="12" spans="1:5" x14ac:dyDescent="0.25">
      <c r="C12">
        <f t="shared" si="2"/>
        <v>4.6664000000000003</v>
      </c>
      <c r="D12" s="1">
        <f t="shared" si="1"/>
        <v>4.59236156101967E-2</v>
      </c>
      <c r="E12">
        <f t="shared" si="0"/>
        <v>1.5292563998195502E-2</v>
      </c>
    </row>
    <row r="13" spans="1:5" x14ac:dyDescent="0.25">
      <c r="C13">
        <f t="shared" si="2"/>
        <v>4.9997000000000007</v>
      </c>
      <c r="D13" s="1">
        <f t="shared" si="1"/>
        <v>4.0004800432034554E-2</v>
      </c>
      <c r="E13">
        <f t="shared" si="0"/>
        <v>1.3321598543867507E-2</v>
      </c>
    </row>
    <row r="14" spans="1:5" x14ac:dyDescent="0.25">
      <c r="D14" t="s">
        <v>5</v>
      </c>
      <c r="E14">
        <f>SUM(E4:E13)</f>
        <v>0.35015557247782808</v>
      </c>
    </row>
    <row r="16" spans="1:5" x14ac:dyDescent="0.25">
      <c r="C16" t="s">
        <v>0</v>
      </c>
      <c r="D16" t="s">
        <v>1</v>
      </c>
      <c r="E16" t="s">
        <v>2</v>
      </c>
    </row>
    <row r="17" spans="3:5" x14ac:dyDescent="0.25">
      <c r="C17">
        <v>2</v>
      </c>
      <c r="D17">
        <f>1/C17^2</f>
        <v>0.25</v>
      </c>
      <c r="E17">
        <f>D17*0.333</f>
        <v>8.3250000000000005E-2</v>
      </c>
    </row>
    <row r="18" spans="3:5" x14ac:dyDescent="0.25">
      <c r="C18">
        <f>C17+0.3333</f>
        <v>2.3332999999999999</v>
      </c>
      <c r="D18" s="1">
        <f>1/C18^2</f>
        <v>0.18367871731362148</v>
      </c>
      <c r="E18">
        <f t="shared" ref="E18:E26" si="3">D18*0.333</f>
        <v>6.1165012865435957E-2</v>
      </c>
    </row>
    <row r="19" spans="3:5" x14ac:dyDescent="0.25">
      <c r="C19">
        <f>C18+0.3333</f>
        <v>2.6665999999999999</v>
      </c>
      <c r="D19" s="1">
        <f t="shared" ref="D19:D26" si="4">1/C19^2</f>
        <v>0.14063203151368067</v>
      </c>
      <c r="E19">
        <f t="shared" si="3"/>
        <v>4.6830466494055666E-2</v>
      </c>
    </row>
    <row r="20" spans="3:5" x14ac:dyDescent="0.25">
      <c r="C20">
        <f t="shared" ref="C20:C26" si="5">C19+0.3333</f>
        <v>2.9998999999999998</v>
      </c>
      <c r="D20" s="1">
        <f t="shared" si="4"/>
        <v>0.11111851888890537</v>
      </c>
      <c r="E20">
        <f t="shared" si="3"/>
        <v>3.7002466790005489E-2</v>
      </c>
    </row>
    <row r="21" spans="3:5" x14ac:dyDescent="0.25">
      <c r="C21">
        <f t="shared" si="5"/>
        <v>3.3331999999999997</v>
      </c>
      <c r="D21" s="1">
        <f t="shared" si="4"/>
        <v>9.0007200432023052E-2</v>
      </c>
      <c r="E21">
        <f t="shared" si="3"/>
        <v>2.9972397743863677E-2</v>
      </c>
    </row>
    <row r="22" spans="3:5" x14ac:dyDescent="0.25">
      <c r="C22">
        <f t="shared" si="5"/>
        <v>3.6664999999999996</v>
      </c>
      <c r="D22" s="1">
        <f t="shared" si="4"/>
        <v>7.4386927583526344E-2</v>
      </c>
      <c r="E22">
        <f t="shared" si="3"/>
        <v>2.4770846885314272E-2</v>
      </c>
    </row>
    <row r="23" spans="3:5" x14ac:dyDescent="0.25">
      <c r="C23">
        <f t="shared" si="5"/>
        <v>3.9997999999999996</v>
      </c>
      <c r="D23" s="1">
        <f t="shared" si="4"/>
        <v>6.2506250468781263E-2</v>
      </c>
      <c r="E23">
        <f t="shared" si="3"/>
        <v>2.0814581406104163E-2</v>
      </c>
    </row>
    <row r="24" spans="3:5" x14ac:dyDescent="0.25">
      <c r="C24">
        <f t="shared" si="5"/>
        <v>4.3331</v>
      </c>
      <c r="D24" s="1">
        <f t="shared" si="4"/>
        <v>5.3260173426383874E-2</v>
      </c>
      <c r="E24">
        <f t="shared" si="3"/>
        <v>1.7735637750985831E-2</v>
      </c>
    </row>
    <row r="25" spans="3:5" x14ac:dyDescent="0.25">
      <c r="C25">
        <f t="shared" si="5"/>
        <v>4.6664000000000003</v>
      </c>
      <c r="D25" s="1">
        <f t="shared" si="4"/>
        <v>4.59236156101967E-2</v>
      </c>
      <c r="E25">
        <f t="shared" si="3"/>
        <v>1.5292563998195502E-2</v>
      </c>
    </row>
    <row r="26" spans="3:5" x14ac:dyDescent="0.25">
      <c r="C26">
        <f t="shared" si="5"/>
        <v>4.9997000000000007</v>
      </c>
      <c r="D26" s="1">
        <f t="shared" si="4"/>
        <v>4.0004800432034554E-2</v>
      </c>
      <c r="E26">
        <f t="shared" si="3"/>
        <v>1.3321598543867507E-2</v>
      </c>
    </row>
    <row r="27" spans="3:5" x14ac:dyDescent="0.25">
      <c r="D27" t="s">
        <v>5</v>
      </c>
      <c r="E27">
        <f>SUM(E18:E26)</f>
        <v>0.26690557247782803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A51F-3227-4C06-84F2-FE5CFC395471}">
  <dimension ref="C7:E12"/>
  <sheetViews>
    <sheetView tabSelected="1" workbookViewId="0">
      <selection activeCell="E23" sqref="E23"/>
    </sheetView>
  </sheetViews>
  <sheetFormatPr baseColWidth="10" defaultRowHeight="15" x14ac:dyDescent="0.25"/>
  <sheetData>
    <row r="7" spans="3:5" x14ac:dyDescent="0.25">
      <c r="C7" s="37" t="s">
        <v>38</v>
      </c>
      <c r="D7" s="38"/>
      <c r="E7" s="39"/>
    </row>
    <row r="8" spans="3:5" x14ac:dyDescent="0.25">
      <c r="C8" s="40"/>
      <c r="D8" s="41"/>
      <c r="E8" s="42"/>
    </row>
    <row r="9" spans="3:5" x14ac:dyDescent="0.25">
      <c r="C9" s="43" t="s">
        <v>39</v>
      </c>
      <c r="D9" s="15">
        <v>73</v>
      </c>
      <c r="E9" s="15">
        <f>(D9*7)/100</f>
        <v>5.1100000000000003</v>
      </c>
    </row>
    <row r="10" spans="3:5" x14ac:dyDescent="0.25">
      <c r="C10" s="43" t="s">
        <v>40</v>
      </c>
      <c r="D10" s="15">
        <v>80</v>
      </c>
      <c r="E10" s="15">
        <f>(D10*3)/100</f>
        <v>2.4</v>
      </c>
    </row>
    <row r="11" spans="3:5" x14ac:dyDescent="0.25">
      <c r="C11" s="43" t="s">
        <v>41</v>
      </c>
      <c r="D11" s="15"/>
      <c r="E11" s="15">
        <f>E9+E10</f>
        <v>7.51</v>
      </c>
    </row>
    <row r="12" spans="3:5" x14ac:dyDescent="0.25">
      <c r="C12" s="43" t="s">
        <v>42</v>
      </c>
      <c r="D12" s="15"/>
      <c r="E12" s="15">
        <f>ROUND(E11,0)</f>
        <v>8</v>
      </c>
    </row>
  </sheetData>
  <mergeCells count="1">
    <mergeCell ref="C7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C34E-E55D-456E-BB40-75A324B4D679}">
  <dimension ref="B9:I19"/>
  <sheetViews>
    <sheetView zoomScale="75" zoomScaleNormal="75" workbookViewId="0">
      <selection activeCell="G6" sqref="G6"/>
    </sheetView>
  </sheetViews>
  <sheetFormatPr baseColWidth="10" defaultRowHeight="15" x14ac:dyDescent="0.25"/>
  <cols>
    <col min="1" max="1" width="11.42578125" customWidth="1"/>
  </cols>
  <sheetData>
    <row r="9" spans="2:9" x14ac:dyDescent="0.25">
      <c r="D9">
        <f>C12+D12</f>
        <v>20</v>
      </c>
    </row>
    <row r="11" spans="2:9" ht="31.5" x14ac:dyDescent="0.5">
      <c r="B11" s="14" t="s">
        <v>6</v>
      </c>
      <c r="C11" s="14" t="s">
        <v>7</v>
      </c>
      <c r="D11" s="14" t="s">
        <v>8</v>
      </c>
      <c r="E11" s="14" t="s">
        <v>9</v>
      </c>
      <c r="F11" s="14" t="s">
        <v>10</v>
      </c>
      <c r="G11" s="14" t="s">
        <v>11</v>
      </c>
      <c r="H11" s="14" t="s">
        <v>12</v>
      </c>
      <c r="I11" s="14" t="s">
        <v>13</v>
      </c>
    </row>
    <row r="12" spans="2:9" x14ac:dyDescent="0.25">
      <c r="B12" s="2">
        <v>1</v>
      </c>
      <c r="C12" s="15">
        <v>2</v>
      </c>
      <c r="D12" s="15">
        <v>18</v>
      </c>
      <c r="E12" s="3">
        <v>27.5</v>
      </c>
      <c r="F12" s="7">
        <f>C12^2</f>
        <v>4</v>
      </c>
      <c r="G12" s="8">
        <f>C12*D12</f>
        <v>36</v>
      </c>
      <c r="H12" s="8">
        <f>C12*E12</f>
        <v>55</v>
      </c>
      <c r="I12" s="9">
        <f>D12*E12</f>
        <v>495</v>
      </c>
    </row>
    <row r="13" spans="2:9" x14ac:dyDescent="0.25">
      <c r="B13" s="2">
        <f>B12+1</f>
        <v>2</v>
      </c>
      <c r="C13" s="15">
        <v>3.5</v>
      </c>
      <c r="D13" s="15">
        <v>16.5</v>
      </c>
      <c r="E13" s="3">
        <v>28</v>
      </c>
      <c r="F13" s="10">
        <f>C13^2</f>
        <v>12.25</v>
      </c>
      <c r="G13">
        <f t="shared" ref="G13:G18" si="0">C13*D13</f>
        <v>57.75</v>
      </c>
      <c r="H13">
        <f t="shared" ref="H13:H18" si="1">C13*E13</f>
        <v>98</v>
      </c>
      <c r="I13" s="4">
        <f t="shared" ref="I13:I18" si="2">D13*E13</f>
        <v>462</v>
      </c>
    </row>
    <row r="14" spans="2:9" x14ac:dyDescent="0.25">
      <c r="B14" s="2">
        <f t="shared" ref="B14:B18" si="3">B13+1</f>
        <v>3</v>
      </c>
      <c r="C14" s="15">
        <v>4.5</v>
      </c>
      <c r="D14" s="15">
        <v>10.5</v>
      </c>
      <c r="E14" s="3">
        <v>28.8</v>
      </c>
      <c r="F14" s="10">
        <f t="shared" ref="F14:F17" si="4">C14^2</f>
        <v>20.25</v>
      </c>
      <c r="G14">
        <f t="shared" si="0"/>
        <v>47.25</v>
      </c>
      <c r="H14">
        <f t="shared" si="1"/>
        <v>129.6</v>
      </c>
      <c r="I14" s="4">
        <f t="shared" si="2"/>
        <v>302.40000000000003</v>
      </c>
    </row>
    <row r="15" spans="2:9" x14ac:dyDescent="0.25">
      <c r="B15" s="2">
        <f t="shared" si="3"/>
        <v>4</v>
      </c>
      <c r="C15" s="15">
        <v>2.5</v>
      </c>
      <c r="D15" s="15">
        <v>2.5</v>
      </c>
      <c r="E15" s="3">
        <v>29.1</v>
      </c>
      <c r="F15" s="10">
        <f t="shared" si="4"/>
        <v>6.25</v>
      </c>
      <c r="G15">
        <f t="shared" si="0"/>
        <v>6.25</v>
      </c>
      <c r="H15">
        <f t="shared" si="1"/>
        <v>72.75</v>
      </c>
      <c r="I15" s="4">
        <f t="shared" si="2"/>
        <v>72.75</v>
      </c>
    </row>
    <row r="16" spans="2:9" x14ac:dyDescent="0.25">
      <c r="B16" s="2">
        <f t="shared" si="3"/>
        <v>5</v>
      </c>
      <c r="C16" s="15">
        <v>8.5</v>
      </c>
      <c r="D16" s="15">
        <v>9</v>
      </c>
      <c r="E16" s="3">
        <v>30</v>
      </c>
      <c r="F16" s="10">
        <f t="shared" si="4"/>
        <v>72.25</v>
      </c>
      <c r="G16">
        <f t="shared" si="0"/>
        <v>76.5</v>
      </c>
      <c r="H16">
        <f t="shared" si="1"/>
        <v>255</v>
      </c>
      <c r="I16" s="4">
        <f t="shared" si="2"/>
        <v>270</v>
      </c>
    </row>
    <row r="17" spans="2:9" x14ac:dyDescent="0.25">
      <c r="B17" s="2">
        <f t="shared" si="3"/>
        <v>6</v>
      </c>
      <c r="C17" s="15">
        <v>10.5</v>
      </c>
      <c r="D17" s="15">
        <v>4.5</v>
      </c>
      <c r="E17" s="3">
        <v>31</v>
      </c>
      <c r="F17" s="10">
        <f t="shared" si="4"/>
        <v>110.25</v>
      </c>
      <c r="G17">
        <f t="shared" si="0"/>
        <v>47.25</v>
      </c>
      <c r="H17">
        <f t="shared" si="1"/>
        <v>325.5</v>
      </c>
      <c r="I17" s="4">
        <f t="shared" si="2"/>
        <v>139.5</v>
      </c>
    </row>
    <row r="18" spans="2:9" x14ac:dyDescent="0.25">
      <c r="B18" s="2">
        <f t="shared" si="3"/>
        <v>7</v>
      </c>
      <c r="C18" s="15">
        <v>13.5</v>
      </c>
      <c r="D18" s="15">
        <v>1.5</v>
      </c>
      <c r="E18" s="3">
        <v>32</v>
      </c>
      <c r="F18" s="11">
        <f>C18^2</f>
        <v>182.25</v>
      </c>
      <c r="G18" s="5">
        <f t="shared" si="0"/>
        <v>20.25</v>
      </c>
      <c r="H18" s="5">
        <f t="shared" si="1"/>
        <v>432</v>
      </c>
      <c r="I18" s="6">
        <f t="shared" si="2"/>
        <v>48</v>
      </c>
    </row>
    <row r="19" spans="2:9" x14ac:dyDescent="0.25">
      <c r="B19" s="12" t="s">
        <v>5</v>
      </c>
      <c r="C19" s="13">
        <f t="shared" ref="C19:I19" si="5">SUM(C12:C18)</f>
        <v>45</v>
      </c>
      <c r="D19" s="13">
        <f t="shared" si="5"/>
        <v>62.5</v>
      </c>
      <c r="E19" s="13">
        <f t="shared" si="5"/>
        <v>206.4</v>
      </c>
      <c r="F19" s="13">
        <f t="shared" si="5"/>
        <v>407.5</v>
      </c>
      <c r="G19" s="13">
        <f t="shared" si="5"/>
        <v>291.25</v>
      </c>
      <c r="H19" s="13">
        <f t="shared" si="5"/>
        <v>1367.85</v>
      </c>
      <c r="I19" s="13">
        <f t="shared" si="5"/>
        <v>1789.65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E7BF-0C11-4AFB-B754-0568A23DA060}">
  <dimension ref="A1"/>
  <sheetViews>
    <sheetView zoomScale="64" zoomScaleNormal="6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9D68-E85E-40FA-9E00-74693BEBD069}">
  <dimension ref="A1"/>
  <sheetViews>
    <sheetView workbookViewId="0">
      <selection activeCell="K15" sqref="K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B7E-BDF8-4F0A-AFCA-8EE643B4BFFE}">
  <dimension ref="A1"/>
  <sheetViews>
    <sheetView zoomScaleNormal="100" workbookViewId="0">
      <selection activeCell="E23" sqref="E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0B1E-D206-4859-A1B5-50888CEFAA4B}">
  <dimension ref="B13:F25"/>
  <sheetViews>
    <sheetView workbookViewId="0">
      <selection activeCell="D27" sqref="D27"/>
    </sheetView>
  </sheetViews>
  <sheetFormatPr baseColWidth="10" defaultRowHeight="15" x14ac:dyDescent="0.25"/>
  <cols>
    <col min="6" max="6" width="14" customWidth="1"/>
  </cols>
  <sheetData>
    <row r="13" spans="2:6" x14ac:dyDescent="0.25">
      <c r="B13" s="16" t="s">
        <v>14</v>
      </c>
      <c r="C13" s="17" t="s">
        <v>15</v>
      </c>
      <c r="D13" s="17" t="s">
        <v>16</v>
      </c>
      <c r="E13" s="17" t="s">
        <v>17</v>
      </c>
      <c r="F13" s="17" t="s">
        <v>18</v>
      </c>
    </row>
    <row r="14" spans="2:6" x14ac:dyDescent="0.25">
      <c r="B14" s="1">
        <v>1</v>
      </c>
      <c r="C14">
        <v>0</v>
      </c>
      <c r="D14">
        <v>0.12</v>
      </c>
      <c r="E14">
        <f>C14^2</f>
        <v>0</v>
      </c>
      <c r="F14">
        <f>C14*D14</f>
        <v>0</v>
      </c>
    </row>
    <row r="15" spans="2:6" x14ac:dyDescent="0.25">
      <c r="B15" s="1">
        <v>2</v>
      </c>
      <c r="C15">
        <v>2</v>
      </c>
      <c r="D15">
        <v>0.153</v>
      </c>
      <c r="E15">
        <f t="shared" ref="E15:E18" si="0">C15^2</f>
        <v>4</v>
      </c>
      <c r="F15">
        <f t="shared" ref="F15:F18" si="1">C15*D15</f>
        <v>0.30599999999999999</v>
      </c>
    </row>
    <row r="16" spans="2:6" x14ac:dyDescent="0.25">
      <c r="B16" s="1">
        <v>3</v>
      </c>
      <c r="C16">
        <v>3</v>
      </c>
      <c r="D16">
        <v>0.17</v>
      </c>
      <c r="E16">
        <f t="shared" si="0"/>
        <v>9</v>
      </c>
      <c r="F16">
        <f t="shared" si="1"/>
        <v>0.51</v>
      </c>
    </row>
    <row r="17" spans="2:6" x14ac:dyDescent="0.25">
      <c r="B17" s="1">
        <v>4</v>
      </c>
      <c r="C17">
        <v>6</v>
      </c>
      <c r="D17">
        <v>0.22500000000000001</v>
      </c>
      <c r="E17">
        <f t="shared" si="0"/>
        <v>36</v>
      </c>
      <c r="F17">
        <f t="shared" si="1"/>
        <v>1.35</v>
      </c>
    </row>
    <row r="18" spans="2:6" x14ac:dyDescent="0.25">
      <c r="B18" s="1">
        <v>5</v>
      </c>
      <c r="C18">
        <v>7</v>
      </c>
      <c r="D18">
        <v>0.26</v>
      </c>
      <c r="E18">
        <f t="shared" si="0"/>
        <v>49</v>
      </c>
      <c r="F18">
        <f t="shared" si="1"/>
        <v>1.82</v>
      </c>
    </row>
    <row r="19" spans="2:6" x14ac:dyDescent="0.25">
      <c r="B19" t="s">
        <v>19</v>
      </c>
      <c r="C19" s="17">
        <f>SUM(C14:C18)</f>
        <v>18</v>
      </c>
      <c r="D19" s="17">
        <f>SUM(D14:D18)</f>
        <v>0.92800000000000005</v>
      </c>
      <c r="E19" s="17">
        <f>SUM(E14:E18)</f>
        <v>98</v>
      </c>
      <c r="F19" s="17">
        <f>SUM(F14:F18)</f>
        <v>3.9860000000000007</v>
      </c>
    </row>
    <row r="22" spans="2:6" x14ac:dyDescent="0.25">
      <c r="B22" t="s">
        <v>20</v>
      </c>
      <c r="C22">
        <f>(D19*E19)-(C19*F19)</f>
        <v>19.195999999999984</v>
      </c>
      <c r="D22">
        <f>(B18*E19)-C19^2</f>
        <v>166</v>
      </c>
    </row>
    <row r="23" spans="2:6" x14ac:dyDescent="0.25">
      <c r="C23">
        <f>C22/D22</f>
        <v>0.11563855421686738</v>
      </c>
    </row>
    <row r="25" spans="2:6" x14ac:dyDescent="0.25">
      <c r="B25" t="s">
        <v>21</v>
      </c>
      <c r="C25">
        <f>((B18*F19)-(D19*C19))/((B18*E19)-C19^2)</f>
        <v>1.9433734939759053E-2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A471-6FA4-4A4E-ADC1-0DCE0ADE3E31}">
  <dimension ref="A1"/>
  <sheetViews>
    <sheetView workbookViewId="0">
      <selection activeCell="I2" sqref="I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0C81-98A0-420A-AF52-D17007CF62B8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F470-7244-490E-A6CA-822A8E571C1C}">
  <dimension ref="B4:E25"/>
  <sheetViews>
    <sheetView topLeftCell="B2" workbookViewId="0">
      <selection activeCell="D26" sqref="D26"/>
    </sheetView>
  </sheetViews>
  <sheetFormatPr baseColWidth="10" defaultRowHeight="15" x14ac:dyDescent="0.25"/>
  <cols>
    <col min="2" max="2" width="12.85546875" customWidth="1"/>
    <col min="3" max="3" width="26" customWidth="1"/>
    <col min="4" max="4" width="21.7109375" customWidth="1"/>
    <col min="5" max="5" width="19.85546875" customWidth="1"/>
  </cols>
  <sheetData>
    <row r="4" spans="2:5" ht="15.75" thickBot="1" x14ac:dyDescent="0.3"/>
    <row r="5" spans="2:5" ht="16.5" thickBot="1" x14ac:dyDescent="0.3">
      <c r="B5" s="18"/>
      <c r="C5" s="31" t="s">
        <v>24</v>
      </c>
      <c r="D5" s="32"/>
      <c r="E5" s="33"/>
    </row>
    <row r="6" spans="2:5" ht="32.25" thickBot="1" x14ac:dyDescent="0.3">
      <c r="B6" s="19" t="s">
        <v>23</v>
      </c>
      <c r="C6" s="20" t="s">
        <v>25</v>
      </c>
      <c r="D6" s="20" t="s">
        <v>26</v>
      </c>
      <c r="E6" s="20" t="s">
        <v>27</v>
      </c>
    </row>
    <row r="7" spans="2:5" ht="16.5" thickBot="1" x14ac:dyDescent="0.3">
      <c r="B7" s="21" t="s">
        <v>28</v>
      </c>
      <c r="C7" s="22">
        <v>350000</v>
      </c>
      <c r="D7" s="23">
        <v>60000</v>
      </c>
      <c r="E7" s="20">
        <v>140000</v>
      </c>
    </row>
    <row r="8" spans="2:5" ht="16.5" thickBot="1" x14ac:dyDescent="0.3">
      <c r="B8" s="21" t="s">
        <v>29</v>
      </c>
      <c r="C8" s="24">
        <v>300000</v>
      </c>
      <c r="D8" s="25">
        <v>50000</v>
      </c>
      <c r="E8" s="20">
        <v>180000</v>
      </c>
    </row>
    <row r="9" spans="2:5" ht="16.5" thickBot="1" x14ac:dyDescent="0.3">
      <c r="B9" s="21" t="s">
        <v>30</v>
      </c>
      <c r="C9" s="24">
        <v>275000</v>
      </c>
      <c r="D9" s="25">
        <v>80000</v>
      </c>
      <c r="E9" s="20">
        <v>160000</v>
      </c>
    </row>
    <row r="12" spans="2:5" ht="15.75" x14ac:dyDescent="0.25">
      <c r="B12" s="28"/>
    </row>
    <row r="13" spans="2:5" ht="15.75" x14ac:dyDescent="0.25">
      <c r="B13" s="28"/>
    </row>
    <row r="14" spans="2:5" ht="15.75" x14ac:dyDescent="0.25">
      <c r="B14" s="28"/>
    </row>
    <row r="15" spans="2:5" x14ac:dyDescent="0.25">
      <c r="B15" s="34" t="s">
        <v>33</v>
      </c>
      <c r="C15" s="35"/>
      <c r="D15" s="36"/>
    </row>
    <row r="16" spans="2:5" x14ac:dyDescent="0.25">
      <c r="B16" s="26"/>
      <c r="C16" s="26" t="s">
        <v>31</v>
      </c>
      <c r="D16" s="26"/>
    </row>
    <row r="17" spans="2:5" ht="15.75" x14ac:dyDescent="0.25">
      <c r="B17" s="27" t="s">
        <v>28</v>
      </c>
      <c r="C17" s="26" t="s">
        <v>32</v>
      </c>
      <c r="D17" s="26">
        <f>(C7*0.6)+(D7*0.4)</f>
        <v>234000</v>
      </c>
    </row>
    <row r="18" spans="2:5" ht="15.75" x14ac:dyDescent="0.25">
      <c r="B18" s="27" t="s">
        <v>29</v>
      </c>
      <c r="C18" s="26" t="s">
        <v>32</v>
      </c>
      <c r="D18" s="26">
        <f t="shared" ref="D18:D19" si="0">(C8*0.6)+(D8*0.4)</f>
        <v>200000</v>
      </c>
    </row>
    <row r="19" spans="2:5" ht="15.75" x14ac:dyDescent="0.25">
      <c r="B19" s="27" t="s">
        <v>30</v>
      </c>
      <c r="C19" s="26" t="s">
        <v>32</v>
      </c>
      <c r="D19" s="26">
        <f t="shared" si="0"/>
        <v>197000</v>
      </c>
    </row>
    <row r="20" spans="2:5" ht="15.75" thickBot="1" x14ac:dyDescent="0.3"/>
    <row r="21" spans="2:5" ht="16.5" thickBot="1" x14ac:dyDescent="0.3">
      <c r="B21" s="18"/>
      <c r="C21" s="31" t="s">
        <v>34</v>
      </c>
      <c r="D21" s="32"/>
      <c r="E21" s="33"/>
    </row>
    <row r="22" spans="2:5" ht="16.5" thickBot="1" x14ac:dyDescent="0.3">
      <c r="B22" s="19"/>
      <c r="C22" s="20" t="s">
        <v>35</v>
      </c>
      <c r="D22" s="20" t="s">
        <v>36</v>
      </c>
      <c r="E22" s="20" t="s">
        <v>37</v>
      </c>
    </row>
    <row r="23" spans="2:5" ht="16.5" thickBot="1" x14ac:dyDescent="0.3">
      <c r="B23" s="21" t="s">
        <v>28</v>
      </c>
      <c r="C23" s="29">
        <f>C7-C7</f>
        <v>0</v>
      </c>
      <c r="D23" s="29">
        <f>D9-D7</f>
        <v>20000</v>
      </c>
      <c r="E23" s="30">
        <f>E8-E7</f>
        <v>40000</v>
      </c>
    </row>
    <row r="24" spans="2:5" ht="16.5" thickBot="1" x14ac:dyDescent="0.3">
      <c r="B24" s="21" t="s">
        <v>29</v>
      </c>
      <c r="C24" s="30">
        <f>C7-C8</f>
        <v>50000</v>
      </c>
      <c r="D24" s="30">
        <f>D9-D8</f>
        <v>30000</v>
      </c>
      <c r="E24" s="30">
        <f>E8-E8</f>
        <v>0</v>
      </c>
    </row>
    <row r="25" spans="2:5" ht="16.5" thickBot="1" x14ac:dyDescent="0.3">
      <c r="B25" s="21" t="s">
        <v>30</v>
      </c>
      <c r="C25" s="30">
        <f>C7-C9</f>
        <v>75000</v>
      </c>
      <c r="D25" s="30">
        <f>D9-D9</f>
        <v>0</v>
      </c>
      <c r="E25" s="30"/>
    </row>
  </sheetData>
  <mergeCells count="3">
    <mergeCell ref="C5:E5"/>
    <mergeCell ref="B15:D15"/>
    <mergeCell ref="C21:E2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Hoja3</vt:lpstr>
      <vt:lpstr>CIÓN MULTILINEAL CON MINIMOS CU</vt:lpstr>
      <vt:lpstr>Hoja1</vt:lpstr>
      <vt:lpstr>Hoja2</vt:lpstr>
      <vt:lpstr>Hoja4</vt:lpstr>
      <vt:lpstr>APROXIMACIÓN POLINOMIAL CON MÍN</vt:lpstr>
      <vt:lpstr>Hoja6</vt:lpstr>
      <vt:lpstr>Hoja5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DANNYESCOBAR</dc:creator>
  <cp:lastModifiedBy>Danilo Escobar</cp:lastModifiedBy>
  <dcterms:created xsi:type="dcterms:W3CDTF">2015-06-05T18:19:34Z</dcterms:created>
  <dcterms:modified xsi:type="dcterms:W3CDTF">2023-11-22T14:45:21Z</dcterms:modified>
</cp:coreProperties>
</file>