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"/>
    </mc:Choice>
  </mc:AlternateContent>
  <xr:revisionPtr revIDLastSave="0" documentId="13_ncr:1_{46BE89AB-3B78-4BFF-BB85-A49B8FAAEBE9}" xr6:coauthVersionLast="47" xr6:coauthVersionMax="47" xr10:uidLastSave="{00000000-0000-0000-0000-000000000000}"/>
  <bookViews>
    <workbookView xWindow="-110" yWindow="-110" windowWidth="38620" windowHeight="21100" activeTab="4" xr2:uid="{8322E05A-AE8D-40DE-A5D3-B96000985F21}"/>
  </bookViews>
  <sheets>
    <sheet name="lenientLowVarianceTimes" sheetId="6" r:id="rId1"/>
    <sheet name="lenientHighVarianceTimes" sheetId="5" r:id="rId2"/>
    <sheet name="strictLowVarianceTimes" sheetId="8" r:id="rId3"/>
    <sheet name="strictHighVarianceTimes" sheetId="7" r:id="rId4"/>
    <sheet name="Aggregated Data" sheetId="9" r:id="rId5"/>
  </sheets>
  <definedNames>
    <definedName name="ExternalData_1" localSheetId="1" hidden="1">lenientHighVarianceTimes!$A$1:$C$201</definedName>
    <definedName name="ExternalData_1" localSheetId="0" hidden="1">lenientLowVarianceTimes!$A$1:$C$201</definedName>
    <definedName name="ExternalData_2" localSheetId="3" hidden="1">strictHighVarianceTimes!$A$1:$C$201</definedName>
    <definedName name="ExternalData_3" localSheetId="2" hidden="1">strictLowVarianceTimes!$A$1:$C$201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" i="9" l="1"/>
  <c r="U10" i="9"/>
  <c r="U11" i="9"/>
  <c r="U12" i="9"/>
  <c r="U13" i="9"/>
  <c r="T9" i="9"/>
  <c r="T10" i="9"/>
  <c r="T11" i="9"/>
  <c r="T12" i="9"/>
  <c r="T13" i="9"/>
  <c r="S9" i="9"/>
  <c r="S10" i="9"/>
  <c r="S11" i="9"/>
  <c r="S12" i="9"/>
  <c r="S13" i="9"/>
  <c r="R11" i="9"/>
  <c r="R12" i="9"/>
  <c r="R13" i="9"/>
  <c r="R10" i="9"/>
  <c r="R9" i="9"/>
  <c r="V4" i="7" a="1"/>
  <c r="V4" i="7" s="1"/>
  <c r="V4" i="8" a="1"/>
  <c r="V4" i="8" s="1"/>
  <c r="S4" i="5" a="1"/>
  <c r="S4" i="5" s="1"/>
  <c r="V4" i="6" a="1"/>
  <c r="V4" i="6" s="1"/>
  <c r="F14" i="6" a="1"/>
  <c r="F14" i="6" s="1"/>
  <c r="F15" i="6" a="1"/>
  <c r="F15" i="6" s="1"/>
  <c r="F13" i="6"/>
  <c r="F12" i="6"/>
  <c r="F11" i="6"/>
  <c r="F15" i="7" a="1"/>
  <c r="F15" i="7" s="1"/>
  <c r="F14" i="7" a="1"/>
  <c r="F14" i="7" s="1"/>
  <c r="F13" i="7"/>
  <c r="F12" i="7"/>
  <c r="F11" i="7"/>
  <c r="G11" i="7" s="1"/>
  <c r="G12" i="6"/>
  <c r="G11" i="6"/>
  <c r="G12" i="7"/>
  <c r="F14" i="5" a="1"/>
  <c r="F14" i="5" s="1"/>
  <c r="F15" i="5" a="1"/>
  <c r="F15" i="5" s="1"/>
  <c r="F13" i="5"/>
  <c r="F12" i="5"/>
  <c r="G12" i="5" s="1"/>
  <c r="F11" i="5"/>
  <c r="G11" i="5" s="1"/>
  <c r="G12" i="8"/>
  <c r="G11" i="8"/>
  <c r="F12" i="8"/>
  <c r="F11" i="8"/>
  <c r="F15" i="8" a="1"/>
  <c r="F15" i="8" s="1"/>
  <c r="F14" i="8" a="1"/>
  <c r="F14" i="8" s="1"/>
  <c r="F1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23DD3C-6F3B-49D1-9504-4B863058F95C}" keepAlive="1" name="Query - lenientHighVarianceTimes" description="Connection to the 'lenientHighVarianceTimes' query in the workbook." type="5" refreshedVersion="8" background="1" saveData="1">
    <dbPr connection="Provider=Microsoft.Mashup.OleDb.1;Data Source=$Workbook$;Location=lenientHighVarianceTimes;Extended Properties=&quot;&quot;" command="SELECT * FROM [lenientHighVarianceTimes]"/>
  </connection>
  <connection id="2" xr16:uid="{70207B33-F231-4F4E-9527-4532CF9F12F9}" keepAlive="1" name="Query - lenientLowVarianceTimes" description="Connection to the 'lenientLowVarianceTimes' query in the workbook." type="5" refreshedVersion="8" background="1" saveData="1">
    <dbPr connection="Provider=Microsoft.Mashup.OleDb.1;Data Source=$Workbook$;Location=lenientLowVarianceTimes;Extended Properties=&quot;&quot;" command="SELECT * FROM [lenientLowVarianceTimes]"/>
  </connection>
  <connection id="3" xr16:uid="{C061F85F-F742-4889-9EFA-6EA036763BB1}" keepAlive="1" name="Query - strictHighVarianceTimes" description="Connection to the 'strictHighVarianceTimes' query in the workbook." type="5" refreshedVersion="8" background="1" saveData="1">
    <dbPr connection="Provider=Microsoft.Mashup.OleDb.1;Data Source=$Workbook$;Location=strictHighVarianceTimes;Extended Properties=&quot;&quot;" command="SELECT * FROM [strictHighVarianceTimes]"/>
  </connection>
  <connection id="4" xr16:uid="{DAC5B55E-E55F-48F2-8B99-4C5024041641}" keepAlive="1" name="Query - strictLowVarianceTimes" description="Connection to the 'strictLowVarianceTimes' query in the workbook." type="5" refreshedVersion="8" background="1" saveData="1">
    <dbPr connection="Provider=Microsoft.Mashup.OleDb.1;Data Source=$Workbook$;Location=strictLowVarianceTimes;Extended Properties=&quot;&quot;" command="SELECT * FROM [strictLowVarianceTim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<sst xmlns="http://schemas.openxmlformats.org/spreadsheetml/2006/main" count="81" uniqueCount="25">
  <si>
    <t>Job_Number</t>
  </si>
  <si>
    <t>Time</t>
  </si>
  <si>
    <t>Tardiness</t>
  </si>
  <si>
    <t>highVarianceProcessing = true</t>
  </si>
  <si>
    <t>strictDeadline = false</t>
  </si>
  <si>
    <t>strictDeadline = true</t>
  </si>
  <si>
    <t>highVarianceProcessing = false</t>
  </si>
  <si>
    <t>Simulation_Number</t>
  </si>
  <si>
    <t>number</t>
  </si>
  <si>
    <t>percentage</t>
  </si>
  <si>
    <t>Highest Time</t>
  </si>
  <si>
    <t>Average Tardiness</t>
  </si>
  <si>
    <t>Average Time</t>
  </si>
  <si>
    <t>Average values are computed excluding simulations that exceeded their timeout</t>
  </si>
  <si>
    <t>Placeholder Time</t>
  </si>
  <si>
    <t>Placeholder Tardiness</t>
  </si>
  <si>
    <t>Filtered Data</t>
  </si>
  <si>
    <t>% of non-terminated Simulations</t>
  </si>
  <si>
    <t>% of Simulations having Time = 0</t>
  </si>
  <si>
    <t>lenient D, low variance P</t>
  </si>
  <si>
    <t>lenient D, high variance P</t>
  </si>
  <si>
    <t>strict D, low variance P</t>
  </si>
  <si>
    <t>strict D, high variance P</t>
  </si>
  <si>
    <t>Simulations over timeout</t>
  </si>
  <si>
    <t>Simulations having Time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</si>
</sst>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1" xfId="0" applyBorder="1"/>
    <xf numFmtId="0" fontId="0" fillId="0" borderId="1" xfId="0" quotePrefix="1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9" fontId="0" fillId="0" borderId="6" xfId="1" applyFont="1" applyBorder="1"/>
    <xf numFmtId="9" fontId="0" fillId="0" borderId="14" xfId="1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9" fontId="0" fillId="2" borderId="1" xfId="0" applyNumberFormat="1" applyFill="1" applyBorder="1"/>
    <xf numFmtId="9" fontId="0" fillId="2" borderId="6" xfId="0" applyNumberFormat="1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Execution Times (log</a:t>
            </a:r>
            <a:r>
              <a:rPr lang="en-GB" baseline="0"/>
              <a:t> scale</a:t>
            </a:r>
            <a:r>
              <a:rPr lang="en-GB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lenientLowVarianceTimes!$V$4:$V$203</c:f>
              <c:numCache>
                <c:formatCode>General</c:formatCode>
                <c:ptCount val="200"/>
                <c:pt idx="0">
                  <c:v>105</c:v>
                </c:pt>
                <c:pt idx="1">
                  <c:v>21</c:v>
                </c:pt>
                <c:pt idx="2">
                  <c:v>0</c:v>
                </c:pt>
                <c:pt idx="3">
                  <c:v>9</c:v>
                </c:pt>
                <c:pt idx="4">
                  <c:v>0</c:v>
                </c:pt>
                <c:pt idx="5">
                  <c:v>2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</c:v>
                </c:pt>
                <c:pt idx="26">
                  <c:v>4</c:v>
                </c:pt>
                <c:pt idx="27">
                  <c:v>5</c:v>
                </c:pt>
                <c:pt idx="28">
                  <c:v>0</c:v>
                </c:pt>
                <c:pt idx="29">
                  <c:v>2</c:v>
                </c:pt>
                <c:pt idx="30">
                  <c:v>158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14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15</c:v>
                </c:pt>
                <c:pt idx="49">
                  <c:v>0</c:v>
                </c:pt>
                <c:pt idx="50">
                  <c:v>0</c:v>
                </c:pt>
                <c:pt idx="51">
                  <c:v>9</c:v>
                </c:pt>
                <c:pt idx="52">
                  <c:v>0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1376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25</c:v>
                </c:pt>
                <c:pt idx="78">
                  <c:v>0</c:v>
                </c:pt>
                <c:pt idx="79">
                  <c:v>0</c:v>
                </c:pt>
                <c:pt idx="80">
                  <c:v>22</c:v>
                </c:pt>
                <c:pt idx="81">
                  <c:v>1</c:v>
                </c:pt>
                <c:pt idx="82">
                  <c:v>6</c:v>
                </c:pt>
                <c:pt idx="83">
                  <c:v>0</c:v>
                </c:pt>
                <c:pt idx="84">
                  <c:v>8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5392</c:v>
                </c:pt>
                <c:pt idx="94">
                  <c:v>0</c:v>
                </c:pt>
                <c:pt idx="95">
                  <c:v>0</c:v>
                </c:pt>
                <c:pt idx="96">
                  <c:v>30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160</c:v>
                </c:pt>
                <c:pt idx="107">
                  <c:v>0</c:v>
                </c:pt>
                <c:pt idx="108">
                  <c:v>9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824</c:v>
                </c:pt>
                <c:pt idx="117">
                  <c:v>0</c:v>
                </c:pt>
                <c:pt idx="118">
                  <c:v>11</c:v>
                </c:pt>
                <c:pt idx="119">
                  <c:v>19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128</c:v>
                </c:pt>
                <c:pt idx="127">
                  <c:v>0</c:v>
                </c:pt>
                <c:pt idx="128">
                  <c:v>8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4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265</c:v>
                </c:pt>
                <c:pt idx="144">
                  <c:v>141</c:v>
                </c:pt>
                <c:pt idx="145">
                  <c:v>0</c:v>
                </c:pt>
                <c:pt idx="146">
                  <c:v>0</c:v>
                </c:pt>
                <c:pt idx="147">
                  <c:v>10</c:v>
                </c:pt>
                <c:pt idx="148">
                  <c:v>6</c:v>
                </c:pt>
                <c:pt idx="149">
                  <c:v>0</c:v>
                </c:pt>
                <c:pt idx="150">
                  <c:v>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174</c:v>
                </c:pt>
                <c:pt idx="173">
                  <c:v>0</c:v>
                </c:pt>
                <c:pt idx="174">
                  <c:v>0</c:v>
                </c:pt>
                <c:pt idx="175">
                  <c:v>22</c:v>
                </c:pt>
                <c:pt idx="176">
                  <c:v>0</c:v>
                </c:pt>
                <c:pt idx="177">
                  <c:v>9</c:v>
                </c:pt>
                <c:pt idx="178">
                  <c:v>0</c:v>
                </c:pt>
                <c:pt idx="179">
                  <c:v>0</c:v>
                </c:pt>
                <c:pt idx="180">
                  <c:v>13</c:v>
                </c:pt>
                <c:pt idx="181">
                  <c:v>478</c:v>
                </c:pt>
                <c:pt idx="182">
                  <c:v>0</c:v>
                </c:pt>
                <c:pt idx="183">
                  <c:v>21</c:v>
                </c:pt>
                <c:pt idx="184">
                  <c:v>0</c:v>
                </c:pt>
                <c:pt idx="185">
                  <c:v>0</c:v>
                </c:pt>
                <c:pt idx="186">
                  <c:v>43</c:v>
                </c:pt>
                <c:pt idx="187">
                  <c:v>0</c:v>
                </c:pt>
                <c:pt idx="188">
                  <c:v>49</c:v>
                </c:pt>
                <c:pt idx="189">
                  <c:v>7</c:v>
                </c:pt>
                <c:pt idx="190">
                  <c:v>2</c:v>
                </c:pt>
                <c:pt idx="191">
                  <c:v>0</c:v>
                </c:pt>
                <c:pt idx="192">
                  <c:v>53</c:v>
                </c:pt>
                <c:pt idx="193">
                  <c:v>4</c:v>
                </c:pt>
                <c:pt idx="194">
                  <c:v>0</c:v>
                </c:pt>
                <c:pt idx="195">
                  <c:v>0</c:v>
                </c:pt>
                <c:pt idx="196">
                  <c:v>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5F-4DF5-BE5C-B6DDD9597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4842304"/>
        <c:axId val="1214846880"/>
      </c:scatterChart>
      <c:valAx>
        <c:axId val="121484230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846880"/>
        <c:crosses val="autoZero"/>
        <c:crossBetween val="midCat"/>
      </c:valAx>
      <c:valAx>
        <c:axId val="12148468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84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Execution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lenientLowVarianceTimes!$V$4:$V$203</c:f>
              <c:numCache>
                <c:formatCode>General</c:formatCode>
                <c:ptCount val="200"/>
                <c:pt idx="0">
                  <c:v>105</c:v>
                </c:pt>
                <c:pt idx="1">
                  <c:v>21</c:v>
                </c:pt>
                <c:pt idx="2">
                  <c:v>0</c:v>
                </c:pt>
                <c:pt idx="3">
                  <c:v>9</c:v>
                </c:pt>
                <c:pt idx="4">
                  <c:v>0</c:v>
                </c:pt>
                <c:pt idx="5">
                  <c:v>2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</c:v>
                </c:pt>
                <c:pt idx="26">
                  <c:v>4</c:v>
                </c:pt>
                <c:pt idx="27">
                  <c:v>5</c:v>
                </c:pt>
                <c:pt idx="28">
                  <c:v>0</c:v>
                </c:pt>
                <c:pt idx="29">
                  <c:v>2</c:v>
                </c:pt>
                <c:pt idx="30">
                  <c:v>158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14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15</c:v>
                </c:pt>
                <c:pt idx="49">
                  <c:v>0</c:v>
                </c:pt>
                <c:pt idx="50">
                  <c:v>0</c:v>
                </c:pt>
                <c:pt idx="51">
                  <c:v>9</c:v>
                </c:pt>
                <c:pt idx="52">
                  <c:v>0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1376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25</c:v>
                </c:pt>
                <c:pt idx="78">
                  <c:v>0</c:v>
                </c:pt>
                <c:pt idx="79">
                  <c:v>0</c:v>
                </c:pt>
                <c:pt idx="80">
                  <c:v>22</c:v>
                </c:pt>
                <c:pt idx="81">
                  <c:v>1</c:v>
                </c:pt>
                <c:pt idx="82">
                  <c:v>6</c:v>
                </c:pt>
                <c:pt idx="83">
                  <c:v>0</c:v>
                </c:pt>
                <c:pt idx="84">
                  <c:v>8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5392</c:v>
                </c:pt>
                <c:pt idx="94">
                  <c:v>0</c:v>
                </c:pt>
                <c:pt idx="95">
                  <c:v>0</c:v>
                </c:pt>
                <c:pt idx="96">
                  <c:v>30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160</c:v>
                </c:pt>
                <c:pt idx="107">
                  <c:v>0</c:v>
                </c:pt>
                <c:pt idx="108">
                  <c:v>9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824</c:v>
                </c:pt>
                <c:pt idx="117">
                  <c:v>0</c:v>
                </c:pt>
                <c:pt idx="118">
                  <c:v>11</c:v>
                </c:pt>
                <c:pt idx="119">
                  <c:v>19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128</c:v>
                </c:pt>
                <c:pt idx="127">
                  <c:v>0</c:v>
                </c:pt>
                <c:pt idx="128">
                  <c:v>8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4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265</c:v>
                </c:pt>
                <c:pt idx="144">
                  <c:v>141</c:v>
                </c:pt>
                <c:pt idx="145">
                  <c:v>0</c:v>
                </c:pt>
                <c:pt idx="146">
                  <c:v>0</c:v>
                </c:pt>
                <c:pt idx="147">
                  <c:v>10</c:v>
                </c:pt>
                <c:pt idx="148">
                  <c:v>6</c:v>
                </c:pt>
                <c:pt idx="149">
                  <c:v>0</c:v>
                </c:pt>
                <c:pt idx="150">
                  <c:v>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174</c:v>
                </c:pt>
                <c:pt idx="173">
                  <c:v>0</c:v>
                </c:pt>
                <c:pt idx="174">
                  <c:v>0</c:v>
                </c:pt>
                <c:pt idx="175">
                  <c:v>22</c:v>
                </c:pt>
                <c:pt idx="176">
                  <c:v>0</c:v>
                </c:pt>
                <c:pt idx="177">
                  <c:v>9</c:v>
                </c:pt>
                <c:pt idx="178">
                  <c:v>0</c:v>
                </c:pt>
                <c:pt idx="179">
                  <c:v>0</c:v>
                </c:pt>
                <c:pt idx="180">
                  <c:v>13</c:v>
                </c:pt>
                <c:pt idx="181">
                  <c:v>478</c:v>
                </c:pt>
                <c:pt idx="182">
                  <c:v>0</c:v>
                </c:pt>
                <c:pt idx="183">
                  <c:v>21</c:v>
                </c:pt>
                <c:pt idx="184">
                  <c:v>0</c:v>
                </c:pt>
                <c:pt idx="185">
                  <c:v>0</c:v>
                </c:pt>
                <c:pt idx="186">
                  <c:v>43</c:v>
                </c:pt>
                <c:pt idx="187">
                  <c:v>0</c:v>
                </c:pt>
                <c:pt idx="188">
                  <c:v>49</c:v>
                </c:pt>
                <c:pt idx="189">
                  <c:v>7</c:v>
                </c:pt>
                <c:pt idx="190">
                  <c:v>2</c:v>
                </c:pt>
                <c:pt idx="191">
                  <c:v>0</c:v>
                </c:pt>
                <c:pt idx="192">
                  <c:v>53</c:v>
                </c:pt>
                <c:pt idx="193">
                  <c:v>4</c:v>
                </c:pt>
                <c:pt idx="194">
                  <c:v>0</c:v>
                </c:pt>
                <c:pt idx="195">
                  <c:v>0</c:v>
                </c:pt>
                <c:pt idx="196">
                  <c:v>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9A-413F-94EC-C936E737F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4842304"/>
        <c:axId val="1214846880"/>
      </c:scatterChart>
      <c:valAx>
        <c:axId val="121484230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846880"/>
        <c:crosses val="autoZero"/>
        <c:crossBetween val="midCat"/>
      </c:valAx>
      <c:valAx>
        <c:axId val="12148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84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Tardiness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lenientLowVarianceTimes!$W$4:$W$203</c:f>
              <c:numCache>
                <c:formatCode>General</c:formatCode>
                <c:ptCount val="200"/>
                <c:pt idx="0">
                  <c:v>138</c:v>
                </c:pt>
                <c:pt idx="1">
                  <c:v>73</c:v>
                </c:pt>
                <c:pt idx="2">
                  <c:v>10</c:v>
                </c:pt>
                <c:pt idx="3">
                  <c:v>53</c:v>
                </c:pt>
                <c:pt idx="4">
                  <c:v>40</c:v>
                </c:pt>
                <c:pt idx="5">
                  <c:v>25</c:v>
                </c:pt>
                <c:pt idx="6">
                  <c:v>36</c:v>
                </c:pt>
                <c:pt idx="7">
                  <c:v>17</c:v>
                </c:pt>
                <c:pt idx="8">
                  <c:v>104</c:v>
                </c:pt>
                <c:pt idx="9">
                  <c:v>15</c:v>
                </c:pt>
                <c:pt idx="10">
                  <c:v>16</c:v>
                </c:pt>
                <c:pt idx="11">
                  <c:v>14</c:v>
                </c:pt>
                <c:pt idx="12">
                  <c:v>49</c:v>
                </c:pt>
                <c:pt idx="13">
                  <c:v>14</c:v>
                </c:pt>
                <c:pt idx="14">
                  <c:v>25</c:v>
                </c:pt>
                <c:pt idx="15">
                  <c:v>50</c:v>
                </c:pt>
                <c:pt idx="16">
                  <c:v>177</c:v>
                </c:pt>
                <c:pt idx="17">
                  <c:v>6</c:v>
                </c:pt>
                <c:pt idx="18">
                  <c:v>28</c:v>
                </c:pt>
                <c:pt idx="19">
                  <c:v>64</c:v>
                </c:pt>
                <c:pt idx="20">
                  <c:v>17</c:v>
                </c:pt>
                <c:pt idx="21">
                  <c:v>43</c:v>
                </c:pt>
                <c:pt idx="22">
                  <c:v>16</c:v>
                </c:pt>
                <c:pt idx="23">
                  <c:v>10</c:v>
                </c:pt>
                <c:pt idx="24">
                  <c:v>9</c:v>
                </c:pt>
                <c:pt idx="25">
                  <c:v>221</c:v>
                </c:pt>
                <c:pt idx="26">
                  <c:v>33</c:v>
                </c:pt>
                <c:pt idx="27">
                  <c:v>80</c:v>
                </c:pt>
                <c:pt idx="28">
                  <c:v>19</c:v>
                </c:pt>
                <c:pt idx="29">
                  <c:v>105</c:v>
                </c:pt>
                <c:pt idx="30">
                  <c:v>439</c:v>
                </c:pt>
                <c:pt idx="31">
                  <c:v>8</c:v>
                </c:pt>
                <c:pt idx="32">
                  <c:v>1</c:v>
                </c:pt>
                <c:pt idx="33">
                  <c:v>5</c:v>
                </c:pt>
                <c:pt idx="34">
                  <c:v>20</c:v>
                </c:pt>
                <c:pt idx="35">
                  <c:v>22</c:v>
                </c:pt>
                <c:pt idx="36">
                  <c:v>112</c:v>
                </c:pt>
                <c:pt idx="37">
                  <c:v>22</c:v>
                </c:pt>
                <c:pt idx="38">
                  <c:v>48</c:v>
                </c:pt>
                <c:pt idx="39">
                  <c:v>48</c:v>
                </c:pt>
                <c:pt idx="40">
                  <c:v>24</c:v>
                </c:pt>
                <c:pt idx="41">
                  <c:v>94</c:v>
                </c:pt>
                <c:pt idx="42">
                  <c:v>2</c:v>
                </c:pt>
                <c:pt idx="43">
                  <c:v>74</c:v>
                </c:pt>
                <c:pt idx="44">
                  <c:v>17</c:v>
                </c:pt>
                <c:pt idx="45">
                  <c:v>109</c:v>
                </c:pt>
                <c:pt idx="46">
                  <c:v>37</c:v>
                </c:pt>
                <c:pt idx="47">
                  <c:v>3</c:v>
                </c:pt>
                <c:pt idx="48">
                  <c:v>113</c:v>
                </c:pt>
                <c:pt idx="49">
                  <c:v>11</c:v>
                </c:pt>
                <c:pt idx="50">
                  <c:v>3</c:v>
                </c:pt>
                <c:pt idx="51">
                  <c:v>45</c:v>
                </c:pt>
                <c:pt idx="52">
                  <c:v>12</c:v>
                </c:pt>
                <c:pt idx="53">
                  <c:v>51</c:v>
                </c:pt>
                <c:pt idx="54">
                  <c:v>15</c:v>
                </c:pt>
                <c:pt idx="55">
                  <c:v>2</c:v>
                </c:pt>
                <c:pt idx="56">
                  <c:v>12</c:v>
                </c:pt>
                <c:pt idx="57">
                  <c:v>60</c:v>
                </c:pt>
                <c:pt idx="58">
                  <c:v>38</c:v>
                </c:pt>
                <c:pt idx="59">
                  <c:v>55</c:v>
                </c:pt>
                <c:pt idx="60">
                  <c:v>55</c:v>
                </c:pt>
                <c:pt idx="61">
                  <c:v>19</c:v>
                </c:pt>
                <c:pt idx="62">
                  <c:v>294</c:v>
                </c:pt>
                <c:pt idx="63">
                  <c:v>6</c:v>
                </c:pt>
                <c:pt idx="64">
                  <c:v>1</c:v>
                </c:pt>
                <c:pt idx="65">
                  <c:v>144</c:v>
                </c:pt>
                <c:pt idx="66">
                  <c:v>136</c:v>
                </c:pt>
                <c:pt idx="67">
                  <c:v>14</c:v>
                </c:pt>
                <c:pt idx="68">
                  <c:v>31</c:v>
                </c:pt>
                <c:pt idx="69">
                  <c:v>27</c:v>
                </c:pt>
                <c:pt idx="70">
                  <c:v>18</c:v>
                </c:pt>
                <c:pt idx="71">
                  <c:v>7</c:v>
                </c:pt>
                <c:pt idx="72">
                  <c:v>14</c:v>
                </c:pt>
                <c:pt idx="73">
                  <c:v>3</c:v>
                </c:pt>
                <c:pt idx="74">
                  <c:v>28</c:v>
                </c:pt>
                <c:pt idx="75">
                  <c:v>200</c:v>
                </c:pt>
                <c:pt idx="76">
                  <c:v>175</c:v>
                </c:pt>
                <c:pt idx="77">
                  <c:v>290</c:v>
                </c:pt>
                <c:pt idx="78">
                  <c:v>4</c:v>
                </c:pt>
                <c:pt idx="79">
                  <c:v>32</c:v>
                </c:pt>
                <c:pt idx="80">
                  <c:v>95</c:v>
                </c:pt>
                <c:pt idx="81">
                  <c:v>25</c:v>
                </c:pt>
                <c:pt idx="82">
                  <c:v>65</c:v>
                </c:pt>
                <c:pt idx="83">
                  <c:v>206</c:v>
                </c:pt>
                <c:pt idx="84">
                  <c:v>154</c:v>
                </c:pt>
                <c:pt idx="85">
                  <c:v>9</c:v>
                </c:pt>
                <c:pt idx="86">
                  <c:v>85</c:v>
                </c:pt>
                <c:pt idx="87">
                  <c:v>76</c:v>
                </c:pt>
                <c:pt idx="88">
                  <c:v>72</c:v>
                </c:pt>
                <c:pt idx="89">
                  <c:v>23</c:v>
                </c:pt>
                <c:pt idx="90">
                  <c:v>10</c:v>
                </c:pt>
                <c:pt idx="91">
                  <c:v>14</c:v>
                </c:pt>
                <c:pt idx="92">
                  <c:v>41</c:v>
                </c:pt>
                <c:pt idx="93">
                  <c:v>1446</c:v>
                </c:pt>
                <c:pt idx="94">
                  <c:v>2</c:v>
                </c:pt>
                <c:pt idx="95">
                  <c:v>18</c:v>
                </c:pt>
                <c:pt idx="96">
                  <c:v>28</c:v>
                </c:pt>
                <c:pt idx="97">
                  <c:v>384</c:v>
                </c:pt>
                <c:pt idx="98">
                  <c:v>1</c:v>
                </c:pt>
                <c:pt idx="99">
                  <c:v>34</c:v>
                </c:pt>
                <c:pt idx="100">
                  <c:v>61</c:v>
                </c:pt>
                <c:pt idx="101">
                  <c:v>330</c:v>
                </c:pt>
                <c:pt idx="102">
                  <c:v>26</c:v>
                </c:pt>
                <c:pt idx="103">
                  <c:v>29</c:v>
                </c:pt>
                <c:pt idx="104">
                  <c:v>23</c:v>
                </c:pt>
                <c:pt idx="105">
                  <c:v>8</c:v>
                </c:pt>
                <c:pt idx="106">
                  <c:v>46</c:v>
                </c:pt>
                <c:pt idx="107">
                  <c:v>72</c:v>
                </c:pt>
                <c:pt idx="108">
                  <c:v>209</c:v>
                </c:pt>
                <c:pt idx="109">
                  <c:v>19</c:v>
                </c:pt>
                <c:pt idx="110">
                  <c:v>32</c:v>
                </c:pt>
                <c:pt idx="111">
                  <c:v>399</c:v>
                </c:pt>
                <c:pt idx="112">
                  <c:v>52</c:v>
                </c:pt>
                <c:pt idx="113">
                  <c:v>3</c:v>
                </c:pt>
                <c:pt idx="114">
                  <c:v>199</c:v>
                </c:pt>
                <c:pt idx="115">
                  <c:v>4</c:v>
                </c:pt>
                <c:pt idx="116">
                  <c:v>229</c:v>
                </c:pt>
                <c:pt idx="117">
                  <c:v>4</c:v>
                </c:pt>
                <c:pt idx="118">
                  <c:v>84</c:v>
                </c:pt>
                <c:pt idx="119">
                  <c:v>11</c:v>
                </c:pt>
                <c:pt idx="120">
                  <c:v>34</c:v>
                </c:pt>
                <c:pt idx="121">
                  <c:v>264</c:v>
                </c:pt>
                <c:pt idx="122">
                  <c:v>3</c:v>
                </c:pt>
                <c:pt idx="123">
                  <c:v>39</c:v>
                </c:pt>
                <c:pt idx="124">
                  <c:v>7</c:v>
                </c:pt>
                <c:pt idx="125">
                  <c:v>15</c:v>
                </c:pt>
                <c:pt idx="126">
                  <c:v>77</c:v>
                </c:pt>
                <c:pt idx="127">
                  <c:v>9</c:v>
                </c:pt>
                <c:pt idx="128">
                  <c:v>143</c:v>
                </c:pt>
                <c:pt idx="129">
                  <c:v>21</c:v>
                </c:pt>
                <c:pt idx="130">
                  <c:v>34</c:v>
                </c:pt>
                <c:pt idx="131">
                  <c:v>9</c:v>
                </c:pt>
                <c:pt idx="132">
                  <c:v>28</c:v>
                </c:pt>
                <c:pt idx="133">
                  <c:v>2</c:v>
                </c:pt>
                <c:pt idx="134">
                  <c:v>13</c:v>
                </c:pt>
                <c:pt idx="135">
                  <c:v>3</c:v>
                </c:pt>
                <c:pt idx="136">
                  <c:v>2</c:v>
                </c:pt>
                <c:pt idx="137">
                  <c:v>263</c:v>
                </c:pt>
                <c:pt idx="138">
                  <c:v>47</c:v>
                </c:pt>
                <c:pt idx="139">
                  <c:v>41</c:v>
                </c:pt>
                <c:pt idx="140">
                  <c:v>60</c:v>
                </c:pt>
                <c:pt idx="141">
                  <c:v>19</c:v>
                </c:pt>
                <c:pt idx="142">
                  <c:v>5</c:v>
                </c:pt>
                <c:pt idx="143">
                  <c:v>144</c:v>
                </c:pt>
                <c:pt idx="144">
                  <c:v>282</c:v>
                </c:pt>
                <c:pt idx="145">
                  <c:v>5</c:v>
                </c:pt>
                <c:pt idx="146">
                  <c:v>54</c:v>
                </c:pt>
                <c:pt idx="147">
                  <c:v>25</c:v>
                </c:pt>
                <c:pt idx="148">
                  <c:v>55</c:v>
                </c:pt>
                <c:pt idx="149">
                  <c:v>8</c:v>
                </c:pt>
                <c:pt idx="150">
                  <c:v>209</c:v>
                </c:pt>
                <c:pt idx="151">
                  <c:v>12</c:v>
                </c:pt>
                <c:pt idx="152">
                  <c:v>2</c:v>
                </c:pt>
                <c:pt idx="153">
                  <c:v>15</c:v>
                </c:pt>
                <c:pt idx="154">
                  <c:v>1</c:v>
                </c:pt>
                <c:pt idx="155">
                  <c:v>13</c:v>
                </c:pt>
                <c:pt idx="156">
                  <c:v>40</c:v>
                </c:pt>
                <c:pt idx="157">
                  <c:v>86</c:v>
                </c:pt>
                <c:pt idx="158">
                  <c:v>300</c:v>
                </c:pt>
                <c:pt idx="159">
                  <c:v>4</c:v>
                </c:pt>
                <c:pt idx="160">
                  <c:v>6</c:v>
                </c:pt>
                <c:pt idx="161">
                  <c:v>2</c:v>
                </c:pt>
                <c:pt idx="162">
                  <c:v>22</c:v>
                </c:pt>
                <c:pt idx="163">
                  <c:v>218</c:v>
                </c:pt>
                <c:pt idx="164">
                  <c:v>48</c:v>
                </c:pt>
                <c:pt idx="165">
                  <c:v>1</c:v>
                </c:pt>
                <c:pt idx="166">
                  <c:v>22</c:v>
                </c:pt>
                <c:pt idx="167">
                  <c:v>55</c:v>
                </c:pt>
                <c:pt idx="168">
                  <c:v>93</c:v>
                </c:pt>
                <c:pt idx="169">
                  <c:v>1</c:v>
                </c:pt>
                <c:pt idx="170">
                  <c:v>20</c:v>
                </c:pt>
                <c:pt idx="171">
                  <c:v>75</c:v>
                </c:pt>
                <c:pt idx="172">
                  <c:v>82</c:v>
                </c:pt>
                <c:pt idx="173">
                  <c:v>65</c:v>
                </c:pt>
                <c:pt idx="174">
                  <c:v>76</c:v>
                </c:pt>
                <c:pt idx="175">
                  <c:v>128</c:v>
                </c:pt>
                <c:pt idx="176">
                  <c:v>9</c:v>
                </c:pt>
                <c:pt idx="177">
                  <c:v>12</c:v>
                </c:pt>
                <c:pt idx="178">
                  <c:v>5</c:v>
                </c:pt>
                <c:pt idx="179">
                  <c:v>84</c:v>
                </c:pt>
                <c:pt idx="180">
                  <c:v>79</c:v>
                </c:pt>
                <c:pt idx="181">
                  <c:v>161</c:v>
                </c:pt>
                <c:pt idx="182">
                  <c:v>165</c:v>
                </c:pt>
                <c:pt idx="183">
                  <c:v>26</c:v>
                </c:pt>
                <c:pt idx="184">
                  <c:v>14</c:v>
                </c:pt>
                <c:pt idx="185">
                  <c:v>5</c:v>
                </c:pt>
                <c:pt idx="186">
                  <c:v>101</c:v>
                </c:pt>
                <c:pt idx="187">
                  <c:v>3</c:v>
                </c:pt>
                <c:pt idx="188">
                  <c:v>39</c:v>
                </c:pt>
                <c:pt idx="189">
                  <c:v>27</c:v>
                </c:pt>
                <c:pt idx="190">
                  <c:v>103</c:v>
                </c:pt>
                <c:pt idx="191">
                  <c:v>96</c:v>
                </c:pt>
                <c:pt idx="192">
                  <c:v>79</c:v>
                </c:pt>
                <c:pt idx="193">
                  <c:v>110</c:v>
                </c:pt>
                <c:pt idx="194">
                  <c:v>23</c:v>
                </c:pt>
                <c:pt idx="195">
                  <c:v>37</c:v>
                </c:pt>
                <c:pt idx="196">
                  <c:v>181</c:v>
                </c:pt>
                <c:pt idx="197">
                  <c:v>5</c:v>
                </c:pt>
                <c:pt idx="198">
                  <c:v>48</c:v>
                </c:pt>
                <c:pt idx="199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20-4F85-8796-C6415EAE3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108976"/>
        <c:axId val="1073102320"/>
      </c:scatterChart>
      <c:valAx>
        <c:axId val="107310897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02320"/>
        <c:crosses val="autoZero"/>
        <c:crossBetween val="midCat"/>
      </c:valAx>
      <c:valAx>
        <c:axId val="107310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0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Execution Times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lenientHighVarianceTimes!$S$4:$S$203</c:f>
              <c:numCache>
                <c:formatCode>General</c:formatCode>
                <c:ptCount val="200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32</c:v>
                </c:pt>
                <c:pt idx="8">
                  <c:v>0</c:v>
                </c:pt>
                <c:pt idx="9">
                  <c:v>7</c:v>
                </c:pt>
                <c:pt idx="10">
                  <c:v>3</c:v>
                </c:pt>
                <c:pt idx="11">
                  <c:v>0</c:v>
                </c:pt>
                <c:pt idx="12">
                  <c:v>2</c:v>
                </c:pt>
                <c:pt idx="13">
                  <c:v>6</c:v>
                </c:pt>
                <c:pt idx="14">
                  <c:v>0</c:v>
                </c:pt>
                <c:pt idx="15">
                  <c:v>92</c:v>
                </c:pt>
                <c:pt idx="16">
                  <c:v>0</c:v>
                </c:pt>
                <c:pt idx="17">
                  <c:v>0</c:v>
                </c:pt>
                <c:pt idx="18">
                  <c:v>18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14</c:v>
                </c:pt>
                <c:pt idx="27">
                  <c:v>35</c:v>
                </c:pt>
                <c:pt idx="28">
                  <c:v>0</c:v>
                </c:pt>
                <c:pt idx="29">
                  <c:v>1</c:v>
                </c:pt>
                <c:pt idx="30">
                  <c:v>8</c:v>
                </c:pt>
                <c:pt idx="31">
                  <c:v>13</c:v>
                </c:pt>
                <c:pt idx="32">
                  <c:v>0</c:v>
                </c:pt>
                <c:pt idx="33">
                  <c:v>0</c:v>
                </c:pt>
                <c:pt idx="34">
                  <c:v>8</c:v>
                </c:pt>
                <c:pt idx="35">
                  <c:v>0</c:v>
                </c:pt>
                <c:pt idx="36">
                  <c:v>22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16</c:v>
                </c:pt>
                <c:pt idx="52">
                  <c:v>0</c:v>
                </c:pt>
                <c:pt idx="53">
                  <c:v>4</c:v>
                </c:pt>
                <c:pt idx="54">
                  <c:v>0</c:v>
                </c:pt>
                <c:pt idx="55">
                  <c:v>2</c:v>
                </c:pt>
                <c:pt idx="56">
                  <c:v>2</c:v>
                </c:pt>
                <c:pt idx="57">
                  <c:v>4</c:v>
                </c:pt>
                <c:pt idx="58">
                  <c:v>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1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30</c:v>
                </c:pt>
                <c:pt idx="68">
                  <c:v>0</c:v>
                </c:pt>
                <c:pt idx="69">
                  <c:v>0</c:v>
                </c:pt>
                <c:pt idx="70">
                  <c:v>10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18</c:v>
                </c:pt>
                <c:pt idx="83">
                  <c:v>0</c:v>
                </c:pt>
                <c:pt idx="84">
                  <c:v>3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3</c:v>
                </c:pt>
                <c:pt idx="90">
                  <c:v>17</c:v>
                </c:pt>
                <c:pt idx="91">
                  <c:v>0</c:v>
                </c:pt>
                <c:pt idx="92">
                  <c:v>10</c:v>
                </c:pt>
                <c:pt idx="93">
                  <c:v>0</c:v>
                </c:pt>
                <c:pt idx="94">
                  <c:v>39</c:v>
                </c:pt>
                <c:pt idx="95">
                  <c:v>16</c:v>
                </c:pt>
                <c:pt idx="96">
                  <c:v>0</c:v>
                </c:pt>
                <c:pt idx="97">
                  <c:v>94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24</c:v>
                </c:pt>
                <c:pt idx="102">
                  <c:v>0</c:v>
                </c:pt>
                <c:pt idx="103">
                  <c:v>2</c:v>
                </c:pt>
                <c:pt idx="104">
                  <c:v>3</c:v>
                </c:pt>
                <c:pt idx="105">
                  <c:v>3</c:v>
                </c:pt>
                <c:pt idx="106">
                  <c:v>165</c:v>
                </c:pt>
                <c:pt idx="107">
                  <c:v>0</c:v>
                </c:pt>
                <c:pt idx="108">
                  <c:v>0</c:v>
                </c:pt>
                <c:pt idx="109">
                  <c:v>4</c:v>
                </c:pt>
                <c:pt idx="110">
                  <c:v>0</c:v>
                </c:pt>
                <c:pt idx="111">
                  <c:v>0</c:v>
                </c:pt>
                <c:pt idx="112">
                  <c:v>10</c:v>
                </c:pt>
                <c:pt idx="113">
                  <c:v>6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7</c:v>
                </c:pt>
                <c:pt idx="118">
                  <c:v>1</c:v>
                </c:pt>
                <c:pt idx="119">
                  <c:v>82</c:v>
                </c:pt>
                <c:pt idx="120">
                  <c:v>0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5</c:v>
                </c:pt>
                <c:pt idx="134">
                  <c:v>532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84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64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26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315</c:v>
                </c:pt>
                <c:pt idx="161">
                  <c:v>0</c:v>
                </c:pt>
                <c:pt idx="162">
                  <c:v>6</c:v>
                </c:pt>
                <c:pt idx="163">
                  <c:v>78</c:v>
                </c:pt>
                <c:pt idx="164">
                  <c:v>0</c:v>
                </c:pt>
                <c:pt idx="165">
                  <c:v>33</c:v>
                </c:pt>
                <c:pt idx="166">
                  <c:v>0</c:v>
                </c:pt>
                <c:pt idx="167">
                  <c:v>0</c:v>
                </c:pt>
                <c:pt idx="168">
                  <c:v>491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72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12</c:v>
                </c:pt>
                <c:pt idx="186">
                  <c:v>0</c:v>
                </c:pt>
                <c:pt idx="187">
                  <c:v>0</c:v>
                </c:pt>
                <c:pt idx="188">
                  <c:v>3</c:v>
                </c:pt>
                <c:pt idx="189">
                  <c:v>0</c:v>
                </c:pt>
                <c:pt idx="190">
                  <c:v>0</c:v>
                </c:pt>
                <c:pt idx="191">
                  <c:v>17</c:v>
                </c:pt>
                <c:pt idx="192">
                  <c:v>2</c:v>
                </c:pt>
                <c:pt idx="193">
                  <c:v>93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A-4E89-8C69-C83118402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967504"/>
        <c:axId val="561980816"/>
      </c:scatterChart>
      <c:valAx>
        <c:axId val="56196750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980816"/>
        <c:crosses val="autoZero"/>
        <c:crossBetween val="midCat"/>
      </c:valAx>
      <c:valAx>
        <c:axId val="5619808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96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Execution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lenientHighVarianceTimes!$S$4:$S$203</c:f>
              <c:numCache>
                <c:formatCode>General</c:formatCode>
                <c:ptCount val="200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32</c:v>
                </c:pt>
                <c:pt idx="8">
                  <c:v>0</c:v>
                </c:pt>
                <c:pt idx="9">
                  <c:v>7</c:v>
                </c:pt>
                <c:pt idx="10">
                  <c:v>3</c:v>
                </c:pt>
                <c:pt idx="11">
                  <c:v>0</c:v>
                </c:pt>
                <c:pt idx="12">
                  <c:v>2</c:v>
                </c:pt>
                <c:pt idx="13">
                  <c:v>6</c:v>
                </c:pt>
                <c:pt idx="14">
                  <c:v>0</c:v>
                </c:pt>
                <c:pt idx="15">
                  <c:v>92</c:v>
                </c:pt>
                <c:pt idx="16">
                  <c:v>0</c:v>
                </c:pt>
                <c:pt idx="17">
                  <c:v>0</c:v>
                </c:pt>
                <c:pt idx="18">
                  <c:v>18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14</c:v>
                </c:pt>
                <c:pt idx="27">
                  <c:v>35</c:v>
                </c:pt>
                <c:pt idx="28">
                  <c:v>0</c:v>
                </c:pt>
                <c:pt idx="29">
                  <c:v>1</c:v>
                </c:pt>
                <c:pt idx="30">
                  <c:v>8</c:v>
                </c:pt>
                <c:pt idx="31">
                  <c:v>13</c:v>
                </c:pt>
                <c:pt idx="32">
                  <c:v>0</c:v>
                </c:pt>
                <c:pt idx="33">
                  <c:v>0</c:v>
                </c:pt>
                <c:pt idx="34">
                  <c:v>8</c:v>
                </c:pt>
                <c:pt idx="35">
                  <c:v>0</c:v>
                </c:pt>
                <c:pt idx="36">
                  <c:v>22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16</c:v>
                </c:pt>
                <c:pt idx="52">
                  <c:v>0</c:v>
                </c:pt>
                <c:pt idx="53">
                  <c:v>4</c:v>
                </c:pt>
                <c:pt idx="54">
                  <c:v>0</c:v>
                </c:pt>
                <c:pt idx="55">
                  <c:v>2</c:v>
                </c:pt>
                <c:pt idx="56">
                  <c:v>2</c:v>
                </c:pt>
                <c:pt idx="57">
                  <c:v>4</c:v>
                </c:pt>
                <c:pt idx="58">
                  <c:v>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1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30</c:v>
                </c:pt>
                <c:pt idx="68">
                  <c:v>0</c:v>
                </c:pt>
                <c:pt idx="69">
                  <c:v>0</c:v>
                </c:pt>
                <c:pt idx="70">
                  <c:v>10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18</c:v>
                </c:pt>
                <c:pt idx="83">
                  <c:v>0</c:v>
                </c:pt>
                <c:pt idx="84">
                  <c:v>3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3</c:v>
                </c:pt>
                <c:pt idx="90">
                  <c:v>17</c:v>
                </c:pt>
                <c:pt idx="91">
                  <c:v>0</c:v>
                </c:pt>
                <c:pt idx="92">
                  <c:v>10</c:v>
                </c:pt>
                <c:pt idx="93">
                  <c:v>0</c:v>
                </c:pt>
                <c:pt idx="94">
                  <c:v>39</c:v>
                </c:pt>
                <c:pt idx="95">
                  <c:v>16</c:v>
                </c:pt>
                <c:pt idx="96">
                  <c:v>0</c:v>
                </c:pt>
                <c:pt idx="97">
                  <c:v>94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24</c:v>
                </c:pt>
                <c:pt idx="102">
                  <c:v>0</c:v>
                </c:pt>
                <c:pt idx="103">
                  <c:v>2</c:v>
                </c:pt>
                <c:pt idx="104">
                  <c:v>3</c:v>
                </c:pt>
                <c:pt idx="105">
                  <c:v>3</c:v>
                </c:pt>
                <c:pt idx="106">
                  <c:v>165</c:v>
                </c:pt>
                <c:pt idx="107">
                  <c:v>0</c:v>
                </c:pt>
                <c:pt idx="108">
                  <c:v>0</c:v>
                </c:pt>
                <c:pt idx="109">
                  <c:v>4</c:v>
                </c:pt>
                <c:pt idx="110">
                  <c:v>0</c:v>
                </c:pt>
                <c:pt idx="111">
                  <c:v>0</c:v>
                </c:pt>
                <c:pt idx="112">
                  <c:v>10</c:v>
                </c:pt>
                <c:pt idx="113">
                  <c:v>6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7</c:v>
                </c:pt>
                <c:pt idx="118">
                  <c:v>1</c:v>
                </c:pt>
                <c:pt idx="119">
                  <c:v>82</c:v>
                </c:pt>
                <c:pt idx="120">
                  <c:v>0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5</c:v>
                </c:pt>
                <c:pt idx="134">
                  <c:v>532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84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64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26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315</c:v>
                </c:pt>
                <c:pt idx="161">
                  <c:v>0</c:v>
                </c:pt>
                <c:pt idx="162">
                  <c:v>6</c:v>
                </c:pt>
                <c:pt idx="163">
                  <c:v>78</c:v>
                </c:pt>
                <c:pt idx="164">
                  <c:v>0</c:v>
                </c:pt>
                <c:pt idx="165">
                  <c:v>33</c:v>
                </c:pt>
                <c:pt idx="166">
                  <c:v>0</c:v>
                </c:pt>
                <c:pt idx="167">
                  <c:v>0</c:v>
                </c:pt>
                <c:pt idx="168">
                  <c:v>491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72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12</c:v>
                </c:pt>
                <c:pt idx="186">
                  <c:v>0</c:v>
                </c:pt>
                <c:pt idx="187">
                  <c:v>0</c:v>
                </c:pt>
                <c:pt idx="188">
                  <c:v>3</c:v>
                </c:pt>
                <c:pt idx="189">
                  <c:v>0</c:v>
                </c:pt>
                <c:pt idx="190">
                  <c:v>0</c:v>
                </c:pt>
                <c:pt idx="191">
                  <c:v>17</c:v>
                </c:pt>
                <c:pt idx="192">
                  <c:v>2</c:v>
                </c:pt>
                <c:pt idx="193">
                  <c:v>93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3-4B1F-AE40-DB8273BDA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967504"/>
        <c:axId val="561980816"/>
      </c:scatterChart>
      <c:valAx>
        <c:axId val="56196750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980816"/>
        <c:crosses val="autoZero"/>
        <c:crossBetween val="midCat"/>
      </c:valAx>
      <c:valAx>
        <c:axId val="56198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96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Tardiness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lenientHighVarianceTimes!$T$4:$T$203</c:f>
              <c:numCache>
                <c:formatCode>General</c:formatCode>
                <c:ptCount val="200"/>
                <c:pt idx="0">
                  <c:v>72</c:v>
                </c:pt>
                <c:pt idx="1">
                  <c:v>8</c:v>
                </c:pt>
                <c:pt idx="2">
                  <c:v>22</c:v>
                </c:pt>
                <c:pt idx="3">
                  <c:v>34</c:v>
                </c:pt>
                <c:pt idx="4">
                  <c:v>17</c:v>
                </c:pt>
                <c:pt idx="5">
                  <c:v>16</c:v>
                </c:pt>
                <c:pt idx="6">
                  <c:v>466</c:v>
                </c:pt>
                <c:pt idx="7">
                  <c:v>150</c:v>
                </c:pt>
                <c:pt idx="8">
                  <c:v>19</c:v>
                </c:pt>
                <c:pt idx="9">
                  <c:v>40</c:v>
                </c:pt>
                <c:pt idx="10">
                  <c:v>90</c:v>
                </c:pt>
                <c:pt idx="11">
                  <c:v>22</c:v>
                </c:pt>
                <c:pt idx="12">
                  <c:v>37</c:v>
                </c:pt>
                <c:pt idx="13">
                  <c:v>44</c:v>
                </c:pt>
                <c:pt idx="14">
                  <c:v>134</c:v>
                </c:pt>
                <c:pt idx="15">
                  <c:v>8</c:v>
                </c:pt>
                <c:pt idx="16">
                  <c:v>24</c:v>
                </c:pt>
                <c:pt idx="17">
                  <c:v>11</c:v>
                </c:pt>
                <c:pt idx="18">
                  <c:v>43</c:v>
                </c:pt>
                <c:pt idx="19">
                  <c:v>41</c:v>
                </c:pt>
                <c:pt idx="20">
                  <c:v>167</c:v>
                </c:pt>
                <c:pt idx="21">
                  <c:v>11</c:v>
                </c:pt>
                <c:pt idx="22">
                  <c:v>138</c:v>
                </c:pt>
                <c:pt idx="23">
                  <c:v>218</c:v>
                </c:pt>
                <c:pt idx="24">
                  <c:v>14</c:v>
                </c:pt>
                <c:pt idx="25">
                  <c:v>23</c:v>
                </c:pt>
                <c:pt idx="26">
                  <c:v>79</c:v>
                </c:pt>
                <c:pt idx="27">
                  <c:v>140</c:v>
                </c:pt>
                <c:pt idx="28">
                  <c:v>39</c:v>
                </c:pt>
                <c:pt idx="29">
                  <c:v>56</c:v>
                </c:pt>
                <c:pt idx="30">
                  <c:v>10</c:v>
                </c:pt>
                <c:pt idx="31">
                  <c:v>346</c:v>
                </c:pt>
                <c:pt idx="32">
                  <c:v>4</c:v>
                </c:pt>
                <c:pt idx="33">
                  <c:v>9</c:v>
                </c:pt>
                <c:pt idx="34">
                  <c:v>319</c:v>
                </c:pt>
                <c:pt idx="35">
                  <c:v>9</c:v>
                </c:pt>
                <c:pt idx="36">
                  <c:v>207</c:v>
                </c:pt>
                <c:pt idx="37">
                  <c:v>11</c:v>
                </c:pt>
                <c:pt idx="38">
                  <c:v>89</c:v>
                </c:pt>
                <c:pt idx="39">
                  <c:v>21</c:v>
                </c:pt>
                <c:pt idx="40">
                  <c:v>71</c:v>
                </c:pt>
                <c:pt idx="41">
                  <c:v>16</c:v>
                </c:pt>
                <c:pt idx="42">
                  <c:v>38</c:v>
                </c:pt>
                <c:pt idx="43">
                  <c:v>34</c:v>
                </c:pt>
                <c:pt idx="44">
                  <c:v>2</c:v>
                </c:pt>
                <c:pt idx="45">
                  <c:v>66</c:v>
                </c:pt>
                <c:pt idx="46">
                  <c:v>29</c:v>
                </c:pt>
                <c:pt idx="47">
                  <c:v>85</c:v>
                </c:pt>
                <c:pt idx="48">
                  <c:v>18</c:v>
                </c:pt>
                <c:pt idx="49">
                  <c:v>2</c:v>
                </c:pt>
                <c:pt idx="50">
                  <c:v>44</c:v>
                </c:pt>
                <c:pt idx="51">
                  <c:v>85</c:v>
                </c:pt>
                <c:pt idx="52">
                  <c:v>80</c:v>
                </c:pt>
                <c:pt idx="53">
                  <c:v>10</c:v>
                </c:pt>
                <c:pt idx="54">
                  <c:v>150</c:v>
                </c:pt>
                <c:pt idx="55">
                  <c:v>91</c:v>
                </c:pt>
                <c:pt idx="56">
                  <c:v>22</c:v>
                </c:pt>
                <c:pt idx="57">
                  <c:v>80</c:v>
                </c:pt>
                <c:pt idx="58">
                  <c:v>68</c:v>
                </c:pt>
                <c:pt idx="59">
                  <c:v>6</c:v>
                </c:pt>
                <c:pt idx="60">
                  <c:v>5</c:v>
                </c:pt>
                <c:pt idx="61">
                  <c:v>50</c:v>
                </c:pt>
                <c:pt idx="62">
                  <c:v>9</c:v>
                </c:pt>
                <c:pt idx="63">
                  <c:v>41</c:v>
                </c:pt>
                <c:pt idx="64">
                  <c:v>3</c:v>
                </c:pt>
                <c:pt idx="65">
                  <c:v>113</c:v>
                </c:pt>
                <c:pt idx="66">
                  <c:v>18</c:v>
                </c:pt>
                <c:pt idx="67">
                  <c:v>199</c:v>
                </c:pt>
                <c:pt idx="68">
                  <c:v>14</c:v>
                </c:pt>
                <c:pt idx="69">
                  <c:v>183</c:v>
                </c:pt>
                <c:pt idx="70">
                  <c:v>79</c:v>
                </c:pt>
                <c:pt idx="71">
                  <c:v>17</c:v>
                </c:pt>
                <c:pt idx="72">
                  <c:v>19</c:v>
                </c:pt>
                <c:pt idx="73">
                  <c:v>85</c:v>
                </c:pt>
                <c:pt idx="74">
                  <c:v>53</c:v>
                </c:pt>
                <c:pt idx="75">
                  <c:v>16</c:v>
                </c:pt>
                <c:pt idx="76">
                  <c:v>36</c:v>
                </c:pt>
                <c:pt idx="77">
                  <c:v>102</c:v>
                </c:pt>
                <c:pt idx="78">
                  <c:v>3</c:v>
                </c:pt>
                <c:pt idx="79">
                  <c:v>27</c:v>
                </c:pt>
                <c:pt idx="80">
                  <c:v>12</c:v>
                </c:pt>
                <c:pt idx="81">
                  <c:v>2</c:v>
                </c:pt>
                <c:pt idx="82">
                  <c:v>75</c:v>
                </c:pt>
                <c:pt idx="83">
                  <c:v>183</c:v>
                </c:pt>
                <c:pt idx="84">
                  <c:v>71</c:v>
                </c:pt>
                <c:pt idx="85">
                  <c:v>29</c:v>
                </c:pt>
                <c:pt idx="86">
                  <c:v>27</c:v>
                </c:pt>
                <c:pt idx="87">
                  <c:v>21</c:v>
                </c:pt>
                <c:pt idx="88">
                  <c:v>9</c:v>
                </c:pt>
                <c:pt idx="89">
                  <c:v>33</c:v>
                </c:pt>
                <c:pt idx="90">
                  <c:v>76</c:v>
                </c:pt>
                <c:pt idx="91">
                  <c:v>30</c:v>
                </c:pt>
                <c:pt idx="92">
                  <c:v>340</c:v>
                </c:pt>
                <c:pt idx="93">
                  <c:v>144</c:v>
                </c:pt>
                <c:pt idx="94">
                  <c:v>11</c:v>
                </c:pt>
                <c:pt idx="95">
                  <c:v>21</c:v>
                </c:pt>
                <c:pt idx="96">
                  <c:v>36</c:v>
                </c:pt>
                <c:pt idx="97">
                  <c:v>71</c:v>
                </c:pt>
                <c:pt idx="98">
                  <c:v>46</c:v>
                </c:pt>
                <c:pt idx="99">
                  <c:v>71</c:v>
                </c:pt>
                <c:pt idx="100">
                  <c:v>168</c:v>
                </c:pt>
                <c:pt idx="101">
                  <c:v>130</c:v>
                </c:pt>
                <c:pt idx="102">
                  <c:v>156</c:v>
                </c:pt>
                <c:pt idx="103">
                  <c:v>210</c:v>
                </c:pt>
                <c:pt idx="104">
                  <c:v>36</c:v>
                </c:pt>
                <c:pt idx="105">
                  <c:v>23</c:v>
                </c:pt>
                <c:pt idx="106">
                  <c:v>15</c:v>
                </c:pt>
                <c:pt idx="107">
                  <c:v>7</c:v>
                </c:pt>
                <c:pt idx="108">
                  <c:v>118</c:v>
                </c:pt>
                <c:pt idx="109">
                  <c:v>74</c:v>
                </c:pt>
                <c:pt idx="110">
                  <c:v>51</c:v>
                </c:pt>
                <c:pt idx="111">
                  <c:v>24</c:v>
                </c:pt>
                <c:pt idx="112">
                  <c:v>27</c:v>
                </c:pt>
                <c:pt idx="113">
                  <c:v>92</c:v>
                </c:pt>
                <c:pt idx="114">
                  <c:v>19</c:v>
                </c:pt>
                <c:pt idx="115">
                  <c:v>10</c:v>
                </c:pt>
                <c:pt idx="116">
                  <c:v>14</c:v>
                </c:pt>
                <c:pt idx="117">
                  <c:v>112</c:v>
                </c:pt>
                <c:pt idx="118">
                  <c:v>182</c:v>
                </c:pt>
                <c:pt idx="119">
                  <c:v>37</c:v>
                </c:pt>
                <c:pt idx="120">
                  <c:v>8</c:v>
                </c:pt>
                <c:pt idx="121">
                  <c:v>69</c:v>
                </c:pt>
                <c:pt idx="122">
                  <c:v>101</c:v>
                </c:pt>
                <c:pt idx="123">
                  <c:v>24</c:v>
                </c:pt>
                <c:pt idx="124">
                  <c:v>22</c:v>
                </c:pt>
                <c:pt idx="125">
                  <c:v>60</c:v>
                </c:pt>
                <c:pt idx="126">
                  <c:v>3</c:v>
                </c:pt>
                <c:pt idx="127">
                  <c:v>43</c:v>
                </c:pt>
                <c:pt idx="128">
                  <c:v>93</c:v>
                </c:pt>
                <c:pt idx="129">
                  <c:v>13</c:v>
                </c:pt>
                <c:pt idx="130">
                  <c:v>4</c:v>
                </c:pt>
                <c:pt idx="131">
                  <c:v>93</c:v>
                </c:pt>
                <c:pt idx="132">
                  <c:v>33</c:v>
                </c:pt>
                <c:pt idx="133">
                  <c:v>27</c:v>
                </c:pt>
                <c:pt idx="134">
                  <c:v>806</c:v>
                </c:pt>
                <c:pt idx="135">
                  <c:v>21</c:v>
                </c:pt>
                <c:pt idx="136">
                  <c:v>6</c:v>
                </c:pt>
                <c:pt idx="137">
                  <c:v>6</c:v>
                </c:pt>
                <c:pt idx="138">
                  <c:v>26</c:v>
                </c:pt>
                <c:pt idx="139">
                  <c:v>406</c:v>
                </c:pt>
                <c:pt idx="140">
                  <c:v>6</c:v>
                </c:pt>
                <c:pt idx="141">
                  <c:v>15</c:v>
                </c:pt>
                <c:pt idx="142">
                  <c:v>88</c:v>
                </c:pt>
                <c:pt idx="143">
                  <c:v>18</c:v>
                </c:pt>
                <c:pt idx="144">
                  <c:v>168</c:v>
                </c:pt>
                <c:pt idx="145">
                  <c:v>50</c:v>
                </c:pt>
                <c:pt idx="146">
                  <c:v>204</c:v>
                </c:pt>
                <c:pt idx="147">
                  <c:v>29</c:v>
                </c:pt>
                <c:pt idx="148">
                  <c:v>85</c:v>
                </c:pt>
                <c:pt idx="149">
                  <c:v>9</c:v>
                </c:pt>
                <c:pt idx="150">
                  <c:v>1</c:v>
                </c:pt>
                <c:pt idx="151">
                  <c:v>22</c:v>
                </c:pt>
                <c:pt idx="152">
                  <c:v>6</c:v>
                </c:pt>
                <c:pt idx="153">
                  <c:v>12</c:v>
                </c:pt>
                <c:pt idx="154">
                  <c:v>46</c:v>
                </c:pt>
                <c:pt idx="155">
                  <c:v>31</c:v>
                </c:pt>
                <c:pt idx="156">
                  <c:v>74</c:v>
                </c:pt>
                <c:pt idx="157">
                  <c:v>23</c:v>
                </c:pt>
                <c:pt idx="158">
                  <c:v>21</c:v>
                </c:pt>
                <c:pt idx="159">
                  <c:v>27</c:v>
                </c:pt>
                <c:pt idx="160">
                  <c:v>172</c:v>
                </c:pt>
                <c:pt idx="161">
                  <c:v>5</c:v>
                </c:pt>
                <c:pt idx="162">
                  <c:v>28</c:v>
                </c:pt>
                <c:pt idx="163">
                  <c:v>98</c:v>
                </c:pt>
                <c:pt idx="164">
                  <c:v>27</c:v>
                </c:pt>
                <c:pt idx="165">
                  <c:v>9</c:v>
                </c:pt>
                <c:pt idx="166">
                  <c:v>114</c:v>
                </c:pt>
                <c:pt idx="167">
                  <c:v>268</c:v>
                </c:pt>
                <c:pt idx="168">
                  <c:v>789</c:v>
                </c:pt>
                <c:pt idx="169">
                  <c:v>9</c:v>
                </c:pt>
                <c:pt idx="170">
                  <c:v>72</c:v>
                </c:pt>
                <c:pt idx="171">
                  <c:v>47</c:v>
                </c:pt>
                <c:pt idx="172">
                  <c:v>44</c:v>
                </c:pt>
                <c:pt idx="173">
                  <c:v>52</c:v>
                </c:pt>
                <c:pt idx="174">
                  <c:v>147</c:v>
                </c:pt>
                <c:pt idx="175">
                  <c:v>36</c:v>
                </c:pt>
                <c:pt idx="176">
                  <c:v>17</c:v>
                </c:pt>
                <c:pt idx="177">
                  <c:v>20</c:v>
                </c:pt>
                <c:pt idx="178">
                  <c:v>20</c:v>
                </c:pt>
                <c:pt idx="179">
                  <c:v>17</c:v>
                </c:pt>
                <c:pt idx="180">
                  <c:v>141</c:v>
                </c:pt>
                <c:pt idx="181">
                  <c:v>300</c:v>
                </c:pt>
                <c:pt idx="182">
                  <c:v>56</c:v>
                </c:pt>
                <c:pt idx="183">
                  <c:v>52</c:v>
                </c:pt>
                <c:pt idx="184">
                  <c:v>13</c:v>
                </c:pt>
                <c:pt idx="185">
                  <c:v>637</c:v>
                </c:pt>
                <c:pt idx="186">
                  <c:v>3</c:v>
                </c:pt>
                <c:pt idx="187">
                  <c:v>5</c:v>
                </c:pt>
                <c:pt idx="188">
                  <c:v>111</c:v>
                </c:pt>
                <c:pt idx="189">
                  <c:v>3</c:v>
                </c:pt>
                <c:pt idx="190">
                  <c:v>14</c:v>
                </c:pt>
                <c:pt idx="191">
                  <c:v>35</c:v>
                </c:pt>
                <c:pt idx="192">
                  <c:v>20</c:v>
                </c:pt>
                <c:pt idx="193">
                  <c:v>219</c:v>
                </c:pt>
                <c:pt idx="194">
                  <c:v>13</c:v>
                </c:pt>
                <c:pt idx="195">
                  <c:v>5</c:v>
                </c:pt>
                <c:pt idx="196">
                  <c:v>21</c:v>
                </c:pt>
                <c:pt idx="197">
                  <c:v>121</c:v>
                </c:pt>
                <c:pt idx="198">
                  <c:v>21</c:v>
                </c:pt>
                <c:pt idx="199">
                  <c:v>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C-49D5-B518-041C6A694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106896"/>
        <c:axId val="1073106064"/>
      </c:scatterChart>
      <c:valAx>
        <c:axId val="107310689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06064"/>
        <c:crosses val="autoZero"/>
        <c:crossBetween val="midCat"/>
      </c:valAx>
      <c:valAx>
        <c:axId val="10731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0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Execution Times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strictLowVarianceTimes!$V$4:$V$168</c:f>
              <c:numCache>
                <c:formatCode>General</c:formatCode>
                <c:ptCount val="165"/>
                <c:pt idx="0">
                  <c:v>11603</c:v>
                </c:pt>
                <c:pt idx="1">
                  <c:v>80</c:v>
                </c:pt>
                <c:pt idx="2">
                  <c:v>41215</c:v>
                </c:pt>
                <c:pt idx="3">
                  <c:v>220</c:v>
                </c:pt>
                <c:pt idx="4">
                  <c:v>15</c:v>
                </c:pt>
                <c:pt idx="5">
                  <c:v>0</c:v>
                </c:pt>
                <c:pt idx="6">
                  <c:v>50413</c:v>
                </c:pt>
                <c:pt idx="7">
                  <c:v>4148</c:v>
                </c:pt>
                <c:pt idx="8">
                  <c:v>120953</c:v>
                </c:pt>
                <c:pt idx="9">
                  <c:v>254</c:v>
                </c:pt>
                <c:pt idx="10">
                  <c:v>2591</c:v>
                </c:pt>
                <c:pt idx="11">
                  <c:v>54083</c:v>
                </c:pt>
                <c:pt idx="12">
                  <c:v>5010</c:v>
                </c:pt>
                <c:pt idx="13">
                  <c:v>16</c:v>
                </c:pt>
                <c:pt idx="14">
                  <c:v>556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  <c:pt idx="19">
                  <c:v>24</c:v>
                </c:pt>
                <c:pt idx="20">
                  <c:v>960</c:v>
                </c:pt>
                <c:pt idx="21">
                  <c:v>23</c:v>
                </c:pt>
                <c:pt idx="22">
                  <c:v>0</c:v>
                </c:pt>
                <c:pt idx="23">
                  <c:v>2</c:v>
                </c:pt>
                <c:pt idx="24">
                  <c:v>10</c:v>
                </c:pt>
                <c:pt idx="25">
                  <c:v>53</c:v>
                </c:pt>
                <c:pt idx="26">
                  <c:v>2297</c:v>
                </c:pt>
                <c:pt idx="27">
                  <c:v>1799</c:v>
                </c:pt>
                <c:pt idx="28">
                  <c:v>93</c:v>
                </c:pt>
                <c:pt idx="29">
                  <c:v>154</c:v>
                </c:pt>
                <c:pt idx="30">
                  <c:v>98</c:v>
                </c:pt>
                <c:pt idx="31">
                  <c:v>17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4</c:v>
                </c:pt>
                <c:pt idx="36">
                  <c:v>2</c:v>
                </c:pt>
                <c:pt idx="37">
                  <c:v>0</c:v>
                </c:pt>
                <c:pt idx="38">
                  <c:v>59252</c:v>
                </c:pt>
                <c:pt idx="39">
                  <c:v>1</c:v>
                </c:pt>
                <c:pt idx="40">
                  <c:v>4516</c:v>
                </c:pt>
                <c:pt idx="41">
                  <c:v>147</c:v>
                </c:pt>
                <c:pt idx="42">
                  <c:v>0</c:v>
                </c:pt>
                <c:pt idx="43">
                  <c:v>7</c:v>
                </c:pt>
                <c:pt idx="44">
                  <c:v>11</c:v>
                </c:pt>
                <c:pt idx="45">
                  <c:v>1141</c:v>
                </c:pt>
                <c:pt idx="46">
                  <c:v>4102</c:v>
                </c:pt>
                <c:pt idx="47">
                  <c:v>1596</c:v>
                </c:pt>
                <c:pt idx="48">
                  <c:v>94</c:v>
                </c:pt>
                <c:pt idx="49">
                  <c:v>0</c:v>
                </c:pt>
                <c:pt idx="50">
                  <c:v>4</c:v>
                </c:pt>
                <c:pt idx="51">
                  <c:v>6</c:v>
                </c:pt>
                <c:pt idx="52">
                  <c:v>1113</c:v>
                </c:pt>
                <c:pt idx="53">
                  <c:v>52590</c:v>
                </c:pt>
                <c:pt idx="54">
                  <c:v>12336</c:v>
                </c:pt>
                <c:pt idx="55">
                  <c:v>542</c:v>
                </c:pt>
                <c:pt idx="56">
                  <c:v>6</c:v>
                </c:pt>
                <c:pt idx="57">
                  <c:v>36</c:v>
                </c:pt>
                <c:pt idx="58">
                  <c:v>18</c:v>
                </c:pt>
                <c:pt idx="59">
                  <c:v>0</c:v>
                </c:pt>
                <c:pt idx="60">
                  <c:v>350</c:v>
                </c:pt>
                <c:pt idx="61">
                  <c:v>1936</c:v>
                </c:pt>
                <c:pt idx="62">
                  <c:v>34691</c:v>
                </c:pt>
                <c:pt idx="63">
                  <c:v>0</c:v>
                </c:pt>
                <c:pt idx="64">
                  <c:v>22115</c:v>
                </c:pt>
                <c:pt idx="65">
                  <c:v>127432</c:v>
                </c:pt>
                <c:pt idx="66">
                  <c:v>34</c:v>
                </c:pt>
                <c:pt idx="67">
                  <c:v>22</c:v>
                </c:pt>
                <c:pt idx="68">
                  <c:v>8</c:v>
                </c:pt>
                <c:pt idx="69">
                  <c:v>0</c:v>
                </c:pt>
                <c:pt idx="70">
                  <c:v>0</c:v>
                </c:pt>
                <c:pt idx="71">
                  <c:v>44</c:v>
                </c:pt>
                <c:pt idx="72">
                  <c:v>2448</c:v>
                </c:pt>
                <c:pt idx="73">
                  <c:v>5978</c:v>
                </c:pt>
                <c:pt idx="74">
                  <c:v>0</c:v>
                </c:pt>
                <c:pt idx="75">
                  <c:v>106976</c:v>
                </c:pt>
                <c:pt idx="76">
                  <c:v>8</c:v>
                </c:pt>
                <c:pt idx="77">
                  <c:v>0</c:v>
                </c:pt>
                <c:pt idx="78">
                  <c:v>4</c:v>
                </c:pt>
                <c:pt idx="79">
                  <c:v>58</c:v>
                </c:pt>
                <c:pt idx="80">
                  <c:v>322</c:v>
                </c:pt>
                <c:pt idx="81">
                  <c:v>4</c:v>
                </c:pt>
                <c:pt idx="82">
                  <c:v>12</c:v>
                </c:pt>
                <c:pt idx="83">
                  <c:v>3</c:v>
                </c:pt>
                <c:pt idx="84">
                  <c:v>181279</c:v>
                </c:pt>
                <c:pt idx="85">
                  <c:v>2</c:v>
                </c:pt>
                <c:pt idx="86">
                  <c:v>19</c:v>
                </c:pt>
                <c:pt idx="87">
                  <c:v>9437</c:v>
                </c:pt>
                <c:pt idx="88">
                  <c:v>43</c:v>
                </c:pt>
                <c:pt idx="89">
                  <c:v>2323</c:v>
                </c:pt>
                <c:pt idx="90">
                  <c:v>44</c:v>
                </c:pt>
                <c:pt idx="91">
                  <c:v>0</c:v>
                </c:pt>
                <c:pt idx="92">
                  <c:v>0</c:v>
                </c:pt>
                <c:pt idx="93">
                  <c:v>1153</c:v>
                </c:pt>
                <c:pt idx="94">
                  <c:v>4428</c:v>
                </c:pt>
                <c:pt idx="95">
                  <c:v>1738</c:v>
                </c:pt>
                <c:pt idx="96">
                  <c:v>2</c:v>
                </c:pt>
                <c:pt idx="97">
                  <c:v>3</c:v>
                </c:pt>
                <c:pt idx="98">
                  <c:v>1</c:v>
                </c:pt>
                <c:pt idx="99">
                  <c:v>5</c:v>
                </c:pt>
                <c:pt idx="100">
                  <c:v>299</c:v>
                </c:pt>
                <c:pt idx="101">
                  <c:v>268</c:v>
                </c:pt>
                <c:pt idx="102">
                  <c:v>672</c:v>
                </c:pt>
                <c:pt idx="103">
                  <c:v>41</c:v>
                </c:pt>
                <c:pt idx="104">
                  <c:v>8780</c:v>
                </c:pt>
                <c:pt idx="105">
                  <c:v>13</c:v>
                </c:pt>
                <c:pt idx="106">
                  <c:v>50</c:v>
                </c:pt>
                <c:pt idx="107">
                  <c:v>28</c:v>
                </c:pt>
                <c:pt idx="108">
                  <c:v>187086</c:v>
                </c:pt>
                <c:pt idx="109">
                  <c:v>0</c:v>
                </c:pt>
                <c:pt idx="110">
                  <c:v>55728</c:v>
                </c:pt>
                <c:pt idx="111">
                  <c:v>32</c:v>
                </c:pt>
                <c:pt idx="112">
                  <c:v>300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16</c:v>
                </c:pt>
                <c:pt idx="117">
                  <c:v>1431</c:v>
                </c:pt>
                <c:pt idx="118">
                  <c:v>31</c:v>
                </c:pt>
                <c:pt idx="119">
                  <c:v>0</c:v>
                </c:pt>
                <c:pt idx="120">
                  <c:v>172</c:v>
                </c:pt>
                <c:pt idx="121">
                  <c:v>21164</c:v>
                </c:pt>
                <c:pt idx="122">
                  <c:v>7076</c:v>
                </c:pt>
                <c:pt idx="123">
                  <c:v>159</c:v>
                </c:pt>
                <c:pt idx="124">
                  <c:v>26856</c:v>
                </c:pt>
                <c:pt idx="125">
                  <c:v>16</c:v>
                </c:pt>
                <c:pt idx="126">
                  <c:v>47</c:v>
                </c:pt>
                <c:pt idx="127">
                  <c:v>0</c:v>
                </c:pt>
                <c:pt idx="128">
                  <c:v>11998</c:v>
                </c:pt>
                <c:pt idx="129">
                  <c:v>740</c:v>
                </c:pt>
                <c:pt idx="130">
                  <c:v>0</c:v>
                </c:pt>
                <c:pt idx="131">
                  <c:v>622</c:v>
                </c:pt>
                <c:pt idx="132">
                  <c:v>30340</c:v>
                </c:pt>
                <c:pt idx="133">
                  <c:v>2</c:v>
                </c:pt>
                <c:pt idx="134">
                  <c:v>15</c:v>
                </c:pt>
                <c:pt idx="135">
                  <c:v>363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31</c:v>
                </c:pt>
                <c:pt idx="141">
                  <c:v>80</c:v>
                </c:pt>
                <c:pt idx="142">
                  <c:v>48</c:v>
                </c:pt>
                <c:pt idx="143">
                  <c:v>16984</c:v>
                </c:pt>
                <c:pt idx="144">
                  <c:v>22</c:v>
                </c:pt>
                <c:pt idx="145">
                  <c:v>0</c:v>
                </c:pt>
                <c:pt idx="146">
                  <c:v>13</c:v>
                </c:pt>
                <c:pt idx="147">
                  <c:v>108649</c:v>
                </c:pt>
                <c:pt idx="148">
                  <c:v>59855</c:v>
                </c:pt>
                <c:pt idx="149">
                  <c:v>0</c:v>
                </c:pt>
                <c:pt idx="150">
                  <c:v>15</c:v>
                </c:pt>
                <c:pt idx="151">
                  <c:v>0</c:v>
                </c:pt>
                <c:pt idx="152">
                  <c:v>0</c:v>
                </c:pt>
                <c:pt idx="153">
                  <c:v>828</c:v>
                </c:pt>
                <c:pt idx="154">
                  <c:v>16</c:v>
                </c:pt>
                <c:pt idx="155">
                  <c:v>49</c:v>
                </c:pt>
                <c:pt idx="156">
                  <c:v>0</c:v>
                </c:pt>
                <c:pt idx="157">
                  <c:v>3127</c:v>
                </c:pt>
                <c:pt idx="158">
                  <c:v>900</c:v>
                </c:pt>
                <c:pt idx="159">
                  <c:v>1878</c:v>
                </c:pt>
                <c:pt idx="160">
                  <c:v>13822</c:v>
                </c:pt>
                <c:pt idx="161">
                  <c:v>2576</c:v>
                </c:pt>
                <c:pt idx="162">
                  <c:v>0</c:v>
                </c:pt>
                <c:pt idx="163">
                  <c:v>27841</c:v>
                </c:pt>
                <c:pt idx="164">
                  <c:v>1632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D1-4481-91BD-351442505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102736"/>
        <c:axId val="1073106896"/>
      </c:scatterChart>
      <c:valAx>
        <c:axId val="107310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06896"/>
        <c:crosses val="autoZero"/>
        <c:crossBetween val="midCat"/>
      </c:valAx>
      <c:valAx>
        <c:axId val="10731068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0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Execution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strictLowVarianceTimes!$V$4:$V$168</c:f>
              <c:numCache>
                <c:formatCode>General</c:formatCode>
                <c:ptCount val="165"/>
                <c:pt idx="0">
                  <c:v>11603</c:v>
                </c:pt>
                <c:pt idx="1">
                  <c:v>80</c:v>
                </c:pt>
                <c:pt idx="2">
                  <c:v>41215</c:v>
                </c:pt>
                <c:pt idx="3">
                  <c:v>220</c:v>
                </c:pt>
                <c:pt idx="4">
                  <c:v>15</c:v>
                </c:pt>
                <c:pt idx="5">
                  <c:v>0</c:v>
                </c:pt>
                <c:pt idx="6">
                  <c:v>50413</c:v>
                </c:pt>
                <c:pt idx="7">
                  <c:v>4148</c:v>
                </c:pt>
                <c:pt idx="8">
                  <c:v>120953</c:v>
                </c:pt>
                <c:pt idx="9">
                  <c:v>254</c:v>
                </c:pt>
                <c:pt idx="10">
                  <c:v>2591</c:v>
                </c:pt>
                <c:pt idx="11">
                  <c:v>54083</c:v>
                </c:pt>
                <c:pt idx="12">
                  <c:v>5010</c:v>
                </c:pt>
                <c:pt idx="13">
                  <c:v>16</c:v>
                </c:pt>
                <c:pt idx="14">
                  <c:v>556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  <c:pt idx="19">
                  <c:v>24</c:v>
                </c:pt>
                <c:pt idx="20">
                  <c:v>960</c:v>
                </c:pt>
                <c:pt idx="21">
                  <c:v>23</c:v>
                </c:pt>
                <c:pt idx="22">
                  <c:v>0</c:v>
                </c:pt>
                <c:pt idx="23">
                  <c:v>2</c:v>
                </c:pt>
                <c:pt idx="24">
                  <c:v>10</c:v>
                </c:pt>
                <c:pt idx="25">
                  <c:v>53</c:v>
                </c:pt>
                <c:pt idx="26">
                  <c:v>2297</c:v>
                </c:pt>
                <c:pt idx="27">
                  <c:v>1799</c:v>
                </c:pt>
                <c:pt idx="28">
                  <c:v>93</c:v>
                </c:pt>
                <c:pt idx="29">
                  <c:v>154</c:v>
                </c:pt>
                <c:pt idx="30">
                  <c:v>98</c:v>
                </c:pt>
                <c:pt idx="31">
                  <c:v>17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4</c:v>
                </c:pt>
                <c:pt idx="36">
                  <c:v>2</c:v>
                </c:pt>
                <c:pt idx="37">
                  <c:v>0</c:v>
                </c:pt>
                <c:pt idx="38">
                  <c:v>59252</c:v>
                </c:pt>
                <c:pt idx="39">
                  <c:v>1</c:v>
                </c:pt>
                <c:pt idx="40">
                  <c:v>4516</c:v>
                </c:pt>
                <c:pt idx="41">
                  <c:v>147</c:v>
                </c:pt>
                <c:pt idx="42">
                  <c:v>0</c:v>
                </c:pt>
                <c:pt idx="43">
                  <c:v>7</c:v>
                </c:pt>
                <c:pt idx="44">
                  <c:v>11</c:v>
                </c:pt>
                <c:pt idx="45">
                  <c:v>1141</c:v>
                </c:pt>
                <c:pt idx="46">
                  <c:v>4102</c:v>
                </c:pt>
                <c:pt idx="47">
                  <c:v>1596</c:v>
                </c:pt>
                <c:pt idx="48">
                  <c:v>94</c:v>
                </c:pt>
                <c:pt idx="49">
                  <c:v>0</c:v>
                </c:pt>
                <c:pt idx="50">
                  <c:v>4</c:v>
                </c:pt>
                <c:pt idx="51">
                  <c:v>6</c:v>
                </c:pt>
                <c:pt idx="52">
                  <c:v>1113</c:v>
                </c:pt>
                <c:pt idx="53">
                  <c:v>52590</c:v>
                </c:pt>
                <c:pt idx="54">
                  <c:v>12336</c:v>
                </c:pt>
                <c:pt idx="55">
                  <c:v>542</c:v>
                </c:pt>
                <c:pt idx="56">
                  <c:v>6</c:v>
                </c:pt>
                <c:pt idx="57">
                  <c:v>36</c:v>
                </c:pt>
                <c:pt idx="58">
                  <c:v>18</c:v>
                </c:pt>
                <c:pt idx="59">
                  <c:v>0</c:v>
                </c:pt>
                <c:pt idx="60">
                  <c:v>350</c:v>
                </c:pt>
                <c:pt idx="61">
                  <c:v>1936</c:v>
                </c:pt>
                <c:pt idx="62">
                  <c:v>34691</c:v>
                </c:pt>
                <c:pt idx="63">
                  <c:v>0</c:v>
                </c:pt>
                <c:pt idx="64">
                  <c:v>22115</c:v>
                </c:pt>
                <c:pt idx="65">
                  <c:v>127432</c:v>
                </c:pt>
                <c:pt idx="66">
                  <c:v>34</c:v>
                </c:pt>
                <c:pt idx="67">
                  <c:v>22</c:v>
                </c:pt>
                <c:pt idx="68">
                  <c:v>8</c:v>
                </c:pt>
                <c:pt idx="69">
                  <c:v>0</c:v>
                </c:pt>
                <c:pt idx="70">
                  <c:v>0</c:v>
                </c:pt>
                <c:pt idx="71">
                  <c:v>44</c:v>
                </c:pt>
                <c:pt idx="72">
                  <c:v>2448</c:v>
                </c:pt>
                <c:pt idx="73">
                  <c:v>5978</c:v>
                </c:pt>
                <c:pt idx="74">
                  <c:v>0</c:v>
                </c:pt>
                <c:pt idx="75">
                  <c:v>106976</c:v>
                </c:pt>
                <c:pt idx="76">
                  <c:v>8</c:v>
                </c:pt>
                <c:pt idx="77">
                  <c:v>0</c:v>
                </c:pt>
                <c:pt idx="78">
                  <c:v>4</c:v>
                </c:pt>
                <c:pt idx="79">
                  <c:v>58</c:v>
                </c:pt>
                <c:pt idx="80">
                  <c:v>322</c:v>
                </c:pt>
                <c:pt idx="81">
                  <c:v>4</c:v>
                </c:pt>
                <c:pt idx="82">
                  <c:v>12</c:v>
                </c:pt>
                <c:pt idx="83">
                  <c:v>3</c:v>
                </c:pt>
                <c:pt idx="84">
                  <c:v>181279</c:v>
                </c:pt>
                <c:pt idx="85">
                  <c:v>2</c:v>
                </c:pt>
                <c:pt idx="86">
                  <c:v>19</c:v>
                </c:pt>
                <c:pt idx="87">
                  <c:v>9437</c:v>
                </c:pt>
                <c:pt idx="88">
                  <c:v>43</c:v>
                </c:pt>
                <c:pt idx="89">
                  <c:v>2323</c:v>
                </c:pt>
                <c:pt idx="90">
                  <c:v>44</c:v>
                </c:pt>
                <c:pt idx="91">
                  <c:v>0</c:v>
                </c:pt>
                <c:pt idx="92">
                  <c:v>0</c:v>
                </c:pt>
                <c:pt idx="93">
                  <c:v>1153</c:v>
                </c:pt>
                <c:pt idx="94">
                  <c:v>4428</c:v>
                </c:pt>
                <c:pt idx="95">
                  <c:v>1738</c:v>
                </c:pt>
                <c:pt idx="96">
                  <c:v>2</c:v>
                </c:pt>
                <c:pt idx="97">
                  <c:v>3</c:v>
                </c:pt>
                <c:pt idx="98">
                  <c:v>1</c:v>
                </c:pt>
                <c:pt idx="99">
                  <c:v>5</c:v>
                </c:pt>
                <c:pt idx="100">
                  <c:v>299</c:v>
                </c:pt>
                <c:pt idx="101">
                  <c:v>268</c:v>
                </c:pt>
                <c:pt idx="102">
                  <c:v>672</c:v>
                </c:pt>
                <c:pt idx="103">
                  <c:v>41</c:v>
                </c:pt>
                <c:pt idx="104">
                  <c:v>8780</c:v>
                </c:pt>
                <c:pt idx="105">
                  <c:v>13</c:v>
                </c:pt>
                <c:pt idx="106">
                  <c:v>50</c:v>
                </c:pt>
                <c:pt idx="107">
                  <c:v>28</c:v>
                </c:pt>
                <c:pt idx="108">
                  <c:v>187086</c:v>
                </c:pt>
                <c:pt idx="109">
                  <c:v>0</c:v>
                </c:pt>
                <c:pt idx="110">
                  <c:v>55728</c:v>
                </c:pt>
                <c:pt idx="111">
                  <c:v>32</c:v>
                </c:pt>
                <c:pt idx="112">
                  <c:v>300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16</c:v>
                </c:pt>
                <c:pt idx="117">
                  <c:v>1431</c:v>
                </c:pt>
                <c:pt idx="118">
                  <c:v>31</c:v>
                </c:pt>
                <c:pt idx="119">
                  <c:v>0</c:v>
                </c:pt>
                <c:pt idx="120">
                  <c:v>172</c:v>
                </c:pt>
                <c:pt idx="121">
                  <c:v>21164</c:v>
                </c:pt>
                <c:pt idx="122">
                  <c:v>7076</c:v>
                </c:pt>
                <c:pt idx="123">
                  <c:v>159</c:v>
                </c:pt>
                <c:pt idx="124">
                  <c:v>26856</c:v>
                </c:pt>
                <c:pt idx="125">
                  <c:v>16</c:v>
                </c:pt>
                <c:pt idx="126">
                  <c:v>47</c:v>
                </c:pt>
                <c:pt idx="127">
                  <c:v>0</c:v>
                </c:pt>
                <c:pt idx="128">
                  <c:v>11998</c:v>
                </c:pt>
                <c:pt idx="129">
                  <c:v>740</c:v>
                </c:pt>
                <c:pt idx="130">
                  <c:v>0</c:v>
                </c:pt>
                <c:pt idx="131">
                  <c:v>622</c:v>
                </c:pt>
                <c:pt idx="132">
                  <c:v>30340</c:v>
                </c:pt>
                <c:pt idx="133">
                  <c:v>2</c:v>
                </c:pt>
                <c:pt idx="134">
                  <c:v>15</c:v>
                </c:pt>
                <c:pt idx="135">
                  <c:v>363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31</c:v>
                </c:pt>
                <c:pt idx="141">
                  <c:v>80</c:v>
                </c:pt>
                <c:pt idx="142">
                  <c:v>48</c:v>
                </c:pt>
                <c:pt idx="143">
                  <c:v>16984</c:v>
                </c:pt>
                <c:pt idx="144">
                  <c:v>22</c:v>
                </c:pt>
                <c:pt idx="145">
                  <c:v>0</c:v>
                </c:pt>
                <c:pt idx="146">
                  <c:v>13</c:v>
                </c:pt>
                <c:pt idx="147">
                  <c:v>108649</c:v>
                </c:pt>
                <c:pt idx="148">
                  <c:v>59855</c:v>
                </c:pt>
                <c:pt idx="149">
                  <c:v>0</c:v>
                </c:pt>
                <c:pt idx="150">
                  <c:v>15</c:v>
                </c:pt>
                <c:pt idx="151">
                  <c:v>0</c:v>
                </c:pt>
                <c:pt idx="152">
                  <c:v>0</c:v>
                </c:pt>
                <c:pt idx="153">
                  <c:v>828</c:v>
                </c:pt>
                <c:pt idx="154">
                  <c:v>16</c:v>
                </c:pt>
                <c:pt idx="155">
                  <c:v>49</c:v>
                </c:pt>
                <c:pt idx="156">
                  <c:v>0</c:v>
                </c:pt>
                <c:pt idx="157">
                  <c:v>3127</c:v>
                </c:pt>
                <c:pt idx="158">
                  <c:v>900</c:v>
                </c:pt>
                <c:pt idx="159">
                  <c:v>1878</c:v>
                </c:pt>
                <c:pt idx="160">
                  <c:v>13822</c:v>
                </c:pt>
                <c:pt idx="161">
                  <c:v>2576</c:v>
                </c:pt>
                <c:pt idx="162">
                  <c:v>0</c:v>
                </c:pt>
                <c:pt idx="163">
                  <c:v>27841</c:v>
                </c:pt>
                <c:pt idx="164">
                  <c:v>1632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1-40A1-BE6E-C707D8349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102736"/>
        <c:axId val="1073106896"/>
      </c:scatterChart>
      <c:valAx>
        <c:axId val="107310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06896"/>
        <c:crosses val="autoZero"/>
        <c:crossBetween val="midCat"/>
      </c:valAx>
      <c:valAx>
        <c:axId val="107310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0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Tardiness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strictLowVarianceTimes!$W$4:$W$168</c:f>
              <c:numCache>
                <c:formatCode>General</c:formatCode>
                <c:ptCount val="165"/>
                <c:pt idx="0">
                  <c:v>1622</c:v>
                </c:pt>
                <c:pt idx="1">
                  <c:v>887</c:v>
                </c:pt>
                <c:pt idx="2">
                  <c:v>2346</c:v>
                </c:pt>
                <c:pt idx="3">
                  <c:v>577</c:v>
                </c:pt>
                <c:pt idx="4">
                  <c:v>164</c:v>
                </c:pt>
                <c:pt idx="5">
                  <c:v>145</c:v>
                </c:pt>
                <c:pt idx="6">
                  <c:v>924</c:v>
                </c:pt>
                <c:pt idx="7">
                  <c:v>862</c:v>
                </c:pt>
                <c:pt idx="8">
                  <c:v>1262</c:v>
                </c:pt>
                <c:pt idx="9">
                  <c:v>707</c:v>
                </c:pt>
                <c:pt idx="10">
                  <c:v>780</c:v>
                </c:pt>
                <c:pt idx="11">
                  <c:v>766</c:v>
                </c:pt>
                <c:pt idx="12">
                  <c:v>3145</c:v>
                </c:pt>
                <c:pt idx="13">
                  <c:v>15</c:v>
                </c:pt>
                <c:pt idx="14">
                  <c:v>985</c:v>
                </c:pt>
                <c:pt idx="15">
                  <c:v>19</c:v>
                </c:pt>
                <c:pt idx="16">
                  <c:v>226</c:v>
                </c:pt>
                <c:pt idx="17">
                  <c:v>171</c:v>
                </c:pt>
                <c:pt idx="18">
                  <c:v>59</c:v>
                </c:pt>
                <c:pt idx="19">
                  <c:v>213</c:v>
                </c:pt>
                <c:pt idx="20">
                  <c:v>985</c:v>
                </c:pt>
                <c:pt idx="21">
                  <c:v>341</c:v>
                </c:pt>
                <c:pt idx="22">
                  <c:v>13</c:v>
                </c:pt>
                <c:pt idx="23">
                  <c:v>38</c:v>
                </c:pt>
                <c:pt idx="24">
                  <c:v>80</c:v>
                </c:pt>
                <c:pt idx="25">
                  <c:v>540</c:v>
                </c:pt>
                <c:pt idx="26">
                  <c:v>2915</c:v>
                </c:pt>
                <c:pt idx="27">
                  <c:v>730</c:v>
                </c:pt>
                <c:pt idx="28">
                  <c:v>377</c:v>
                </c:pt>
                <c:pt idx="29">
                  <c:v>788</c:v>
                </c:pt>
                <c:pt idx="30">
                  <c:v>149</c:v>
                </c:pt>
                <c:pt idx="31">
                  <c:v>92</c:v>
                </c:pt>
                <c:pt idx="32">
                  <c:v>82</c:v>
                </c:pt>
                <c:pt idx="33">
                  <c:v>208</c:v>
                </c:pt>
                <c:pt idx="34">
                  <c:v>178</c:v>
                </c:pt>
                <c:pt idx="35">
                  <c:v>20</c:v>
                </c:pt>
                <c:pt idx="36">
                  <c:v>104</c:v>
                </c:pt>
                <c:pt idx="37">
                  <c:v>6</c:v>
                </c:pt>
                <c:pt idx="38">
                  <c:v>772</c:v>
                </c:pt>
                <c:pt idx="39">
                  <c:v>480</c:v>
                </c:pt>
                <c:pt idx="40">
                  <c:v>876</c:v>
                </c:pt>
                <c:pt idx="41">
                  <c:v>136</c:v>
                </c:pt>
                <c:pt idx="42">
                  <c:v>177</c:v>
                </c:pt>
                <c:pt idx="43">
                  <c:v>497</c:v>
                </c:pt>
                <c:pt idx="44">
                  <c:v>118</c:v>
                </c:pt>
                <c:pt idx="45">
                  <c:v>687</c:v>
                </c:pt>
                <c:pt idx="46">
                  <c:v>2287</c:v>
                </c:pt>
                <c:pt idx="47">
                  <c:v>1421</c:v>
                </c:pt>
                <c:pt idx="48">
                  <c:v>371</c:v>
                </c:pt>
                <c:pt idx="49">
                  <c:v>17</c:v>
                </c:pt>
                <c:pt idx="50">
                  <c:v>326</c:v>
                </c:pt>
                <c:pt idx="51">
                  <c:v>1254</c:v>
                </c:pt>
                <c:pt idx="52">
                  <c:v>1428</c:v>
                </c:pt>
                <c:pt idx="53">
                  <c:v>2006</c:v>
                </c:pt>
                <c:pt idx="54">
                  <c:v>1012</c:v>
                </c:pt>
                <c:pt idx="55">
                  <c:v>1346</c:v>
                </c:pt>
                <c:pt idx="56">
                  <c:v>52</c:v>
                </c:pt>
                <c:pt idx="57">
                  <c:v>1038</c:v>
                </c:pt>
                <c:pt idx="58">
                  <c:v>508</c:v>
                </c:pt>
                <c:pt idx="59">
                  <c:v>105</c:v>
                </c:pt>
                <c:pt idx="60">
                  <c:v>757</c:v>
                </c:pt>
                <c:pt idx="61">
                  <c:v>448</c:v>
                </c:pt>
                <c:pt idx="62">
                  <c:v>1125</c:v>
                </c:pt>
                <c:pt idx="63">
                  <c:v>24</c:v>
                </c:pt>
                <c:pt idx="64">
                  <c:v>1764</c:v>
                </c:pt>
                <c:pt idx="65">
                  <c:v>1672</c:v>
                </c:pt>
                <c:pt idx="66">
                  <c:v>1052</c:v>
                </c:pt>
                <c:pt idx="67">
                  <c:v>58</c:v>
                </c:pt>
                <c:pt idx="68">
                  <c:v>743</c:v>
                </c:pt>
                <c:pt idx="69">
                  <c:v>24</c:v>
                </c:pt>
                <c:pt idx="70">
                  <c:v>49</c:v>
                </c:pt>
                <c:pt idx="71">
                  <c:v>854</c:v>
                </c:pt>
                <c:pt idx="72">
                  <c:v>1744</c:v>
                </c:pt>
                <c:pt idx="73">
                  <c:v>1337</c:v>
                </c:pt>
                <c:pt idx="74">
                  <c:v>569</c:v>
                </c:pt>
                <c:pt idx="75">
                  <c:v>3502</c:v>
                </c:pt>
                <c:pt idx="76">
                  <c:v>878</c:v>
                </c:pt>
                <c:pt idx="77">
                  <c:v>33</c:v>
                </c:pt>
                <c:pt idx="78">
                  <c:v>372</c:v>
                </c:pt>
                <c:pt idx="79">
                  <c:v>579</c:v>
                </c:pt>
                <c:pt idx="80">
                  <c:v>77</c:v>
                </c:pt>
                <c:pt idx="81">
                  <c:v>125</c:v>
                </c:pt>
                <c:pt idx="82">
                  <c:v>219</c:v>
                </c:pt>
                <c:pt idx="83">
                  <c:v>335</c:v>
                </c:pt>
                <c:pt idx="84">
                  <c:v>4454</c:v>
                </c:pt>
                <c:pt idx="85">
                  <c:v>247</c:v>
                </c:pt>
                <c:pt idx="86">
                  <c:v>412</c:v>
                </c:pt>
                <c:pt idx="87">
                  <c:v>703</c:v>
                </c:pt>
                <c:pt idx="88">
                  <c:v>880</c:v>
                </c:pt>
                <c:pt idx="89">
                  <c:v>735</c:v>
                </c:pt>
                <c:pt idx="90">
                  <c:v>1036</c:v>
                </c:pt>
                <c:pt idx="91">
                  <c:v>83</c:v>
                </c:pt>
                <c:pt idx="92">
                  <c:v>11</c:v>
                </c:pt>
                <c:pt idx="93">
                  <c:v>371</c:v>
                </c:pt>
                <c:pt idx="94">
                  <c:v>1049</c:v>
                </c:pt>
                <c:pt idx="95">
                  <c:v>1014</c:v>
                </c:pt>
                <c:pt idx="96">
                  <c:v>25</c:v>
                </c:pt>
                <c:pt idx="97">
                  <c:v>124</c:v>
                </c:pt>
                <c:pt idx="98">
                  <c:v>419</c:v>
                </c:pt>
                <c:pt idx="99">
                  <c:v>426</c:v>
                </c:pt>
                <c:pt idx="100">
                  <c:v>325</c:v>
                </c:pt>
                <c:pt idx="101">
                  <c:v>1296</c:v>
                </c:pt>
                <c:pt idx="102">
                  <c:v>175</c:v>
                </c:pt>
                <c:pt idx="103">
                  <c:v>278</c:v>
                </c:pt>
                <c:pt idx="104">
                  <c:v>596</c:v>
                </c:pt>
                <c:pt idx="105">
                  <c:v>207</c:v>
                </c:pt>
                <c:pt idx="106">
                  <c:v>239</c:v>
                </c:pt>
                <c:pt idx="107">
                  <c:v>765</c:v>
                </c:pt>
                <c:pt idx="108">
                  <c:v>2280</c:v>
                </c:pt>
                <c:pt idx="109">
                  <c:v>243</c:v>
                </c:pt>
                <c:pt idx="110">
                  <c:v>1215</c:v>
                </c:pt>
                <c:pt idx="111">
                  <c:v>578</c:v>
                </c:pt>
                <c:pt idx="112">
                  <c:v>71</c:v>
                </c:pt>
                <c:pt idx="113">
                  <c:v>30</c:v>
                </c:pt>
                <c:pt idx="114">
                  <c:v>12</c:v>
                </c:pt>
                <c:pt idx="115">
                  <c:v>676</c:v>
                </c:pt>
                <c:pt idx="116">
                  <c:v>930</c:v>
                </c:pt>
                <c:pt idx="117">
                  <c:v>2629</c:v>
                </c:pt>
                <c:pt idx="118">
                  <c:v>319</c:v>
                </c:pt>
                <c:pt idx="119">
                  <c:v>137</c:v>
                </c:pt>
                <c:pt idx="120">
                  <c:v>213</c:v>
                </c:pt>
                <c:pt idx="121">
                  <c:v>1366</c:v>
                </c:pt>
                <c:pt idx="122">
                  <c:v>369</c:v>
                </c:pt>
                <c:pt idx="123">
                  <c:v>1434</c:v>
                </c:pt>
                <c:pt idx="124">
                  <c:v>628</c:v>
                </c:pt>
                <c:pt idx="125">
                  <c:v>290</c:v>
                </c:pt>
                <c:pt idx="126">
                  <c:v>1178</c:v>
                </c:pt>
                <c:pt idx="127">
                  <c:v>51</c:v>
                </c:pt>
                <c:pt idx="128">
                  <c:v>2828</c:v>
                </c:pt>
                <c:pt idx="129">
                  <c:v>1268</c:v>
                </c:pt>
                <c:pt idx="130">
                  <c:v>4</c:v>
                </c:pt>
                <c:pt idx="131">
                  <c:v>1316</c:v>
                </c:pt>
                <c:pt idx="132">
                  <c:v>661</c:v>
                </c:pt>
                <c:pt idx="133">
                  <c:v>249</c:v>
                </c:pt>
                <c:pt idx="134">
                  <c:v>148</c:v>
                </c:pt>
                <c:pt idx="135">
                  <c:v>1340</c:v>
                </c:pt>
                <c:pt idx="136">
                  <c:v>9</c:v>
                </c:pt>
                <c:pt idx="137">
                  <c:v>13</c:v>
                </c:pt>
                <c:pt idx="138">
                  <c:v>395</c:v>
                </c:pt>
                <c:pt idx="139">
                  <c:v>2</c:v>
                </c:pt>
                <c:pt idx="140">
                  <c:v>269</c:v>
                </c:pt>
                <c:pt idx="141">
                  <c:v>454</c:v>
                </c:pt>
                <c:pt idx="142">
                  <c:v>381</c:v>
                </c:pt>
                <c:pt idx="143">
                  <c:v>3443</c:v>
                </c:pt>
                <c:pt idx="144">
                  <c:v>523</c:v>
                </c:pt>
                <c:pt idx="145">
                  <c:v>360</c:v>
                </c:pt>
                <c:pt idx="146">
                  <c:v>222</c:v>
                </c:pt>
                <c:pt idx="147">
                  <c:v>4842</c:v>
                </c:pt>
                <c:pt idx="148">
                  <c:v>2052</c:v>
                </c:pt>
                <c:pt idx="149">
                  <c:v>27</c:v>
                </c:pt>
                <c:pt idx="150">
                  <c:v>597</c:v>
                </c:pt>
                <c:pt idx="151">
                  <c:v>41</c:v>
                </c:pt>
                <c:pt idx="152">
                  <c:v>96</c:v>
                </c:pt>
                <c:pt idx="153">
                  <c:v>569</c:v>
                </c:pt>
                <c:pt idx="154">
                  <c:v>96</c:v>
                </c:pt>
                <c:pt idx="155">
                  <c:v>27</c:v>
                </c:pt>
                <c:pt idx="156">
                  <c:v>303</c:v>
                </c:pt>
                <c:pt idx="157">
                  <c:v>1088</c:v>
                </c:pt>
                <c:pt idx="158">
                  <c:v>2736</c:v>
                </c:pt>
                <c:pt idx="159">
                  <c:v>1009</c:v>
                </c:pt>
                <c:pt idx="160">
                  <c:v>2649</c:v>
                </c:pt>
                <c:pt idx="161">
                  <c:v>528</c:v>
                </c:pt>
                <c:pt idx="162">
                  <c:v>20</c:v>
                </c:pt>
                <c:pt idx="163">
                  <c:v>3291</c:v>
                </c:pt>
                <c:pt idx="164">
                  <c:v>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5E-402B-AECB-C6E736465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903728"/>
        <c:axId val="1068904560"/>
      </c:scatterChart>
      <c:valAx>
        <c:axId val="106890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904560"/>
        <c:crosses val="autoZero"/>
        <c:crossBetween val="midCat"/>
      </c:valAx>
      <c:valAx>
        <c:axId val="106890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90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Execution Times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strictHighVarianceTimes!$V$4:$V$180</c:f>
              <c:numCache>
                <c:formatCode>General</c:formatCode>
                <c:ptCount val="177"/>
                <c:pt idx="0">
                  <c:v>137</c:v>
                </c:pt>
                <c:pt idx="1">
                  <c:v>1</c:v>
                </c:pt>
                <c:pt idx="2">
                  <c:v>74</c:v>
                </c:pt>
                <c:pt idx="3">
                  <c:v>153</c:v>
                </c:pt>
                <c:pt idx="4">
                  <c:v>21368</c:v>
                </c:pt>
                <c:pt idx="5">
                  <c:v>3263</c:v>
                </c:pt>
                <c:pt idx="6">
                  <c:v>67322</c:v>
                </c:pt>
                <c:pt idx="7">
                  <c:v>0</c:v>
                </c:pt>
                <c:pt idx="8">
                  <c:v>0</c:v>
                </c:pt>
                <c:pt idx="9">
                  <c:v>40</c:v>
                </c:pt>
                <c:pt idx="10">
                  <c:v>1</c:v>
                </c:pt>
                <c:pt idx="11">
                  <c:v>10</c:v>
                </c:pt>
                <c:pt idx="12">
                  <c:v>3505</c:v>
                </c:pt>
                <c:pt idx="13">
                  <c:v>1654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62</c:v>
                </c:pt>
                <c:pt idx="19">
                  <c:v>60</c:v>
                </c:pt>
                <c:pt idx="20">
                  <c:v>126175</c:v>
                </c:pt>
                <c:pt idx="21">
                  <c:v>0</c:v>
                </c:pt>
                <c:pt idx="22">
                  <c:v>27997</c:v>
                </c:pt>
                <c:pt idx="23">
                  <c:v>8</c:v>
                </c:pt>
                <c:pt idx="24">
                  <c:v>0</c:v>
                </c:pt>
                <c:pt idx="25">
                  <c:v>206406</c:v>
                </c:pt>
                <c:pt idx="26">
                  <c:v>11</c:v>
                </c:pt>
                <c:pt idx="27">
                  <c:v>200</c:v>
                </c:pt>
                <c:pt idx="28">
                  <c:v>2</c:v>
                </c:pt>
                <c:pt idx="29">
                  <c:v>84</c:v>
                </c:pt>
                <c:pt idx="30">
                  <c:v>1</c:v>
                </c:pt>
                <c:pt idx="31">
                  <c:v>92</c:v>
                </c:pt>
                <c:pt idx="32">
                  <c:v>1137</c:v>
                </c:pt>
                <c:pt idx="33">
                  <c:v>18</c:v>
                </c:pt>
                <c:pt idx="34">
                  <c:v>0</c:v>
                </c:pt>
                <c:pt idx="35">
                  <c:v>13446</c:v>
                </c:pt>
                <c:pt idx="36">
                  <c:v>3302</c:v>
                </c:pt>
                <c:pt idx="37">
                  <c:v>0</c:v>
                </c:pt>
                <c:pt idx="38">
                  <c:v>28</c:v>
                </c:pt>
                <c:pt idx="39">
                  <c:v>49</c:v>
                </c:pt>
                <c:pt idx="40">
                  <c:v>118</c:v>
                </c:pt>
                <c:pt idx="41">
                  <c:v>72</c:v>
                </c:pt>
                <c:pt idx="42">
                  <c:v>91</c:v>
                </c:pt>
                <c:pt idx="43">
                  <c:v>0</c:v>
                </c:pt>
                <c:pt idx="44">
                  <c:v>167</c:v>
                </c:pt>
                <c:pt idx="45">
                  <c:v>2</c:v>
                </c:pt>
                <c:pt idx="46">
                  <c:v>7</c:v>
                </c:pt>
                <c:pt idx="47">
                  <c:v>5820</c:v>
                </c:pt>
                <c:pt idx="48">
                  <c:v>6</c:v>
                </c:pt>
                <c:pt idx="49">
                  <c:v>1</c:v>
                </c:pt>
                <c:pt idx="50">
                  <c:v>3576</c:v>
                </c:pt>
                <c:pt idx="51">
                  <c:v>723</c:v>
                </c:pt>
                <c:pt idx="52">
                  <c:v>2753</c:v>
                </c:pt>
                <c:pt idx="53">
                  <c:v>50</c:v>
                </c:pt>
                <c:pt idx="54">
                  <c:v>11</c:v>
                </c:pt>
                <c:pt idx="55">
                  <c:v>4</c:v>
                </c:pt>
                <c:pt idx="56">
                  <c:v>0</c:v>
                </c:pt>
                <c:pt idx="57">
                  <c:v>3</c:v>
                </c:pt>
                <c:pt idx="58">
                  <c:v>4750</c:v>
                </c:pt>
                <c:pt idx="59">
                  <c:v>8496</c:v>
                </c:pt>
                <c:pt idx="60">
                  <c:v>0</c:v>
                </c:pt>
                <c:pt idx="61">
                  <c:v>73</c:v>
                </c:pt>
                <c:pt idx="62">
                  <c:v>2451</c:v>
                </c:pt>
                <c:pt idx="63">
                  <c:v>68909</c:v>
                </c:pt>
                <c:pt idx="64">
                  <c:v>435</c:v>
                </c:pt>
                <c:pt idx="65">
                  <c:v>0</c:v>
                </c:pt>
                <c:pt idx="66">
                  <c:v>253</c:v>
                </c:pt>
                <c:pt idx="67">
                  <c:v>15</c:v>
                </c:pt>
                <c:pt idx="68">
                  <c:v>428</c:v>
                </c:pt>
                <c:pt idx="69">
                  <c:v>97</c:v>
                </c:pt>
                <c:pt idx="70">
                  <c:v>15</c:v>
                </c:pt>
                <c:pt idx="71">
                  <c:v>521</c:v>
                </c:pt>
                <c:pt idx="72">
                  <c:v>454</c:v>
                </c:pt>
                <c:pt idx="73">
                  <c:v>0</c:v>
                </c:pt>
                <c:pt idx="74">
                  <c:v>0</c:v>
                </c:pt>
                <c:pt idx="75">
                  <c:v>4336</c:v>
                </c:pt>
                <c:pt idx="76">
                  <c:v>16539</c:v>
                </c:pt>
                <c:pt idx="77">
                  <c:v>15</c:v>
                </c:pt>
                <c:pt idx="78">
                  <c:v>448</c:v>
                </c:pt>
                <c:pt idx="79">
                  <c:v>21</c:v>
                </c:pt>
                <c:pt idx="80">
                  <c:v>0</c:v>
                </c:pt>
                <c:pt idx="81">
                  <c:v>43</c:v>
                </c:pt>
                <c:pt idx="82">
                  <c:v>6965</c:v>
                </c:pt>
                <c:pt idx="83">
                  <c:v>2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4912</c:v>
                </c:pt>
                <c:pt idx="89">
                  <c:v>2388</c:v>
                </c:pt>
                <c:pt idx="90">
                  <c:v>27</c:v>
                </c:pt>
                <c:pt idx="91">
                  <c:v>1431</c:v>
                </c:pt>
                <c:pt idx="92">
                  <c:v>47</c:v>
                </c:pt>
                <c:pt idx="93">
                  <c:v>5452</c:v>
                </c:pt>
                <c:pt idx="94">
                  <c:v>1</c:v>
                </c:pt>
                <c:pt idx="95">
                  <c:v>2</c:v>
                </c:pt>
                <c:pt idx="96">
                  <c:v>617</c:v>
                </c:pt>
                <c:pt idx="97">
                  <c:v>57</c:v>
                </c:pt>
                <c:pt idx="98">
                  <c:v>53</c:v>
                </c:pt>
                <c:pt idx="99">
                  <c:v>19</c:v>
                </c:pt>
                <c:pt idx="100">
                  <c:v>1</c:v>
                </c:pt>
                <c:pt idx="101">
                  <c:v>29993</c:v>
                </c:pt>
                <c:pt idx="102">
                  <c:v>28</c:v>
                </c:pt>
                <c:pt idx="103">
                  <c:v>0</c:v>
                </c:pt>
                <c:pt idx="104">
                  <c:v>0</c:v>
                </c:pt>
                <c:pt idx="105">
                  <c:v>208</c:v>
                </c:pt>
                <c:pt idx="106">
                  <c:v>297</c:v>
                </c:pt>
                <c:pt idx="107">
                  <c:v>49951</c:v>
                </c:pt>
                <c:pt idx="108">
                  <c:v>73</c:v>
                </c:pt>
                <c:pt idx="109">
                  <c:v>5</c:v>
                </c:pt>
                <c:pt idx="110">
                  <c:v>120</c:v>
                </c:pt>
                <c:pt idx="111">
                  <c:v>2</c:v>
                </c:pt>
                <c:pt idx="112">
                  <c:v>0</c:v>
                </c:pt>
                <c:pt idx="113">
                  <c:v>1117</c:v>
                </c:pt>
                <c:pt idx="114">
                  <c:v>456</c:v>
                </c:pt>
                <c:pt idx="115">
                  <c:v>0</c:v>
                </c:pt>
                <c:pt idx="116">
                  <c:v>17</c:v>
                </c:pt>
                <c:pt idx="117">
                  <c:v>10</c:v>
                </c:pt>
                <c:pt idx="118">
                  <c:v>10546</c:v>
                </c:pt>
                <c:pt idx="119">
                  <c:v>7</c:v>
                </c:pt>
                <c:pt idx="120">
                  <c:v>1</c:v>
                </c:pt>
                <c:pt idx="121">
                  <c:v>0</c:v>
                </c:pt>
                <c:pt idx="122">
                  <c:v>462</c:v>
                </c:pt>
                <c:pt idx="123">
                  <c:v>3</c:v>
                </c:pt>
                <c:pt idx="124">
                  <c:v>35</c:v>
                </c:pt>
                <c:pt idx="125">
                  <c:v>1</c:v>
                </c:pt>
                <c:pt idx="126">
                  <c:v>2</c:v>
                </c:pt>
                <c:pt idx="127">
                  <c:v>27</c:v>
                </c:pt>
                <c:pt idx="128">
                  <c:v>3</c:v>
                </c:pt>
                <c:pt idx="129">
                  <c:v>74081</c:v>
                </c:pt>
                <c:pt idx="130">
                  <c:v>0</c:v>
                </c:pt>
                <c:pt idx="131">
                  <c:v>205275</c:v>
                </c:pt>
                <c:pt idx="132">
                  <c:v>0</c:v>
                </c:pt>
                <c:pt idx="133">
                  <c:v>28</c:v>
                </c:pt>
                <c:pt idx="134">
                  <c:v>2796</c:v>
                </c:pt>
                <c:pt idx="135">
                  <c:v>0</c:v>
                </c:pt>
                <c:pt idx="136">
                  <c:v>553</c:v>
                </c:pt>
                <c:pt idx="137">
                  <c:v>16</c:v>
                </c:pt>
                <c:pt idx="138">
                  <c:v>0</c:v>
                </c:pt>
                <c:pt idx="139">
                  <c:v>0</c:v>
                </c:pt>
                <c:pt idx="140">
                  <c:v>4649</c:v>
                </c:pt>
                <c:pt idx="141">
                  <c:v>67518</c:v>
                </c:pt>
                <c:pt idx="142">
                  <c:v>16</c:v>
                </c:pt>
                <c:pt idx="143">
                  <c:v>146</c:v>
                </c:pt>
                <c:pt idx="144">
                  <c:v>0</c:v>
                </c:pt>
                <c:pt idx="145">
                  <c:v>60</c:v>
                </c:pt>
                <c:pt idx="146">
                  <c:v>8508</c:v>
                </c:pt>
                <c:pt idx="147">
                  <c:v>0</c:v>
                </c:pt>
                <c:pt idx="148">
                  <c:v>53137</c:v>
                </c:pt>
                <c:pt idx="149">
                  <c:v>283</c:v>
                </c:pt>
                <c:pt idx="150">
                  <c:v>17</c:v>
                </c:pt>
                <c:pt idx="151">
                  <c:v>0</c:v>
                </c:pt>
                <c:pt idx="152">
                  <c:v>0</c:v>
                </c:pt>
                <c:pt idx="153">
                  <c:v>490</c:v>
                </c:pt>
                <c:pt idx="154">
                  <c:v>0</c:v>
                </c:pt>
                <c:pt idx="155">
                  <c:v>45</c:v>
                </c:pt>
                <c:pt idx="156">
                  <c:v>16</c:v>
                </c:pt>
                <c:pt idx="157">
                  <c:v>24</c:v>
                </c:pt>
                <c:pt idx="158">
                  <c:v>0</c:v>
                </c:pt>
                <c:pt idx="159">
                  <c:v>0</c:v>
                </c:pt>
                <c:pt idx="160">
                  <c:v>239</c:v>
                </c:pt>
                <c:pt idx="161">
                  <c:v>0</c:v>
                </c:pt>
                <c:pt idx="162">
                  <c:v>198705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112</c:v>
                </c:pt>
                <c:pt idx="167">
                  <c:v>0</c:v>
                </c:pt>
                <c:pt idx="168">
                  <c:v>25</c:v>
                </c:pt>
                <c:pt idx="169">
                  <c:v>15795</c:v>
                </c:pt>
                <c:pt idx="170">
                  <c:v>2472</c:v>
                </c:pt>
                <c:pt idx="171">
                  <c:v>0</c:v>
                </c:pt>
                <c:pt idx="172">
                  <c:v>39206</c:v>
                </c:pt>
                <c:pt idx="173">
                  <c:v>326</c:v>
                </c:pt>
                <c:pt idx="174">
                  <c:v>56950</c:v>
                </c:pt>
                <c:pt idx="175">
                  <c:v>0</c:v>
                </c:pt>
                <c:pt idx="176">
                  <c:v>22585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7F-4D89-838A-F77854FD6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995600"/>
        <c:axId val="567993104"/>
      </c:scatterChart>
      <c:valAx>
        <c:axId val="56799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93104"/>
        <c:crosses val="autoZero"/>
        <c:crossBetween val="midCat"/>
      </c:valAx>
      <c:valAx>
        <c:axId val="5679931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9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Execution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strictHighVarianceTimes!$V$4:$V$180</c:f>
              <c:numCache>
                <c:formatCode>General</c:formatCode>
                <c:ptCount val="177"/>
                <c:pt idx="0">
                  <c:v>137</c:v>
                </c:pt>
                <c:pt idx="1">
                  <c:v>1</c:v>
                </c:pt>
                <c:pt idx="2">
                  <c:v>74</c:v>
                </c:pt>
                <c:pt idx="3">
                  <c:v>153</c:v>
                </c:pt>
                <c:pt idx="4">
                  <c:v>21368</c:v>
                </c:pt>
                <c:pt idx="5">
                  <c:v>3263</c:v>
                </c:pt>
                <c:pt idx="6">
                  <c:v>67322</c:v>
                </c:pt>
                <c:pt idx="7">
                  <c:v>0</c:v>
                </c:pt>
                <c:pt idx="8">
                  <c:v>0</c:v>
                </c:pt>
                <c:pt idx="9">
                  <c:v>40</c:v>
                </c:pt>
                <c:pt idx="10">
                  <c:v>1</c:v>
                </c:pt>
                <c:pt idx="11">
                  <c:v>10</c:v>
                </c:pt>
                <c:pt idx="12">
                  <c:v>3505</c:v>
                </c:pt>
                <c:pt idx="13">
                  <c:v>1654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62</c:v>
                </c:pt>
                <c:pt idx="19">
                  <c:v>60</c:v>
                </c:pt>
                <c:pt idx="20">
                  <c:v>126175</c:v>
                </c:pt>
                <c:pt idx="21">
                  <c:v>0</c:v>
                </c:pt>
                <c:pt idx="22">
                  <c:v>27997</c:v>
                </c:pt>
                <c:pt idx="23">
                  <c:v>8</c:v>
                </c:pt>
                <c:pt idx="24">
                  <c:v>0</c:v>
                </c:pt>
                <c:pt idx="25">
                  <c:v>206406</c:v>
                </c:pt>
                <c:pt idx="26">
                  <c:v>11</c:v>
                </c:pt>
                <c:pt idx="27">
                  <c:v>200</c:v>
                </c:pt>
                <c:pt idx="28">
                  <c:v>2</c:v>
                </c:pt>
                <c:pt idx="29">
                  <c:v>84</c:v>
                </c:pt>
                <c:pt idx="30">
                  <c:v>1</c:v>
                </c:pt>
                <c:pt idx="31">
                  <c:v>92</c:v>
                </c:pt>
                <c:pt idx="32">
                  <c:v>1137</c:v>
                </c:pt>
                <c:pt idx="33">
                  <c:v>18</c:v>
                </c:pt>
                <c:pt idx="34">
                  <c:v>0</c:v>
                </c:pt>
                <c:pt idx="35">
                  <c:v>13446</c:v>
                </c:pt>
                <c:pt idx="36">
                  <c:v>3302</c:v>
                </c:pt>
                <c:pt idx="37">
                  <c:v>0</c:v>
                </c:pt>
                <c:pt idx="38">
                  <c:v>28</c:v>
                </c:pt>
                <c:pt idx="39">
                  <c:v>49</c:v>
                </c:pt>
                <c:pt idx="40">
                  <c:v>118</c:v>
                </c:pt>
                <c:pt idx="41">
                  <c:v>72</c:v>
                </c:pt>
                <c:pt idx="42">
                  <c:v>91</c:v>
                </c:pt>
                <c:pt idx="43">
                  <c:v>0</c:v>
                </c:pt>
                <c:pt idx="44">
                  <c:v>167</c:v>
                </c:pt>
                <c:pt idx="45">
                  <c:v>2</c:v>
                </c:pt>
                <c:pt idx="46">
                  <c:v>7</c:v>
                </c:pt>
                <c:pt idx="47">
                  <c:v>5820</c:v>
                </c:pt>
                <c:pt idx="48">
                  <c:v>6</c:v>
                </c:pt>
                <c:pt idx="49">
                  <c:v>1</c:v>
                </c:pt>
                <c:pt idx="50">
                  <c:v>3576</c:v>
                </c:pt>
                <c:pt idx="51">
                  <c:v>723</c:v>
                </c:pt>
                <c:pt idx="52">
                  <c:v>2753</c:v>
                </c:pt>
                <c:pt idx="53">
                  <c:v>50</c:v>
                </c:pt>
                <c:pt idx="54">
                  <c:v>11</c:v>
                </c:pt>
                <c:pt idx="55">
                  <c:v>4</c:v>
                </c:pt>
                <c:pt idx="56">
                  <c:v>0</c:v>
                </c:pt>
                <c:pt idx="57">
                  <c:v>3</c:v>
                </c:pt>
                <c:pt idx="58">
                  <c:v>4750</c:v>
                </c:pt>
                <c:pt idx="59">
                  <c:v>8496</c:v>
                </c:pt>
                <c:pt idx="60">
                  <c:v>0</c:v>
                </c:pt>
                <c:pt idx="61">
                  <c:v>73</c:v>
                </c:pt>
                <c:pt idx="62">
                  <c:v>2451</c:v>
                </c:pt>
                <c:pt idx="63">
                  <c:v>68909</c:v>
                </c:pt>
                <c:pt idx="64">
                  <c:v>435</c:v>
                </c:pt>
                <c:pt idx="65">
                  <c:v>0</c:v>
                </c:pt>
                <c:pt idx="66">
                  <c:v>253</c:v>
                </c:pt>
                <c:pt idx="67">
                  <c:v>15</c:v>
                </c:pt>
                <c:pt idx="68">
                  <c:v>428</c:v>
                </c:pt>
                <c:pt idx="69">
                  <c:v>97</c:v>
                </c:pt>
                <c:pt idx="70">
                  <c:v>15</c:v>
                </c:pt>
                <c:pt idx="71">
                  <c:v>521</c:v>
                </c:pt>
                <c:pt idx="72">
                  <c:v>454</c:v>
                </c:pt>
                <c:pt idx="73">
                  <c:v>0</c:v>
                </c:pt>
                <c:pt idx="74">
                  <c:v>0</c:v>
                </c:pt>
                <c:pt idx="75">
                  <c:v>4336</c:v>
                </c:pt>
                <c:pt idx="76">
                  <c:v>16539</c:v>
                </c:pt>
                <c:pt idx="77">
                  <c:v>15</c:v>
                </c:pt>
                <c:pt idx="78">
                  <c:v>448</c:v>
                </c:pt>
                <c:pt idx="79">
                  <c:v>21</c:v>
                </c:pt>
                <c:pt idx="80">
                  <c:v>0</c:v>
                </c:pt>
                <c:pt idx="81">
                  <c:v>43</c:v>
                </c:pt>
                <c:pt idx="82">
                  <c:v>6965</c:v>
                </c:pt>
                <c:pt idx="83">
                  <c:v>2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4912</c:v>
                </c:pt>
                <c:pt idx="89">
                  <c:v>2388</c:v>
                </c:pt>
                <c:pt idx="90">
                  <c:v>27</c:v>
                </c:pt>
                <c:pt idx="91">
                  <c:v>1431</c:v>
                </c:pt>
                <c:pt idx="92">
                  <c:v>47</c:v>
                </c:pt>
                <c:pt idx="93">
                  <c:v>5452</c:v>
                </c:pt>
                <c:pt idx="94">
                  <c:v>1</c:v>
                </c:pt>
                <c:pt idx="95">
                  <c:v>2</c:v>
                </c:pt>
                <c:pt idx="96">
                  <c:v>617</c:v>
                </c:pt>
                <c:pt idx="97">
                  <c:v>57</c:v>
                </c:pt>
                <c:pt idx="98">
                  <c:v>53</c:v>
                </c:pt>
                <c:pt idx="99">
                  <c:v>19</c:v>
                </c:pt>
                <c:pt idx="100">
                  <c:v>1</c:v>
                </c:pt>
                <c:pt idx="101">
                  <c:v>29993</c:v>
                </c:pt>
                <c:pt idx="102">
                  <c:v>28</c:v>
                </c:pt>
                <c:pt idx="103">
                  <c:v>0</c:v>
                </c:pt>
                <c:pt idx="104">
                  <c:v>0</c:v>
                </c:pt>
                <c:pt idx="105">
                  <c:v>208</c:v>
                </c:pt>
                <c:pt idx="106">
                  <c:v>297</c:v>
                </c:pt>
                <c:pt idx="107">
                  <c:v>49951</c:v>
                </c:pt>
                <c:pt idx="108">
                  <c:v>73</c:v>
                </c:pt>
                <c:pt idx="109">
                  <c:v>5</c:v>
                </c:pt>
                <c:pt idx="110">
                  <c:v>120</c:v>
                </c:pt>
                <c:pt idx="111">
                  <c:v>2</c:v>
                </c:pt>
                <c:pt idx="112">
                  <c:v>0</c:v>
                </c:pt>
                <c:pt idx="113">
                  <c:v>1117</c:v>
                </c:pt>
                <c:pt idx="114">
                  <c:v>456</c:v>
                </c:pt>
                <c:pt idx="115">
                  <c:v>0</c:v>
                </c:pt>
                <c:pt idx="116">
                  <c:v>17</c:v>
                </c:pt>
                <c:pt idx="117">
                  <c:v>10</c:v>
                </c:pt>
                <c:pt idx="118">
                  <c:v>10546</c:v>
                </c:pt>
                <c:pt idx="119">
                  <c:v>7</c:v>
                </c:pt>
                <c:pt idx="120">
                  <c:v>1</c:v>
                </c:pt>
                <c:pt idx="121">
                  <c:v>0</c:v>
                </c:pt>
                <c:pt idx="122">
                  <c:v>462</c:v>
                </c:pt>
                <c:pt idx="123">
                  <c:v>3</c:v>
                </c:pt>
                <c:pt idx="124">
                  <c:v>35</c:v>
                </c:pt>
                <c:pt idx="125">
                  <c:v>1</c:v>
                </c:pt>
                <c:pt idx="126">
                  <c:v>2</c:v>
                </c:pt>
                <c:pt idx="127">
                  <c:v>27</c:v>
                </c:pt>
                <c:pt idx="128">
                  <c:v>3</c:v>
                </c:pt>
                <c:pt idx="129">
                  <c:v>74081</c:v>
                </c:pt>
                <c:pt idx="130">
                  <c:v>0</c:v>
                </c:pt>
                <c:pt idx="131">
                  <c:v>205275</c:v>
                </c:pt>
                <c:pt idx="132">
                  <c:v>0</c:v>
                </c:pt>
                <c:pt idx="133">
                  <c:v>28</c:v>
                </c:pt>
                <c:pt idx="134">
                  <c:v>2796</c:v>
                </c:pt>
                <c:pt idx="135">
                  <c:v>0</c:v>
                </c:pt>
                <c:pt idx="136">
                  <c:v>553</c:v>
                </c:pt>
                <c:pt idx="137">
                  <c:v>16</c:v>
                </c:pt>
                <c:pt idx="138">
                  <c:v>0</c:v>
                </c:pt>
                <c:pt idx="139">
                  <c:v>0</c:v>
                </c:pt>
                <c:pt idx="140">
                  <c:v>4649</c:v>
                </c:pt>
                <c:pt idx="141">
                  <c:v>67518</c:v>
                </c:pt>
                <c:pt idx="142">
                  <c:v>16</c:v>
                </c:pt>
                <c:pt idx="143">
                  <c:v>146</c:v>
                </c:pt>
                <c:pt idx="144">
                  <c:v>0</c:v>
                </c:pt>
                <c:pt idx="145">
                  <c:v>60</c:v>
                </c:pt>
                <c:pt idx="146">
                  <c:v>8508</c:v>
                </c:pt>
                <c:pt idx="147">
                  <c:v>0</c:v>
                </c:pt>
                <c:pt idx="148">
                  <c:v>53137</c:v>
                </c:pt>
                <c:pt idx="149">
                  <c:v>283</c:v>
                </c:pt>
                <c:pt idx="150">
                  <c:v>17</c:v>
                </c:pt>
                <c:pt idx="151">
                  <c:v>0</c:v>
                </c:pt>
                <c:pt idx="152">
                  <c:v>0</c:v>
                </c:pt>
                <c:pt idx="153">
                  <c:v>490</c:v>
                </c:pt>
                <c:pt idx="154">
                  <c:v>0</c:v>
                </c:pt>
                <c:pt idx="155">
                  <c:v>45</c:v>
                </c:pt>
                <c:pt idx="156">
                  <c:v>16</c:v>
                </c:pt>
                <c:pt idx="157">
                  <c:v>24</c:v>
                </c:pt>
                <c:pt idx="158">
                  <c:v>0</c:v>
                </c:pt>
                <c:pt idx="159">
                  <c:v>0</c:v>
                </c:pt>
                <c:pt idx="160">
                  <c:v>239</c:v>
                </c:pt>
                <c:pt idx="161">
                  <c:v>0</c:v>
                </c:pt>
                <c:pt idx="162">
                  <c:v>198705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112</c:v>
                </c:pt>
                <c:pt idx="167">
                  <c:v>0</c:v>
                </c:pt>
                <c:pt idx="168">
                  <c:v>25</c:v>
                </c:pt>
                <c:pt idx="169">
                  <c:v>15795</c:v>
                </c:pt>
                <c:pt idx="170">
                  <c:v>2472</c:v>
                </c:pt>
                <c:pt idx="171">
                  <c:v>0</c:v>
                </c:pt>
                <c:pt idx="172">
                  <c:v>39206</c:v>
                </c:pt>
                <c:pt idx="173">
                  <c:v>326</c:v>
                </c:pt>
                <c:pt idx="174">
                  <c:v>56950</c:v>
                </c:pt>
                <c:pt idx="175">
                  <c:v>0</c:v>
                </c:pt>
                <c:pt idx="176">
                  <c:v>22585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1D-42FB-AD0E-B4870A6C2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995600"/>
        <c:axId val="567993104"/>
      </c:scatterChart>
      <c:valAx>
        <c:axId val="56799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93104"/>
        <c:crosses val="autoZero"/>
        <c:crossBetween val="midCat"/>
      </c:valAx>
      <c:valAx>
        <c:axId val="56799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9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Tardiness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strictHighVarianceTimes!$W$4:$W$180</c:f>
              <c:numCache>
                <c:formatCode>General</c:formatCode>
                <c:ptCount val="177"/>
                <c:pt idx="0">
                  <c:v>918</c:v>
                </c:pt>
                <c:pt idx="1">
                  <c:v>364</c:v>
                </c:pt>
                <c:pt idx="2">
                  <c:v>1337</c:v>
                </c:pt>
                <c:pt idx="3">
                  <c:v>576</c:v>
                </c:pt>
                <c:pt idx="4">
                  <c:v>3142</c:v>
                </c:pt>
                <c:pt idx="5">
                  <c:v>1590</c:v>
                </c:pt>
                <c:pt idx="6">
                  <c:v>684</c:v>
                </c:pt>
                <c:pt idx="7">
                  <c:v>329</c:v>
                </c:pt>
                <c:pt idx="8">
                  <c:v>738</c:v>
                </c:pt>
                <c:pt idx="9">
                  <c:v>86</c:v>
                </c:pt>
                <c:pt idx="10">
                  <c:v>318</c:v>
                </c:pt>
                <c:pt idx="11">
                  <c:v>522</c:v>
                </c:pt>
                <c:pt idx="12">
                  <c:v>2347</c:v>
                </c:pt>
                <c:pt idx="13">
                  <c:v>528</c:v>
                </c:pt>
                <c:pt idx="14">
                  <c:v>26</c:v>
                </c:pt>
                <c:pt idx="15">
                  <c:v>39</c:v>
                </c:pt>
                <c:pt idx="16">
                  <c:v>298</c:v>
                </c:pt>
                <c:pt idx="17">
                  <c:v>53</c:v>
                </c:pt>
                <c:pt idx="18">
                  <c:v>1959</c:v>
                </c:pt>
                <c:pt idx="19">
                  <c:v>701</c:v>
                </c:pt>
                <c:pt idx="20">
                  <c:v>2786</c:v>
                </c:pt>
                <c:pt idx="21">
                  <c:v>63</c:v>
                </c:pt>
                <c:pt idx="22">
                  <c:v>635</c:v>
                </c:pt>
                <c:pt idx="23">
                  <c:v>29</c:v>
                </c:pt>
                <c:pt idx="24">
                  <c:v>3</c:v>
                </c:pt>
                <c:pt idx="25">
                  <c:v>2271</c:v>
                </c:pt>
                <c:pt idx="26">
                  <c:v>51</c:v>
                </c:pt>
                <c:pt idx="27">
                  <c:v>1868</c:v>
                </c:pt>
                <c:pt idx="28">
                  <c:v>288</c:v>
                </c:pt>
                <c:pt idx="29">
                  <c:v>953</c:v>
                </c:pt>
                <c:pt idx="30">
                  <c:v>136</c:v>
                </c:pt>
                <c:pt idx="31">
                  <c:v>19</c:v>
                </c:pt>
                <c:pt idx="32">
                  <c:v>532</c:v>
                </c:pt>
                <c:pt idx="33">
                  <c:v>489</c:v>
                </c:pt>
                <c:pt idx="34">
                  <c:v>22</c:v>
                </c:pt>
                <c:pt idx="35">
                  <c:v>2216</c:v>
                </c:pt>
                <c:pt idx="36">
                  <c:v>1835</c:v>
                </c:pt>
                <c:pt idx="37">
                  <c:v>170</c:v>
                </c:pt>
                <c:pt idx="38">
                  <c:v>284</c:v>
                </c:pt>
                <c:pt idx="39">
                  <c:v>794</c:v>
                </c:pt>
                <c:pt idx="40">
                  <c:v>1268</c:v>
                </c:pt>
                <c:pt idx="41">
                  <c:v>1138</c:v>
                </c:pt>
                <c:pt idx="42">
                  <c:v>737</c:v>
                </c:pt>
                <c:pt idx="43">
                  <c:v>19</c:v>
                </c:pt>
                <c:pt idx="44">
                  <c:v>765</c:v>
                </c:pt>
                <c:pt idx="45">
                  <c:v>376</c:v>
                </c:pt>
                <c:pt idx="46">
                  <c:v>475</c:v>
                </c:pt>
                <c:pt idx="47">
                  <c:v>2008</c:v>
                </c:pt>
                <c:pt idx="48">
                  <c:v>273</c:v>
                </c:pt>
                <c:pt idx="49">
                  <c:v>89</c:v>
                </c:pt>
                <c:pt idx="50">
                  <c:v>691</c:v>
                </c:pt>
                <c:pt idx="51">
                  <c:v>2188</c:v>
                </c:pt>
                <c:pt idx="52">
                  <c:v>913</c:v>
                </c:pt>
                <c:pt idx="53">
                  <c:v>1002</c:v>
                </c:pt>
                <c:pt idx="54">
                  <c:v>258</c:v>
                </c:pt>
                <c:pt idx="55">
                  <c:v>931</c:v>
                </c:pt>
                <c:pt idx="56">
                  <c:v>30</c:v>
                </c:pt>
                <c:pt idx="57">
                  <c:v>605</c:v>
                </c:pt>
                <c:pt idx="58">
                  <c:v>1018</c:v>
                </c:pt>
                <c:pt idx="59">
                  <c:v>1000</c:v>
                </c:pt>
                <c:pt idx="60">
                  <c:v>52</c:v>
                </c:pt>
                <c:pt idx="61">
                  <c:v>1265</c:v>
                </c:pt>
                <c:pt idx="62">
                  <c:v>1106</c:v>
                </c:pt>
                <c:pt idx="63">
                  <c:v>568</c:v>
                </c:pt>
                <c:pt idx="64">
                  <c:v>806</c:v>
                </c:pt>
                <c:pt idx="65">
                  <c:v>227</c:v>
                </c:pt>
                <c:pt idx="66">
                  <c:v>333</c:v>
                </c:pt>
                <c:pt idx="67">
                  <c:v>579</c:v>
                </c:pt>
                <c:pt idx="68">
                  <c:v>938</c:v>
                </c:pt>
                <c:pt idx="69">
                  <c:v>221</c:v>
                </c:pt>
                <c:pt idx="70">
                  <c:v>206</c:v>
                </c:pt>
                <c:pt idx="71">
                  <c:v>1125</c:v>
                </c:pt>
                <c:pt idx="72">
                  <c:v>607</c:v>
                </c:pt>
                <c:pt idx="73">
                  <c:v>93</c:v>
                </c:pt>
                <c:pt idx="74">
                  <c:v>53</c:v>
                </c:pt>
                <c:pt idx="75">
                  <c:v>1237</c:v>
                </c:pt>
                <c:pt idx="76">
                  <c:v>552</c:v>
                </c:pt>
                <c:pt idx="77">
                  <c:v>116</c:v>
                </c:pt>
                <c:pt idx="78">
                  <c:v>131</c:v>
                </c:pt>
                <c:pt idx="79">
                  <c:v>862</c:v>
                </c:pt>
                <c:pt idx="80">
                  <c:v>21</c:v>
                </c:pt>
                <c:pt idx="81">
                  <c:v>2115</c:v>
                </c:pt>
                <c:pt idx="82">
                  <c:v>812</c:v>
                </c:pt>
                <c:pt idx="83">
                  <c:v>1440</c:v>
                </c:pt>
                <c:pt idx="84">
                  <c:v>121</c:v>
                </c:pt>
                <c:pt idx="85">
                  <c:v>189</c:v>
                </c:pt>
                <c:pt idx="86">
                  <c:v>8</c:v>
                </c:pt>
                <c:pt idx="87">
                  <c:v>11</c:v>
                </c:pt>
                <c:pt idx="88">
                  <c:v>3399</c:v>
                </c:pt>
                <c:pt idx="89">
                  <c:v>908</c:v>
                </c:pt>
                <c:pt idx="90">
                  <c:v>137</c:v>
                </c:pt>
                <c:pt idx="91">
                  <c:v>1247</c:v>
                </c:pt>
                <c:pt idx="92">
                  <c:v>270</c:v>
                </c:pt>
                <c:pt idx="93">
                  <c:v>482</c:v>
                </c:pt>
                <c:pt idx="94">
                  <c:v>81</c:v>
                </c:pt>
                <c:pt idx="95">
                  <c:v>763</c:v>
                </c:pt>
                <c:pt idx="96">
                  <c:v>117</c:v>
                </c:pt>
                <c:pt idx="97">
                  <c:v>468</c:v>
                </c:pt>
                <c:pt idx="98">
                  <c:v>2279</c:v>
                </c:pt>
                <c:pt idx="99">
                  <c:v>491</c:v>
                </c:pt>
                <c:pt idx="100">
                  <c:v>114</c:v>
                </c:pt>
                <c:pt idx="101">
                  <c:v>1238</c:v>
                </c:pt>
                <c:pt idx="102">
                  <c:v>1608</c:v>
                </c:pt>
                <c:pt idx="103">
                  <c:v>39</c:v>
                </c:pt>
                <c:pt idx="104">
                  <c:v>122</c:v>
                </c:pt>
                <c:pt idx="105">
                  <c:v>584</c:v>
                </c:pt>
                <c:pt idx="106">
                  <c:v>758</c:v>
                </c:pt>
                <c:pt idx="107">
                  <c:v>1621</c:v>
                </c:pt>
                <c:pt idx="108">
                  <c:v>464</c:v>
                </c:pt>
                <c:pt idx="109">
                  <c:v>845</c:v>
                </c:pt>
                <c:pt idx="110">
                  <c:v>860</c:v>
                </c:pt>
                <c:pt idx="111">
                  <c:v>870</c:v>
                </c:pt>
                <c:pt idx="112">
                  <c:v>158</c:v>
                </c:pt>
                <c:pt idx="113">
                  <c:v>1896</c:v>
                </c:pt>
                <c:pt idx="114">
                  <c:v>672</c:v>
                </c:pt>
                <c:pt idx="115">
                  <c:v>8</c:v>
                </c:pt>
                <c:pt idx="116">
                  <c:v>300</c:v>
                </c:pt>
                <c:pt idx="117">
                  <c:v>218</c:v>
                </c:pt>
                <c:pt idx="118">
                  <c:v>1167</c:v>
                </c:pt>
                <c:pt idx="119">
                  <c:v>102</c:v>
                </c:pt>
                <c:pt idx="120">
                  <c:v>155</c:v>
                </c:pt>
                <c:pt idx="121">
                  <c:v>46</c:v>
                </c:pt>
                <c:pt idx="122">
                  <c:v>1591</c:v>
                </c:pt>
                <c:pt idx="123">
                  <c:v>445</c:v>
                </c:pt>
                <c:pt idx="124">
                  <c:v>757</c:v>
                </c:pt>
                <c:pt idx="125">
                  <c:v>163</c:v>
                </c:pt>
                <c:pt idx="126">
                  <c:v>238</c:v>
                </c:pt>
                <c:pt idx="127">
                  <c:v>223</c:v>
                </c:pt>
                <c:pt idx="128">
                  <c:v>260</c:v>
                </c:pt>
                <c:pt idx="129">
                  <c:v>295</c:v>
                </c:pt>
                <c:pt idx="130">
                  <c:v>43</c:v>
                </c:pt>
                <c:pt idx="131">
                  <c:v>296</c:v>
                </c:pt>
                <c:pt idx="132">
                  <c:v>1</c:v>
                </c:pt>
                <c:pt idx="133">
                  <c:v>24</c:v>
                </c:pt>
                <c:pt idx="134">
                  <c:v>2309</c:v>
                </c:pt>
                <c:pt idx="135">
                  <c:v>24</c:v>
                </c:pt>
                <c:pt idx="136">
                  <c:v>1442</c:v>
                </c:pt>
                <c:pt idx="137">
                  <c:v>443</c:v>
                </c:pt>
                <c:pt idx="138">
                  <c:v>100</c:v>
                </c:pt>
                <c:pt idx="139">
                  <c:v>527</c:v>
                </c:pt>
                <c:pt idx="140">
                  <c:v>1925</c:v>
                </c:pt>
                <c:pt idx="141">
                  <c:v>3132</c:v>
                </c:pt>
                <c:pt idx="142">
                  <c:v>73</c:v>
                </c:pt>
                <c:pt idx="143">
                  <c:v>210</c:v>
                </c:pt>
                <c:pt idx="144">
                  <c:v>1200</c:v>
                </c:pt>
                <c:pt idx="145">
                  <c:v>349</c:v>
                </c:pt>
                <c:pt idx="146">
                  <c:v>713</c:v>
                </c:pt>
                <c:pt idx="147">
                  <c:v>383</c:v>
                </c:pt>
                <c:pt idx="148">
                  <c:v>2276</c:v>
                </c:pt>
                <c:pt idx="149">
                  <c:v>489</c:v>
                </c:pt>
                <c:pt idx="150">
                  <c:v>713</c:v>
                </c:pt>
                <c:pt idx="151">
                  <c:v>31</c:v>
                </c:pt>
                <c:pt idx="152">
                  <c:v>11</c:v>
                </c:pt>
                <c:pt idx="153">
                  <c:v>1184</c:v>
                </c:pt>
                <c:pt idx="154">
                  <c:v>200</c:v>
                </c:pt>
                <c:pt idx="155">
                  <c:v>134</c:v>
                </c:pt>
                <c:pt idx="156">
                  <c:v>404</c:v>
                </c:pt>
                <c:pt idx="157">
                  <c:v>268</c:v>
                </c:pt>
                <c:pt idx="158">
                  <c:v>52</c:v>
                </c:pt>
                <c:pt idx="159">
                  <c:v>404</c:v>
                </c:pt>
                <c:pt idx="160">
                  <c:v>1132</c:v>
                </c:pt>
                <c:pt idx="161">
                  <c:v>91</c:v>
                </c:pt>
                <c:pt idx="162">
                  <c:v>2686</c:v>
                </c:pt>
                <c:pt idx="163">
                  <c:v>87</c:v>
                </c:pt>
                <c:pt idx="164">
                  <c:v>9</c:v>
                </c:pt>
                <c:pt idx="165">
                  <c:v>15</c:v>
                </c:pt>
                <c:pt idx="166">
                  <c:v>576</c:v>
                </c:pt>
                <c:pt idx="167">
                  <c:v>363</c:v>
                </c:pt>
                <c:pt idx="168">
                  <c:v>214</c:v>
                </c:pt>
                <c:pt idx="169">
                  <c:v>1639</c:v>
                </c:pt>
                <c:pt idx="170">
                  <c:v>1676</c:v>
                </c:pt>
                <c:pt idx="171">
                  <c:v>11</c:v>
                </c:pt>
                <c:pt idx="172">
                  <c:v>1465</c:v>
                </c:pt>
                <c:pt idx="173">
                  <c:v>760</c:v>
                </c:pt>
                <c:pt idx="174">
                  <c:v>1508</c:v>
                </c:pt>
                <c:pt idx="175">
                  <c:v>128</c:v>
                </c:pt>
                <c:pt idx="176">
                  <c:v>1246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6-4BF8-A7F9-24C9A588D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976880"/>
        <c:axId val="567989360"/>
      </c:scatterChart>
      <c:valAx>
        <c:axId val="56797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89360"/>
        <c:crosses val="autoZero"/>
        <c:crossBetween val="midCat"/>
      </c:valAx>
      <c:valAx>
        <c:axId val="56798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7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Tardiness Aggregated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Strict D, High Variance 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strictHighVarianceTimes!$W$4:$W$180</c:f>
              <c:numCache>
                <c:formatCode>General</c:formatCode>
                <c:ptCount val="177"/>
                <c:pt idx="0">
                  <c:v>918</c:v>
                </c:pt>
                <c:pt idx="1">
                  <c:v>364</c:v>
                </c:pt>
                <c:pt idx="2">
                  <c:v>1337</c:v>
                </c:pt>
                <c:pt idx="3">
                  <c:v>576</c:v>
                </c:pt>
                <c:pt idx="4">
                  <c:v>3142</c:v>
                </c:pt>
                <c:pt idx="5">
                  <c:v>1590</c:v>
                </c:pt>
                <c:pt idx="6">
                  <c:v>684</c:v>
                </c:pt>
                <c:pt idx="7">
                  <c:v>329</c:v>
                </c:pt>
                <c:pt idx="8">
                  <c:v>738</c:v>
                </c:pt>
                <c:pt idx="9">
                  <c:v>86</c:v>
                </c:pt>
                <c:pt idx="10">
                  <c:v>318</c:v>
                </c:pt>
                <c:pt idx="11">
                  <c:v>522</c:v>
                </c:pt>
                <c:pt idx="12">
                  <c:v>2347</c:v>
                </c:pt>
                <c:pt idx="13">
                  <c:v>528</c:v>
                </c:pt>
                <c:pt idx="14">
                  <c:v>26</c:v>
                </c:pt>
                <c:pt idx="15">
                  <c:v>39</c:v>
                </c:pt>
                <c:pt idx="16">
                  <c:v>298</c:v>
                </c:pt>
                <c:pt idx="17">
                  <c:v>53</c:v>
                </c:pt>
                <c:pt idx="18">
                  <c:v>1959</c:v>
                </c:pt>
                <c:pt idx="19">
                  <c:v>701</c:v>
                </c:pt>
                <c:pt idx="20">
                  <c:v>2786</c:v>
                </c:pt>
                <c:pt idx="21">
                  <c:v>63</c:v>
                </c:pt>
                <c:pt idx="22">
                  <c:v>635</c:v>
                </c:pt>
                <c:pt idx="23">
                  <c:v>29</c:v>
                </c:pt>
                <c:pt idx="24">
                  <c:v>3</c:v>
                </c:pt>
                <c:pt idx="25">
                  <c:v>2271</c:v>
                </c:pt>
                <c:pt idx="26">
                  <c:v>51</c:v>
                </c:pt>
                <c:pt idx="27">
                  <c:v>1868</c:v>
                </c:pt>
                <c:pt idx="28">
                  <c:v>288</c:v>
                </c:pt>
                <c:pt idx="29">
                  <c:v>953</c:v>
                </c:pt>
                <c:pt idx="30">
                  <c:v>136</c:v>
                </c:pt>
                <c:pt idx="31">
                  <c:v>19</c:v>
                </c:pt>
                <c:pt idx="32">
                  <c:v>532</c:v>
                </c:pt>
                <c:pt idx="33">
                  <c:v>489</c:v>
                </c:pt>
                <c:pt idx="34">
                  <c:v>22</c:v>
                </c:pt>
                <c:pt idx="35">
                  <c:v>2216</c:v>
                </c:pt>
                <c:pt idx="36">
                  <c:v>1835</c:v>
                </c:pt>
                <c:pt idx="37">
                  <c:v>170</c:v>
                </c:pt>
                <c:pt idx="38">
                  <c:v>284</c:v>
                </c:pt>
                <c:pt idx="39">
                  <c:v>794</c:v>
                </c:pt>
                <c:pt idx="40">
                  <c:v>1268</c:v>
                </c:pt>
                <c:pt idx="41">
                  <c:v>1138</c:v>
                </c:pt>
                <c:pt idx="42">
                  <c:v>737</c:v>
                </c:pt>
                <c:pt idx="43">
                  <c:v>19</c:v>
                </c:pt>
                <c:pt idx="44">
                  <c:v>765</c:v>
                </c:pt>
                <c:pt idx="45">
                  <c:v>376</c:v>
                </c:pt>
                <c:pt idx="46">
                  <c:v>475</c:v>
                </c:pt>
                <c:pt idx="47">
                  <c:v>2008</c:v>
                </c:pt>
                <c:pt idx="48">
                  <c:v>273</c:v>
                </c:pt>
                <c:pt idx="49">
                  <c:v>89</c:v>
                </c:pt>
                <c:pt idx="50">
                  <c:v>691</c:v>
                </c:pt>
                <c:pt idx="51">
                  <c:v>2188</c:v>
                </c:pt>
                <c:pt idx="52">
                  <c:v>913</c:v>
                </c:pt>
                <c:pt idx="53">
                  <c:v>1002</c:v>
                </c:pt>
                <c:pt idx="54">
                  <c:v>258</c:v>
                </c:pt>
                <c:pt idx="55">
                  <c:v>931</c:v>
                </c:pt>
                <c:pt idx="56">
                  <c:v>30</c:v>
                </c:pt>
                <c:pt idx="57">
                  <c:v>605</c:v>
                </c:pt>
                <c:pt idx="58">
                  <c:v>1018</c:v>
                </c:pt>
                <c:pt idx="59">
                  <c:v>1000</c:v>
                </c:pt>
                <c:pt idx="60">
                  <c:v>52</c:v>
                </c:pt>
                <c:pt idx="61">
                  <c:v>1265</c:v>
                </c:pt>
                <c:pt idx="62">
                  <c:v>1106</c:v>
                </c:pt>
                <c:pt idx="63">
                  <c:v>568</c:v>
                </c:pt>
                <c:pt idx="64">
                  <c:v>806</c:v>
                </c:pt>
                <c:pt idx="65">
                  <c:v>227</c:v>
                </c:pt>
                <c:pt idx="66">
                  <c:v>333</c:v>
                </c:pt>
                <c:pt idx="67">
                  <c:v>579</c:v>
                </c:pt>
                <c:pt idx="68">
                  <c:v>938</c:v>
                </c:pt>
                <c:pt idx="69">
                  <c:v>221</c:v>
                </c:pt>
                <c:pt idx="70">
                  <c:v>206</c:v>
                </c:pt>
                <c:pt idx="71">
                  <c:v>1125</c:v>
                </c:pt>
                <c:pt idx="72">
                  <c:v>607</c:v>
                </c:pt>
                <c:pt idx="73">
                  <c:v>93</c:v>
                </c:pt>
                <c:pt idx="74">
                  <c:v>53</c:v>
                </c:pt>
                <c:pt idx="75">
                  <c:v>1237</c:v>
                </c:pt>
                <c:pt idx="76">
                  <c:v>552</c:v>
                </c:pt>
                <c:pt idx="77">
                  <c:v>116</c:v>
                </c:pt>
                <c:pt idx="78">
                  <c:v>131</c:v>
                </c:pt>
                <c:pt idx="79">
                  <c:v>862</c:v>
                </c:pt>
                <c:pt idx="80">
                  <c:v>21</c:v>
                </c:pt>
                <c:pt idx="81">
                  <c:v>2115</c:v>
                </c:pt>
                <c:pt idx="82">
                  <c:v>812</c:v>
                </c:pt>
                <c:pt idx="83">
                  <c:v>1440</c:v>
                </c:pt>
                <c:pt idx="84">
                  <c:v>121</c:v>
                </c:pt>
                <c:pt idx="85">
                  <c:v>189</c:v>
                </c:pt>
                <c:pt idx="86">
                  <c:v>8</c:v>
                </c:pt>
                <c:pt idx="87">
                  <c:v>11</c:v>
                </c:pt>
                <c:pt idx="88">
                  <c:v>3399</c:v>
                </c:pt>
                <c:pt idx="89">
                  <c:v>908</c:v>
                </c:pt>
                <c:pt idx="90">
                  <c:v>137</c:v>
                </c:pt>
                <c:pt idx="91">
                  <c:v>1247</c:v>
                </c:pt>
                <c:pt idx="92">
                  <c:v>270</c:v>
                </c:pt>
                <c:pt idx="93">
                  <c:v>482</c:v>
                </c:pt>
                <c:pt idx="94">
                  <c:v>81</c:v>
                </c:pt>
                <c:pt idx="95">
                  <c:v>763</c:v>
                </c:pt>
                <c:pt idx="96">
                  <c:v>117</c:v>
                </c:pt>
                <c:pt idx="97">
                  <c:v>468</c:v>
                </c:pt>
                <c:pt idx="98">
                  <c:v>2279</c:v>
                </c:pt>
                <c:pt idx="99">
                  <c:v>491</c:v>
                </c:pt>
                <c:pt idx="100">
                  <c:v>114</c:v>
                </c:pt>
                <c:pt idx="101">
                  <c:v>1238</c:v>
                </c:pt>
                <c:pt idx="102">
                  <c:v>1608</c:v>
                </c:pt>
                <c:pt idx="103">
                  <c:v>39</c:v>
                </c:pt>
                <c:pt idx="104">
                  <c:v>122</c:v>
                </c:pt>
                <c:pt idx="105">
                  <c:v>584</c:v>
                </c:pt>
                <c:pt idx="106">
                  <c:v>758</c:v>
                </c:pt>
                <c:pt idx="107">
                  <c:v>1621</c:v>
                </c:pt>
                <c:pt idx="108">
                  <c:v>464</c:v>
                </c:pt>
                <c:pt idx="109">
                  <c:v>845</c:v>
                </c:pt>
                <c:pt idx="110">
                  <c:v>860</c:v>
                </c:pt>
                <c:pt idx="111">
                  <c:v>870</c:v>
                </c:pt>
                <c:pt idx="112">
                  <c:v>158</c:v>
                </c:pt>
                <c:pt idx="113">
                  <c:v>1896</c:v>
                </c:pt>
                <c:pt idx="114">
                  <c:v>672</c:v>
                </c:pt>
                <c:pt idx="115">
                  <c:v>8</c:v>
                </c:pt>
                <c:pt idx="116">
                  <c:v>300</c:v>
                </c:pt>
                <c:pt idx="117">
                  <c:v>218</c:v>
                </c:pt>
                <c:pt idx="118">
                  <c:v>1167</c:v>
                </c:pt>
                <c:pt idx="119">
                  <c:v>102</c:v>
                </c:pt>
                <c:pt idx="120">
                  <c:v>155</c:v>
                </c:pt>
                <c:pt idx="121">
                  <c:v>46</c:v>
                </c:pt>
                <c:pt idx="122">
                  <c:v>1591</c:v>
                </c:pt>
                <c:pt idx="123">
                  <c:v>445</c:v>
                </c:pt>
                <c:pt idx="124">
                  <c:v>757</c:v>
                </c:pt>
                <c:pt idx="125">
                  <c:v>163</c:v>
                </c:pt>
                <c:pt idx="126">
                  <c:v>238</c:v>
                </c:pt>
                <c:pt idx="127">
                  <c:v>223</c:v>
                </c:pt>
                <c:pt idx="128">
                  <c:v>260</c:v>
                </c:pt>
                <c:pt idx="129">
                  <c:v>295</c:v>
                </c:pt>
                <c:pt idx="130">
                  <c:v>43</c:v>
                </c:pt>
                <c:pt idx="131">
                  <c:v>296</c:v>
                </c:pt>
                <c:pt idx="132">
                  <c:v>1</c:v>
                </c:pt>
                <c:pt idx="133">
                  <c:v>24</c:v>
                </c:pt>
                <c:pt idx="134">
                  <c:v>2309</c:v>
                </c:pt>
                <c:pt idx="135">
                  <c:v>24</c:v>
                </c:pt>
                <c:pt idx="136">
                  <c:v>1442</c:v>
                </c:pt>
                <c:pt idx="137">
                  <c:v>443</c:v>
                </c:pt>
                <c:pt idx="138">
                  <c:v>100</c:v>
                </c:pt>
                <c:pt idx="139">
                  <c:v>527</c:v>
                </c:pt>
                <c:pt idx="140">
                  <c:v>1925</c:v>
                </c:pt>
                <c:pt idx="141">
                  <c:v>3132</c:v>
                </c:pt>
                <c:pt idx="142">
                  <c:v>73</c:v>
                </c:pt>
                <c:pt idx="143">
                  <c:v>210</c:v>
                </c:pt>
                <c:pt idx="144">
                  <c:v>1200</c:v>
                </c:pt>
                <c:pt idx="145">
                  <c:v>349</c:v>
                </c:pt>
                <c:pt idx="146">
                  <c:v>713</c:v>
                </c:pt>
                <c:pt idx="147">
                  <c:v>383</c:v>
                </c:pt>
                <c:pt idx="148">
                  <c:v>2276</c:v>
                </c:pt>
                <c:pt idx="149">
                  <c:v>489</c:v>
                </c:pt>
                <c:pt idx="150">
                  <c:v>713</c:v>
                </c:pt>
                <c:pt idx="151">
                  <c:v>31</c:v>
                </c:pt>
                <c:pt idx="152">
                  <c:v>11</c:v>
                </c:pt>
                <c:pt idx="153">
                  <c:v>1184</c:v>
                </c:pt>
                <c:pt idx="154">
                  <c:v>200</c:v>
                </c:pt>
                <c:pt idx="155">
                  <c:v>134</c:v>
                </c:pt>
                <c:pt idx="156">
                  <c:v>404</c:v>
                </c:pt>
                <c:pt idx="157">
                  <c:v>268</c:v>
                </c:pt>
                <c:pt idx="158">
                  <c:v>52</c:v>
                </c:pt>
                <c:pt idx="159">
                  <c:v>404</c:v>
                </c:pt>
                <c:pt idx="160">
                  <c:v>1132</c:v>
                </c:pt>
                <c:pt idx="161">
                  <c:v>91</c:v>
                </c:pt>
                <c:pt idx="162">
                  <c:v>2686</c:v>
                </c:pt>
                <c:pt idx="163">
                  <c:v>87</c:v>
                </c:pt>
                <c:pt idx="164">
                  <c:v>9</c:v>
                </c:pt>
                <c:pt idx="165">
                  <c:v>15</c:v>
                </c:pt>
                <c:pt idx="166">
                  <c:v>576</c:v>
                </c:pt>
                <c:pt idx="167">
                  <c:v>363</c:v>
                </c:pt>
                <c:pt idx="168">
                  <c:v>214</c:v>
                </c:pt>
                <c:pt idx="169">
                  <c:v>1639</c:v>
                </c:pt>
                <c:pt idx="170">
                  <c:v>1676</c:v>
                </c:pt>
                <c:pt idx="171">
                  <c:v>11</c:v>
                </c:pt>
                <c:pt idx="172">
                  <c:v>1465</c:v>
                </c:pt>
                <c:pt idx="173">
                  <c:v>760</c:v>
                </c:pt>
                <c:pt idx="174">
                  <c:v>1508</c:v>
                </c:pt>
                <c:pt idx="175">
                  <c:v>128</c:v>
                </c:pt>
                <c:pt idx="176">
                  <c:v>1246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3-4D80-841B-619487DDC84B}"/>
            </c:ext>
          </c:extLst>
        </c:ser>
        <c:ser>
          <c:idx val="1"/>
          <c:order val="1"/>
          <c:tx>
            <c:v>strict D, low Variance 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strictLowVarianceTimes!$W$4:$W$168</c:f>
              <c:numCache>
                <c:formatCode>General</c:formatCode>
                <c:ptCount val="165"/>
                <c:pt idx="0">
                  <c:v>1622</c:v>
                </c:pt>
                <c:pt idx="1">
                  <c:v>887</c:v>
                </c:pt>
                <c:pt idx="2">
                  <c:v>2346</c:v>
                </c:pt>
                <c:pt idx="3">
                  <c:v>577</c:v>
                </c:pt>
                <c:pt idx="4">
                  <c:v>164</c:v>
                </c:pt>
                <c:pt idx="5">
                  <c:v>145</c:v>
                </c:pt>
                <c:pt idx="6">
                  <c:v>924</c:v>
                </c:pt>
                <c:pt idx="7">
                  <c:v>862</c:v>
                </c:pt>
                <c:pt idx="8">
                  <c:v>1262</c:v>
                </c:pt>
                <c:pt idx="9">
                  <c:v>707</c:v>
                </c:pt>
                <c:pt idx="10">
                  <c:v>780</c:v>
                </c:pt>
                <c:pt idx="11">
                  <c:v>766</c:v>
                </c:pt>
                <c:pt idx="12">
                  <c:v>3145</c:v>
                </c:pt>
                <c:pt idx="13">
                  <c:v>15</c:v>
                </c:pt>
                <c:pt idx="14">
                  <c:v>985</c:v>
                </c:pt>
                <c:pt idx="15">
                  <c:v>19</c:v>
                </c:pt>
                <c:pt idx="16">
                  <c:v>226</c:v>
                </c:pt>
                <c:pt idx="17">
                  <c:v>171</c:v>
                </c:pt>
                <c:pt idx="18">
                  <c:v>59</c:v>
                </c:pt>
                <c:pt idx="19">
                  <c:v>213</c:v>
                </c:pt>
                <c:pt idx="20">
                  <c:v>985</c:v>
                </c:pt>
                <c:pt idx="21">
                  <c:v>341</c:v>
                </c:pt>
                <c:pt idx="22">
                  <c:v>13</c:v>
                </c:pt>
                <c:pt idx="23">
                  <c:v>38</c:v>
                </c:pt>
                <c:pt idx="24">
                  <c:v>80</c:v>
                </c:pt>
                <c:pt idx="25">
                  <c:v>540</c:v>
                </c:pt>
                <c:pt idx="26">
                  <c:v>2915</c:v>
                </c:pt>
                <c:pt idx="27">
                  <c:v>730</c:v>
                </c:pt>
                <c:pt idx="28">
                  <c:v>377</c:v>
                </c:pt>
                <c:pt idx="29">
                  <c:v>788</c:v>
                </c:pt>
                <c:pt idx="30">
                  <c:v>149</c:v>
                </c:pt>
                <c:pt idx="31">
                  <c:v>92</c:v>
                </c:pt>
                <c:pt idx="32">
                  <c:v>82</c:v>
                </c:pt>
                <c:pt idx="33">
                  <c:v>208</c:v>
                </c:pt>
                <c:pt idx="34">
                  <c:v>178</c:v>
                </c:pt>
                <c:pt idx="35">
                  <c:v>20</c:v>
                </c:pt>
                <c:pt idx="36">
                  <c:v>104</c:v>
                </c:pt>
                <c:pt idx="37">
                  <c:v>6</c:v>
                </c:pt>
                <c:pt idx="38">
                  <c:v>772</c:v>
                </c:pt>
                <c:pt idx="39">
                  <c:v>480</c:v>
                </c:pt>
                <c:pt idx="40">
                  <c:v>876</c:v>
                </c:pt>
                <c:pt idx="41">
                  <c:v>136</c:v>
                </c:pt>
                <c:pt idx="42">
                  <c:v>177</c:v>
                </c:pt>
                <c:pt idx="43">
                  <c:v>497</c:v>
                </c:pt>
                <c:pt idx="44">
                  <c:v>118</c:v>
                </c:pt>
                <c:pt idx="45">
                  <c:v>687</c:v>
                </c:pt>
                <c:pt idx="46">
                  <c:v>2287</c:v>
                </c:pt>
                <c:pt idx="47">
                  <c:v>1421</c:v>
                </c:pt>
                <c:pt idx="48">
                  <c:v>371</c:v>
                </c:pt>
                <c:pt idx="49">
                  <c:v>17</c:v>
                </c:pt>
                <c:pt idx="50">
                  <c:v>326</c:v>
                </c:pt>
                <c:pt idx="51">
                  <c:v>1254</c:v>
                </c:pt>
                <c:pt idx="52">
                  <c:v>1428</c:v>
                </c:pt>
                <c:pt idx="53">
                  <c:v>2006</c:v>
                </c:pt>
                <c:pt idx="54">
                  <c:v>1012</c:v>
                </c:pt>
                <c:pt idx="55">
                  <c:v>1346</c:v>
                </c:pt>
                <c:pt idx="56">
                  <c:v>52</c:v>
                </c:pt>
                <c:pt idx="57">
                  <c:v>1038</c:v>
                </c:pt>
                <c:pt idx="58">
                  <c:v>508</c:v>
                </c:pt>
                <c:pt idx="59">
                  <c:v>105</c:v>
                </c:pt>
                <c:pt idx="60">
                  <c:v>757</c:v>
                </c:pt>
                <c:pt idx="61">
                  <c:v>448</c:v>
                </c:pt>
                <c:pt idx="62">
                  <c:v>1125</c:v>
                </c:pt>
                <c:pt idx="63">
                  <c:v>24</c:v>
                </c:pt>
                <c:pt idx="64">
                  <c:v>1764</c:v>
                </c:pt>
                <c:pt idx="65">
                  <c:v>1672</c:v>
                </c:pt>
                <c:pt idx="66">
                  <c:v>1052</c:v>
                </c:pt>
                <c:pt idx="67">
                  <c:v>58</c:v>
                </c:pt>
                <c:pt idx="68">
                  <c:v>743</c:v>
                </c:pt>
                <c:pt idx="69">
                  <c:v>24</c:v>
                </c:pt>
                <c:pt idx="70">
                  <c:v>49</c:v>
                </c:pt>
                <c:pt idx="71">
                  <c:v>854</c:v>
                </c:pt>
                <c:pt idx="72">
                  <c:v>1744</c:v>
                </c:pt>
                <c:pt idx="73">
                  <c:v>1337</c:v>
                </c:pt>
                <c:pt idx="74">
                  <c:v>569</c:v>
                </c:pt>
                <c:pt idx="75">
                  <c:v>3502</c:v>
                </c:pt>
                <c:pt idx="76">
                  <c:v>878</c:v>
                </c:pt>
                <c:pt idx="77">
                  <c:v>33</c:v>
                </c:pt>
                <c:pt idx="78">
                  <c:v>372</c:v>
                </c:pt>
                <c:pt idx="79">
                  <c:v>579</c:v>
                </c:pt>
                <c:pt idx="80">
                  <c:v>77</c:v>
                </c:pt>
                <c:pt idx="81">
                  <c:v>125</c:v>
                </c:pt>
                <c:pt idx="82">
                  <c:v>219</c:v>
                </c:pt>
                <c:pt idx="83">
                  <c:v>335</c:v>
                </c:pt>
                <c:pt idx="84">
                  <c:v>4454</c:v>
                </c:pt>
                <c:pt idx="85">
                  <c:v>247</c:v>
                </c:pt>
                <c:pt idx="86">
                  <c:v>412</c:v>
                </c:pt>
                <c:pt idx="87">
                  <c:v>703</c:v>
                </c:pt>
                <c:pt idx="88">
                  <c:v>880</c:v>
                </c:pt>
                <c:pt idx="89">
                  <c:v>735</c:v>
                </c:pt>
                <c:pt idx="90">
                  <c:v>1036</c:v>
                </c:pt>
                <c:pt idx="91">
                  <c:v>83</c:v>
                </c:pt>
                <c:pt idx="92">
                  <c:v>11</c:v>
                </c:pt>
                <c:pt idx="93">
                  <c:v>371</c:v>
                </c:pt>
                <c:pt idx="94">
                  <c:v>1049</c:v>
                </c:pt>
                <c:pt idx="95">
                  <c:v>1014</c:v>
                </c:pt>
                <c:pt idx="96">
                  <c:v>25</c:v>
                </c:pt>
                <c:pt idx="97">
                  <c:v>124</c:v>
                </c:pt>
                <c:pt idx="98">
                  <c:v>419</c:v>
                </c:pt>
                <c:pt idx="99">
                  <c:v>426</c:v>
                </c:pt>
                <c:pt idx="100">
                  <c:v>325</c:v>
                </c:pt>
                <c:pt idx="101">
                  <c:v>1296</c:v>
                </c:pt>
                <c:pt idx="102">
                  <c:v>175</c:v>
                </c:pt>
                <c:pt idx="103">
                  <c:v>278</c:v>
                </c:pt>
                <c:pt idx="104">
                  <c:v>596</c:v>
                </c:pt>
                <c:pt idx="105">
                  <c:v>207</c:v>
                </c:pt>
                <c:pt idx="106">
                  <c:v>239</c:v>
                </c:pt>
                <c:pt idx="107">
                  <c:v>765</c:v>
                </c:pt>
                <c:pt idx="108">
                  <c:v>2280</c:v>
                </c:pt>
                <c:pt idx="109">
                  <c:v>243</c:v>
                </c:pt>
                <c:pt idx="110">
                  <c:v>1215</c:v>
                </c:pt>
                <c:pt idx="111">
                  <c:v>578</c:v>
                </c:pt>
                <c:pt idx="112">
                  <c:v>71</c:v>
                </c:pt>
                <c:pt idx="113">
                  <c:v>30</c:v>
                </c:pt>
                <c:pt idx="114">
                  <c:v>12</c:v>
                </c:pt>
                <c:pt idx="115">
                  <c:v>676</c:v>
                </c:pt>
                <c:pt idx="116">
                  <c:v>930</c:v>
                </c:pt>
                <c:pt idx="117">
                  <c:v>2629</c:v>
                </c:pt>
                <c:pt idx="118">
                  <c:v>319</c:v>
                </c:pt>
                <c:pt idx="119">
                  <c:v>137</c:v>
                </c:pt>
                <c:pt idx="120">
                  <c:v>213</c:v>
                </c:pt>
                <c:pt idx="121">
                  <c:v>1366</c:v>
                </c:pt>
                <c:pt idx="122">
                  <c:v>369</c:v>
                </c:pt>
                <c:pt idx="123">
                  <c:v>1434</c:v>
                </c:pt>
                <c:pt idx="124">
                  <c:v>628</c:v>
                </c:pt>
                <c:pt idx="125">
                  <c:v>290</c:v>
                </c:pt>
                <c:pt idx="126">
                  <c:v>1178</c:v>
                </c:pt>
                <c:pt idx="127">
                  <c:v>51</c:v>
                </c:pt>
                <c:pt idx="128">
                  <c:v>2828</c:v>
                </c:pt>
                <c:pt idx="129">
                  <c:v>1268</c:v>
                </c:pt>
                <c:pt idx="130">
                  <c:v>4</c:v>
                </c:pt>
                <c:pt idx="131">
                  <c:v>1316</c:v>
                </c:pt>
                <c:pt idx="132">
                  <c:v>661</c:v>
                </c:pt>
                <c:pt idx="133">
                  <c:v>249</c:v>
                </c:pt>
                <c:pt idx="134">
                  <c:v>148</c:v>
                </c:pt>
                <c:pt idx="135">
                  <c:v>1340</c:v>
                </c:pt>
                <c:pt idx="136">
                  <c:v>9</c:v>
                </c:pt>
                <c:pt idx="137">
                  <c:v>13</c:v>
                </c:pt>
                <c:pt idx="138">
                  <c:v>395</c:v>
                </c:pt>
                <c:pt idx="139">
                  <c:v>2</c:v>
                </c:pt>
                <c:pt idx="140">
                  <c:v>269</c:v>
                </c:pt>
                <c:pt idx="141">
                  <c:v>454</c:v>
                </c:pt>
                <c:pt idx="142">
                  <c:v>381</c:v>
                </c:pt>
                <c:pt idx="143">
                  <c:v>3443</c:v>
                </c:pt>
                <c:pt idx="144">
                  <c:v>523</c:v>
                </c:pt>
                <c:pt idx="145">
                  <c:v>360</c:v>
                </c:pt>
                <c:pt idx="146">
                  <c:v>222</c:v>
                </c:pt>
                <c:pt idx="147">
                  <c:v>4842</c:v>
                </c:pt>
                <c:pt idx="148">
                  <c:v>2052</c:v>
                </c:pt>
                <c:pt idx="149">
                  <c:v>27</c:v>
                </c:pt>
                <c:pt idx="150">
                  <c:v>597</c:v>
                </c:pt>
                <c:pt idx="151">
                  <c:v>41</c:v>
                </c:pt>
                <c:pt idx="152">
                  <c:v>96</c:v>
                </c:pt>
                <c:pt idx="153">
                  <c:v>569</c:v>
                </c:pt>
                <c:pt idx="154">
                  <c:v>96</c:v>
                </c:pt>
                <c:pt idx="155">
                  <c:v>27</c:v>
                </c:pt>
                <c:pt idx="156">
                  <c:v>303</c:v>
                </c:pt>
                <c:pt idx="157">
                  <c:v>1088</c:v>
                </c:pt>
                <c:pt idx="158">
                  <c:v>2736</c:v>
                </c:pt>
                <c:pt idx="159">
                  <c:v>1009</c:v>
                </c:pt>
                <c:pt idx="160">
                  <c:v>2649</c:v>
                </c:pt>
                <c:pt idx="161">
                  <c:v>528</c:v>
                </c:pt>
                <c:pt idx="162">
                  <c:v>20</c:v>
                </c:pt>
                <c:pt idx="163">
                  <c:v>3291</c:v>
                </c:pt>
                <c:pt idx="164">
                  <c:v>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43-4D80-841B-619487DDC84B}"/>
            </c:ext>
          </c:extLst>
        </c:ser>
        <c:ser>
          <c:idx val="2"/>
          <c:order val="2"/>
          <c:tx>
            <c:v>lenient D, high variance 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lenientHighVarianceTimes!$T$4:$T$203</c:f>
              <c:numCache>
                <c:formatCode>General</c:formatCode>
                <c:ptCount val="200"/>
                <c:pt idx="0">
                  <c:v>72</c:v>
                </c:pt>
                <c:pt idx="1">
                  <c:v>8</c:v>
                </c:pt>
                <c:pt idx="2">
                  <c:v>22</c:v>
                </c:pt>
                <c:pt idx="3">
                  <c:v>34</c:v>
                </c:pt>
                <c:pt idx="4">
                  <c:v>17</c:v>
                </c:pt>
                <c:pt idx="5">
                  <c:v>16</c:v>
                </c:pt>
                <c:pt idx="6">
                  <c:v>466</c:v>
                </c:pt>
                <c:pt idx="7">
                  <c:v>150</c:v>
                </c:pt>
                <c:pt idx="8">
                  <c:v>19</c:v>
                </c:pt>
                <c:pt idx="9">
                  <c:v>40</c:v>
                </c:pt>
                <c:pt idx="10">
                  <c:v>90</c:v>
                </c:pt>
                <c:pt idx="11">
                  <c:v>22</c:v>
                </c:pt>
                <c:pt idx="12">
                  <c:v>37</c:v>
                </c:pt>
                <c:pt idx="13">
                  <c:v>44</c:v>
                </c:pt>
                <c:pt idx="14">
                  <c:v>134</c:v>
                </c:pt>
                <c:pt idx="15">
                  <c:v>8</c:v>
                </c:pt>
                <c:pt idx="16">
                  <c:v>24</c:v>
                </c:pt>
                <c:pt idx="17">
                  <c:v>11</c:v>
                </c:pt>
                <c:pt idx="18">
                  <c:v>43</c:v>
                </c:pt>
                <c:pt idx="19">
                  <c:v>41</c:v>
                </c:pt>
                <c:pt idx="20">
                  <c:v>167</c:v>
                </c:pt>
                <c:pt idx="21">
                  <c:v>11</c:v>
                </c:pt>
                <c:pt idx="22">
                  <c:v>138</c:v>
                </c:pt>
                <c:pt idx="23">
                  <c:v>218</c:v>
                </c:pt>
                <c:pt idx="24">
                  <c:v>14</c:v>
                </c:pt>
                <c:pt idx="25">
                  <c:v>23</c:v>
                </c:pt>
                <c:pt idx="26">
                  <c:v>79</c:v>
                </c:pt>
                <c:pt idx="27">
                  <c:v>140</c:v>
                </c:pt>
                <c:pt idx="28">
                  <c:v>39</c:v>
                </c:pt>
                <c:pt idx="29">
                  <c:v>56</c:v>
                </c:pt>
                <c:pt idx="30">
                  <c:v>10</c:v>
                </c:pt>
                <c:pt idx="31">
                  <c:v>346</c:v>
                </c:pt>
                <c:pt idx="32">
                  <c:v>4</c:v>
                </c:pt>
                <c:pt idx="33">
                  <c:v>9</c:v>
                </c:pt>
                <c:pt idx="34">
                  <c:v>319</c:v>
                </c:pt>
                <c:pt idx="35">
                  <c:v>9</c:v>
                </c:pt>
                <c:pt idx="36">
                  <c:v>207</c:v>
                </c:pt>
                <c:pt idx="37">
                  <c:v>11</c:v>
                </c:pt>
                <c:pt idx="38">
                  <c:v>89</c:v>
                </c:pt>
                <c:pt idx="39">
                  <c:v>21</c:v>
                </c:pt>
                <c:pt idx="40">
                  <c:v>71</c:v>
                </c:pt>
                <c:pt idx="41">
                  <c:v>16</c:v>
                </c:pt>
                <c:pt idx="42">
                  <c:v>38</c:v>
                </c:pt>
                <c:pt idx="43">
                  <c:v>34</c:v>
                </c:pt>
                <c:pt idx="44">
                  <c:v>2</c:v>
                </c:pt>
                <c:pt idx="45">
                  <c:v>66</c:v>
                </c:pt>
                <c:pt idx="46">
                  <c:v>29</c:v>
                </c:pt>
                <c:pt idx="47">
                  <c:v>85</c:v>
                </c:pt>
                <c:pt idx="48">
                  <c:v>18</c:v>
                </c:pt>
                <c:pt idx="49">
                  <c:v>2</c:v>
                </c:pt>
                <c:pt idx="50">
                  <c:v>44</c:v>
                </c:pt>
                <c:pt idx="51">
                  <c:v>85</c:v>
                </c:pt>
                <c:pt idx="52">
                  <c:v>80</c:v>
                </c:pt>
                <c:pt idx="53">
                  <c:v>10</c:v>
                </c:pt>
                <c:pt idx="54">
                  <c:v>150</c:v>
                </c:pt>
                <c:pt idx="55">
                  <c:v>91</c:v>
                </c:pt>
                <c:pt idx="56">
                  <c:v>22</c:v>
                </c:pt>
                <c:pt idx="57">
                  <c:v>80</c:v>
                </c:pt>
                <c:pt idx="58">
                  <c:v>68</c:v>
                </c:pt>
                <c:pt idx="59">
                  <c:v>6</c:v>
                </c:pt>
                <c:pt idx="60">
                  <c:v>5</c:v>
                </c:pt>
                <c:pt idx="61">
                  <c:v>50</c:v>
                </c:pt>
                <c:pt idx="62">
                  <c:v>9</c:v>
                </c:pt>
                <c:pt idx="63">
                  <c:v>41</c:v>
                </c:pt>
                <c:pt idx="64">
                  <c:v>3</c:v>
                </c:pt>
                <c:pt idx="65">
                  <c:v>113</c:v>
                </c:pt>
                <c:pt idx="66">
                  <c:v>18</c:v>
                </c:pt>
                <c:pt idx="67">
                  <c:v>199</c:v>
                </c:pt>
                <c:pt idx="68">
                  <c:v>14</c:v>
                </c:pt>
                <c:pt idx="69">
                  <c:v>183</c:v>
                </c:pt>
                <c:pt idx="70">
                  <c:v>79</c:v>
                </c:pt>
                <c:pt idx="71">
                  <c:v>17</c:v>
                </c:pt>
                <c:pt idx="72">
                  <c:v>19</c:v>
                </c:pt>
                <c:pt idx="73">
                  <c:v>85</c:v>
                </c:pt>
                <c:pt idx="74">
                  <c:v>53</c:v>
                </c:pt>
                <c:pt idx="75">
                  <c:v>16</c:v>
                </c:pt>
                <c:pt idx="76">
                  <c:v>36</c:v>
                </c:pt>
                <c:pt idx="77">
                  <c:v>102</c:v>
                </c:pt>
                <c:pt idx="78">
                  <c:v>3</c:v>
                </c:pt>
                <c:pt idx="79">
                  <c:v>27</c:v>
                </c:pt>
                <c:pt idx="80">
                  <c:v>12</c:v>
                </c:pt>
                <c:pt idx="81">
                  <c:v>2</c:v>
                </c:pt>
                <c:pt idx="82">
                  <c:v>75</c:v>
                </c:pt>
                <c:pt idx="83">
                  <c:v>183</c:v>
                </c:pt>
                <c:pt idx="84">
                  <c:v>71</c:v>
                </c:pt>
                <c:pt idx="85">
                  <c:v>29</c:v>
                </c:pt>
                <c:pt idx="86">
                  <c:v>27</c:v>
                </c:pt>
                <c:pt idx="87">
                  <c:v>21</c:v>
                </c:pt>
                <c:pt idx="88">
                  <c:v>9</c:v>
                </c:pt>
                <c:pt idx="89">
                  <c:v>33</c:v>
                </c:pt>
                <c:pt idx="90">
                  <c:v>76</c:v>
                </c:pt>
                <c:pt idx="91">
                  <c:v>30</c:v>
                </c:pt>
                <c:pt idx="92">
                  <c:v>340</c:v>
                </c:pt>
                <c:pt idx="93">
                  <c:v>144</c:v>
                </c:pt>
                <c:pt idx="94">
                  <c:v>11</c:v>
                </c:pt>
                <c:pt idx="95">
                  <c:v>21</c:v>
                </c:pt>
                <c:pt idx="96">
                  <c:v>36</c:v>
                </c:pt>
                <c:pt idx="97">
                  <c:v>71</c:v>
                </c:pt>
                <c:pt idx="98">
                  <c:v>46</c:v>
                </c:pt>
                <c:pt idx="99">
                  <c:v>71</c:v>
                </c:pt>
                <c:pt idx="100">
                  <c:v>168</c:v>
                </c:pt>
                <c:pt idx="101">
                  <c:v>130</c:v>
                </c:pt>
                <c:pt idx="102">
                  <c:v>156</c:v>
                </c:pt>
                <c:pt idx="103">
                  <c:v>210</c:v>
                </c:pt>
                <c:pt idx="104">
                  <c:v>36</c:v>
                </c:pt>
                <c:pt idx="105">
                  <c:v>23</c:v>
                </c:pt>
                <c:pt idx="106">
                  <c:v>15</c:v>
                </c:pt>
                <c:pt idx="107">
                  <c:v>7</c:v>
                </c:pt>
                <c:pt idx="108">
                  <c:v>118</c:v>
                </c:pt>
                <c:pt idx="109">
                  <c:v>74</c:v>
                </c:pt>
                <c:pt idx="110">
                  <c:v>51</c:v>
                </c:pt>
                <c:pt idx="111">
                  <c:v>24</c:v>
                </c:pt>
                <c:pt idx="112">
                  <c:v>27</c:v>
                </c:pt>
                <c:pt idx="113">
                  <c:v>92</c:v>
                </c:pt>
                <c:pt idx="114">
                  <c:v>19</c:v>
                </c:pt>
                <c:pt idx="115">
                  <c:v>10</c:v>
                </c:pt>
                <c:pt idx="116">
                  <c:v>14</c:v>
                </c:pt>
                <c:pt idx="117">
                  <c:v>112</c:v>
                </c:pt>
                <c:pt idx="118">
                  <c:v>182</c:v>
                </c:pt>
                <c:pt idx="119">
                  <c:v>37</c:v>
                </c:pt>
                <c:pt idx="120">
                  <c:v>8</c:v>
                </c:pt>
                <c:pt idx="121">
                  <c:v>69</c:v>
                </c:pt>
                <c:pt idx="122">
                  <c:v>101</c:v>
                </c:pt>
                <c:pt idx="123">
                  <c:v>24</c:v>
                </c:pt>
                <c:pt idx="124">
                  <c:v>22</c:v>
                </c:pt>
                <c:pt idx="125">
                  <c:v>60</c:v>
                </c:pt>
                <c:pt idx="126">
                  <c:v>3</c:v>
                </c:pt>
                <c:pt idx="127">
                  <c:v>43</c:v>
                </c:pt>
                <c:pt idx="128">
                  <c:v>93</c:v>
                </c:pt>
                <c:pt idx="129">
                  <c:v>13</c:v>
                </c:pt>
                <c:pt idx="130">
                  <c:v>4</c:v>
                </c:pt>
                <c:pt idx="131">
                  <c:v>93</c:v>
                </c:pt>
                <c:pt idx="132">
                  <c:v>33</c:v>
                </c:pt>
                <c:pt idx="133">
                  <c:v>27</c:v>
                </c:pt>
                <c:pt idx="134">
                  <c:v>806</c:v>
                </c:pt>
                <c:pt idx="135">
                  <c:v>21</c:v>
                </c:pt>
                <c:pt idx="136">
                  <c:v>6</c:v>
                </c:pt>
                <c:pt idx="137">
                  <c:v>6</c:v>
                </c:pt>
                <c:pt idx="138">
                  <c:v>26</c:v>
                </c:pt>
                <c:pt idx="139">
                  <c:v>406</c:v>
                </c:pt>
                <c:pt idx="140">
                  <c:v>6</c:v>
                </c:pt>
                <c:pt idx="141">
                  <c:v>15</c:v>
                </c:pt>
                <c:pt idx="142">
                  <c:v>88</c:v>
                </c:pt>
                <c:pt idx="143">
                  <c:v>18</c:v>
                </c:pt>
                <c:pt idx="144">
                  <c:v>168</c:v>
                </c:pt>
                <c:pt idx="145">
                  <c:v>50</c:v>
                </c:pt>
                <c:pt idx="146">
                  <c:v>204</c:v>
                </c:pt>
                <c:pt idx="147">
                  <c:v>29</c:v>
                </c:pt>
                <c:pt idx="148">
                  <c:v>85</c:v>
                </c:pt>
                <c:pt idx="149">
                  <c:v>9</c:v>
                </c:pt>
                <c:pt idx="150">
                  <c:v>1</c:v>
                </c:pt>
                <c:pt idx="151">
                  <c:v>22</c:v>
                </c:pt>
                <c:pt idx="152">
                  <c:v>6</c:v>
                </c:pt>
                <c:pt idx="153">
                  <c:v>12</c:v>
                </c:pt>
                <c:pt idx="154">
                  <c:v>46</c:v>
                </c:pt>
                <c:pt idx="155">
                  <c:v>31</c:v>
                </c:pt>
                <c:pt idx="156">
                  <c:v>74</c:v>
                </c:pt>
                <c:pt idx="157">
                  <c:v>23</c:v>
                </c:pt>
                <c:pt idx="158">
                  <c:v>21</c:v>
                </c:pt>
                <c:pt idx="159">
                  <c:v>27</c:v>
                </c:pt>
                <c:pt idx="160">
                  <c:v>172</c:v>
                </c:pt>
                <c:pt idx="161">
                  <c:v>5</c:v>
                </c:pt>
                <c:pt idx="162">
                  <c:v>28</c:v>
                </c:pt>
                <c:pt idx="163">
                  <c:v>98</c:v>
                </c:pt>
                <c:pt idx="164">
                  <c:v>27</c:v>
                </c:pt>
                <c:pt idx="165">
                  <c:v>9</c:v>
                </c:pt>
                <c:pt idx="166">
                  <c:v>114</c:v>
                </c:pt>
                <c:pt idx="167">
                  <c:v>268</c:v>
                </c:pt>
                <c:pt idx="168">
                  <c:v>789</c:v>
                </c:pt>
                <c:pt idx="169">
                  <c:v>9</c:v>
                </c:pt>
                <c:pt idx="170">
                  <c:v>72</c:v>
                </c:pt>
                <c:pt idx="171">
                  <c:v>47</c:v>
                </c:pt>
                <c:pt idx="172">
                  <c:v>44</c:v>
                </c:pt>
                <c:pt idx="173">
                  <c:v>52</c:v>
                </c:pt>
                <c:pt idx="174">
                  <c:v>147</c:v>
                </c:pt>
                <c:pt idx="175">
                  <c:v>36</c:v>
                </c:pt>
                <c:pt idx="176">
                  <c:v>17</c:v>
                </c:pt>
                <c:pt idx="177">
                  <c:v>20</c:v>
                </c:pt>
                <c:pt idx="178">
                  <c:v>20</c:v>
                </c:pt>
                <c:pt idx="179">
                  <c:v>17</c:v>
                </c:pt>
                <c:pt idx="180">
                  <c:v>141</c:v>
                </c:pt>
                <c:pt idx="181">
                  <c:v>300</c:v>
                </c:pt>
                <c:pt idx="182">
                  <c:v>56</c:v>
                </c:pt>
                <c:pt idx="183">
                  <c:v>52</c:v>
                </c:pt>
                <c:pt idx="184">
                  <c:v>13</c:v>
                </c:pt>
                <c:pt idx="185">
                  <c:v>637</c:v>
                </c:pt>
                <c:pt idx="186">
                  <c:v>3</c:v>
                </c:pt>
                <c:pt idx="187">
                  <c:v>5</c:v>
                </c:pt>
                <c:pt idx="188">
                  <c:v>111</c:v>
                </c:pt>
                <c:pt idx="189">
                  <c:v>3</c:v>
                </c:pt>
                <c:pt idx="190">
                  <c:v>14</c:v>
                </c:pt>
                <c:pt idx="191">
                  <c:v>35</c:v>
                </c:pt>
                <c:pt idx="192">
                  <c:v>20</c:v>
                </c:pt>
                <c:pt idx="193">
                  <c:v>219</c:v>
                </c:pt>
                <c:pt idx="194">
                  <c:v>13</c:v>
                </c:pt>
                <c:pt idx="195">
                  <c:v>5</c:v>
                </c:pt>
                <c:pt idx="196">
                  <c:v>21</c:v>
                </c:pt>
                <c:pt idx="197">
                  <c:v>121</c:v>
                </c:pt>
                <c:pt idx="198">
                  <c:v>21</c:v>
                </c:pt>
                <c:pt idx="199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43-4D80-841B-619487DDC84B}"/>
            </c:ext>
          </c:extLst>
        </c:ser>
        <c:ser>
          <c:idx val="3"/>
          <c:order val="3"/>
          <c:tx>
            <c:v>lenient D, low variance P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lenientLowVarianceTimes!$W$4:$W$203</c:f>
              <c:numCache>
                <c:formatCode>General</c:formatCode>
                <c:ptCount val="200"/>
                <c:pt idx="0">
                  <c:v>138</c:v>
                </c:pt>
                <c:pt idx="1">
                  <c:v>73</c:v>
                </c:pt>
                <c:pt idx="2">
                  <c:v>10</c:v>
                </c:pt>
                <c:pt idx="3">
                  <c:v>53</c:v>
                </c:pt>
                <c:pt idx="4">
                  <c:v>40</c:v>
                </c:pt>
                <c:pt idx="5">
                  <c:v>25</c:v>
                </c:pt>
                <c:pt idx="6">
                  <c:v>36</c:v>
                </c:pt>
                <c:pt idx="7">
                  <c:v>17</c:v>
                </c:pt>
                <c:pt idx="8">
                  <c:v>104</c:v>
                </c:pt>
                <c:pt idx="9">
                  <c:v>15</c:v>
                </c:pt>
                <c:pt idx="10">
                  <c:v>16</c:v>
                </c:pt>
                <c:pt idx="11">
                  <c:v>14</c:v>
                </c:pt>
                <c:pt idx="12">
                  <c:v>49</c:v>
                </c:pt>
                <c:pt idx="13">
                  <c:v>14</c:v>
                </c:pt>
                <c:pt idx="14">
                  <c:v>25</c:v>
                </c:pt>
                <c:pt idx="15">
                  <c:v>50</c:v>
                </c:pt>
                <c:pt idx="16">
                  <c:v>177</c:v>
                </c:pt>
                <c:pt idx="17">
                  <c:v>6</c:v>
                </c:pt>
                <c:pt idx="18">
                  <c:v>28</c:v>
                </c:pt>
                <c:pt idx="19">
                  <c:v>64</c:v>
                </c:pt>
                <c:pt idx="20">
                  <c:v>17</c:v>
                </c:pt>
                <c:pt idx="21">
                  <c:v>43</c:v>
                </c:pt>
                <c:pt idx="22">
                  <c:v>16</c:v>
                </c:pt>
                <c:pt idx="23">
                  <c:v>10</c:v>
                </c:pt>
                <c:pt idx="24">
                  <c:v>9</c:v>
                </c:pt>
                <c:pt idx="25">
                  <c:v>221</c:v>
                </c:pt>
                <c:pt idx="26">
                  <c:v>33</c:v>
                </c:pt>
                <c:pt idx="27">
                  <c:v>80</c:v>
                </c:pt>
                <c:pt idx="28">
                  <c:v>19</c:v>
                </c:pt>
                <c:pt idx="29">
                  <c:v>105</c:v>
                </c:pt>
                <c:pt idx="30">
                  <c:v>439</c:v>
                </c:pt>
                <c:pt idx="31">
                  <c:v>8</c:v>
                </c:pt>
                <c:pt idx="32">
                  <c:v>1</c:v>
                </c:pt>
                <c:pt idx="33">
                  <c:v>5</c:v>
                </c:pt>
                <c:pt idx="34">
                  <c:v>20</c:v>
                </c:pt>
                <c:pt idx="35">
                  <c:v>22</c:v>
                </c:pt>
                <c:pt idx="36">
                  <c:v>112</c:v>
                </c:pt>
                <c:pt idx="37">
                  <c:v>22</c:v>
                </c:pt>
                <c:pt idx="38">
                  <c:v>48</c:v>
                </c:pt>
                <c:pt idx="39">
                  <c:v>48</c:v>
                </c:pt>
                <c:pt idx="40">
                  <c:v>24</c:v>
                </c:pt>
                <c:pt idx="41">
                  <c:v>94</c:v>
                </c:pt>
                <c:pt idx="42">
                  <c:v>2</c:v>
                </c:pt>
                <c:pt idx="43">
                  <c:v>74</c:v>
                </c:pt>
                <c:pt idx="44">
                  <c:v>17</c:v>
                </c:pt>
                <c:pt idx="45">
                  <c:v>109</c:v>
                </c:pt>
                <c:pt idx="46">
                  <c:v>37</c:v>
                </c:pt>
                <c:pt idx="47">
                  <c:v>3</c:v>
                </c:pt>
                <c:pt idx="48">
                  <c:v>113</c:v>
                </c:pt>
                <c:pt idx="49">
                  <c:v>11</c:v>
                </c:pt>
                <c:pt idx="50">
                  <c:v>3</c:v>
                </c:pt>
                <c:pt idx="51">
                  <c:v>45</c:v>
                </c:pt>
                <c:pt idx="52">
                  <c:v>12</c:v>
                </c:pt>
                <c:pt idx="53">
                  <c:v>51</c:v>
                </c:pt>
                <c:pt idx="54">
                  <c:v>15</c:v>
                </c:pt>
                <c:pt idx="55">
                  <c:v>2</c:v>
                </c:pt>
                <c:pt idx="56">
                  <c:v>12</c:v>
                </c:pt>
                <c:pt idx="57">
                  <c:v>60</c:v>
                </c:pt>
                <c:pt idx="58">
                  <c:v>38</c:v>
                </c:pt>
                <c:pt idx="59">
                  <c:v>55</c:v>
                </c:pt>
                <c:pt idx="60">
                  <c:v>55</c:v>
                </c:pt>
                <c:pt idx="61">
                  <c:v>19</c:v>
                </c:pt>
                <c:pt idx="62">
                  <c:v>294</c:v>
                </c:pt>
                <c:pt idx="63">
                  <c:v>6</c:v>
                </c:pt>
                <c:pt idx="64">
                  <c:v>1</c:v>
                </c:pt>
                <c:pt idx="65">
                  <c:v>144</c:v>
                </c:pt>
                <c:pt idx="66">
                  <c:v>136</c:v>
                </c:pt>
                <c:pt idx="67">
                  <c:v>14</c:v>
                </c:pt>
                <c:pt idx="68">
                  <c:v>31</c:v>
                </c:pt>
                <c:pt idx="69">
                  <c:v>27</c:v>
                </c:pt>
                <c:pt idx="70">
                  <c:v>18</c:v>
                </c:pt>
                <c:pt idx="71">
                  <c:v>7</c:v>
                </c:pt>
                <c:pt idx="72">
                  <c:v>14</c:v>
                </c:pt>
                <c:pt idx="73">
                  <c:v>3</c:v>
                </c:pt>
                <c:pt idx="74">
                  <c:v>28</c:v>
                </c:pt>
                <c:pt idx="75">
                  <c:v>200</c:v>
                </c:pt>
                <c:pt idx="76">
                  <c:v>175</c:v>
                </c:pt>
                <c:pt idx="77">
                  <c:v>290</c:v>
                </c:pt>
                <c:pt idx="78">
                  <c:v>4</c:v>
                </c:pt>
                <c:pt idx="79">
                  <c:v>32</c:v>
                </c:pt>
                <c:pt idx="80">
                  <c:v>95</c:v>
                </c:pt>
                <c:pt idx="81">
                  <c:v>25</c:v>
                </c:pt>
                <c:pt idx="82">
                  <c:v>65</c:v>
                </c:pt>
                <c:pt idx="83">
                  <c:v>206</c:v>
                </c:pt>
                <c:pt idx="84">
                  <c:v>154</c:v>
                </c:pt>
                <c:pt idx="85">
                  <c:v>9</c:v>
                </c:pt>
                <c:pt idx="86">
                  <c:v>85</c:v>
                </c:pt>
                <c:pt idx="87">
                  <c:v>76</c:v>
                </c:pt>
                <c:pt idx="88">
                  <c:v>72</c:v>
                </c:pt>
                <c:pt idx="89">
                  <c:v>23</c:v>
                </c:pt>
                <c:pt idx="90">
                  <c:v>10</c:v>
                </c:pt>
                <c:pt idx="91">
                  <c:v>14</c:v>
                </c:pt>
                <c:pt idx="92">
                  <c:v>41</c:v>
                </c:pt>
                <c:pt idx="93">
                  <c:v>1446</c:v>
                </c:pt>
                <c:pt idx="94">
                  <c:v>2</c:v>
                </c:pt>
                <c:pt idx="95">
                  <c:v>18</c:v>
                </c:pt>
                <c:pt idx="96">
                  <c:v>28</c:v>
                </c:pt>
                <c:pt idx="97">
                  <c:v>384</c:v>
                </c:pt>
                <c:pt idx="98">
                  <c:v>1</c:v>
                </c:pt>
                <c:pt idx="99">
                  <c:v>34</c:v>
                </c:pt>
                <c:pt idx="100">
                  <c:v>61</c:v>
                </c:pt>
                <c:pt idx="101">
                  <c:v>330</c:v>
                </c:pt>
                <c:pt idx="102">
                  <c:v>26</c:v>
                </c:pt>
                <c:pt idx="103">
                  <c:v>29</c:v>
                </c:pt>
                <c:pt idx="104">
                  <c:v>23</c:v>
                </c:pt>
                <c:pt idx="105">
                  <c:v>8</c:v>
                </c:pt>
                <c:pt idx="106">
                  <c:v>46</c:v>
                </c:pt>
                <c:pt idx="107">
                  <c:v>72</c:v>
                </c:pt>
                <c:pt idx="108">
                  <c:v>209</c:v>
                </c:pt>
                <c:pt idx="109">
                  <c:v>19</c:v>
                </c:pt>
                <c:pt idx="110">
                  <c:v>32</c:v>
                </c:pt>
                <c:pt idx="111">
                  <c:v>399</c:v>
                </c:pt>
                <c:pt idx="112">
                  <c:v>52</c:v>
                </c:pt>
                <c:pt idx="113">
                  <c:v>3</c:v>
                </c:pt>
                <c:pt idx="114">
                  <c:v>199</c:v>
                </c:pt>
                <c:pt idx="115">
                  <c:v>4</c:v>
                </c:pt>
                <c:pt idx="116">
                  <c:v>229</c:v>
                </c:pt>
                <c:pt idx="117">
                  <c:v>4</c:v>
                </c:pt>
                <c:pt idx="118">
                  <c:v>84</c:v>
                </c:pt>
                <c:pt idx="119">
                  <c:v>11</c:v>
                </c:pt>
                <c:pt idx="120">
                  <c:v>34</c:v>
                </c:pt>
                <c:pt idx="121">
                  <c:v>264</c:v>
                </c:pt>
                <c:pt idx="122">
                  <c:v>3</c:v>
                </c:pt>
                <c:pt idx="123">
                  <c:v>39</c:v>
                </c:pt>
                <c:pt idx="124">
                  <c:v>7</c:v>
                </c:pt>
                <c:pt idx="125">
                  <c:v>15</c:v>
                </c:pt>
                <c:pt idx="126">
                  <c:v>77</c:v>
                </c:pt>
                <c:pt idx="127">
                  <c:v>9</c:v>
                </c:pt>
                <c:pt idx="128">
                  <c:v>143</c:v>
                </c:pt>
                <c:pt idx="129">
                  <c:v>21</c:v>
                </c:pt>
                <c:pt idx="130">
                  <c:v>34</c:v>
                </c:pt>
                <c:pt idx="131">
                  <c:v>9</c:v>
                </c:pt>
                <c:pt idx="132">
                  <c:v>28</c:v>
                </c:pt>
                <c:pt idx="133">
                  <c:v>2</c:v>
                </c:pt>
                <c:pt idx="134">
                  <c:v>13</c:v>
                </c:pt>
                <c:pt idx="135">
                  <c:v>3</c:v>
                </c:pt>
                <c:pt idx="136">
                  <c:v>2</c:v>
                </c:pt>
                <c:pt idx="137">
                  <c:v>263</c:v>
                </c:pt>
                <c:pt idx="138">
                  <c:v>47</c:v>
                </c:pt>
                <c:pt idx="139">
                  <c:v>41</c:v>
                </c:pt>
                <c:pt idx="140">
                  <c:v>60</c:v>
                </c:pt>
                <c:pt idx="141">
                  <c:v>19</c:v>
                </c:pt>
                <c:pt idx="142">
                  <c:v>5</c:v>
                </c:pt>
                <c:pt idx="143">
                  <c:v>144</c:v>
                </c:pt>
                <c:pt idx="144">
                  <c:v>282</c:v>
                </c:pt>
                <c:pt idx="145">
                  <c:v>5</c:v>
                </c:pt>
                <c:pt idx="146">
                  <c:v>54</c:v>
                </c:pt>
                <c:pt idx="147">
                  <c:v>25</c:v>
                </c:pt>
                <c:pt idx="148">
                  <c:v>55</c:v>
                </c:pt>
                <c:pt idx="149">
                  <c:v>8</c:v>
                </c:pt>
                <c:pt idx="150">
                  <c:v>209</c:v>
                </c:pt>
                <c:pt idx="151">
                  <c:v>12</c:v>
                </c:pt>
                <c:pt idx="152">
                  <c:v>2</c:v>
                </c:pt>
                <c:pt idx="153">
                  <c:v>15</c:v>
                </c:pt>
                <c:pt idx="154">
                  <c:v>1</c:v>
                </c:pt>
                <c:pt idx="155">
                  <c:v>13</c:v>
                </c:pt>
                <c:pt idx="156">
                  <c:v>40</c:v>
                </c:pt>
                <c:pt idx="157">
                  <c:v>86</c:v>
                </c:pt>
                <c:pt idx="158">
                  <c:v>300</c:v>
                </c:pt>
                <c:pt idx="159">
                  <c:v>4</c:v>
                </c:pt>
                <c:pt idx="160">
                  <c:v>6</c:v>
                </c:pt>
                <c:pt idx="161">
                  <c:v>2</c:v>
                </c:pt>
                <c:pt idx="162">
                  <c:v>22</c:v>
                </c:pt>
                <c:pt idx="163">
                  <c:v>218</c:v>
                </c:pt>
                <c:pt idx="164">
                  <c:v>48</c:v>
                </c:pt>
                <c:pt idx="165">
                  <c:v>1</c:v>
                </c:pt>
                <c:pt idx="166">
                  <c:v>22</c:v>
                </c:pt>
                <c:pt idx="167">
                  <c:v>55</c:v>
                </c:pt>
                <c:pt idx="168">
                  <c:v>93</c:v>
                </c:pt>
                <c:pt idx="169">
                  <c:v>1</c:v>
                </c:pt>
                <c:pt idx="170">
                  <c:v>20</c:v>
                </c:pt>
                <c:pt idx="171">
                  <c:v>75</c:v>
                </c:pt>
                <c:pt idx="172">
                  <c:v>82</c:v>
                </c:pt>
                <c:pt idx="173">
                  <c:v>65</c:v>
                </c:pt>
                <c:pt idx="174">
                  <c:v>76</c:v>
                </c:pt>
                <c:pt idx="175">
                  <c:v>128</c:v>
                </c:pt>
                <c:pt idx="176">
                  <c:v>9</c:v>
                </c:pt>
                <c:pt idx="177">
                  <c:v>12</c:v>
                </c:pt>
                <c:pt idx="178">
                  <c:v>5</c:v>
                </c:pt>
                <c:pt idx="179">
                  <c:v>84</c:v>
                </c:pt>
                <c:pt idx="180">
                  <c:v>79</c:v>
                </c:pt>
                <c:pt idx="181">
                  <c:v>161</c:v>
                </c:pt>
                <c:pt idx="182">
                  <c:v>165</c:v>
                </c:pt>
                <c:pt idx="183">
                  <c:v>26</c:v>
                </c:pt>
                <c:pt idx="184">
                  <c:v>14</c:v>
                </c:pt>
                <c:pt idx="185">
                  <c:v>5</c:v>
                </c:pt>
                <c:pt idx="186">
                  <c:v>101</c:v>
                </c:pt>
                <c:pt idx="187">
                  <c:v>3</c:v>
                </c:pt>
                <c:pt idx="188">
                  <c:v>39</c:v>
                </c:pt>
                <c:pt idx="189">
                  <c:v>27</c:v>
                </c:pt>
                <c:pt idx="190">
                  <c:v>103</c:v>
                </c:pt>
                <c:pt idx="191">
                  <c:v>96</c:v>
                </c:pt>
                <c:pt idx="192">
                  <c:v>79</c:v>
                </c:pt>
                <c:pt idx="193">
                  <c:v>110</c:v>
                </c:pt>
                <c:pt idx="194">
                  <c:v>23</c:v>
                </c:pt>
                <c:pt idx="195">
                  <c:v>37</c:v>
                </c:pt>
                <c:pt idx="196">
                  <c:v>181</c:v>
                </c:pt>
                <c:pt idx="197">
                  <c:v>5</c:v>
                </c:pt>
                <c:pt idx="198">
                  <c:v>48</c:v>
                </c:pt>
                <c:pt idx="19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43-4D80-841B-619487DDC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8007664"/>
        <c:axId val="568008080"/>
      </c:lineChart>
      <c:catAx>
        <c:axId val="56800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08080"/>
        <c:crosses val="autoZero"/>
        <c:auto val="1"/>
        <c:lblAlgn val="ctr"/>
        <c:lblOffset val="100"/>
        <c:noMultiLvlLbl val="0"/>
      </c:catAx>
      <c:valAx>
        <c:axId val="56800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0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Execution</a:t>
            </a:r>
            <a:r>
              <a:rPr lang="en-GB" baseline="0"/>
              <a:t> Times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strict D, high variance 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strictHighVarianceTimes!$V$4:$V$180</c:f>
              <c:numCache>
                <c:formatCode>General</c:formatCode>
                <c:ptCount val="177"/>
                <c:pt idx="0">
                  <c:v>137</c:v>
                </c:pt>
                <c:pt idx="1">
                  <c:v>1</c:v>
                </c:pt>
                <c:pt idx="2">
                  <c:v>74</c:v>
                </c:pt>
                <c:pt idx="3">
                  <c:v>153</c:v>
                </c:pt>
                <c:pt idx="4">
                  <c:v>21368</c:v>
                </c:pt>
                <c:pt idx="5">
                  <c:v>3263</c:v>
                </c:pt>
                <c:pt idx="6">
                  <c:v>67322</c:v>
                </c:pt>
                <c:pt idx="7">
                  <c:v>0</c:v>
                </c:pt>
                <c:pt idx="8">
                  <c:v>0</c:v>
                </c:pt>
                <c:pt idx="9">
                  <c:v>40</c:v>
                </c:pt>
                <c:pt idx="10">
                  <c:v>1</c:v>
                </c:pt>
                <c:pt idx="11">
                  <c:v>10</c:v>
                </c:pt>
                <c:pt idx="12">
                  <c:v>3505</c:v>
                </c:pt>
                <c:pt idx="13">
                  <c:v>1654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62</c:v>
                </c:pt>
                <c:pt idx="19">
                  <c:v>60</c:v>
                </c:pt>
                <c:pt idx="20">
                  <c:v>126175</c:v>
                </c:pt>
                <c:pt idx="21">
                  <c:v>0</c:v>
                </c:pt>
                <c:pt idx="22">
                  <c:v>27997</c:v>
                </c:pt>
                <c:pt idx="23">
                  <c:v>8</c:v>
                </c:pt>
                <c:pt idx="24">
                  <c:v>0</c:v>
                </c:pt>
                <c:pt idx="25">
                  <c:v>206406</c:v>
                </c:pt>
                <c:pt idx="26">
                  <c:v>11</c:v>
                </c:pt>
                <c:pt idx="27">
                  <c:v>200</c:v>
                </c:pt>
                <c:pt idx="28">
                  <c:v>2</c:v>
                </c:pt>
                <c:pt idx="29">
                  <c:v>84</c:v>
                </c:pt>
                <c:pt idx="30">
                  <c:v>1</c:v>
                </c:pt>
                <c:pt idx="31">
                  <c:v>92</c:v>
                </c:pt>
                <c:pt idx="32">
                  <c:v>1137</c:v>
                </c:pt>
                <c:pt idx="33">
                  <c:v>18</c:v>
                </c:pt>
                <c:pt idx="34">
                  <c:v>0</c:v>
                </c:pt>
                <c:pt idx="35">
                  <c:v>13446</c:v>
                </c:pt>
                <c:pt idx="36">
                  <c:v>3302</c:v>
                </c:pt>
                <c:pt idx="37">
                  <c:v>0</c:v>
                </c:pt>
                <c:pt idx="38">
                  <c:v>28</c:v>
                </c:pt>
                <c:pt idx="39">
                  <c:v>49</c:v>
                </c:pt>
                <c:pt idx="40">
                  <c:v>118</c:v>
                </c:pt>
                <c:pt idx="41">
                  <c:v>72</c:v>
                </c:pt>
                <c:pt idx="42">
                  <c:v>91</c:v>
                </c:pt>
                <c:pt idx="43">
                  <c:v>0</c:v>
                </c:pt>
                <c:pt idx="44">
                  <c:v>167</c:v>
                </c:pt>
                <c:pt idx="45">
                  <c:v>2</c:v>
                </c:pt>
                <c:pt idx="46">
                  <c:v>7</c:v>
                </c:pt>
                <c:pt idx="47">
                  <c:v>5820</c:v>
                </c:pt>
                <c:pt idx="48">
                  <c:v>6</c:v>
                </c:pt>
                <c:pt idx="49">
                  <c:v>1</c:v>
                </c:pt>
                <c:pt idx="50">
                  <c:v>3576</c:v>
                </c:pt>
                <c:pt idx="51">
                  <c:v>723</c:v>
                </c:pt>
                <c:pt idx="52">
                  <c:v>2753</c:v>
                </c:pt>
                <c:pt idx="53">
                  <c:v>50</c:v>
                </c:pt>
                <c:pt idx="54">
                  <c:v>11</c:v>
                </c:pt>
                <c:pt idx="55">
                  <c:v>4</c:v>
                </c:pt>
                <c:pt idx="56">
                  <c:v>0</c:v>
                </c:pt>
                <c:pt idx="57">
                  <c:v>3</c:v>
                </c:pt>
                <c:pt idx="58">
                  <c:v>4750</c:v>
                </c:pt>
                <c:pt idx="59">
                  <c:v>8496</c:v>
                </c:pt>
                <c:pt idx="60">
                  <c:v>0</c:v>
                </c:pt>
                <c:pt idx="61">
                  <c:v>73</c:v>
                </c:pt>
                <c:pt idx="62">
                  <c:v>2451</c:v>
                </c:pt>
                <c:pt idx="63">
                  <c:v>68909</c:v>
                </c:pt>
                <c:pt idx="64">
                  <c:v>435</c:v>
                </c:pt>
                <c:pt idx="65">
                  <c:v>0</c:v>
                </c:pt>
                <c:pt idx="66">
                  <c:v>253</c:v>
                </c:pt>
                <c:pt idx="67">
                  <c:v>15</c:v>
                </c:pt>
                <c:pt idx="68">
                  <c:v>428</c:v>
                </c:pt>
                <c:pt idx="69">
                  <c:v>97</c:v>
                </c:pt>
                <c:pt idx="70">
                  <c:v>15</c:v>
                </c:pt>
                <c:pt idx="71">
                  <c:v>521</c:v>
                </c:pt>
                <c:pt idx="72">
                  <c:v>454</c:v>
                </c:pt>
                <c:pt idx="73">
                  <c:v>0</c:v>
                </c:pt>
                <c:pt idx="74">
                  <c:v>0</c:v>
                </c:pt>
                <c:pt idx="75">
                  <c:v>4336</c:v>
                </c:pt>
                <c:pt idx="76">
                  <c:v>16539</c:v>
                </c:pt>
                <c:pt idx="77">
                  <c:v>15</c:v>
                </c:pt>
                <c:pt idx="78">
                  <c:v>448</c:v>
                </c:pt>
                <c:pt idx="79">
                  <c:v>21</c:v>
                </c:pt>
                <c:pt idx="80">
                  <c:v>0</c:v>
                </c:pt>
                <c:pt idx="81">
                  <c:v>43</c:v>
                </c:pt>
                <c:pt idx="82">
                  <c:v>6965</c:v>
                </c:pt>
                <c:pt idx="83">
                  <c:v>2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4912</c:v>
                </c:pt>
                <c:pt idx="89">
                  <c:v>2388</c:v>
                </c:pt>
                <c:pt idx="90">
                  <c:v>27</c:v>
                </c:pt>
                <c:pt idx="91">
                  <c:v>1431</c:v>
                </c:pt>
                <c:pt idx="92">
                  <c:v>47</c:v>
                </c:pt>
                <c:pt idx="93">
                  <c:v>5452</c:v>
                </c:pt>
                <c:pt idx="94">
                  <c:v>1</c:v>
                </c:pt>
                <c:pt idx="95">
                  <c:v>2</c:v>
                </c:pt>
                <c:pt idx="96">
                  <c:v>617</c:v>
                </c:pt>
                <c:pt idx="97">
                  <c:v>57</c:v>
                </c:pt>
                <c:pt idx="98">
                  <c:v>53</c:v>
                </c:pt>
                <c:pt idx="99">
                  <c:v>19</c:v>
                </c:pt>
                <c:pt idx="100">
                  <c:v>1</c:v>
                </c:pt>
                <c:pt idx="101">
                  <c:v>29993</c:v>
                </c:pt>
                <c:pt idx="102">
                  <c:v>28</c:v>
                </c:pt>
                <c:pt idx="103">
                  <c:v>0</c:v>
                </c:pt>
                <c:pt idx="104">
                  <c:v>0</c:v>
                </c:pt>
                <c:pt idx="105">
                  <c:v>208</c:v>
                </c:pt>
                <c:pt idx="106">
                  <c:v>297</c:v>
                </c:pt>
                <c:pt idx="107">
                  <c:v>49951</c:v>
                </c:pt>
                <c:pt idx="108">
                  <c:v>73</c:v>
                </c:pt>
                <c:pt idx="109">
                  <c:v>5</c:v>
                </c:pt>
                <c:pt idx="110">
                  <c:v>120</c:v>
                </c:pt>
                <c:pt idx="111">
                  <c:v>2</c:v>
                </c:pt>
                <c:pt idx="112">
                  <c:v>0</c:v>
                </c:pt>
                <c:pt idx="113">
                  <c:v>1117</c:v>
                </c:pt>
                <c:pt idx="114">
                  <c:v>456</c:v>
                </c:pt>
                <c:pt idx="115">
                  <c:v>0</c:v>
                </c:pt>
                <c:pt idx="116">
                  <c:v>17</c:v>
                </c:pt>
                <c:pt idx="117">
                  <c:v>10</c:v>
                </c:pt>
                <c:pt idx="118">
                  <c:v>10546</c:v>
                </c:pt>
                <c:pt idx="119">
                  <c:v>7</c:v>
                </c:pt>
                <c:pt idx="120">
                  <c:v>1</c:v>
                </c:pt>
                <c:pt idx="121">
                  <c:v>0</c:v>
                </c:pt>
                <c:pt idx="122">
                  <c:v>462</c:v>
                </c:pt>
                <c:pt idx="123">
                  <c:v>3</c:v>
                </c:pt>
                <c:pt idx="124">
                  <c:v>35</c:v>
                </c:pt>
                <c:pt idx="125">
                  <c:v>1</c:v>
                </c:pt>
                <c:pt idx="126">
                  <c:v>2</c:v>
                </c:pt>
                <c:pt idx="127">
                  <c:v>27</c:v>
                </c:pt>
                <c:pt idx="128">
                  <c:v>3</c:v>
                </c:pt>
                <c:pt idx="129">
                  <c:v>74081</c:v>
                </c:pt>
                <c:pt idx="130">
                  <c:v>0</c:v>
                </c:pt>
                <c:pt idx="131">
                  <c:v>205275</c:v>
                </c:pt>
                <c:pt idx="132">
                  <c:v>0</c:v>
                </c:pt>
                <c:pt idx="133">
                  <c:v>28</c:v>
                </c:pt>
                <c:pt idx="134">
                  <c:v>2796</c:v>
                </c:pt>
                <c:pt idx="135">
                  <c:v>0</c:v>
                </c:pt>
                <c:pt idx="136">
                  <c:v>553</c:v>
                </c:pt>
                <c:pt idx="137">
                  <c:v>16</c:v>
                </c:pt>
                <c:pt idx="138">
                  <c:v>0</c:v>
                </c:pt>
                <c:pt idx="139">
                  <c:v>0</c:v>
                </c:pt>
                <c:pt idx="140">
                  <c:v>4649</c:v>
                </c:pt>
                <c:pt idx="141">
                  <c:v>67518</c:v>
                </c:pt>
                <c:pt idx="142">
                  <c:v>16</c:v>
                </c:pt>
                <c:pt idx="143">
                  <c:v>146</c:v>
                </c:pt>
                <c:pt idx="144">
                  <c:v>0</c:v>
                </c:pt>
                <c:pt idx="145">
                  <c:v>60</c:v>
                </c:pt>
                <c:pt idx="146">
                  <c:v>8508</c:v>
                </c:pt>
                <c:pt idx="147">
                  <c:v>0</c:v>
                </c:pt>
                <c:pt idx="148">
                  <c:v>53137</c:v>
                </c:pt>
                <c:pt idx="149">
                  <c:v>283</c:v>
                </c:pt>
                <c:pt idx="150">
                  <c:v>17</c:v>
                </c:pt>
                <c:pt idx="151">
                  <c:v>0</c:v>
                </c:pt>
                <c:pt idx="152">
                  <c:v>0</c:v>
                </c:pt>
                <c:pt idx="153">
                  <c:v>490</c:v>
                </c:pt>
                <c:pt idx="154">
                  <c:v>0</c:v>
                </c:pt>
                <c:pt idx="155">
                  <c:v>45</c:v>
                </c:pt>
                <c:pt idx="156">
                  <c:v>16</c:v>
                </c:pt>
                <c:pt idx="157">
                  <c:v>24</c:v>
                </c:pt>
                <c:pt idx="158">
                  <c:v>0</c:v>
                </c:pt>
                <c:pt idx="159">
                  <c:v>0</c:v>
                </c:pt>
                <c:pt idx="160">
                  <c:v>239</c:v>
                </c:pt>
                <c:pt idx="161">
                  <c:v>0</c:v>
                </c:pt>
                <c:pt idx="162">
                  <c:v>198705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112</c:v>
                </c:pt>
                <c:pt idx="167">
                  <c:v>0</c:v>
                </c:pt>
                <c:pt idx="168">
                  <c:v>25</c:v>
                </c:pt>
                <c:pt idx="169">
                  <c:v>15795</c:v>
                </c:pt>
                <c:pt idx="170">
                  <c:v>2472</c:v>
                </c:pt>
                <c:pt idx="171">
                  <c:v>0</c:v>
                </c:pt>
                <c:pt idx="172">
                  <c:v>39206</c:v>
                </c:pt>
                <c:pt idx="173">
                  <c:v>326</c:v>
                </c:pt>
                <c:pt idx="174">
                  <c:v>56950</c:v>
                </c:pt>
                <c:pt idx="175">
                  <c:v>0</c:v>
                </c:pt>
                <c:pt idx="176">
                  <c:v>22585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A3-41C1-8641-4F678FC04DE6}"/>
            </c:ext>
          </c:extLst>
        </c:ser>
        <c:ser>
          <c:idx val="1"/>
          <c:order val="1"/>
          <c:tx>
            <c:v>strict D, low variance 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strictLowVarianceTimes!$V$4:$V$168</c:f>
              <c:numCache>
                <c:formatCode>General</c:formatCode>
                <c:ptCount val="165"/>
                <c:pt idx="0">
                  <c:v>11603</c:v>
                </c:pt>
                <c:pt idx="1">
                  <c:v>80</c:v>
                </c:pt>
                <c:pt idx="2">
                  <c:v>41215</c:v>
                </c:pt>
                <c:pt idx="3">
                  <c:v>220</c:v>
                </c:pt>
                <c:pt idx="4">
                  <c:v>15</c:v>
                </c:pt>
                <c:pt idx="5">
                  <c:v>0</c:v>
                </c:pt>
                <c:pt idx="6">
                  <c:v>50413</c:v>
                </c:pt>
                <c:pt idx="7">
                  <c:v>4148</c:v>
                </c:pt>
                <c:pt idx="8">
                  <c:v>120953</c:v>
                </c:pt>
                <c:pt idx="9">
                  <c:v>254</c:v>
                </c:pt>
                <c:pt idx="10">
                  <c:v>2591</c:v>
                </c:pt>
                <c:pt idx="11">
                  <c:v>54083</c:v>
                </c:pt>
                <c:pt idx="12">
                  <c:v>5010</c:v>
                </c:pt>
                <c:pt idx="13">
                  <c:v>16</c:v>
                </c:pt>
                <c:pt idx="14">
                  <c:v>556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  <c:pt idx="19">
                  <c:v>24</c:v>
                </c:pt>
                <c:pt idx="20">
                  <c:v>960</c:v>
                </c:pt>
                <c:pt idx="21">
                  <c:v>23</c:v>
                </c:pt>
                <c:pt idx="22">
                  <c:v>0</c:v>
                </c:pt>
                <c:pt idx="23">
                  <c:v>2</c:v>
                </c:pt>
                <c:pt idx="24">
                  <c:v>10</c:v>
                </c:pt>
                <c:pt idx="25">
                  <c:v>53</c:v>
                </c:pt>
                <c:pt idx="26">
                  <c:v>2297</c:v>
                </c:pt>
                <c:pt idx="27">
                  <c:v>1799</c:v>
                </c:pt>
                <c:pt idx="28">
                  <c:v>93</c:v>
                </c:pt>
                <c:pt idx="29">
                  <c:v>154</c:v>
                </c:pt>
                <c:pt idx="30">
                  <c:v>98</c:v>
                </c:pt>
                <c:pt idx="31">
                  <c:v>17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4</c:v>
                </c:pt>
                <c:pt idx="36">
                  <c:v>2</c:v>
                </c:pt>
                <c:pt idx="37">
                  <c:v>0</c:v>
                </c:pt>
                <c:pt idx="38">
                  <c:v>59252</c:v>
                </c:pt>
                <c:pt idx="39">
                  <c:v>1</c:v>
                </c:pt>
                <c:pt idx="40">
                  <c:v>4516</c:v>
                </c:pt>
                <c:pt idx="41">
                  <c:v>147</c:v>
                </c:pt>
                <c:pt idx="42">
                  <c:v>0</c:v>
                </c:pt>
                <c:pt idx="43">
                  <c:v>7</c:v>
                </c:pt>
                <c:pt idx="44">
                  <c:v>11</c:v>
                </c:pt>
                <c:pt idx="45">
                  <c:v>1141</c:v>
                </c:pt>
                <c:pt idx="46">
                  <c:v>4102</c:v>
                </c:pt>
                <c:pt idx="47">
                  <c:v>1596</c:v>
                </c:pt>
                <c:pt idx="48">
                  <c:v>94</c:v>
                </c:pt>
                <c:pt idx="49">
                  <c:v>0</c:v>
                </c:pt>
                <c:pt idx="50">
                  <c:v>4</c:v>
                </c:pt>
                <c:pt idx="51">
                  <c:v>6</c:v>
                </c:pt>
                <c:pt idx="52">
                  <c:v>1113</c:v>
                </c:pt>
                <c:pt idx="53">
                  <c:v>52590</c:v>
                </c:pt>
                <c:pt idx="54">
                  <c:v>12336</c:v>
                </c:pt>
                <c:pt idx="55">
                  <c:v>542</c:v>
                </c:pt>
                <c:pt idx="56">
                  <c:v>6</c:v>
                </c:pt>
                <c:pt idx="57">
                  <c:v>36</c:v>
                </c:pt>
                <c:pt idx="58">
                  <c:v>18</c:v>
                </c:pt>
                <c:pt idx="59">
                  <c:v>0</c:v>
                </c:pt>
                <c:pt idx="60">
                  <c:v>350</c:v>
                </c:pt>
                <c:pt idx="61">
                  <c:v>1936</c:v>
                </c:pt>
                <c:pt idx="62">
                  <c:v>34691</c:v>
                </c:pt>
                <c:pt idx="63">
                  <c:v>0</c:v>
                </c:pt>
                <c:pt idx="64">
                  <c:v>22115</c:v>
                </c:pt>
                <c:pt idx="65">
                  <c:v>127432</c:v>
                </c:pt>
                <c:pt idx="66">
                  <c:v>34</c:v>
                </c:pt>
                <c:pt idx="67">
                  <c:v>22</c:v>
                </c:pt>
                <c:pt idx="68">
                  <c:v>8</c:v>
                </c:pt>
                <c:pt idx="69">
                  <c:v>0</c:v>
                </c:pt>
                <c:pt idx="70">
                  <c:v>0</c:v>
                </c:pt>
                <c:pt idx="71">
                  <c:v>44</c:v>
                </c:pt>
                <c:pt idx="72">
                  <c:v>2448</c:v>
                </c:pt>
                <c:pt idx="73">
                  <c:v>5978</c:v>
                </c:pt>
                <c:pt idx="74">
                  <c:v>0</c:v>
                </c:pt>
                <c:pt idx="75">
                  <c:v>106976</c:v>
                </c:pt>
                <c:pt idx="76">
                  <c:v>8</c:v>
                </c:pt>
                <c:pt idx="77">
                  <c:v>0</c:v>
                </c:pt>
                <c:pt idx="78">
                  <c:v>4</c:v>
                </c:pt>
                <c:pt idx="79">
                  <c:v>58</c:v>
                </c:pt>
                <c:pt idx="80">
                  <c:v>322</c:v>
                </c:pt>
                <c:pt idx="81">
                  <c:v>4</c:v>
                </c:pt>
                <c:pt idx="82">
                  <c:v>12</c:v>
                </c:pt>
                <c:pt idx="83">
                  <c:v>3</c:v>
                </c:pt>
                <c:pt idx="84">
                  <c:v>181279</c:v>
                </c:pt>
                <c:pt idx="85">
                  <c:v>2</c:v>
                </c:pt>
                <c:pt idx="86">
                  <c:v>19</c:v>
                </c:pt>
                <c:pt idx="87">
                  <c:v>9437</c:v>
                </c:pt>
                <c:pt idx="88">
                  <c:v>43</c:v>
                </c:pt>
                <c:pt idx="89">
                  <c:v>2323</c:v>
                </c:pt>
                <c:pt idx="90">
                  <c:v>44</c:v>
                </c:pt>
                <c:pt idx="91">
                  <c:v>0</c:v>
                </c:pt>
                <c:pt idx="92">
                  <c:v>0</c:v>
                </c:pt>
                <c:pt idx="93">
                  <c:v>1153</c:v>
                </c:pt>
                <c:pt idx="94">
                  <c:v>4428</c:v>
                </c:pt>
                <c:pt idx="95">
                  <c:v>1738</c:v>
                </c:pt>
                <c:pt idx="96">
                  <c:v>2</c:v>
                </c:pt>
                <c:pt idx="97">
                  <c:v>3</c:v>
                </c:pt>
                <c:pt idx="98">
                  <c:v>1</c:v>
                </c:pt>
                <c:pt idx="99">
                  <c:v>5</c:v>
                </c:pt>
                <c:pt idx="100">
                  <c:v>299</c:v>
                </c:pt>
                <c:pt idx="101">
                  <c:v>268</c:v>
                </c:pt>
                <c:pt idx="102">
                  <c:v>672</c:v>
                </c:pt>
                <c:pt idx="103">
                  <c:v>41</c:v>
                </c:pt>
                <c:pt idx="104">
                  <c:v>8780</c:v>
                </c:pt>
                <c:pt idx="105">
                  <c:v>13</c:v>
                </c:pt>
                <c:pt idx="106">
                  <c:v>50</c:v>
                </c:pt>
                <c:pt idx="107">
                  <c:v>28</c:v>
                </c:pt>
                <c:pt idx="108">
                  <c:v>187086</c:v>
                </c:pt>
                <c:pt idx="109">
                  <c:v>0</c:v>
                </c:pt>
                <c:pt idx="110">
                  <c:v>55728</c:v>
                </c:pt>
                <c:pt idx="111">
                  <c:v>32</c:v>
                </c:pt>
                <c:pt idx="112">
                  <c:v>300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16</c:v>
                </c:pt>
                <c:pt idx="117">
                  <c:v>1431</c:v>
                </c:pt>
                <c:pt idx="118">
                  <c:v>31</c:v>
                </c:pt>
                <c:pt idx="119">
                  <c:v>0</c:v>
                </c:pt>
                <c:pt idx="120">
                  <c:v>172</c:v>
                </c:pt>
                <c:pt idx="121">
                  <c:v>21164</c:v>
                </c:pt>
                <c:pt idx="122">
                  <c:v>7076</c:v>
                </c:pt>
                <c:pt idx="123">
                  <c:v>159</c:v>
                </c:pt>
                <c:pt idx="124">
                  <c:v>26856</c:v>
                </c:pt>
                <c:pt idx="125">
                  <c:v>16</c:v>
                </c:pt>
                <c:pt idx="126">
                  <c:v>47</c:v>
                </c:pt>
                <c:pt idx="127">
                  <c:v>0</c:v>
                </c:pt>
                <c:pt idx="128">
                  <c:v>11998</c:v>
                </c:pt>
                <c:pt idx="129">
                  <c:v>740</c:v>
                </c:pt>
                <c:pt idx="130">
                  <c:v>0</c:v>
                </c:pt>
                <c:pt idx="131">
                  <c:v>622</c:v>
                </c:pt>
                <c:pt idx="132">
                  <c:v>30340</c:v>
                </c:pt>
                <c:pt idx="133">
                  <c:v>2</c:v>
                </c:pt>
                <c:pt idx="134">
                  <c:v>15</c:v>
                </c:pt>
                <c:pt idx="135">
                  <c:v>363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31</c:v>
                </c:pt>
                <c:pt idx="141">
                  <c:v>80</c:v>
                </c:pt>
                <c:pt idx="142">
                  <c:v>48</c:v>
                </c:pt>
                <c:pt idx="143">
                  <c:v>16984</c:v>
                </c:pt>
                <c:pt idx="144">
                  <c:v>22</c:v>
                </c:pt>
                <c:pt idx="145">
                  <c:v>0</c:v>
                </c:pt>
                <c:pt idx="146">
                  <c:v>13</c:v>
                </c:pt>
                <c:pt idx="147">
                  <c:v>108649</c:v>
                </c:pt>
                <c:pt idx="148">
                  <c:v>59855</c:v>
                </c:pt>
                <c:pt idx="149">
                  <c:v>0</c:v>
                </c:pt>
                <c:pt idx="150">
                  <c:v>15</c:v>
                </c:pt>
                <c:pt idx="151">
                  <c:v>0</c:v>
                </c:pt>
                <c:pt idx="152">
                  <c:v>0</c:v>
                </c:pt>
                <c:pt idx="153">
                  <c:v>828</c:v>
                </c:pt>
                <c:pt idx="154">
                  <c:v>16</c:v>
                </c:pt>
                <c:pt idx="155">
                  <c:v>49</c:v>
                </c:pt>
                <c:pt idx="156">
                  <c:v>0</c:v>
                </c:pt>
                <c:pt idx="157">
                  <c:v>3127</c:v>
                </c:pt>
                <c:pt idx="158">
                  <c:v>900</c:v>
                </c:pt>
                <c:pt idx="159">
                  <c:v>1878</c:v>
                </c:pt>
                <c:pt idx="160">
                  <c:v>13822</c:v>
                </c:pt>
                <c:pt idx="161">
                  <c:v>2576</c:v>
                </c:pt>
                <c:pt idx="162">
                  <c:v>0</c:v>
                </c:pt>
                <c:pt idx="163">
                  <c:v>27841</c:v>
                </c:pt>
                <c:pt idx="164">
                  <c:v>1632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A3-41C1-8641-4F678FC04DE6}"/>
            </c:ext>
          </c:extLst>
        </c:ser>
        <c:ser>
          <c:idx val="2"/>
          <c:order val="2"/>
          <c:tx>
            <c:v>lenient D, high variance 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lenientHighVarianceTimes!$S$4:$S$203</c:f>
              <c:numCache>
                <c:formatCode>General</c:formatCode>
                <c:ptCount val="200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32</c:v>
                </c:pt>
                <c:pt idx="8">
                  <c:v>0</c:v>
                </c:pt>
                <c:pt idx="9">
                  <c:v>7</c:v>
                </c:pt>
                <c:pt idx="10">
                  <c:v>3</c:v>
                </c:pt>
                <c:pt idx="11">
                  <c:v>0</c:v>
                </c:pt>
                <c:pt idx="12">
                  <c:v>2</c:v>
                </c:pt>
                <c:pt idx="13">
                  <c:v>6</c:v>
                </c:pt>
                <c:pt idx="14">
                  <c:v>0</c:v>
                </c:pt>
                <c:pt idx="15">
                  <c:v>92</c:v>
                </c:pt>
                <c:pt idx="16">
                  <c:v>0</c:v>
                </c:pt>
                <c:pt idx="17">
                  <c:v>0</c:v>
                </c:pt>
                <c:pt idx="18">
                  <c:v>18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14</c:v>
                </c:pt>
                <c:pt idx="27">
                  <c:v>35</c:v>
                </c:pt>
                <c:pt idx="28">
                  <c:v>0</c:v>
                </c:pt>
                <c:pt idx="29">
                  <c:v>1</c:v>
                </c:pt>
                <c:pt idx="30">
                  <c:v>8</c:v>
                </c:pt>
                <c:pt idx="31">
                  <c:v>13</c:v>
                </c:pt>
                <c:pt idx="32">
                  <c:v>0</c:v>
                </c:pt>
                <c:pt idx="33">
                  <c:v>0</c:v>
                </c:pt>
                <c:pt idx="34">
                  <c:v>8</c:v>
                </c:pt>
                <c:pt idx="35">
                  <c:v>0</c:v>
                </c:pt>
                <c:pt idx="36">
                  <c:v>22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16</c:v>
                </c:pt>
                <c:pt idx="52">
                  <c:v>0</c:v>
                </c:pt>
                <c:pt idx="53">
                  <c:v>4</c:v>
                </c:pt>
                <c:pt idx="54">
                  <c:v>0</c:v>
                </c:pt>
                <c:pt idx="55">
                  <c:v>2</c:v>
                </c:pt>
                <c:pt idx="56">
                  <c:v>2</c:v>
                </c:pt>
                <c:pt idx="57">
                  <c:v>4</c:v>
                </c:pt>
                <c:pt idx="58">
                  <c:v>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1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30</c:v>
                </c:pt>
                <c:pt idx="68">
                  <c:v>0</c:v>
                </c:pt>
                <c:pt idx="69">
                  <c:v>0</c:v>
                </c:pt>
                <c:pt idx="70">
                  <c:v>10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18</c:v>
                </c:pt>
                <c:pt idx="83">
                  <c:v>0</c:v>
                </c:pt>
                <c:pt idx="84">
                  <c:v>3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3</c:v>
                </c:pt>
                <c:pt idx="90">
                  <c:v>17</c:v>
                </c:pt>
                <c:pt idx="91">
                  <c:v>0</c:v>
                </c:pt>
                <c:pt idx="92">
                  <c:v>10</c:v>
                </c:pt>
                <c:pt idx="93">
                  <c:v>0</c:v>
                </c:pt>
                <c:pt idx="94">
                  <c:v>39</c:v>
                </c:pt>
                <c:pt idx="95">
                  <c:v>16</c:v>
                </c:pt>
                <c:pt idx="96">
                  <c:v>0</c:v>
                </c:pt>
                <c:pt idx="97">
                  <c:v>94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24</c:v>
                </c:pt>
                <c:pt idx="102">
                  <c:v>0</c:v>
                </c:pt>
                <c:pt idx="103">
                  <c:v>2</c:v>
                </c:pt>
                <c:pt idx="104">
                  <c:v>3</c:v>
                </c:pt>
                <c:pt idx="105">
                  <c:v>3</c:v>
                </c:pt>
                <c:pt idx="106">
                  <c:v>165</c:v>
                </c:pt>
                <c:pt idx="107">
                  <c:v>0</c:v>
                </c:pt>
                <c:pt idx="108">
                  <c:v>0</c:v>
                </c:pt>
                <c:pt idx="109">
                  <c:v>4</c:v>
                </c:pt>
                <c:pt idx="110">
                  <c:v>0</c:v>
                </c:pt>
                <c:pt idx="111">
                  <c:v>0</c:v>
                </c:pt>
                <c:pt idx="112">
                  <c:v>10</c:v>
                </c:pt>
                <c:pt idx="113">
                  <c:v>6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7</c:v>
                </c:pt>
                <c:pt idx="118">
                  <c:v>1</c:v>
                </c:pt>
                <c:pt idx="119">
                  <c:v>82</c:v>
                </c:pt>
                <c:pt idx="120">
                  <c:v>0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5</c:v>
                </c:pt>
                <c:pt idx="134">
                  <c:v>532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84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64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26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315</c:v>
                </c:pt>
                <c:pt idx="161">
                  <c:v>0</c:v>
                </c:pt>
                <c:pt idx="162">
                  <c:v>6</c:v>
                </c:pt>
                <c:pt idx="163">
                  <c:v>78</c:v>
                </c:pt>
                <c:pt idx="164">
                  <c:v>0</c:v>
                </c:pt>
                <c:pt idx="165">
                  <c:v>33</c:v>
                </c:pt>
                <c:pt idx="166">
                  <c:v>0</c:v>
                </c:pt>
                <c:pt idx="167">
                  <c:v>0</c:v>
                </c:pt>
                <c:pt idx="168">
                  <c:v>491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72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12</c:v>
                </c:pt>
                <c:pt idx="186">
                  <c:v>0</c:v>
                </c:pt>
                <c:pt idx="187">
                  <c:v>0</c:v>
                </c:pt>
                <c:pt idx="188">
                  <c:v>3</c:v>
                </c:pt>
                <c:pt idx="189">
                  <c:v>0</c:v>
                </c:pt>
                <c:pt idx="190">
                  <c:v>0</c:v>
                </c:pt>
                <c:pt idx="191">
                  <c:v>17</c:v>
                </c:pt>
                <c:pt idx="192">
                  <c:v>2</c:v>
                </c:pt>
                <c:pt idx="193">
                  <c:v>93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A3-41C1-8641-4F678FC04DE6}"/>
            </c:ext>
          </c:extLst>
        </c:ser>
        <c:ser>
          <c:idx val="3"/>
          <c:order val="3"/>
          <c:tx>
            <c:v>lenient D, low variance P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lenientLowVarianceTimes!$V$4:$V$203</c:f>
              <c:numCache>
                <c:formatCode>General</c:formatCode>
                <c:ptCount val="200"/>
                <c:pt idx="0">
                  <c:v>105</c:v>
                </c:pt>
                <c:pt idx="1">
                  <c:v>21</c:v>
                </c:pt>
                <c:pt idx="2">
                  <c:v>0</c:v>
                </c:pt>
                <c:pt idx="3">
                  <c:v>9</c:v>
                </c:pt>
                <c:pt idx="4">
                  <c:v>0</c:v>
                </c:pt>
                <c:pt idx="5">
                  <c:v>2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</c:v>
                </c:pt>
                <c:pt idx="26">
                  <c:v>4</c:v>
                </c:pt>
                <c:pt idx="27">
                  <c:v>5</c:v>
                </c:pt>
                <c:pt idx="28">
                  <c:v>0</c:v>
                </c:pt>
                <c:pt idx="29">
                  <c:v>2</c:v>
                </c:pt>
                <c:pt idx="30">
                  <c:v>158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14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15</c:v>
                </c:pt>
                <c:pt idx="49">
                  <c:v>0</c:v>
                </c:pt>
                <c:pt idx="50">
                  <c:v>0</c:v>
                </c:pt>
                <c:pt idx="51">
                  <c:v>9</c:v>
                </c:pt>
                <c:pt idx="52">
                  <c:v>0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1376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25</c:v>
                </c:pt>
                <c:pt idx="78">
                  <c:v>0</c:v>
                </c:pt>
                <c:pt idx="79">
                  <c:v>0</c:v>
                </c:pt>
                <c:pt idx="80">
                  <c:v>22</c:v>
                </c:pt>
                <c:pt idx="81">
                  <c:v>1</c:v>
                </c:pt>
                <c:pt idx="82">
                  <c:v>6</c:v>
                </c:pt>
                <c:pt idx="83">
                  <c:v>0</c:v>
                </c:pt>
                <c:pt idx="84">
                  <c:v>8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5392</c:v>
                </c:pt>
                <c:pt idx="94">
                  <c:v>0</c:v>
                </c:pt>
                <c:pt idx="95">
                  <c:v>0</c:v>
                </c:pt>
                <c:pt idx="96">
                  <c:v>30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160</c:v>
                </c:pt>
                <c:pt idx="107">
                  <c:v>0</c:v>
                </c:pt>
                <c:pt idx="108">
                  <c:v>9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824</c:v>
                </c:pt>
                <c:pt idx="117">
                  <c:v>0</c:v>
                </c:pt>
                <c:pt idx="118">
                  <c:v>11</c:v>
                </c:pt>
                <c:pt idx="119">
                  <c:v>19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128</c:v>
                </c:pt>
                <c:pt idx="127">
                  <c:v>0</c:v>
                </c:pt>
                <c:pt idx="128">
                  <c:v>8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4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265</c:v>
                </c:pt>
                <c:pt idx="144">
                  <c:v>141</c:v>
                </c:pt>
                <c:pt idx="145">
                  <c:v>0</c:v>
                </c:pt>
                <c:pt idx="146">
                  <c:v>0</c:v>
                </c:pt>
                <c:pt idx="147">
                  <c:v>10</c:v>
                </c:pt>
                <c:pt idx="148">
                  <c:v>6</c:v>
                </c:pt>
                <c:pt idx="149">
                  <c:v>0</c:v>
                </c:pt>
                <c:pt idx="150">
                  <c:v>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174</c:v>
                </c:pt>
                <c:pt idx="173">
                  <c:v>0</c:v>
                </c:pt>
                <c:pt idx="174">
                  <c:v>0</c:v>
                </c:pt>
                <c:pt idx="175">
                  <c:v>22</c:v>
                </c:pt>
                <c:pt idx="176">
                  <c:v>0</c:v>
                </c:pt>
                <c:pt idx="177">
                  <c:v>9</c:v>
                </c:pt>
                <c:pt idx="178">
                  <c:v>0</c:v>
                </c:pt>
                <c:pt idx="179">
                  <c:v>0</c:v>
                </c:pt>
                <c:pt idx="180">
                  <c:v>13</c:v>
                </c:pt>
                <c:pt idx="181">
                  <c:v>478</c:v>
                </c:pt>
                <c:pt idx="182">
                  <c:v>0</c:v>
                </c:pt>
                <c:pt idx="183">
                  <c:v>21</c:v>
                </c:pt>
                <c:pt idx="184">
                  <c:v>0</c:v>
                </c:pt>
                <c:pt idx="185">
                  <c:v>0</c:v>
                </c:pt>
                <c:pt idx="186">
                  <c:v>43</c:v>
                </c:pt>
                <c:pt idx="187">
                  <c:v>0</c:v>
                </c:pt>
                <c:pt idx="188">
                  <c:v>49</c:v>
                </c:pt>
                <c:pt idx="189">
                  <c:v>7</c:v>
                </c:pt>
                <c:pt idx="190">
                  <c:v>2</c:v>
                </c:pt>
                <c:pt idx="191">
                  <c:v>0</c:v>
                </c:pt>
                <c:pt idx="192">
                  <c:v>53</c:v>
                </c:pt>
                <c:pt idx="193">
                  <c:v>4</c:v>
                </c:pt>
                <c:pt idx="194">
                  <c:v>0</c:v>
                </c:pt>
                <c:pt idx="195">
                  <c:v>0</c:v>
                </c:pt>
                <c:pt idx="196">
                  <c:v>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A3-41C1-8641-4F678FC04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903151"/>
        <c:axId val="477891919"/>
      </c:lineChart>
      <c:catAx>
        <c:axId val="47790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91919"/>
        <c:crosses val="autoZero"/>
        <c:auto val="1"/>
        <c:lblAlgn val="ctr"/>
        <c:lblOffset val="100"/>
        <c:noMultiLvlLbl val="0"/>
      </c:catAx>
      <c:valAx>
        <c:axId val="47789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90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606425</xdr:colOff>
      <xdr:row>21</xdr:row>
      <xdr:rowOff>12700</xdr:rowOff>
    </xdr:from>
    <xdr:to>
      <xdr:col>9</xdr:col>
      <xdr:colOff>523875</xdr:colOff>
      <xdr:row>35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137C16-A890-E8D6-B8A4-1CB977D6CB9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38</xdr:row>
      <xdr:rowOff>6350</xdr:rowOff>
    </xdr:from>
    <xdr:to>
      <xdr:col>9</xdr:col>
      <xdr:colOff>527050</xdr:colOff>
      <xdr:row>52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0A4507-F31C-4EF7-B2D9-A2CF430D812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</xdr:colOff>
      <xdr:row>21</xdr:row>
      <xdr:rowOff>19050</xdr:rowOff>
    </xdr:from>
    <xdr:to>
      <xdr:col>18</xdr:col>
      <xdr:colOff>307975</xdr:colOff>
      <xdr:row>36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B94C92-BBCF-A593-E356-A4380C687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23</xdr:row>
      <xdr:rowOff>31750</xdr:rowOff>
    </xdr:from>
    <xdr:to>
      <xdr:col>9</xdr:col>
      <xdr:colOff>473075</xdr:colOff>
      <xdr:row>38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974C23-D0C7-D2AF-E1A9-71B39FDF5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41</xdr:row>
      <xdr:rowOff>6350</xdr:rowOff>
    </xdr:from>
    <xdr:to>
      <xdr:col>9</xdr:col>
      <xdr:colOff>476250</xdr:colOff>
      <xdr:row>55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E0038B-A300-4199-9158-1AA0696C5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85725</xdr:colOff>
      <xdr:row>23</xdr:row>
      <xdr:rowOff>12700</xdr:rowOff>
    </xdr:from>
    <xdr:to>
      <xdr:col>17</xdr:col>
      <xdr:colOff>390525</xdr:colOff>
      <xdr:row>37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9CFB50-3C13-A592-8095-D3869612F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21</xdr:row>
      <xdr:rowOff>19050</xdr:rowOff>
    </xdr:from>
    <xdr:to>
      <xdr:col>9</xdr:col>
      <xdr:colOff>282575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D457A3-47F2-B46E-820F-7A793629A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40</xdr:row>
      <xdr:rowOff>0</xdr:rowOff>
    </xdr:from>
    <xdr:to>
      <xdr:col>9</xdr:col>
      <xdr:colOff>285750</xdr:colOff>
      <xdr:row>54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8975AD-CFED-449F-AD2F-A0E5B65A0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15875</xdr:colOff>
      <xdr:row>21</xdr:row>
      <xdr:rowOff>12700</xdr:rowOff>
    </xdr:from>
    <xdr:to>
      <xdr:col>18</xdr:col>
      <xdr:colOff>320675</xdr:colOff>
      <xdr:row>35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15192A-7634-0DD6-944F-E9F861459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</xdr:colOff>
      <xdr:row>20</xdr:row>
      <xdr:rowOff>177800</xdr:rowOff>
    </xdr:from>
    <xdr:to>
      <xdr:col>9</xdr:col>
      <xdr:colOff>549275</xdr:colOff>
      <xdr:row>35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9FBABB-6A3B-B923-7684-0F99B3D30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38</xdr:row>
      <xdr:rowOff>12700</xdr:rowOff>
    </xdr:from>
    <xdr:to>
      <xdr:col>9</xdr:col>
      <xdr:colOff>546100</xdr:colOff>
      <xdr:row>52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5B2E31-5AFE-4303-A98E-3A5902640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21</xdr:row>
      <xdr:rowOff>0</xdr:rowOff>
    </xdr:from>
    <xdr:to>
      <xdr:col>19</xdr:col>
      <xdr:colOff>314325</xdr:colOff>
      <xdr:row>35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891917-6C4F-CAB5-C5EF-C46F1CC9C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14</xdr:col>
      <xdr:colOff>44450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CBA603-7052-4293-BD24-9B68C399E9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23</xdr:row>
      <xdr:rowOff>0</xdr:rowOff>
    </xdr:from>
    <xdr:to>
      <xdr:col>14</xdr:col>
      <xdr:colOff>31750</xdr:colOff>
      <xdr:row>37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870F2C-2085-4213-B22D-17110813D9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949A5EE-1AC9-42F9-8DBF-4DC46872AAE8}" autoFormatId="16" applyNumberFormats="0" applyBorderFormats="0" applyFontFormats="0" applyPatternFormats="0" applyAlignmentFormats="0" applyWidthHeightFormats="0">
  <queryTableRefresh nextId="4">
    <queryTableFields count="3">
      <queryTableField id="1" name="Job_Number" tableColumnId="1"/>
      <queryTableField id="2" name="Time" tableColumnId="2"/>
      <queryTableField id="3" name="Tardines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EC2789-D560-4F31-A657-559AC57A7ED7}" autoFormatId="16" applyNumberFormats="0" applyBorderFormats="0" applyFontFormats="0" applyPatternFormats="0" applyAlignmentFormats="0" applyWidthHeightFormats="0">
  <queryTableRefresh nextId="4">
    <queryTableFields count="3">
      <queryTableField id="1" name="Job_Number" tableColumnId="1"/>
      <queryTableField id="2" name="Time" tableColumnId="2"/>
      <queryTableField id="3" name="Tardines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42BEDE1-0D92-4A40-B440-02F14EFC2745}" autoFormatId="16" applyNumberFormats="0" applyBorderFormats="0" applyFontFormats="0" applyPatternFormats="0" applyAlignmentFormats="0" applyWidthHeightFormats="0">
  <queryTableRefresh nextId="4">
    <queryTableFields count="3">
      <queryTableField id="1" name="Job_Number" tableColumnId="1"/>
      <queryTableField id="2" name="Time" tableColumnId="2"/>
      <queryTableField id="3" name="Tardines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FE7C7E7-BD4C-477B-AB31-A40862B529D4}" autoFormatId="16" applyNumberFormats="0" applyBorderFormats="0" applyFontFormats="0" applyPatternFormats="0" applyAlignmentFormats="0" applyWidthHeightFormats="0">
  <queryTableRefresh nextId="4">
    <queryTableFields count="3">
      <queryTableField id="1" name="Job_Number" tableColumnId="1"/>
      <queryTableField id="2" name="Time" tableColumnId="2"/>
      <queryTableField id="3" name="Tardines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0B161B-805F-46C5-85A0-399158F5232A}" name="lenientLowVarianceTimes" displayName="lenientLowVarianceTimes" ref="A1:C201" tableType="queryTable" totalsRowShown="0">
  <autoFilter ref="A1:C201" xr:uid="{860B161B-805F-46C5-85A0-399158F5232A}"/>
  <tableColumns count="3">
    <tableColumn id="1" xr3:uid="{05231CAC-BF6F-4D28-98FF-BCD31D7B5B61}" uniqueName="1" name="Simulation_Number" queryTableFieldId="1"/>
    <tableColumn id="2" xr3:uid="{979E2FB4-0EA0-4AAB-A3F8-1BE3225BB5DE}" uniqueName="2" name="Time" queryTableFieldId="2"/>
    <tableColumn id="3" xr3:uid="{C2230CAF-4E8F-42AF-B4A0-C7EFA5F5EE72}" uniqueName="3" name="Tardines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5CBC1-71AE-4FBF-8615-08B4AEFBC9AE}" name="lenientHighVarianceTimes" displayName="lenientHighVarianceTimes" ref="A1:C201" tableType="queryTable" totalsRowShown="0">
  <autoFilter ref="A1:C201" xr:uid="{18C5CBC1-71AE-4FBF-8615-08B4AEFBC9AE}"/>
  <tableColumns count="3">
    <tableColumn id="1" xr3:uid="{30337105-83EF-4A5E-B442-C5BCB0F83C1D}" uniqueName="1" name="Job_Number" queryTableFieldId="1"/>
    <tableColumn id="2" xr3:uid="{0B936E8E-F47C-4F24-B36B-87D7FE62BD6C}" uniqueName="2" name="Time" queryTableFieldId="2"/>
    <tableColumn id="3" xr3:uid="{1125F162-18F0-483B-B0EC-C4E6D7686EA8}" uniqueName="3" name="Tardines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F31160-A4C5-47B7-AA74-56B6C5855063}" name="strictLowVarianceTimes" displayName="strictLowVarianceTimes" ref="A1:C201" tableType="queryTable" totalsRowShown="0">
  <autoFilter ref="A1:C201" xr:uid="{49F31160-A4C5-47B7-AA74-56B6C5855063}"/>
  <tableColumns count="3">
    <tableColumn id="1" xr3:uid="{D2AC29A4-726E-460A-A662-9E7DA0F67273}" uniqueName="1" name="Simulation_Number" queryTableFieldId="1"/>
    <tableColumn id="2" xr3:uid="{3E69772B-E657-4879-A84C-108A1855BAD8}" uniqueName="2" name="Time" queryTableFieldId="2"/>
    <tableColumn id="3" xr3:uid="{AA53E599-9F72-4F41-8FE8-C27D1E2B80B6}" uniqueName="3" name="Tardines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77826E-5897-44A5-9C80-8C496805949E}" name="strictHighVarianceTimes" displayName="strictHighVarianceTimes" ref="A1:C201" tableType="queryTable" totalsRowShown="0">
  <autoFilter ref="A1:C201" xr:uid="{3877826E-5897-44A5-9C80-8C496805949E}"/>
  <tableColumns count="3">
    <tableColumn id="1" xr3:uid="{34D4C457-DBA0-4E0B-8A07-7866A41014A0}" uniqueName="1" name="Simulation_Number" queryTableFieldId="1"/>
    <tableColumn id="2" xr3:uid="{513DFF98-A5B6-4DDA-815A-4515D046DFD5}" uniqueName="2" name="Time" queryTableFieldId="2"/>
    <tableColumn id="3" xr3:uid="{295FF968-9D01-48FE-933D-D20E0090A5A1}" uniqueName="3" name="Tardines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4F3C-4F37-476A-BAB6-F2EF8211A13E}">
  <dimension ref="A1:W203"/>
  <sheetViews>
    <sheetView workbookViewId="0">
      <selection activeCell="F13" sqref="F13"/>
    </sheetView>
  </sheetViews>
  <sheetFormatPr defaultRowHeight="14.5" x14ac:dyDescent="0.35"/>
  <cols>
    <col min="1" max="1" width="20.90625" customWidth="1"/>
    <col min="2" max="2" width="7.1796875" bestFit="1" customWidth="1"/>
    <col min="3" max="3" width="11.08984375" bestFit="1" customWidth="1"/>
    <col min="5" max="5" width="25" customWidth="1"/>
    <col min="7" max="7" width="12.1796875" customWidth="1"/>
  </cols>
  <sheetData>
    <row r="1" spans="1:23" x14ac:dyDescent="0.35">
      <c r="A1" t="s">
        <v>7</v>
      </c>
      <c r="B1" t="s">
        <v>1</v>
      </c>
      <c r="C1" t="s">
        <v>2</v>
      </c>
      <c r="E1" t="s">
        <v>4</v>
      </c>
      <c r="V1" t="s">
        <v>16</v>
      </c>
    </row>
    <row r="2" spans="1:23" x14ac:dyDescent="0.35">
      <c r="A2">
        <v>0</v>
      </c>
      <c r="B2">
        <v>105</v>
      </c>
      <c r="C2">
        <v>138</v>
      </c>
      <c r="E2" t="s">
        <v>6</v>
      </c>
    </row>
    <row r="3" spans="1:23" x14ac:dyDescent="0.35">
      <c r="A3">
        <v>1</v>
      </c>
      <c r="B3">
        <v>21</v>
      </c>
      <c r="C3">
        <v>73</v>
      </c>
      <c r="V3" s="1" t="s">
        <v>1</v>
      </c>
      <c r="W3" s="1" t="s">
        <v>2</v>
      </c>
    </row>
    <row r="4" spans="1:23" x14ac:dyDescent="0.35">
      <c r="A4">
        <v>2</v>
      </c>
      <c r="B4">
        <v>0</v>
      </c>
      <c r="C4">
        <v>10</v>
      </c>
      <c r="E4" t="s">
        <v>14</v>
      </c>
      <c r="F4">
        <v>-10</v>
      </c>
      <c r="V4" s="1" cm="1">
        <f t="array" ref="V4:W203">_xlfn._xlws.FILTER(lenientLowVarianceTimes[[Time]:[Tardiness]],lenientLowVarianceTimes[Time]&lt;&gt;F4,"")</f>
        <v>105</v>
      </c>
      <c r="W4" s="1">
        <v>138</v>
      </c>
    </row>
    <row r="5" spans="1:23" x14ac:dyDescent="0.35">
      <c r="A5">
        <v>3</v>
      </c>
      <c r="B5">
        <v>9</v>
      </c>
      <c r="C5">
        <v>53</v>
      </c>
      <c r="E5" t="s">
        <v>15</v>
      </c>
      <c r="F5">
        <v>-10</v>
      </c>
      <c r="V5" s="1">
        <v>21</v>
      </c>
      <c r="W5" s="1">
        <v>73</v>
      </c>
    </row>
    <row r="6" spans="1:23" x14ac:dyDescent="0.35">
      <c r="A6">
        <v>4</v>
      </c>
      <c r="B6">
        <v>0</v>
      </c>
      <c r="C6">
        <v>40</v>
      </c>
      <c r="V6" s="1">
        <v>0</v>
      </c>
      <c r="W6" s="1">
        <v>10</v>
      </c>
    </row>
    <row r="7" spans="1:23" x14ac:dyDescent="0.35">
      <c r="A7">
        <v>5</v>
      </c>
      <c r="B7">
        <v>2</v>
      </c>
      <c r="C7">
        <v>25</v>
      </c>
      <c r="V7" s="1">
        <v>9</v>
      </c>
      <c r="W7" s="1">
        <v>53</v>
      </c>
    </row>
    <row r="8" spans="1:23" x14ac:dyDescent="0.35">
      <c r="A8">
        <v>6</v>
      </c>
      <c r="B8">
        <v>7</v>
      </c>
      <c r="C8">
        <v>36</v>
      </c>
      <c r="V8" s="1">
        <v>0</v>
      </c>
      <c r="W8" s="1">
        <v>40</v>
      </c>
    </row>
    <row r="9" spans="1:23" ht="15" thickBot="1" x14ac:dyDescent="0.4">
      <c r="A9">
        <v>7</v>
      </c>
      <c r="B9">
        <v>0</v>
      </c>
      <c r="C9">
        <v>17</v>
      </c>
      <c r="V9" s="1">
        <v>2</v>
      </c>
      <c r="W9" s="1">
        <v>25</v>
      </c>
    </row>
    <row r="10" spans="1:23" x14ac:dyDescent="0.35">
      <c r="A10">
        <v>8</v>
      </c>
      <c r="B10">
        <v>0</v>
      </c>
      <c r="C10">
        <v>104</v>
      </c>
      <c r="E10" s="3"/>
      <c r="F10" s="4" t="s">
        <v>8</v>
      </c>
      <c r="G10" s="5" t="s">
        <v>9</v>
      </c>
      <c r="V10" s="1">
        <v>7</v>
      </c>
      <c r="W10" s="1">
        <v>36</v>
      </c>
    </row>
    <row r="11" spans="1:23" x14ac:dyDescent="0.35">
      <c r="A11">
        <v>9</v>
      </c>
      <c r="B11">
        <v>0</v>
      </c>
      <c r="C11">
        <v>15</v>
      </c>
      <c r="E11" s="6" t="s">
        <v>23</v>
      </c>
      <c r="F11" s="9">
        <f>COUNTIF(lenientLowVarianceTimes[Time], F4)</f>
        <v>0</v>
      </c>
      <c r="G11" s="13">
        <f>F11/200</f>
        <v>0</v>
      </c>
      <c r="V11" s="1">
        <v>0</v>
      </c>
      <c r="W11" s="1">
        <v>17</v>
      </c>
    </row>
    <row r="12" spans="1:23" x14ac:dyDescent="0.35">
      <c r="A12">
        <v>10</v>
      </c>
      <c r="B12">
        <v>0</v>
      </c>
      <c r="C12">
        <v>16</v>
      </c>
      <c r="E12" s="6" t="s">
        <v>24</v>
      </c>
      <c r="F12" s="1">
        <f>COUNTIF(lenientLowVarianceTimes[Time], 0)</f>
        <v>131</v>
      </c>
      <c r="G12" s="14">
        <f>F12/200</f>
        <v>0.65500000000000003</v>
      </c>
      <c r="V12" s="1">
        <v>0</v>
      </c>
      <c r="W12" s="1">
        <v>104</v>
      </c>
    </row>
    <row r="13" spans="1:23" x14ac:dyDescent="0.35">
      <c r="A13">
        <v>11</v>
      </c>
      <c r="B13">
        <v>70</v>
      </c>
      <c r="C13">
        <v>14</v>
      </c>
      <c r="E13" s="6" t="s">
        <v>10</v>
      </c>
      <c r="F13" s="10">
        <f>MAX(lenientLowVarianceTimes[Time])</f>
        <v>5392</v>
      </c>
      <c r="G13" s="12"/>
      <c r="V13" s="1">
        <v>0</v>
      </c>
      <c r="W13" s="1">
        <v>15</v>
      </c>
    </row>
    <row r="14" spans="1:23" x14ac:dyDescent="0.35">
      <c r="A14">
        <v>12</v>
      </c>
      <c r="B14">
        <v>0</v>
      </c>
      <c r="C14">
        <v>49</v>
      </c>
      <c r="E14" s="6" t="s">
        <v>12</v>
      </c>
      <c r="F14" s="10" cm="1">
        <f t="array" ref="F14">AVERAGE(_xlfn._xlws.FILTER(lenientLowVarianceTimes[Time],lenientLowVarianceTimes[Time]&lt;&gt;F4,""))</f>
        <v>49.16</v>
      </c>
      <c r="G14" s="8"/>
      <c r="V14" s="1">
        <v>0</v>
      </c>
      <c r="W14" s="1">
        <v>16</v>
      </c>
    </row>
    <row r="15" spans="1:23" ht="15" thickBot="1" x14ac:dyDescent="0.4">
      <c r="A15">
        <v>13</v>
      </c>
      <c r="B15">
        <v>0</v>
      </c>
      <c r="C15">
        <v>14</v>
      </c>
      <c r="E15" s="7" t="s">
        <v>11</v>
      </c>
      <c r="F15" s="11" cm="1">
        <f t="array" ref="F15">AVERAGE(_xlfn._xlws.FILTER(lenientLowVarianceTimes[Tardiness],lenientLowVarianceTimes[Tardiness]&lt;&gt;F4,""))</f>
        <v>69.334999999999994</v>
      </c>
      <c r="G15" s="8"/>
      <c r="V15" s="1">
        <v>70</v>
      </c>
      <c r="W15" s="1">
        <v>14</v>
      </c>
    </row>
    <row r="16" spans="1:23" x14ac:dyDescent="0.35">
      <c r="A16">
        <v>14</v>
      </c>
      <c r="B16">
        <v>0</v>
      </c>
      <c r="C16">
        <v>25</v>
      </c>
      <c r="E16" s="2"/>
      <c r="F16" s="2"/>
      <c r="G16" s="2"/>
      <c r="V16" s="1">
        <v>0</v>
      </c>
      <c r="W16" s="1">
        <v>49</v>
      </c>
    </row>
    <row r="17" spans="1:23" x14ac:dyDescent="0.35">
      <c r="A17">
        <v>15</v>
      </c>
      <c r="B17">
        <v>8</v>
      </c>
      <c r="C17">
        <v>50</v>
      </c>
      <c r="E17" s="2" t="s">
        <v>13</v>
      </c>
      <c r="F17" s="2"/>
      <c r="G17" s="2"/>
      <c r="V17" s="1">
        <v>0</v>
      </c>
      <c r="W17" s="1">
        <v>14</v>
      </c>
    </row>
    <row r="18" spans="1:23" x14ac:dyDescent="0.35">
      <c r="A18">
        <v>16</v>
      </c>
      <c r="B18">
        <v>4</v>
      </c>
      <c r="C18">
        <v>177</v>
      </c>
      <c r="V18" s="1">
        <v>0</v>
      </c>
      <c r="W18" s="1">
        <v>25</v>
      </c>
    </row>
    <row r="19" spans="1:23" x14ac:dyDescent="0.35">
      <c r="A19">
        <v>17</v>
      </c>
      <c r="B19">
        <v>0</v>
      </c>
      <c r="C19">
        <v>6</v>
      </c>
      <c r="V19" s="1">
        <v>8</v>
      </c>
      <c r="W19" s="1">
        <v>50</v>
      </c>
    </row>
    <row r="20" spans="1:23" x14ac:dyDescent="0.35">
      <c r="A20">
        <v>18</v>
      </c>
      <c r="B20">
        <v>0</v>
      </c>
      <c r="C20">
        <v>28</v>
      </c>
      <c r="V20" s="1">
        <v>4</v>
      </c>
      <c r="W20" s="1">
        <v>177</v>
      </c>
    </row>
    <row r="21" spans="1:23" x14ac:dyDescent="0.35">
      <c r="A21">
        <v>19</v>
      </c>
      <c r="B21">
        <v>0</v>
      </c>
      <c r="C21">
        <v>64</v>
      </c>
      <c r="V21" s="1">
        <v>0</v>
      </c>
      <c r="W21" s="1">
        <v>6</v>
      </c>
    </row>
    <row r="22" spans="1:23" x14ac:dyDescent="0.35">
      <c r="A22">
        <v>20</v>
      </c>
      <c r="B22">
        <v>0</v>
      </c>
      <c r="C22">
        <v>17</v>
      </c>
      <c r="V22" s="1">
        <v>0</v>
      </c>
      <c r="W22" s="1">
        <v>28</v>
      </c>
    </row>
    <row r="23" spans="1:23" x14ac:dyDescent="0.35">
      <c r="A23">
        <v>21</v>
      </c>
      <c r="B23">
        <v>0</v>
      </c>
      <c r="C23">
        <v>43</v>
      </c>
      <c r="V23" s="1">
        <v>0</v>
      </c>
      <c r="W23" s="1">
        <v>64</v>
      </c>
    </row>
    <row r="24" spans="1:23" x14ac:dyDescent="0.35">
      <c r="A24">
        <v>22</v>
      </c>
      <c r="B24">
        <v>0</v>
      </c>
      <c r="C24">
        <v>16</v>
      </c>
      <c r="V24" s="1">
        <v>0</v>
      </c>
      <c r="W24" s="1">
        <v>17</v>
      </c>
    </row>
    <row r="25" spans="1:23" x14ac:dyDescent="0.35">
      <c r="A25">
        <v>23</v>
      </c>
      <c r="B25">
        <v>0</v>
      </c>
      <c r="C25">
        <v>10</v>
      </c>
      <c r="V25" s="1">
        <v>0</v>
      </c>
      <c r="W25" s="1">
        <v>43</v>
      </c>
    </row>
    <row r="26" spans="1:23" x14ac:dyDescent="0.35">
      <c r="A26">
        <v>24</v>
      </c>
      <c r="B26">
        <v>0</v>
      </c>
      <c r="C26">
        <v>9</v>
      </c>
      <c r="V26" s="1">
        <v>0</v>
      </c>
      <c r="W26" s="1">
        <v>16</v>
      </c>
    </row>
    <row r="27" spans="1:23" x14ac:dyDescent="0.35">
      <c r="A27">
        <v>25</v>
      </c>
      <c r="B27">
        <v>8</v>
      </c>
      <c r="C27">
        <v>221</v>
      </c>
      <c r="V27" s="1">
        <v>0</v>
      </c>
      <c r="W27" s="1">
        <v>10</v>
      </c>
    </row>
    <row r="28" spans="1:23" x14ac:dyDescent="0.35">
      <c r="A28">
        <v>26</v>
      </c>
      <c r="B28">
        <v>4</v>
      </c>
      <c r="C28">
        <v>33</v>
      </c>
      <c r="V28" s="1">
        <v>0</v>
      </c>
      <c r="W28" s="1">
        <v>9</v>
      </c>
    </row>
    <row r="29" spans="1:23" x14ac:dyDescent="0.35">
      <c r="A29">
        <v>27</v>
      </c>
      <c r="B29">
        <v>5</v>
      </c>
      <c r="C29">
        <v>80</v>
      </c>
      <c r="V29" s="1">
        <v>8</v>
      </c>
      <c r="W29" s="1">
        <v>221</v>
      </c>
    </row>
    <row r="30" spans="1:23" x14ac:dyDescent="0.35">
      <c r="A30">
        <v>28</v>
      </c>
      <c r="B30">
        <v>0</v>
      </c>
      <c r="C30">
        <v>19</v>
      </c>
      <c r="V30" s="1">
        <v>4</v>
      </c>
      <c r="W30" s="1">
        <v>33</v>
      </c>
    </row>
    <row r="31" spans="1:23" x14ac:dyDescent="0.35">
      <c r="A31">
        <v>29</v>
      </c>
      <c r="B31">
        <v>2</v>
      </c>
      <c r="C31">
        <v>105</v>
      </c>
      <c r="V31" s="1">
        <v>5</v>
      </c>
      <c r="W31" s="1">
        <v>80</v>
      </c>
    </row>
    <row r="32" spans="1:23" x14ac:dyDescent="0.35">
      <c r="A32">
        <v>30</v>
      </c>
      <c r="B32">
        <v>158</v>
      </c>
      <c r="C32">
        <v>439</v>
      </c>
      <c r="V32" s="1">
        <v>0</v>
      </c>
      <c r="W32" s="1">
        <v>19</v>
      </c>
    </row>
    <row r="33" spans="1:23" x14ac:dyDescent="0.35">
      <c r="A33">
        <v>31</v>
      </c>
      <c r="B33">
        <v>0</v>
      </c>
      <c r="C33">
        <v>8</v>
      </c>
      <c r="V33" s="1">
        <v>2</v>
      </c>
      <c r="W33" s="1">
        <v>105</v>
      </c>
    </row>
    <row r="34" spans="1:23" x14ac:dyDescent="0.35">
      <c r="A34">
        <v>32</v>
      </c>
      <c r="B34">
        <v>0</v>
      </c>
      <c r="C34">
        <v>1</v>
      </c>
      <c r="V34" s="1">
        <v>158</v>
      </c>
      <c r="W34" s="1">
        <v>439</v>
      </c>
    </row>
    <row r="35" spans="1:23" x14ac:dyDescent="0.35">
      <c r="A35">
        <v>33</v>
      </c>
      <c r="B35">
        <v>0</v>
      </c>
      <c r="C35">
        <v>5</v>
      </c>
      <c r="V35" s="1">
        <v>0</v>
      </c>
      <c r="W35" s="1">
        <v>8</v>
      </c>
    </row>
    <row r="36" spans="1:23" x14ac:dyDescent="0.35">
      <c r="A36">
        <v>34</v>
      </c>
      <c r="B36">
        <v>0</v>
      </c>
      <c r="C36">
        <v>20</v>
      </c>
      <c r="V36" s="1">
        <v>0</v>
      </c>
      <c r="W36" s="1">
        <v>1</v>
      </c>
    </row>
    <row r="37" spans="1:23" x14ac:dyDescent="0.35">
      <c r="A37">
        <v>35</v>
      </c>
      <c r="B37">
        <v>0</v>
      </c>
      <c r="C37">
        <v>22</v>
      </c>
      <c r="V37" s="1">
        <v>0</v>
      </c>
      <c r="W37" s="1">
        <v>5</v>
      </c>
    </row>
    <row r="38" spans="1:23" x14ac:dyDescent="0.35">
      <c r="A38">
        <v>36</v>
      </c>
      <c r="B38">
        <v>0</v>
      </c>
      <c r="C38">
        <v>112</v>
      </c>
      <c r="V38" s="1">
        <v>0</v>
      </c>
      <c r="W38" s="1">
        <v>20</v>
      </c>
    </row>
    <row r="39" spans="1:23" x14ac:dyDescent="0.35">
      <c r="A39">
        <v>37</v>
      </c>
      <c r="B39">
        <v>0</v>
      </c>
      <c r="C39">
        <v>22</v>
      </c>
      <c r="V39" s="1">
        <v>0</v>
      </c>
      <c r="W39" s="1">
        <v>22</v>
      </c>
    </row>
    <row r="40" spans="1:23" x14ac:dyDescent="0.35">
      <c r="A40">
        <v>38</v>
      </c>
      <c r="B40">
        <v>4</v>
      </c>
      <c r="C40">
        <v>48</v>
      </c>
      <c r="V40" s="1">
        <v>0</v>
      </c>
      <c r="W40" s="1">
        <v>112</v>
      </c>
    </row>
    <row r="41" spans="1:23" x14ac:dyDescent="0.35">
      <c r="A41">
        <v>39</v>
      </c>
      <c r="B41">
        <v>0</v>
      </c>
      <c r="C41">
        <v>48</v>
      </c>
      <c r="V41" s="1">
        <v>0</v>
      </c>
      <c r="W41" s="1">
        <v>22</v>
      </c>
    </row>
    <row r="42" spans="1:23" x14ac:dyDescent="0.35">
      <c r="A42">
        <v>40</v>
      </c>
      <c r="B42">
        <v>0</v>
      </c>
      <c r="C42">
        <v>24</v>
      </c>
      <c r="V42" s="1">
        <v>4</v>
      </c>
      <c r="W42" s="1">
        <v>48</v>
      </c>
    </row>
    <row r="43" spans="1:23" x14ac:dyDescent="0.35">
      <c r="A43">
        <v>41</v>
      </c>
      <c r="B43">
        <v>1</v>
      </c>
      <c r="C43">
        <v>94</v>
      </c>
      <c r="V43" s="1">
        <v>0</v>
      </c>
      <c r="W43" s="1">
        <v>48</v>
      </c>
    </row>
    <row r="44" spans="1:23" x14ac:dyDescent="0.35">
      <c r="A44">
        <v>42</v>
      </c>
      <c r="B44">
        <v>0</v>
      </c>
      <c r="C44">
        <v>2</v>
      </c>
      <c r="V44" s="1">
        <v>0</v>
      </c>
      <c r="W44" s="1">
        <v>24</v>
      </c>
    </row>
    <row r="45" spans="1:23" x14ac:dyDescent="0.35">
      <c r="A45">
        <v>43</v>
      </c>
      <c r="B45">
        <v>14</v>
      </c>
      <c r="C45">
        <v>74</v>
      </c>
      <c r="V45" s="1">
        <v>1</v>
      </c>
      <c r="W45" s="1">
        <v>94</v>
      </c>
    </row>
    <row r="46" spans="1:23" x14ac:dyDescent="0.35">
      <c r="A46">
        <v>44</v>
      </c>
      <c r="B46">
        <v>1</v>
      </c>
      <c r="C46">
        <v>17</v>
      </c>
      <c r="V46" s="1">
        <v>0</v>
      </c>
      <c r="W46" s="1">
        <v>2</v>
      </c>
    </row>
    <row r="47" spans="1:23" x14ac:dyDescent="0.35">
      <c r="A47">
        <v>45</v>
      </c>
      <c r="B47">
        <v>0</v>
      </c>
      <c r="C47">
        <v>109</v>
      </c>
      <c r="V47" s="1">
        <v>14</v>
      </c>
      <c r="W47" s="1">
        <v>74</v>
      </c>
    </row>
    <row r="48" spans="1:23" x14ac:dyDescent="0.35">
      <c r="A48">
        <v>46</v>
      </c>
      <c r="B48">
        <v>0</v>
      </c>
      <c r="C48">
        <v>37</v>
      </c>
      <c r="V48" s="1">
        <v>1</v>
      </c>
      <c r="W48" s="1">
        <v>17</v>
      </c>
    </row>
    <row r="49" spans="1:23" x14ac:dyDescent="0.35">
      <c r="A49">
        <v>47</v>
      </c>
      <c r="B49">
        <v>0</v>
      </c>
      <c r="C49">
        <v>3</v>
      </c>
      <c r="V49" s="1">
        <v>0</v>
      </c>
      <c r="W49" s="1">
        <v>109</v>
      </c>
    </row>
    <row r="50" spans="1:23" x14ac:dyDescent="0.35">
      <c r="A50">
        <v>48</v>
      </c>
      <c r="B50">
        <v>15</v>
      </c>
      <c r="C50">
        <v>113</v>
      </c>
      <c r="V50" s="1">
        <v>0</v>
      </c>
      <c r="W50" s="1">
        <v>37</v>
      </c>
    </row>
    <row r="51" spans="1:23" x14ac:dyDescent="0.35">
      <c r="A51">
        <v>49</v>
      </c>
      <c r="B51">
        <v>0</v>
      </c>
      <c r="C51">
        <v>11</v>
      </c>
      <c r="V51" s="1">
        <v>0</v>
      </c>
      <c r="W51" s="1">
        <v>3</v>
      </c>
    </row>
    <row r="52" spans="1:23" x14ac:dyDescent="0.35">
      <c r="A52">
        <v>50</v>
      </c>
      <c r="B52">
        <v>0</v>
      </c>
      <c r="C52">
        <v>3</v>
      </c>
      <c r="V52" s="1">
        <v>15</v>
      </c>
      <c r="W52" s="1">
        <v>113</v>
      </c>
    </row>
    <row r="53" spans="1:23" x14ac:dyDescent="0.35">
      <c r="A53">
        <v>51</v>
      </c>
      <c r="B53">
        <v>9</v>
      </c>
      <c r="C53">
        <v>45</v>
      </c>
      <c r="V53" s="1">
        <v>0</v>
      </c>
      <c r="W53" s="1">
        <v>11</v>
      </c>
    </row>
    <row r="54" spans="1:23" x14ac:dyDescent="0.35">
      <c r="A54">
        <v>52</v>
      </c>
      <c r="B54">
        <v>0</v>
      </c>
      <c r="C54">
        <v>12</v>
      </c>
      <c r="V54" s="1">
        <v>0</v>
      </c>
      <c r="W54" s="1">
        <v>3</v>
      </c>
    </row>
    <row r="55" spans="1:23" x14ac:dyDescent="0.35">
      <c r="A55">
        <v>53</v>
      </c>
      <c r="B55">
        <v>3</v>
      </c>
      <c r="C55">
        <v>51</v>
      </c>
      <c r="V55" s="1">
        <v>9</v>
      </c>
      <c r="W55" s="1">
        <v>45</v>
      </c>
    </row>
    <row r="56" spans="1:23" x14ac:dyDescent="0.35">
      <c r="A56">
        <v>54</v>
      </c>
      <c r="B56">
        <v>0</v>
      </c>
      <c r="C56">
        <v>15</v>
      </c>
      <c r="V56" s="1">
        <v>0</v>
      </c>
      <c r="W56" s="1">
        <v>12</v>
      </c>
    </row>
    <row r="57" spans="1:23" x14ac:dyDescent="0.35">
      <c r="A57">
        <v>55</v>
      </c>
      <c r="B57">
        <v>0</v>
      </c>
      <c r="C57">
        <v>2</v>
      </c>
      <c r="V57" s="1">
        <v>3</v>
      </c>
      <c r="W57" s="1">
        <v>51</v>
      </c>
    </row>
    <row r="58" spans="1:23" x14ac:dyDescent="0.35">
      <c r="A58">
        <v>56</v>
      </c>
      <c r="B58">
        <v>0</v>
      </c>
      <c r="C58">
        <v>12</v>
      </c>
      <c r="V58" s="1">
        <v>0</v>
      </c>
      <c r="W58" s="1">
        <v>15</v>
      </c>
    </row>
    <row r="59" spans="1:23" x14ac:dyDescent="0.35">
      <c r="A59">
        <v>57</v>
      </c>
      <c r="B59">
        <v>1</v>
      </c>
      <c r="C59">
        <v>60</v>
      </c>
      <c r="V59" s="1">
        <v>0</v>
      </c>
      <c r="W59" s="1">
        <v>2</v>
      </c>
    </row>
    <row r="60" spans="1:23" x14ac:dyDescent="0.35">
      <c r="A60">
        <v>58</v>
      </c>
      <c r="B60">
        <v>2</v>
      </c>
      <c r="C60">
        <v>38</v>
      </c>
      <c r="V60" s="1">
        <v>0</v>
      </c>
      <c r="W60" s="1">
        <v>12</v>
      </c>
    </row>
    <row r="61" spans="1:23" x14ac:dyDescent="0.35">
      <c r="A61">
        <v>59</v>
      </c>
      <c r="B61">
        <v>3</v>
      </c>
      <c r="C61">
        <v>55</v>
      </c>
      <c r="V61" s="1">
        <v>1</v>
      </c>
      <c r="W61" s="1">
        <v>60</v>
      </c>
    </row>
    <row r="62" spans="1:23" x14ac:dyDescent="0.35">
      <c r="A62">
        <v>60</v>
      </c>
      <c r="B62">
        <v>0</v>
      </c>
      <c r="C62">
        <v>55</v>
      </c>
      <c r="V62" s="1">
        <v>2</v>
      </c>
      <c r="W62" s="1">
        <v>38</v>
      </c>
    </row>
    <row r="63" spans="1:23" x14ac:dyDescent="0.35">
      <c r="A63">
        <v>61</v>
      </c>
      <c r="B63">
        <v>0</v>
      </c>
      <c r="C63">
        <v>19</v>
      </c>
      <c r="V63" s="1">
        <v>3</v>
      </c>
      <c r="W63" s="1">
        <v>55</v>
      </c>
    </row>
    <row r="64" spans="1:23" x14ac:dyDescent="0.35">
      <c r="A64">
        <v>62</v>
      </c>
      <c r="B64">
        <v>0</v>
      </c>
      <c r="C64">
        <v>294</v>
      </c>
      <c r="V64" s="1">
        <v>0</v>
      </c>
      <c r="W64" s="1">
        <v>55</v>
      </c>
    </row>
    <row r="65" spans="1:23" x14ac:dyDescent="0.35">
      <c r="A65">
        <v>63</v>
      </c>
      <c r="B65">
        <v>0</v>
      </c>
      <c r="C65">
        <v>6</v>
      </c>
      <c r="V65" s="1">
        <v>0</v>
      </c>
      <c r="W65" s="1">
        <v>19</v>
      </c>
    </row>
    <row r="66" spans="1:23" x14ac:dyDescent="0.35">
      <c r="A66">
        <v>64</v>
      </c>
      <c r="B66">
        <v>0</v>
      </c>
      <c r="C66">
        <v>1</v>
      </c>
      <c r="V66" s="1">
        <v>0</v>
      </c>
      <c r="W66" s="1">
        <v>294</v>
      </c>
    </row>
    <row r="67" spans="1:23" x14ac:dyDescent="0.35">
      <c r="A67">
        <v>65</v>
      </c>
      <c r="B67">
        <v>24</v>
      </c>
      <c r="C67">
        <v>144</v>
      </c>
      <c r="V67" s="1">
        <v>0</v>
      </c>
      <c r="W67" s="1">
        <v>6</v>
      </c>
    </row>
    <row r="68" spans="1:23" x14ac:dyDescent="0.35">
      <c r="A68">
        <v>66</v>
      </c>
      <c r="B68">
        <v>1376</v>
      </c>
      <c r="C68">
        <v>136</v>
      </c>
      <c r="V68" s="1">
        <v>0</v>
      </c>
      <c r="W68" s="1">
        <v>1</v>
      </c>
    </row>
    <row r="69" spans="1:23" x14ac:dyDescent="0.35">
      <c r="A69">
        <v>67</v>
      </c>
      <c r="B69">
        <v>0</v>
      </c>
      <c r="C69">
        <v>14</v>
      </c>
      <c r="V69" s="1">
        <v>24</v>
      </c>
      <c r="W69" s="1">
        <v>144</v>
      </c>
    </row>
    <row r="70" spans="1:23" x14ac:dyDescent="0.35">
      <c r="A70">
        <v>68</v>
      </c>
      <c r="B70">
        <v>0</v>
      </c>
      <c r="C70">
        <v>31</v>
      </c>
      <c r="V70" s="1">
        <v>1376</v>
      </c>
      <c r="W70" s="1">
        <v>136</v>
      </c>
    </row>
    <row r="71" spans="1:23" x14ac:dyDescent="0.35">
      <c r="A71">
        <v>69</v>
      </c>
      <c r="B71">
        <v>0</v>
      </c>
      <c r="C71">
        <v>27</v>
      </c>
      <c r="V71" s="1">
        <v>0</v>
      </c>
      <c r="W71" s="1">
        <v>14</v>
      </c>
    </row>
    <row r="72" spans="1:23" x14ac:dyDescent="0.35">
      <c r="A72">
        <v>70</v>
      </c>
      <c r="B72">
        <v>0</v>
      </c>
      <c r="C72">
        <v>18</v>
      </c>
      <c r="V72" s="1">
        <v>0</v>
      </c>
      <c r="W72" s="1">
        <v>31</v>
      </c>
    </row>
    <row r="73" spans="1:23" x14ac:dyDescent="0.35">
      <c r="A73">
        <v>71</v>
      </c>
      <c r="B73">
        <v>0</v>
      </c>
      <c r="C73">
        <v>7</v>
      </c>
      <c r="V73" s="1">
        <v>0</v>
      </c>
      <c r="W73" s="1">
        <v>27</v>
      </c>
    </row>
    <row r="74" spans="1:23" x14ac:dyDescent="0.35">
      <c r="A74">
        <v>72</v>
      </c>
      <c r="B74">
        <v>0</v>
      </c>
      <c r="C74">
        <v>14</v>
      </c>
      <c r="V74" s="1">
        <v>0</v>
      </c>
      <c r="W74" s="1">
        <v>18</v>
      </c>
    </row>
    <row r="75" spans="1:23" x14ac:dyDescent="0.35">
      <c r="A75">
        <v>73</v>
      </c>
      <c r="B75">
        <v>0</v>
      </c>
      <c r="C75">
        <v>3</v>
      </c>
      <c r="V75" s="1">
        <v>0</v>
      </c>
      <c r="W75" s="1">
        <v>7</v>
      </c>
    </row>
    <row r="76" spans="1:23" x14ac:dyDescent="0.35">
      <c r="A76">
        <v>74</v>
      </c>
      <c r="B76">
        <v>0</v>
      </c>
      <c r="C76">
        <v>28</v>
      </c>
      <c r="V76" s="1">
        <v>0</v>
      </c>
      <c r="W76" s="1">
        <v>14</v>
      </c>
    </row>
    <row r="77" spans="1:23" x14ac:dyDescent="0.35">
      <c r="A77">
        <v>75</v>
      </c>
      <c r="B77">
        <v>0</v>
      </c>
      <c r="C77">
        <v>200</v>
      </c>
      <c r="V77" s="1">
        <v>0</v>
      </c>
      <c r="W77" s="1">
        <v>3</v>
      </c>
    </row>
    <row r="78" spans="1:23" x14ac:dyDescent="0.35">
      <c r="A78">
        <v>76</v>
      </c>
      <c r="B78">
        <v>2</v>
      </c>
      <c r="C78">
        <v>175</v>
      </c>
      <c r="V78" s="1">
        <v>0</v>
      </c>
      <c r="W78" s="1">
        <v>28</v>
      </c>
    </row>
    <row r="79" spans="1:23" x14ac:dyDescent="0.35">
      <c r="A79">
        <v>77</v>
      </c>
      <c r="B79">
        <v>25</v>
      </c>
      <c r="C79">
        <v>290</v>
      </c>
      <c r="V79" s="1">
        <v>0</v>
      </c>
      <c r="W79" s="1">
        <v>200</v>
      </c>
    </row>
    <row r="80" spans="1:23" x14ac:dyDescent="0.35">
      <c r="A80">
        <v>78</v>
      </c>
      <c r="B80">
        <v>0</v>
      </c>
      <c r="C80">
        <v>4</v>
      </c>
      <c r="V80" s="1">
        <v>2</v>
      </c>
      <c r="W80" s="1">
        <v>175</v>
      </c>
    </row>
    <row r="81" spans="1:23" x14ac:dyDescent="0.35">
      <c r="A81">
        <v>79</v>
      </c>
      <c r="B81">
        <v>0</v>
      </c>
      <c r="C81">
        <v>32</v>
      </c>
      <c r="V81" s="1">
        <v>25</v>
      </c>
      <c r="W81" s="1">
        <v>290</v>
      </c>
    </row>
    <row r="82" spans="1:23" x14ac:dyDescent="0.35">
      <c r="A82">
        <v>80</v>
      </c>
      <c r="B82">
        <v>22</v>
      </c>
      <c r="C82">
        <v>95</v>
      </c>
      <c r="V82" s="1">
        <v>0</v>
      </c>
      <c r="W82" s="1">
        <v>4</v>
      </c>
    </row>
    <row r="83" spans="1:23" x14ac:dyDescent="0.35">
      <c r="A83">
        <v>81</v>
      </c>
      <c r="B83">
        <v>1</v>
      </c>
      <c r="C83">
        <v>25</v>
      </c>
      <c r="V83" s="1">
        <v>0</v>
      </c>
      <c r="W83" s="1">
        <v>32</v>
      </c>
    </row>
    <row r="84" spans="1:23" x14ac:dyDescent="0.35">
      <c r="A84">
        <v>82</v>
      </c>
      <c r="B84">
        <v>6</v>
      </c>
      <c r="C84">
        <v>65</v>
      </c>
      <c r="V84" s="1">
        <v>22</v>
      </c>
      <c r="W84" s="1">
        <v>95</v>
      </c>
    </row>
    <row r="85" spans="1:23" x14ac:dyDescent="0.35">
      <c r="A85">
        <v>83</v>
      </c>
      <c r="B85">
        <v>0</v>
      </c>
      <c r="C85">
        <v>206</v>
      </c>
      <c r="V85" s="1">
        <v>1</v>
      </c>
      <c r="W85" s="1">
        <v>25</v>
      </c>
    </row>
    <row r="86" spans="1:23" x14ac:dyDescent="0.35">
      <c r="A86">
        <v>84</v>
      </c>
      <c r="B86">
        <v>8</v>
      </c>
      <c r="C86">
        <v>154</v>
      </c>
      <c r="V86" s="1">
        <v>6</v>
      </c>
      <c r="W86" s="1">
        <v>65</v>
      </c>
    </row>
    <row r="87" spans="1:23" x14ac:dyDescent="0.35">
      <c r="A87">
        <v>85</v>
      </c>
      <c r="B87">
        <v>0</v>
      </c>
      <c r="C87">
        <v>9</v>
      </c>
      <c r="V87" s="1">
        <v>0</v>
      </c>
      <c r="W87" s="1">
        <v>206</v>
      </c>
    </row>
    <row r="88" spans="1:23" x14ac:dyDescent="0.35">
      <c r="A88">
        <v>86</v>
      </c>
      <c r="B88">
        <v>0</v>
      </c>
      <c r="C88">
        <v>85</v>
      </c>
      <c r="V88" s="1">
        <v>8</v>
      </c>
      <c r="W88" s="1">
        <v>154</v>
      </c>
    </row>
    <row r="89" spans="1:23" x14ac:dyDescent="0.35">
      <c r="A89">
        <v>87</v>
      </c>
      <c r="B89">
        <v>1</v>
      </c>
      <c r="C89">
        <v>76</v>
      </c>
      <c r="V89" s="1">
        <v>0</v>
      </c>
      <c r="W89" s="1">
        <v>9</v>
      </c>
    </row>
    <row r="90" spans="1:23" x14ac:dyDescent="0.35">
      <c r="A90">
        <v>88</v>
      </c>
      <c r="B90">
        <v>0</v>
      </c>
      <c r="C90">
        <v>72</v>
      </c>
      <c r="V90" s="1">
        <v>0</v>
      </c>
      <c r="W90" s="1">
        <v>85</v>
      </c>
    </row>
    <row r="91" spans="1:23" x14ac:dyDescent="0.35">
      <c r="A91">
        <v>89</v>
      </c>
      <c r="B91">
        <v>0</v>
      </c>
      <c r="C91">
        <v>23</v>
      </c>
      <c r="V91" s="1">
        <v>1</v>
      </c>
      <c r="W91" s="1">
        <v>76</v>
      </c>
    </row>
    <row r="92" spans="1:23" x14ac:dyDescent="0.35">
      <c r="A92">
        <v>90</v>
      </c>
      <c r="B92">
        <v>0</v>
      </c>
      <c r="C92">
        <v>10</v>
      </c>
      <c r="V92" s="1">
        <v>0</v>
      </c>
      <c r="W92" s="1">
        <v>72</v>
      </c>
    </row>
    <row r="93" spans="1:23" x14ac:dyDescent="0.35">
      <c r="A93">
        <v>91</v>
      </c>
      <c r="B93">
        <v>0</v>
      </c>
      <c r="C93">
        <v>14</v>
      </c>
      <c r="V93" s="1">
        <v>0</v>
      </c>
      <c r="W93" s="1">
        <v>23</v>
      </c>
    </row>
    <row r="94" spans="1:23" x14ac:dyDescent="0.35">
      <c r="A94">
        <v>92</v>
      </c>
      <c r="B94">
        <v>2</v>
      </c>
      <c r="C94">
        <v>41</v>
      </c>
      <c r="V94" s="1">
        <v>0</v>
      </c>
      <c r="W94" s="1">
        <v>10</v>
      </c>
    </row>
    <row r="95" spans="1:23" x14ac:dyDescent="0.35">
      <c r="A95">
        <v>93</v>
      </c>
      <c r="B95">
        <v>5392</v>
      </c>
      <c r="C95">
        <v>1446</v>
      </c>
      <c r="V95" s="1">
        <v>0</v>
      </c>
      <c r="W95" s="1">
        <v>14</v>
      </c>
    </row>
    <row r="96" spans="1:23" x14ac:dyDescent="0.35">
      <c r="A96">
        <v>94</v>
      </c>
      <c r="B96">
        <v>0</v>
      </c>
      <c r="C96">
        <v>2</v>
      </c>
      <c r="V96" s="1">
        <v>2</v>
      </c>
      <c r="W96" s="1">
        <v>41</v>
      </c>
    </row>
    <row r="97" spans="1:23" x14ac:dyDescent="0.35">
      <c r="A97">
        <v>95</v>
      </c>
      <c r="B97">
        <v>0</v>
      </c>
      <c r="C97">
        <v>18</v>
      </c>
      <c r="V97" s="1">
        <v>5392</v>
      </c>
      <c r="W97" s="1">
        <v>1446</v>
      </c>
    </row>
    <row r="98" spans="1:23" x14ac:dyDescent="0.35">
      <c r="A98">
        <v>96</v>
      </c>
      <c r="B98">
        <v>30</v>
      </c>
      <c r="C98">
        <v>28</v>
      </c>
      <c r="V98" s="1">
        <v>0</v>
      </c>
      <c r="W98" s="1">
        <v>2</v>
      </c>
    </row>
    <row r="99" spans="1:23" x14ac:dyDescent="0.35">
      <c r="A99">
        <v>97</v>
      </c>
      <c r="B99">
        <v>0</v>
      </c>
      <c r="C99">
        <v>384</v>
      </c>
      <c r="V99" s="1">
        <v>0</v>
      </c>
      <c r="W99" s="1">
        <v>18</v>
      </c>
    </row>
    <row r="100" spans="1:23" x14ac:dyDescent="0.35">
      <c r="A100">
        <v>98</v>
      </c>
      <c r="B100">
        <v>0</v>
      </c>
      <c r="C100">
        <v>1</v>
      </c>
      <c r="V100" s="1">
        <v>30</v>
      </c>
      <c r="W100" s="1">
        <v>28</v>
      </c>
    </row>
    <row r="101" spans="1:23" x14ac:dyDescent="0.35">
      <c r="A101">
        <v>99</v>
      </c>
      <c r="B101">
        <v>11</v>
      </c>
      <c r="C101">
        <v>34</v>
      </c>
      <c r="V101" s="1">
        <v>0</v>
      </c>
      <c r="W101" s="1">
        <v>384</v>
      </c>
    </row>
    <row r="102" spans="1:23" x14ac:dyDescent="0.35">
      <c r="A102">
        <v>100</v>
      </c>
      <c r="B102">
        <v>0</v>
      </c>
      <c r="C102">
        <v>61</v>
      </c>
      <c r="V102" s="1">
        <v>0</v>
      </c>
      <c r="W102" s="1">
        <v>1</v>
      </c>
    </row>
    <row r="103" spans="1:23" x14ac:dyDescent="0.35">
      <c r="A103">
        <v>101</v>
      </c>
      <c r="B103">
        <v>1</v>
      </c>
      <c r="C103">
        <v>330</v>
      </c>
      <c r="V103" s="1">
        <v>11</v>
      </c>
      <c r="W103" s="1">
        <v>34</v>
      </c>
    </row>
    <row r="104" spans="1:23" x14ac:dyDescent="0.35">
      <c r="A104">
        <v>102</v>
      </c>
      <c r="B104">
        <v>2</v>
      </c>
      <c r="C104">
        <v>26</v>
      </c>
      <c r="V104" s="1">
        <v>0</v>
      </c>
      <c r="W104" s="1">
        <v>61</v>
      </c>
    </row>
    <row r="105" spans="1:23" x14ac:dyDescent="0.35">
      <c r="A105">
        <v>103</v>
      </c>
      <c r="B105">
        <v>1</v>
      </c>
      <c r="C105">
        <v>29</v>
      </c>
      <c r="V105" s="1">
        <v>1</v>
      </c>
      <c r="W105" s="1">
        <v>330</v>
      </c>
    </row>
    <row r="106" spans="1:23" x14ac:dyDescent="0.35">
      <c r="A106">
        <v>104</v>
      </c>
      <c r="B106">
        <v>0</v>
      </c>
      <c r="C106">
        <v>23</v>
      </c>
      <c r="V106" s="1">
        <v>2</v>
      </c>
      <c r="W106" s="1">
        <v>26</v>
      </c>
    </row>
    <row r="107" spans="1:23" x14ac:dyDescent="0.35">
      <c r="A107">
        <v>105</v>
      </c>
      <c r="B107">
        <v>0</v>
      </c>
      <c r="C107">
        <v>8</v>
      </c>
      <c r="V107" s="1">
        <v>1</v>
      </c>
      <c r="W107" s="1">
        <v>29</v>
      </c>
    </row>
    <row r="108" spans="1:23" x14ac:dyDescent="0.35">
      <c r="A108">
        <v>106</v>
      </c>
      <c r="B108">
        <v>160</v>
      </c>
      <c r="C108">
        <v>46</v>
      </c>
      <c r="V108" s="1">
        <v>0</v>
      </c>
      <c r="W108" s="1">
        <v>23</v>
      </c>
    </row>
    <row r="109" spans="1:23" x14ac:dyDescent="0.35">
      <c r="A109">
        <v>107</v>
      </c>
      <c r="B109">
        <v>0</v>
      </c>
      <c r="C109">
        <v>72</v>
      </c>
      <c r="V109" s="1">
        <v>0</v>
      </c>
      <c r="W109" s="1">
        <v>8</v>
      </c>
    </row>
    <row r="110" spans="1:23" x14ac:dyDescent="0.35">
      <c r="A110">
        <v>108</v>
      </c>
      <c r="B110">
        <v>9</v>
      </c>
      <c r="C110">
        <v>209</v>
      </c>
      <c r="V110" s="1">
        <v>160</v>
      </c>
      <c r="W110" s="1">
        <v>46</v>
      </c>
    </row>
    <row r="111" spans="1:23" x14ac:dyDescent="0.35">
      <c r="A111">
        <v>109</v>
      </c>
      <c r="B111">
        <v>0</v>
      </c>
      <c r="C111">
        <v>19</v>
      </c>
      <c r="V111" s="1">
        <v>0</v>
      </c>
      <c r="W111" s="1">
        <v>72</v>
      </c>
    </row>
    <row r="112" spans="1:23" x14ac:dyDescent="0.35">
      <c r="A112">
        <v>110</v>
      </c>
      <c r="B112">
        <v>0</v>
      </c>
      <c r="C112">
        <v>32</v>
      </c>
      <c r="V112" s="1">
        <v>9</v>
      </c>
      <c r="W112" s="1">
        <v>209</v>
      </c>
    </row>
    <row r="113" spans="1:23" x14ac:dyDescent="0.35">
      <c r="A113">
        <v>111</v>
      </c>
      <c r="B113">
        <v>0</v>
      </c>
      <c r="C113">
        <v>399</v>
      </c>
      <c r="V113" s="1">
        <v>0</v>
      </c>
      <c r="W113" s="1">
        <v>19</v>
      </c>
    </row>
    <row r="114" spans="1:23" x14ac:dyDescent="0.35">
      <c r="A114">
        <v>112</v>
      </c>
      <c r="B114">
        <v>1</v>
      </c>
      <c r="C114">
        <v>52</v>
      </c>
      <c r="V114" s="1">
        <v>0</v>
      </c>
      <c r="W114" s="1">
        <v>32</v>
      </c>
    </row>
    <row r="115" spans="1:23" x14ac:dyDescent="0.35">
      <c r="A115">
        <v>113</v>
      </c>
      <c r="B115">
        <v>0</v>
      </c>
      <c r="C115">
        <v>3</v>
      </c>
      <c r="V115" s="1">
        <v>0</v>
      </c>
      <c r="W115" s="1">
        <v>399</v>
      </c>
    </row>
    <row r="116" spans="1:23" x14ac:dyDescent="0.35">
      <c r="A116">
        <v>114</v>
      </c>
      <c r="B116">
        <v>0</v>
      </c>
      <c r="C116">
        <v>199</v>
      </c>
      <c r="V116" s="1">
        <v>1</v>
      </c>
      <c r="W116" s="1">
        <v>52</v>
      </c>
    </row>
    <row r="117" spans="1:23" x14ac:dyDescent="0.35">
      <c r="A117">
        <v>115</v>
      </c>
      <c r="B117">
        <v>0</v>
      </c>
      <c r="C117">
        <v>4</v>
      </c>
      <c r="V117" s="1">
        <v>0</v>
      </c>
      <c r="W117" s="1">
        <v>3</v>
      </c>
    </row>
    <row r="118" spans="1:23" x14ac:dyDescent="0.35">
      <c r="A118">
        <v>116</v>
      </c>
      <c r="B118">
        <v>824</v>
      </c>
      <c r="C118">
        <v>229</v>
      </c>
      <c r="V118" s="1">
        <v>0</v>
      </c>
      <c r="W118" s="1">
        <v>199</v>
      </c>
    </row>
    <row r="119" spans="1:23" x14ac:dyDescent="0.35">
      <c r="A119">
        <v>117</v>
      </c>
      <c r="B119">
        <v>0</v>
      </c>
      <c r="C119">
        <v>4</v>
      </c>
      <c r="V119" s="1">
        <v>0</v>
      </c>
      <c r="W119" s="1">
        <v>4</v>
      </c>
    </row>
    <row r="120" spans="1:23" x14ac:dyDescent="0.35">
      <c r="A120">
        <v>118</v>
      </c>
      <c r="B120">
        <v>11</v>
      </c>
      <c r="C120">
        <v>84</v>
      </c>
      <c r="V120" s="1">
        <v>824</v>
      </c>
      <c r="W120" s="1">
        <v>229</v>
      </c>
    </row>
    <row r="121" spans="1:23" x14ac:dyDescent="0.35">
      <c r="A121">
        <v>119</v>
      </c>
      <c r="B121">
        <v>19</v>
      </c>
      <c r="C121">
        <v>11</v>
      </c>
      <c r="V121" s="1">
        <v>0</v>
      </c>
      <c r="W121" s="1">
        <v>4</v>
      </c>
    </row>
    <row r="122" spans="1:23" x14ac:dyDescent="0.35">
      <c r="A122">
        <v>120</v>
      </c>
      <c r="B122">
        <v>0</v>
      </c>
      <c r="C122">
        <v>34</v>
      </c>
      <c r="V122" s="1">
        <v>11</v>
      </c>
      <c r="W122" s="1">
        <v>84</v>
      </c>
    </row>
    <row r="123" spans="1:23" x14ac:dyDescent="0.35">
      <c r="A123">
        <v>121</v>
      </c>
      <c r="B123">
        <v>0</v>
      </c>
      <c r="C123">
        <v>264</v>
      </c>
      <c r="V123" s="1">
        <v>19</v>
      </c>
      <c r="W123" s="1">
        <v>11</v>
      </c>
    </row>
    <row r="124" spans="1:23" x14ac:dyDescent="0.35">
      <c r="A124">
        <v>122</v>
      </c>
      <c r="B124">
        <v>0</v>
      </c>
      <c r="C124">
        <v>3</v>
      </c>
      <c r="V124" s="1">
        <v>0</v>
      </c>
      <c r="W124" s="1">
        <v>34</v>
      </c>
    </row>
    <row r="125" spans="1:23" x14ac:dyDescent="0.35">
      <c r="A125">
        <v>123</v>
      </c>
      <c r="B125">
        <v>0</v>
      </c>
      <c r="C125">
        <v>39</v>
      </c>
      <c r="V125" s="1">
        <v>0</v>
      </c>
      <c r="W125" s="1">
        <v>264</v>
      </c>
    </row>
    <row r="126" spans="1:23" x14ac:dyDescent="0.35">
      <c r="A126">
        <v>124</v>
      </c>
      <c r="B126">
        <v>0</v>
      </c>
      <c r="C126">
        <v>7</v>
      </c>
      <c r="V126" s="1">
        <v>0</v>
      </c>
      <c r="W126" s="1">
        <v>3</v>
      </c>
    </row>
    <row r="127" spans="1:23" x14ac:dyDescent="0.35">
      <c r="A127">
        <v>125</v>
      </c>
      <c r="B127">
        <v>0</v>
      </c>
      <c r="C127">
        <v>15</v>
      </c>
      <c r="V127" s="1">
        <v>0</v>
      </c>
      <c r="W127" s="1">
        <v>39</v>
      </c>
    </row>
    <row r="128" spans="1:23" x14ac:dyDescent="0.35">
      <c r="A128">
        <v>126</v>
      </c>
      <c r="B128">
        <v>128</v>
      </c>
      <c r="C128">
        <v>77</v>
      </c>
      <c r="V128" s="1">
        <v>0</v>
      </c>
      <c r="W128" s="1">
        <v>7</v>
      </c>
    </row>
    <row r="129" spans="1:23" x14ac:dyDescent="0.35">
      <c r="A129">
        <v>127</v>
      </c>
      <c r="B129">
        <v>0</v>
      </c>
      <c r="C129">
        <v>9</v>
      </c>
      <c r="V129" s="1">
        <v>0</v>
      </c>
      <c r="W129" s="1">
        <v>15</v>
      </c>
    </row>
    <row r="130" spans="1:23" x14ac:dyDescent="0.35">
      <c r="A130">
        <v>128</v>
      </c>
      <c r="B130">
        <v>8</v>
      </c>
      <c r="C130">
        <v>143</v>
      </c>
      <c r="V130" s="1">
        <v>128</v>
      </c>
      <c r="W130" s="1">
        <v>77</v>
      </c>
    </row>
    <row r="131" spans="1:23" x14ac:dyDescent="0.35">
      <c r="A131">
        <v>129</v>
      </c>
      <c r="B131">
        <v>0</v>
      </c>
      <c r="C131">
        <v>21</v>
      </c>
      <c r="V131" s="1">
        <v>0</v>
      </c>
      <c r="W131" s="1">
        <v>9</v>
      </c>
    </row>
    <row r="132" spans="1:23" x14ac:dyDescent="0.35">
      <c r="A132">
        <v>130</v>
      </c>
      <c r="B132">
        <v>0</v>
      </c>
      <c r="C132">
        <v>34</v>
      </c>
      <c r="V132" s="1">
        <v>8</v>
      </c>
      <c r="W132" s="1">
        <v>143</v>
      </c>
    </row>
    <row r="133" spans="1:23" x14ac:dyDescent="0.35">
      <c r="A133">
        <v>131</v>
      </c>
      <c r="B133">
        <v>0</v>
      </c>
      <c r="C133">
        <v>9</v>
      </c>
      <c r="V133" s="1">
        <v>0</v>
      </c>
      <c r="W133" s="1">
        <v>21</v>
      </c>
    </row>
    <row r="134" spans="1:23" x14ac:dyDescent="0.35">
      <c r="A134">
        <v>132</v>
      </c>
      <c r="B134">
        <v>0</v>
      </c>
      <c r="C134">
        <v>28</v>
      </c>
      <c r="V134" s="1">
        <v>0</v>
      </c>
      <c r="W134" s="1">
        <v>34</v>
      </c>
    </row>
    <row r="135" spans="1:23" x14ac:dyDescent="0.35">
      <c r="A135">
        <v>133</v>
      </c>
      <c r="B135">
        <v>0</v>
      </c>
      <c r="C135">
        <v>2</v>
      </c>
      <c r="V135" s="1">
        <v>0</v>
      </c>
      <c r="W135" s="1">
        <v>9</v>
      </c>
    </row>
    <row r="136" spans="1:23" x14ac:dyDescent="0.35">
      <c r="A136">
        <v>134</v>
      </c>
      <c r="B136">
        <v>0</v>
      </c>
      <c r="C136">
        <v>13</v>
      </c>
      <c r="V136" s="1">
        <v>0</v>
      </c>
      <c r="W136" s="1">
        <v>28</v>
      </c>
    </row>
    <row r="137" spans="1:23" x14ac:dyDescent="0.35">
      <c r="A137">
        <v>135</v>
      </c>
      <c r="B137">
        <v>0</v>
      </c>
      <c r="C137">
        <v>3</v>
      </c>
      <c r="V137" s="1">
        <v>0</v>
      </c>
      <c r="W137" s="1">
        <v>2</v>
      </c>
    </row>
    <row r="138" spans="1:23" x14ac:dyDescent="0.35">
      <c r="A138">
        <v>136</v>
      </c>
      <c r="B138">
        <v>0</v>
      </c>
      <c r="C138">
        <v>2</v>
      </c>
      <c r="V138" s="1">
        <v>0</v>
      </c>
      <c r="W138" s="1">
        <v>13</v>
      </c>
    </row>
    <row r="139" spans="1:23" x14ac:dyDescent="0.35">
      <c r="A139">
        <v>137</v>
      </c>
      <c r="B139">
        <v>0</v>
      </c>
      <c r="C139">
        <v>263</v>
      </c>
      <c r="V139" s="1">
        <v>0</v>
      </c>
      <c r="W139" s="1">
        <v>3</v>
      </c>
    </row>
    <row r="140" spans="1:23" x14ac:dyDescent="0.35">
      <c r="A140">
        <v>138</v>
      </c>
      <c r="B140">
        <v>0</v>
      </c>
      <c r="C140">
        <v>47</v>
      </c>
      <c r="V140" s="1">
        <v>0</v>
      </c>
      <c r="W140" s="1">
        <v>2</v>
      </c>
    </row>
    <row r="141" spans="1:23" x14ac:dyDescent="0.35">
      <c r="A141">
        <v>139</v>
      </c>
      <c r="B141">
        <v>4</v>
      </c>
      <c r="C141">
        <v>41</v>
      </c>
      <c r="V141" s="1">
        <v>0</v>
      </c>
      <c r="W141" s="1">
        <v>263</v>
      </c>
    </row>
    <row r="142" spans="1:23" x14ac:dyDescent="0.35">
      <c r="A142">
        <v>140</v>
      </c>
      <c r="B142">
        <v>2</v>
      </c>
      <c r="C142">
        <v>60</v>
      </c>
      <c r="V142" s="1">
        <v>0</v>
      </c>
      <c r="W142" s="1">
        <v>47</v>
      </c>
    </row>
    <row r="143" spans="1:23" x14ac:dyDescent="0.35">
      <c r="A143">
        <v>141</v>
      </c>
      <c r="B143">
        <v>0</v>
      </c>
      <c r="C143">
        <v>19</v>
      </c>
      <c r="V143" s="1">
        <v>4</v>
      </c>
      <c r="W143" s="1">
        <v>41</v>
      </c>
    </row>
    <row r="144" spans="1:23" x14ac:dyDescent="0.35">
      <c r="A144">
        <v>142</v>
      </c>
      <c r="B144">
        <v>0</v>
      </c>
      <c r="C144">
        <v>5</v>
      </c>
      <c r="V144" s="1">
        <v>2</v>
      </c>
      <c r="W144" s="1">
        <v>60</v>
      </c>
    </row>
    <row r="145" spans="1:23" x14ac:dyDescent="0.35">
      <c r="A145">
        <v>143</v>
      </c>
      <c r="B145">
        <v>265</v>
      </c>
      <c r="C145">
        <v>144</v>
      </c>
      <c r="V145" s="1">
        <v>0</v>
      </c>
      <c r="W145" s="1">
        <v>19</v>
      </c>
    </row>
    <row r="146" spans="1:23" x14ac:dyDescent="0.35">
      <c r="A146">
        <v>144</v>
      </c>
      <c r="B146">
        <v>141</v>
      </c>
      <c r="C146">
        <v>282</v>
      </c>
      <c r="V146" s="1">
        <v>0</v>
      </c>
      <c r="W146" s="1">
        <v>5</v>
      </c>
    </row>
    <row r="147" spans="1:23" x14ac:dyDescent="0.35">
      <c r="A147">
        <v>145</v>
      </c>
      <c r="B147">
        <v>0</v>
      </c>
      <c r="C147">
        <v>5</v>
      </c>
      <c r="V147" s="1">
        <v>265</v>
      </c>
      <c r="W147" s="1">
        <v>144</v>
      </c>
    </row>
    <row r="148" spans="1:23" x14ac:dyDescent="0.35">
      <c r="A148">
        <v>146</v>
      </c>
      <c r="B148">
        <v>0</v>
      </c>
      <c r="C148">
        <v>54</v>
      </c>
      <c r="V148" s="1">
        <v>141</v>
      </c>
      <c r="W148" s="1">
        <v>282</v>
      </c>
    </row>
    <row r="149" spans="1:23" x14ac:dyDescent="0.35">
      <c r="A149">
        <v>147</v>
      </c>
      <c r="B149">
        <v>10</v>
      </c>
      <c r="C149">
        <v>25</v>
      </c>
      <c r="V149" s="1">
        <v>0</v>
      </c>
      <c r="W149" s="1">
        <v>5</v>
      </c>
    </row>
    <row r="150" spans="1:23" x14ac:dyDescent="0.35">
      <c r="A150">
        <v>148</v>
      </c>
      <c r="B150">
        <v>6</v>
      </c>
      <c r="C150">
        <v>55</v>
      </c>
      <c r="V150" s="1">
        <v>0</v>
      </c>
      <c r="W150" s="1">
        <v>54</v>
      </c>
    </row>
    <row r="151" spans="1:23" x14ac:dyDescent="0.35">
      <c r="A151">
        <v>149</v>
      </c>
      <c r="B151">
        <v>0</v>
      </c>
      <c r="C151">
        <v>8</v>
      </c>
      <c r="V151" s="1">
        <v>10</v>
      </c>
      <c r="W151" s="1">
        <v>25</v>
      </c>
    </row>
    <row r="152" spans="1:23" x14ac:dyDescent="0.35">
      <c r="A152">
        <v>150</v>
      </c>
      <c r="B152">
        <v>3</v>
      </c>
      <c r="C152">
        <v>209</v>
      </c>
      <c r="V152" s="1">
        <v>6</v>
      </c>
      <c r="W152" s="1">
        <v>55</v>
      </c>
    </row>
    <row r="153" spans="1:23" x14ac:dyDescent="0.35">
      <c r="A153">
        <v>151</v>
      </c>
      <c r="B153">
        <v>0</v>
      </c>
      <c r="C153">
        <v>12</v>
      </c>
      <c r="V153" s="1">
        <v>0</v>
      </c>
      <c r="W153" s="1">
        <v>8</v>
      </c>
    </row>
    <row r="154" spans="1:23" x14ac:dyDescent="0.35">
      <c r="A154">
        <v>152</v>
      </c>
      <c r="B154">
        <v>0</v>
      </c>
      <c r="C154">
        <v>2</v>
      </c>
      <c r="V154" s="1">
        <v>3</v>
      </c>
      <c r="W154" s="1">
        <v>209</v>
      </c>
    </row>
    <row r="155" spans="1:23" x14ac:dyDescent="0.35">
      <c r="A155">
        <v>153</v>
      </c>
      <c r="B155">
        <v>0</v>
      </c>
      <c r="C155">
        <v>15</v>
      </c>
      <c r="V155" s="1">
        <v>0</v>
      </c>
      <c r="W155" s="1">
        <v>12</v>
      </c>
    </row>
    <row r="156" spans="1:23" x14ac:dyDescent="0.35">
      <c r="A156">
        <v>154</v>
      </c>
      <c r="B156">
        <v>0</v>
      </c>
      <c r="C156">
        <v>1</v>
      </c>
      <c r="V156" s="1">
        <v>0</v>
      </c>
      <c r="W156" s="1">
        <v>2</v>
      </c>
    </row>
    <row r="157" spans="1:23" x14ac:dyDescent="0.35">
      <c r="A157">
        <v>155</v>
      </c>
      <c r="B157">
        <v>1</v>
      </c>
      <c r="C157">
        <v>13</v>
      </c>
      <c r="V157" s="1">
        <v>0</v>
      </c>
      <c r="W157" s="1">
        <v>15</v>
      </c>
    </row>
    <row r="158" spans="1:23" x14ac:dyDescent="0.35">
      <c r="A158">
        <v>156</v>
      </c>
      <c r="B158">
        <v>0</v>
      </c>
      <c r="C158">
        <v>40</v>
      </c>
      <c r="V158" s="1">
        <v>0</v>
      </c>
      <c r="W158" s="1">
        <v>1</v>
      </c>
    </row>
    <row r="159" spans="1:23" x14ac:dyDescent="0.35">
      <c r="A159">
        <v>157</v>
      </c>
      <c r="B159">
        <v>0</v>
      </c>
      <c r="C159">
        <v>86</v>
      </c>
      <c r="V159" s="1">
        <v>1</v>
      </c>
      <c r="W159" s="1">
        <v>13</v>
      </c>
    </row>
    <row r="160" spans="1:23" x14ac:dyDescent="0.35">
      <c r="A160">
        <v>158</v>
      </c>
      <c r="B160">
        <v>0</v>
      </c>
      <c r="C160">
        <v>300</v>
      </c>
      <c r="V160" s="1">
        <v>0</v>
      </c>
      <c r="W160" s="1">
        <v>40</v>
      </c>
    </row>
    <row r="161" spans="1:23" x14ac:dyDescent="0.35">
      <c r="A161">
        <v>159</v>
      </c>
      <c r="B161">
        <v>0</v>
      </c>
      <c r="C161">
        <v>4</v>
      </c>
      <c r="V161" s="1">
        <v>0</v>
      </c>
      <c r="W161" s="1">
        <v>86</v>
      </c>
    </row>
    <row r="162" spans="1:23" x14ac:dyDescent="0.35">
      <c r="A162">
        <v>160</v>
      </c>
      <c r="B162">
        <v>0</v>
      </c>
      <c r="C162">
        <v>6</v>
      </c>
      <c r="V162" s="1">
        <v>0</v>
      </c>
      <c r="W162" s="1">
        <v>300</v>
      </c>
    </row>
    <row r="163" spans="1:23" x14ac:dyDescent="0.35">
      <c r="A163">
        <v>161</v>
      </c>
      <c r="B163">
        <v>0</v>
      </c>
      <c r="C163">
        <v>2</v>
      </c>
      <c r="V163" s="1">
        <v>0</v>
      </c>
      <c r="W163" s="1">
        <v>4</v>
      </c>
    </row>
    <row r="164" spans="1:23" x14ac:dyDescent="0.35">
      <c r="A164">
        <v>162</v>
      </c>
      <c r="B164">
        <v>0</v>
      </c>
      <c r="C164">
        <v>22</v>
      </c>
      <c r="V164" s="1">
        <v>0</v>
      </c>
      <c r="W164" s="1">
        <v>6</v>
      </c>
    </row>
    <row r="165" spans="1:23" x14ac:dyDescent="0.35">
      <c r="A165">
        <v>163</v>
      </c>
      <c r="B165">
        <v>0</v>
      </c>
      <c r="C165">
        <v>218</v>
      </c>
      <c r="V165" s="1">
        <v>0</v>
      </c>
      <c r="W165" s="1">
        <v>2</v>
      </c>
    </row>
    <row r="166" spans="1:23" x14ac:dyDescent="0.35">
      <c r="A166">
        <v>164</v>
      </c>
      <c r="B166">
        <v>0</v>
      </c>
      <c r="C166">
        <v>48</v>
      </c>
      <c r="V166" s="1">
        <v>0</v>
      </c>
      <c r="W166" s="1">
        <v>22</v>
      </c>
    </row>
    <row r="167" spans="1:23" x14ac:dyDescent="0.35">
      <c r="A167">
        <v>165</v>
      </c>
      <c r="B167">
        <v>0</v>
      </c>
      <c r="C167">
        <v>1</v>
      </c>
      <c r="V167" s="1">
        <v>0</v>
      </c>
      <c r="W167" s="1">
        <v>218</v>
      </c>
    </row>
    <row r="168" spans="1:23" x14ac:dyDescent="0.35">
      <c r="A168">
        <v>166</v>
      </c>
      <c r="B168">
        <v>0</v>
      </c>
      <c r="C168">
        <v>22</v>
      </c>
      <c r="V168" s="1">
        <v>0</v>
      </c>
      <c r="W168" s="1">
        <v>48</v>
      </c>
    </row>
    <row r="169" spans="1:23" x14ac:dyDescent="0.35">
      <c r="A169">
        <v>167</v>
      </c>
      <c r="B169">
        <v>2</v>
      </c>
      <c r="C169">
        <v>55</v>
      </c>
      <c r="V169" s="1">
        <v>0</v>
      </c>
      <c r="W169" s="1">
        <v>1</v>
      </c>
    </row>
    <row r="170" spans="1:23" x14ac:dyDescent="0.35">
      <c r="A170">
        <v>168</v>
      </c>
      <c r="B170">
        <v>0</v>
      </c>
      <c r="C170">
        <v>93</v>
      </c>
      <c r="V170" s="1">
        <v>0</v>
      </c>
      <c r="W170" s="1">
        <v>22</v>
      </c>
    </row>
    <row r="171" spans="1:23" x14ac:dyDescent="0.35">
      <c r="A171">
        <v>169</v>
      </c>
      <c r="B171">
        <v>0</v>
      </c>
      <c r="C171">
        <v>1</v>
      </c>
      <c r="V171" s="1">
        <v>2</v>
      </c>
      <c r="W171" s="1">
        <v>55</v>
      </c>
    </row>
    <row r="172" spans="1:23" x14ac:dyDescent="0.35">
      <c r="A172">
        <v>170</v>
      </c>
      <c r="B172">
        <v>0</v>
      </c>
      <c r="C172">
        <v>20</v>
      </c>
      <c r="V172" s="1">
        <v>0</v>
      </c>
      <c r="W172" s="1">
        <v>93</v>
      </c>
    </row>
    <row r="173" spans="1:23" x14ac:dyDescent="0.35">
      <c r="A173">
        <v>171</v>
      </c>
      <c r="B173">
        <v>0</v>
      </c>
      <c r="C173">
        <v>75</v>
      </c>
      <c r="V173" s="1">
        <v>0</v>
      </c>
      <c r="W173" s="1">
        <v>1</v>
      </c>
    </row>
    <row r="174" spans="1:23" x14ac:dyDescent="0.35">
      <c r="A174">
        <v>172</v>
      </c>
      <c r="B174">
        <v>174</v>
      </c>
      <c r="C174">
        <v>82</v>
      </c>
      <c r="V174" s="1">
        <v>0</v>
      </c>
      <c r="W174" s="1">
        <v>20</v>
      </c>
    </row>
    <row r="175" spans="1:23" x14ac:dyDescent="0.35">
      <c r="A175">
        <v>173</v>
      </c>
      <c r="B175">
        <v>0</v>
      </c>
      <c r="C175">
        <v>65</v>
      </c>
      <c r="V175" s="1">
        <v>0</v>
      </c>
      <c r="W175" s="1">
        <v>75</v>
      </c>
    </row>
    <row r="176" spans="1:23" x14ac:dyDescent="0.35">
      <c r="A176">
        <v>174</v>
      </c>
      <c r="B176">
        <v>0</v>
      </c>
      <c r="C176">
        <v>76</v>
      </c>
      <c r="V176" s="1">
        <v>174</v>
      </c>
      <c r="W176" s="1">
        <v>82</v>
      </c>
    </row>
    <row r="177" spans="1:23" x14ac:dyDescent="0.35">
      <c r="A177">
        <v>175</v>
      </c>
      <c r="B177">
        <v>22</v>
      </c>
      <c r="C177">
        <v>128</v>
      </c>
      <c r="V177" s="1">
        <v>0</v>
      </c>
      <c r="W177" s="1">
        <v>65</v>
      </c>
    </row>
    <row r="178" spans="1:23" x14ac:dyDescent="0.35">
      <c r="A178">
        <v>176</v>
      </c>
      <c r="B178">
        <v>0</v>
      </c>
      <c r="C178">
        <v>9</v>
      </c>
      <c r="V178" s="1">
        <v>0</v>
      </c>
      <c r="W178" s="1">
        <v>76</v>
      </c>
    </row>
    <row r="179" spans="1:23" x14ac:dyDescent="0.35">
      <c r="A179">
        <v>177</v>
      </c>
      <c r="B179">
        <v>9</v>
      </c>
      <c r="C179">
        <v>12</v>
      </c>
      <c r="V179" s="1">
        <v>22</v>
      </c>
      <c r="W179" s="1">
        <v>128</v>
      </c>
    </row>
    <row r="180" spans="1:23" x14ac:dyDescent="0.35">
      <c r="A180">
        <v>178</v>
      </c>
      <c r="B180">
        <v>0</v>
      </c>
      <c r="C180">
        <v>5</v>
      </c>
      <c r="V180" s="1">
        <v>0</v>
      </c>
      <c r="W180" s="1">
        <v>9</v>
      </c>
    </row>
    <row r="181" spans="1:23" x14ac:dyDescent="0.35">
      <c r="A181">
        <v>179</v>
      </c>
      <c r="B181">
        <v>0</v>
      </c>
      <c r="C181">
        <v>84</v>
      </c>
      <c r="V181" s="1">
        <v>9</v>
      </c>
      <c r="W181" s="1">
        <v>12</v>
      </c>
    </row>
    <row r="182" spans="1:23" x14ac:dyDescent="0.35">
      <c r="A182">
        <v>180</v>
      </c>
      <c r="B182">
        <v>13</v>
      </c>
      <c r="C182">
        <v>79</v>
      </c>
      <c r="V182" s="1">
        <v>0</v>
      </c>
      <c r="W182" s="1">
        <v>5</v>
      </c>
    </row>
    <row r="183" spans="1:23" x14ac:dyDescent="0.35">
      <c r="A183">
        <v>181</v>
      </c>
      <c r="B183">
        <v>478</v>
      </c>
      <c r="C183">
        <v>161</v>
      </c>
      <c r="V183" s="1">
        <v>0</v>
      </c>
      <c r="W183" s="1">
        <v>84</v>
      </c>
    </row>
    <row r="184" spans="1:23" x14ac:dyDescent="0.35">
      <c r="A184">
        <v>182</v>
      </c>
      <c r="B184">
        <v>0</v>
      </c>
      <c r="C184">
        <v>165</v>
      </c>
      <c r="V184" s="1">
        <v>13</v>
      </c>
      <c r="W184" s="1">
        <v>79</v>
      </c>
    </row>
    <row r="185" spans="1:23" x14ac:dyDescent="0.35">
      <c r="A185">
        <v>183</v>
      </c>
      <c r="B185">
        <v>21</v>
      </c>
      <c r="C185">
        <v>26</v>
      </c>
      <c r="V185" s="1">
        <v>478</v>
      </c>
      <c r="W185" s="1">
        <v>161</v>
      </c>
    </row>
    <row r="186" spans="1:23" x14ac:dyDescent="0.35">
      <c r="A186">
        <v>184</v>
      </c>
      <c r="B186">
        <v>0</v>
      </c>
      <c r="C186">
        <v>14</v>
      </c>
      <c r="V186" s="1">
        <v>0</v>
      </c>
      <c r="W186" s="1">
        <v>165</v>
      </c>
    </row>
    <row r="187" spans="1:23" x14ac:dyDescent="0.35">
      <c r="A187">
        <v>185</v>
      </c>
      <c r="B187">
        <v>0</v>
      </c>
      <c r="C187">
        <v>5</v>
      </c>
      <c r="V187" s="1">
        <v>21</v>
      </c>
      <c r="W187" s="1">
        <v>26</v>
      </c>
    </row>
    <row r="188" spans="1:23" x14ac:dyDescent="0.35">
      <c r="A188">
        <v>186</v>
      </c>
      <c r="B188">
        <v>43</v>
      </c>
      <c r="C188">
        <v>101</v>
      </c>
      <c r="V188" s="1">
        <v>0</v>
      </c>
      <c r="W188" s="1">
        <v>14</v>
      </c>
    </row>
    <row r="189" spans="1:23" x14ac:dyDescent="0.35">
      <c r="A189">
        <v>187</v>
      </c>
      <c r="B189">
        <v>0</v>
      </c>
      <c r="C189">
        <v>3</v>
      </c>
      <c r="V189" s="1">
        <v>0</v>
      </c>
      <c r="W189" s="1">
        <v>5</v>
      </c>
    </row>
    <row r="190" spans="1:23" x14ac:dyDescent="0.35">
      <c r="A190">
        <v>188</v>
      </c>
      <c r="B190">
        <v>49</v>
      </c>
      <c r="C190">
        <v>39</v>
      </c>
      <c r="V190" s="1">
        <v>43</v>
      </c>
      <c r="W190" s="1">
        <v>101</v>
      </c>
    </row>
    <row r="191" spans="1:23" x14ac:dyDescent="0.35">
      <c r="A191">
        <v>189</v>
      </c>
      <c r="B191">
        <v>7</v>
      </c>
      <c r="C191">
        <v>27</v>
      </c>
      <c r="V191" s="1">
        <v>0</v>
      </c>
      <c r="W191" s="1">
        <v>3</v>
      </c>
    </row>
    <row r="192" spans="1:23" x14ac:dyDescent="0.35">
      <c r="A192">
        <v>190</v>
      </c>
      <c r="B192">
        <v>2</v>
      </c>
      <c r="C192">
        <v>103</v>
      </c>
      <c r="V192" s="1">
        <v>49</v>
      </c>
      <c r="W192" s="1">
        <v>39</v>
      </c>
    </row>
    <row r="193" spans="1:23" x14ac:dyDescent="0.35">
      <c r="A193">
        <v>191</v>
      </c>
      <c r="B193">
        <v>0</v>
      </c>
      <c r="C193">
        <v>96</v>
      </c>
      <c r="V193" s="1">
        <v>7</v>
      </c>
      <c r="W193" s="1">
        <v>27</v>
      </c>
    </row>
    <row r="194" spans="1:23" x14ac:dyDescent="0.35">
      <c r="A194">
        <v>192</v>
      </c>
      <c r="B194">
        <v>53</v>
      </c>
      <c r="C194">
        <v>79</v>
      </c>
      <c r="V194" s="1">
        <v>2</v>
      </c>
      <c r="W194" s="1">
        <v>103</v>
      </c>
    </row>
    <row r="195" spans="1:23" x14ac:dyDescent="0.35">
      <c r="A195">
        <v>193</v>
      </c>
      <c r="B195">
        <v>4</v>
      </c>
      <c r="C195">
        <v>110</v>
      </c>
      <c r="V195" s="1">
        <v>0</v>
      </c>
      <c r="W195" s="1">
        <v>96</v>
      </c>
    </row>
    <row r="196" spans="1:23" x14ac:dyDescent="0.35">
      <c r="A196">
        <v>194</v>
      </c>
      <c r="B196">
        <v>0</v>
      </c>
      <c r="C196">
        <v>23</v>
      </c>
      <c r="V196" s="1">
        <v>53</v>
      </c>
      <c r="W196" s="1">
        <v>79</v>
      </c>
    </row>
    <row r="197" spans="1:23" x14ac:dyDescent="0.35">
      <c r="A197">
        <v>195</v>
      </c>
      <c r="B197">
        <v>0</v>
      </c>
      <c r="C197">
        <v>37</v>
      </c>
      <c r="V197" s="1">
        <v>4</v>
      </c>
      <c r="W197" s="1">
        <v>110</v>
      </c>
    </row>
    <row r="198" spans="1:23" x14ac:dyDescent="0.35">
      <c r="A198">
        <v>196</v>
      </c>
      <c r="B198">
        <v>3</v>
      </c>
      <c r="C198">
        <v>181</v>
      </c>
      <c r="V198" s="1">
        <v>0</v>
      </c>
      <c r="W198" s="1">
        <v>23</v>
      </c>
    </row>
    <row r="199" spans="1:23" x14ac:dyDescent="0.35">
      <c r="A199">
        <v>197</v>
      </c>
      <c r="B199">
        <v>0</v>
      </c>
      <c r="C199">
        <v>5</v>
      </c>
      <c r="V199" s="1">
        <v>0</v>
      </c>
      <c r="W199" s="1">
        <v>37</v>
      </c>
    </row>
    <row r="200" spans="1:23" x14ac:dyDescent="0.35">
      <c r="A200">
        <v>198</v>
      </c>
      <c r="B200">
        <v>0</v>
      </c>
      <c r="C200">
        <v>48</v>
      </c>
      <c r="V200" s="1">
        <v>3</v>
      </c>
      <c r="W200" s="1">
        <v>181</v>
      </c>
    </row>
    <row r="201" spans="1:23" x14ac:dyDescent="0.35">
      <c r="A201">
        <v>199</v>
      </c>
      <c r="B201">
        <v>0</v>
      </c>
      <c r="C201">
        <v>13</v>
      </c>
      <c r="V201" s="1">
        <v>0</v>
      </c>
      <c r="W201" s="1">
        <v>5</v>
      </c>
    </row>
    <row r="202" spans="1:23" x14ac:dyDescent="0.35">
      <c r="V202" s="1">
        <v>0</v>
      </c>
      <c r="W202" s="1">
        <v>48</v>
      </c>
    </row>
    <row r="203" spans="1:23" x14ac:dyDescent="0.35">
      <c r="V203" s="1">
        <v>0</v>
      </c>
      <c r="W203" s="1">
        <v>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4756-B00C-41C0-8939-73ABBB16C737}">
  <dimension ref="A1:T203"/>
  <sheetViews>
    <sheetView topLeftCell="C1" workbookViewId="0">
      <selection activeCell="F13" sqref="F13"/>
    </sheetView>
  </sheetViews>
  <sheetFormatPr defaultRowHeight="14.5" x14ac:dyDescent="0.35"/>
  <cols>
    <col min="1" max="1" width="13.7265625" bestFit="1" customWidth="1"/>
    <col min="2" max="2" width="7.1796875" bestFit="1" customWidth="1"/>
    <col min="3" max="3" width="11.08984375" bestFit="1" customWidth="1"/>
    <col min="5" max="5" width="27.36328125" customWidth="1"/>
    <col min="7" max="7" width="11.453125" customWidth="1"/>
    <col min="19" max="19" width="12.36328125" customWidth="1"/>
  </cols>
  <sheetData>
    <row r="1" spans="1:20" x14ac:dyDescent="0.35">
      <c r="A1" t="s">
        <v>0</v>
      </c>
      <c r="B1" t="s">
        <v>1</v>
      </c>
      <c r="C1" t="s">
        <v>2</v>
      </c>
      <c r="E1" t="s">
        <v>4</v>
      </c>
      <c r="S1" s="2" t="s">
        <v>16</v>
      </c>
      <c r="T1" s="2"/>
    </row>
    <row r="2" spans="1:20" x14ac:dyDescent="0.35">
      <c r="A2">
        <v>0</v>
      </c>
      <c r="B2">
        <v>3</v>
      </c>
      <c r="C2">
        <v>72</v>
      </c>
      <c r="E2" t="s">
        <v>3</v>
      </c>
      <c r="S2" s="2"/>
      <c r="T2" s="2"/>
    </row>
    <row r="3" spans="1:20" x14ac:dyDescent="0.35">
      <c r="A3">
        <v>1</v>
      </c>
      <c r="B3">
        <v>0</v>
      </c>
      <c r="C3">
        <v>8</v>
      </c>
      <c r="S3" s="1" t="s">
        <v>1</v>
      </c>
      <c r="T3" s="1" t="s">
        <v>2</v>
      </c>
    </row>
    <row r="4" spans="1:20" x14ac:dyDescent="0.35">
      <c r="A4">
        <v>2</v>
      </c>
      <c r="B4">
        <v>0</v>
      </c>
      <c r="C4">
        <v>22</v>
      </c>
      <c r="E4" t="s">
        <v>14</v>
      </c>
      <c r="F4">
        <v>-10</v>
      </c>
      <c r="S4" s="1" cm="1">
        <f t="array" ref="S4:T203">_xlfn._xlws.FILTER(lenientHighVarianceTimes[[Time]:[Tardiness]],lenientHighVarianceTimes[Time]&lt;&gt;F4,"")</f>
        <v>3</v>
      </c>
      <c r="T4" s="1">
        <v>72</v>
      </c>
    </row>
    <row r="5" spans="1:20" x14ac:dyDescent="0.35">
      <c r="A5">
        <v>3</v>
      </c>
      <c r="B5">
        <v>1</v>
      </c>
      <c r="C5">
        <v>34</v>
      </c>
      <c r="E5" t="s">
        <v>15</v>
      </c>
      <c r="F5">
        <v>-10</v>
      </c>
      <c r="S5" s="1">
        <v>0</v>
      </c>
      <c r="T5" s="1">
        <v>8</v>
      </c>
    </row>
    <row r="6" spans="1:20" x14ac:dyDescent="0.35">
      <c r="A6">
        <v>4</v>
      </c>
      <c r="B6">
        <v>0</v>
      </c>
      <c r="C6">
        <v>17</v>
      </c>
      <c r="S6" s="1">
        <v>0</v>
      </c>
      <c r="T6" s="1">
        <v>22</v>
      </c>
    </row>
    <row r="7" spans="1:20" x14ac:dyDescent="0.35">
      <c r="A7">
        <v>5</v>
      </c>
      <c r="B7">
        <v>0</v>
      </c>
      <c r="C7">
        <v>16</v>
      </c>
      <c r="S7" s="1">
        <v>1</v>
      </c>
      <c r="T7" s="1">
        <v>34</v>
      </c>
    </row>
    <row r="8" spans="1:20" x14ac:dyDescent="0.35">
      <c r="A8">
        <v>6</v>
      </c>
      <c r="B8">
        <v>5</v>
      </c>
      <c r="C8">
        <v>466</v>
      </c>
      <c r="S8" s="1">
        <v>0</v>
      </c>
      <c r="T8" s="1">
        <v>17</v>
      </c>
    </row>
    <row r="9" spans="1:20" ht="15" thickBot="1" x14ac:dyDescent="0.4">
      <c r="A9">
        <v>7</v>
      </c>
      <c r="B9">
        <v>32</v>
      </c>
      <c r="C9">
        <v>150</v>
      </c>
      <c r="S9" s="1">
        <v>0</v>
      </c>
      <c r="T9" s="1">
        <v>16</v>
      </c>
    </row>
    <row r="10" spans="1:20" x14ac:dyDescent="0.35">
      <c r="A10">
        <v>8</v>
      </c>
      <c r="B10">
        <v>0</v>
      </c>
      <c r="C10">
        <v>19</v>
      </c>
      <c r="E10" s="3"/>
      <c r="F10" s="4" t="s">
        <v>8</v>
      </c>
      <c r="G10" s="5" t="s">
        <v>9</v>
      </c>
      <c r="S10" s="1">
        <v>5</v>
      </c>
      <c r="T10" s="1">
        <v>466</v>
      </c>
    </row>
    <row r="11" spans="1:20" x14ac:dyDescent="0.35">
      <c r="A11">
        <v>9</v>
      </c>
      <c r="B11">
        <v>7</v>
      </c>
      <c r="C11">
        <v>40</v>
      </c>
      <c r="E11" s="6" t="s">
        <v>23</v>
      </c>
      <c r="F11" s="9">
        <f>COUNTIF(lenientHighVarianceTimes[Time], F4)</f>
        <v>0</v>
      </c>
      <c r="G11" s="13">
        <f>F11/200</f>
        <v>0</v>
      </c>
      <c r="S11" s="1">
        <v>32</v>
      </c>
      <c r="T11" s="1">
        <v>150</v>
      </c>
    </row>
    <row r="12" spans="1:20" x14ac:dyDescent="0.35">
      <c r="A12">
        <v>10</v>
      </c>
      <c r="B12">
        <v>3</v>
      </c>
      <c r="C12">
        <v>90</v>
      </c>
      <c r="E12" s="6" t="s">
        <v>24</v>
      </c>
      <c r="F12" s="1">
        <f>COUNTIF(lenientHighVarianceTimes[Time], 0)</f>
        <v>121</v>
      </c>
      <c r="G12" s="14">
        <f>F12/200</f>
        <v>0.60499999999999998</v>
      </c>
      <c r="S12" s="1">
        <v>0</v>
      </c>
      <c r="T12" s="1">
        <v>19</v>
      </c>
    </row>
    <row r="13" spans="1:20" x14ac:dyDescent="0.35">
      <c r="A13">
        <v>11</v>
      </c>
      <c r="B13">
        <v>0</v>
      </c>
      <c r="C13">
        <v>22</v>
      </c>
      <c r="E13" s="6" t="s">
        <v>10</v>
      </c>
      <c r="F13" s="10">
        <f>MAX(lenientHighVarianceTimes[Time])</f>
        <v>532</v>
      </c>
      <c r="G13" s="12"/>
      <c r="S13" s="1">
        <v>7</v>
      </c>
      <c r="T13" s="1">
        <v>40</v>
      </c>
    </row>
    <row r="14" spans="1:20" x14ac:dyDescent="0.35">
      <c r="A14">
        <v>12</v>
      </c>
      <c r="B14">
        <v>2</v>
      </c>
      <c r="C14">
        <v>37</v>
      </c>
      <c r="E14" s="6" t="s">
        <v>12</v>
      </c>
      <c r="F14" s="10" cm="1">
        <f t="array" ref="F14">AVERAGE(_xlfn._xlws.FILTER(lenientHighVarianceTimes[Time],lenientHighVarianceTimes[Time]&lt;&gt;F4,""))</f>
        <v>13.71</v>
      </c>
      <c r="G14" s="8"/>
      <c r="S14" s="1">
        <v>3</v>
      </c>
      <c r="T14" s="1">
        <v>90</v>
      </c>
    </row>
    <row r="15" spans="1:20" ht="15" thickBot="1" x14ac:dyDescent="0.4">
      <c r="A15">
        <v>13</v>
      </c>
      <c r="B15">
        <v>6</v>
      </c>
      <c r="C15">
        <v>44</v>
      </c>
      <c r="E15" s="7" t="s">
        <v>11</v>
      </c>
      <c r="F15" s="11" cm="1">
        <f t="array" ref="F15">AVERAGE(_xlfn._xlws.FILTER(lenientHighVarianceTimes[Tardiness],lenientHighVarianceTimes[Tardiness]&lt;&gt;F4,""))</f>
        <v>74.459999999999994</v>
      </c>
      <c r="G15" s="8"/>
      <c r="S15" s="1">
        <v>0</v>
      </c>
      <c r="T15" s="1">
        <v>22</v>
      </c>
    </row>
    <row r="16" spans="1:20" x14ac:dyDescent="0.35">
      <c r="A16">
        <v>14</v>
      </c>
      <c r="B16">
        <v>0</v>
      </c>
      <c r="C16">
        <v>134</v>
      </c>
      <c r="E16" s="2"/>
      <c r="F16" s="2"/>
      <c r="G16" s="2"/>
      <c r="S16" s="1">
        <v>2</v>
      </c>
      <c r="T16" s="1">
        <v>37</v>
      </c>
    </row>
    <row r="17" spans="1:20" x14ac:dyDescent="0.35">
      <c r="A17">
        <v>15</v>
      </c>
      <c r="B17">
        <v>92</v>
      </c>
      <c r="C17">
        <v>8</v>
      </c>
      <c r="E17" s="2" t="s">
        <v>13</v>
      </c>
      <c r="F17" s="2"/>
      <c r="G17" s="2"/>
      <c r="S17" s="1">
        <v>6</v>
      </c>
      <c r="T17" s="1">
        <v>44</v>
      </c>
    </row>
    <row r="18" spans="1:20" x14ac:dyDescent="0.35">
      <c r="A18">
        <v>16</v>
      </c>
      <c r="B18">
        <v>0</v>
      </c>
      <c r="C18">
        <v>24</v>
      </c>
      <c r="S18" s="1">
        <v>0</v>
      </c>
      <c r="T18" s="1">
        <v>134</v>
      </c>
    </row>
    <row r="19" spans="1:20" x14ac:dyDescent="0.35">
      <c r="A19">
        <v>17</v>
      </c>
      <c r="B19">
        <v>0</v>
      </c>
      <c r="C19">
        <v>11</v>
      </c>
      <c r="S19" s="1">
        <v>92</v>
      </c>
      <c r="T19" s="1">
        <v>8</v>
      </c>
    </row>
    <row r="20" spans="1:20" x14ac:dyDescent="0.35">
      <c r="A20">
        <v>18</v>
      </c>
      <c r="B20">
        <v>18</v>
      </c>
      <c r="C20">
        <v>43</v>
      </c>
      <c r="S20" s="1">
        <v>0</v>
      </c>
      <c r="T20" s="1">
        <v>24</v>
      </c>
    </row>
    <row r="21" spans="1:20" x14ac:dyDescent="0.35">
      <c r="A21">
        <v>19</v>
      </c>
      <c r="B21">
        <v>0</v>
      </c>
      <c r="C21">
        <v>41</v>
      </c>
      <c r="S21" s="1">
        <v>0</v>
      </c>
      <c r="T21" s="1">
        <v>11</v>
      </c>
    </row>
    <row r="22" spans="1:20" x14ac:dyDescent="0.35">
      <c r="A22">
        <v>20</v>
      </c>
      <c r="B22">
        <v>0</v>
      </c>
      <c r="C22">
        <v>167</v>
      </c>
      <c r="S22" s="1">
        <v>18</v>
      </c>
      <c r="T22" s="1">
        <v>43</v>
      </c>
    </row>
    <row r="23" spans="1:20" x14ac:dyDescent="0.35">
      <c r="A23">
        <v>21</v>
      </c>
      <c r="B23">
        <v>0</v>
      </c>
      <c r="C23">
        <v>11</v>
      </c>
      <c r="S23" s="1">
        <v>0</v>
      </c>
      <c r="T23" s="1">
        <v>41</v>
      </c>
    </row>
    <row r="24" spans="1:20" x14ac:dyDescent="0.35">
      <c r="A24">
        <v>22</v>
      </c>
      <c r="B24">
        <v>16</v>
      </c>
      <c r="C24">
        <v>138</v>
      </c>
      <c r="S24" s="1">
        <v>0</v>
      </c>
      <c r="T24" s="1">
        <v>167</v>
      </c>
    </row>
    <row r="25" spans="1:20" x14ac:dyDescent="0.35">
      <c r="A25">
        <v>23</v>
      </c>
      <c r="B25">
        <v>0</v>
      </c>
      <c r="C25">
        <v>218</v>
      </c>
      <c r="S25" s="1">
        <v>0</v>
      </c>
      <c r="T25" s="1">
        <v>11</v>
      </c>
    </row>
    <row r="26" spans="1:20" x14ac:dyDescent="0.35">
      <c r="A26">
        <v>24</v>
      </c>
      <c r="B26">
        <v>0</v>
      </c>
      <c r="C26">
        <v>14</v>
      </c>
      <c r="S26" s="1">
        <v>16</v>
      </c>
      <c r="T26" s="1">
        <v>138</v>
      </c>
    </row>
    <row r="27" spans="1:20" x14ac:dyDescent="0.35">
      <c r="A27">
        <v>25</v>
      </c>
      <c r="B27">
        <v>0</v>
      </c>
      <c r="C27">
        <v>23</v>
      </c>
      <c r="S27" s="1">
        <v>0</v>
      </c>
      <c r="T27" s="1">
        <v>218</v>
      </c>
    </row>
    <row r="28" spans="1:20" x14ac:dyDescent="0.35">
      <c r="A28">
        <v>26</v>
      </c>
      <c r="B28">
        <v>14</v>
      </c>
      <c r="C28">
        <v>79</v>
      </c>
      <c r="S28" s="1">
        <v>0</v>
      </c>
      <c r="T28" s="1">
        <v>14</v>
      </c>
    </row>
    <row r="29" spans="1:20" x14ac:dyDescent="0.35">
      <c r="A29">
        <v>27</v>
      </c>
      <c r="B29">
        <v>35</v>
      </c>
      <c r="C29">
        <v>140</v>
      </c>
      <c r="S29" s="1">
        <v>0</v>
      </c>
      <c r="T29" s="1">
        <v>23</v>
      </c>
    </row>
    <row r="30" spans="1:20" x14ac:dyDescent="0.35">
      <c r="A30">
        <v>28</v>
      </c>
      <c r="B30">
        <v>0</v>
      </c>
      <c r="C30">
        <v>39</v>
      </c>
      <c r="S30" s="1">
        <v>14</v>
      </c>
      <c r="T30" s="1">
        <v>79</v>
      </c>
    </row>
    <row r="31" spans="1:20" x14ac:dyDescent="0.35">
      <c r="A31">
        <v>29</v>
      </c>
      <c r="B31">
        <v>1</v>
      </c>
      <c r="C31">
        <v>56</v>
      </c>
      <c r="S31" s="1">
        <v>35</v>
      </c>
      <c r="T31" s="1">
        <v>140</v>
      </c>
    </row>
    <row r="32" spans="1:20" x14ac:dyDescent="0.35">
      <c r="A32">
        <v>30</v>
      </c>
      <c r="B32">
        <v>8</v>
      </c>
      <c r="C32">
        <v>10</v>
      </c>
      <c r="S32" s="1">
        <v>0</v>
      </c>
      <c r="T32" s="1">
        <v>39</v>
      </c>
    </row>
    <row r="33" spans="1:20" x14ac:dyDescent="0.35">
      <c r="A33">
        <v>31</v>
      </c>
      <c r="B33">
        <v>13</v>
      </c>
      <c r="C33">
        <v>346</v>
      </c>
      <c r="S33" s="1">
        <v>1</v>
      </c>
      <c r="T33" s="1">
        <v>56</v>
      </c>
    </row>
    <row r="34" spans="1:20" x14ac:dyDescent="0.35">
      <c r="A34">
        <v>32</v>
      </c>
      <c r="B34">
        <v>0</v>
      </c>
      <c r="C34">
        <v>4</v>
      </c>
      <c r="S34" s="1">
        <v>8</v>
      </c>
      <c r="T34" s="1">
        <v>10</v>
      </c>
    </row>
    <row r="35" spans="1:20" x14ac:dyDescent="0.35">
      <c r="A35">
        <v>33</v>
      </c>
      <c r="B35">
        <v>0</v>
      </c>
      <c r="C35">
        <v>9</v>
      </c>
      <c r="S35" s="1">
        <v>13</v>
      </c>
      <c r="T35" s="1">
        <v>346</v>
      </c>
    </row>
    <row r="36" spans="1:20" x14ac:dyDescent="0.35">
      <c r="A36">
        <v>34</v>
      </c>
      <c r="B36">
        <v>8</v>
      </c>
      <c r="C36">
        <v>319</v>
      </c>
      <c r="S36" s="1">
        <v>0</v>
      </c>
      <c r="T36" s="1">
        <v>4</v>
      </c>
    </row>
    <row r="37" spans="1:20" x14ac:dyDescent="0.35">
      <c r="A37">
        <v>35</v>
      </c>
      <c r="B37">
        <v>0</v>
      </c>
      <c r="C37">
        <v>9</v>
      </c>
      <c r="S37" s="1">
        <v>0</v>
      </c>
      <c r="T37" s="1">
        <v>9</v>
      </c>
    </row>
    <row r="38" spans="1:20" x14ac:dyDescent="0.35">
      <c r="A38">
        <v>36</v>
      </c>
      <c r="B38">
        <v>22</v>
      </c>
      <c r="C38">
        <v>207</v>
      </c>
      <c r="S38" s="1">
        <v>8</v>
      </c>
      <c r="T38" s="1">
        <v>319</v>
      </c>
    </row>
    <row r="39" spans="1:20" x14ac:dyDescent="0.35">
      <c r="A39">
        <v>37</v>
      </c>
      <c r="B39">
        <v>0</v>
      </c>
      <c r="C39">
        <v>11</v>
      </c>
      <c r="S39" s="1">
        <v>0</v>
      </c>
      <c r="T39" s="1">
        <v>9</v>
      </c>
    </row>
    <row r="40" spans="1:20" x14ac:dyDescent="0.35">
      <c r="A40">
        <v>38</v>
      </c>
      <c r="B40">
        <v>0</v>
      </c>
      <c r="C40">
        <v>89</v>
      </c>
      <c r="S40" s="1">
        <v>22</v>
      </c>
      <c r="T40" s="1">
        <v>207</v>
      </c>
    </row>
    <row r="41" spans="1:20" x14ac:dyDescent="0.35">
      <c r="A41">
        <v>39</v>
      </c>
      <c r="B41">
        <v>0</v>
      </c>
      <c r="C41">
        <v>21</v>
      </c>
      <c r="S41" s="1">
        <v>0</v>
      </c>
      <c r="T41" s="1">
        <v>11</v>
      </c>
    </row>
    <row r="42" spans="1:20" x14ac:dyDescent="0.35">
      <c r="A42">
        <v>40</v>
      </c>
      <c r="B42">
        <v>2</v>
      </c>
      <c r="C42">
        <v>71</v>
      </c>
      <c r="S42" s="1">
        <v>0</v>
      </c>
      <c r="T42" s="1">
        <v>89</v>
      </c>
    </row>
    <row r="43" spans="1:20" x14ac:dyDescent="0.35">
      <c r="A43">
        <v>41</v>
      </c>
      <c r="B43">
        <v>0</v>
      </c>
      <c r="C43">
        <v>16</v>
      </c>
      <c r="S43" s="1">
        <v>0</v>
      </c>
      <c r="T43" s="1">
        <v>21</v>
      </c>
    </row>
    <row r="44" spans="1:20" x14ac:dyDescent="0.35">
      <c r="A44">
        <v>42</v>
      </c>
      <c r="B44">
        <v>0</v>
      </c>
      <c r="C44">
        <v>38</v>
      </c>
      <c r="S44" s="1">
        <v>2</v>
      </c>
      <c r="T44" s="1">
        <v>71</v>
      </c>
    </row>
    <row r="45" spans="1:20" x14ac:dyDescent="0.35">
      <c r="A45">
        <v>43</v>
      </c>
      <c r="B45">
        <v>2</v>
      </c>
      <c r="C45">
        <v>34</v>
      </c>
      <c r="S45" s="1">
        <v>0</v>
      </c>
      <c r="T45" s="1">
        <v>16</v>
      </c>
    </row>
    <row r="46" spans="1:20" x14ac:dyDescent="0.35">
      <c r="A46">
        <v>44</v>
      </c>
      <c r="B46">
        <v>0</v>
      </c>
      <c r="C46">
        <v>2</v>
      </c>
      <c r="S46" s="1">
        <v>0</v>
      </c>
      <c r="T46" s="1">
        <v>38</v>
      </c>
    </row>
    <row r="47" spans="1:20" x14ac:dyDescent="0.35">
      <c r="A47">
        <v>45</v>
      </c>
      <c r="B47">
        <v>1</v>
      </c>
      <c r="C47">
        <v>66</v>
      </c>
      <c r="S47" s="1">
        <v>2</v>
      </c>
      <c r="T47" s="1">
        <v>34</v>
      </c>
    </row>
    <row r="48" spans="1:20" x14ac:dyDescent="0.35">
      <c r="A48">
        <v>46</v>
      </c>
      <c r="B48">
        <v>0</v>
      </c>
      <c r="C48">
        <v>29</v>
      </c>
      <c r="S48" s="1">
        <v>0</v>
      </c>
      <c r="T48" s="1">
        <v>2</v>
      </c>
    </row>
    <row r="49" spans="1:20" x14ac:dyDescent="0.35">
      <c r="A49">
        <v>47</v>
      </c>
      <c r="B49">
        <v>4</v>
      </c>
      <c r="C49">
        <v>85</v>
      </c>
      <c r="S49" s="1">
        <v>1</v>
      </c>
      <c r="T49" s="1">
        <v>66</v>
      </c>
    </row>
    <row r="50" spans="1:20" x14ac:dyDescent="0.35">
      <c r="A50">
        <v>48</v>
      </c>
      <c r="B50">
        <v>0</v>
      </c>
      <c r="C50">
        <v>18</v>
      </c>
      <c r="S50" s="1">
        <v>0</v>
      </c>
      <c r="T50" s="1">
        <v>29</v>
      </c>
    </row>
    <row r="51" spans="1:20" x14ac:dyDescent="0.35">
      <c r="A51">
        <v>49</v>
      </c>
      <c r="B51">
        <v>0</v>
      </c>
      <c r="C51">
        <v>2</v>
      </c>
      <c r="S51" s="1">
        <v>4</v>
      </c>
      <c r="T51" s="1">
        <v>85</v>
      </c>
    </row>
    <row r="52" spans="1:20" x14ac:dyDescent="0.35">
      <c r="A52">
        <v>50</v>
      </c>
      <c r="B52">
        <v>0</v>
      </c>
      <c r="C52">
        <v>44</v>
      </c>
      <c r="S52" s="1">
        <v>0</v>
      </c>
      <c r="T52" s="1">
        <v>18</v>
      </c>
    </row>
    <row r="53" spans="1:20" x14ac:dyDescent="0.35">
      <c r="A53">
        <v>51</v>
      </c>
      <c r="B53">
        <v>16</v>
      </c>
      <c r="C53">
        <v>85</v>
      </c>
      <c r="S53" s="1">
        <v>0</v>
      </c>
      <c r="T53" s="1">
        <v>2</v>
      </c>
    </row>
    <row r="54" spans="1:20" x14ac:dyDescent="0.35">
      <c r="A54">
        <v>52</v>
      </c>
      <c r="B54">
        <v>0</v>
      </c>
      <c r="C54">
        <v>80</v>
      </c>
      <c r="S54" s="1">
        <v>0</v>
      </c>
      <c r="T54" s="1">
        <v>44</v>
      </c>
    </row>
    <row r="55" spans="1:20" x14ac:dyDescent="0.35">
      <c r="A55">
        <v>53</v>
      </c>
      <c r="B55">
        <v>4</v>
      </c>
      <c r="C55">
        <v>10</v>
      </c>
      <c r="S55" s="1">
        <v>16</v>
      </c>
      <c r="T55" s="1">
        <v>85</v>
      </c>
    </row>
    <row r="56" spans="1:20" x14ac:dyDescent="0.35">
      <c r="A56">
        <v>54</v>
      </c>
      <c r="B56">
        <v>0</v>
      </c>
      <c r="C56">
        <v>150</v>
      </c>
      <c r="S56" s="1">
        <v>0</v>
      </c>
      <c r="T56" s="1">
        <v>80</v>
      </c>
    </row>
    <row r="57" spans="1:20" x14ac:dyDescent="0.35">
      <c r="A57">
        <v>55</v>
      </c>
      <c r="B57">
        <v>2</v>
      </c>
      <c r="C57">
        <v>91</v>
      </c>
      <c r="S57" s="1">
        <v>4</v>
      </c>
      <c r="T57" s="1">
        <v>10</v>
      </c>
    </row>
    <row r="58" spans="1:20" x14ac:dyDescent="0.35">
      <c r="A58">
        <v>56</v>
      </c>
      <c r="B58">
        <v>2</v>
      </c>
      <c r="C58">
        <v>22</v>
      </c>
      <c r="S58" s="1">
        <v>0</v>
      </c>
      <c r="T58" s="1">
        <v>150</v>
      </c>
    </row>
    <row r="59" spans="1:20" x14ac:dyDescent="0.35">
      <c r="A59">
        <v>57</v>
      </c>
      <c r="B59">
        <v>4</v>
      </c>
      <c r="C59">
        <v>80</v>
      </c>
      <c r="S59" s="1">
        <v>2</v>
      </c>
      <c r="T59" s="1">
        <v>91</v>
      </c>
    </row>
    <row r="60" spans="1:20" x14ac:dyDescent="0.35">
      <c r="A60">
        <v>58</v>
      </c>
      <c r="B60">
        <v>9</v>
      </c>
      <c r="C60">
        <v>68</v>
      </c>
      <c r="S60" s="1">
        <v>2</v>
      </c>
      <c r="T60" s="1">
        <v>22</v>
      </c>
    </row>
    <row r="61" spans="1:20" x14ac:dyDescent="0.35">
      <c r="A61">
        <v>59</v>
      </c>
      <c r="B61">
        <v>0</v>
      </c>
      <c r="C61">
        <v>6</v>
      </c>
      <c r="S61" s="1">
        <v>4</v>
      </c>
      <c r="T61" s="1">
        <v>80</v>
      </c>
    </row>
    <row r="62" spans="1:20" x14ac:dyDescent="0.35">
      <c r="A62">
        <v>60</v>
      </c>
      <c r="B62">
        <v>0</v>
      </c>
      <c r="C62">
        <v>5</v>
      </c>
      <c r="S62" s="1">
        <v>9</v>
      </c>
      <c r="T62" s="1">
        <v>68</v>
      </c>
    </row>
    <row r="63" spans="1:20" x14ac:dyDescent="0.35">
      <c r="A63">
        <v>61</v>
      </c>
      <c r="B63">
        <v>0</v>
      </c>
      <c r="C63">
        <v>50</v>
      </c>
      <c r="S63" s="1">
        <v>0</v>
      </c>
      <c r="T63" s="1">
        <v>6</v>
      </c>
    </row>
    <row r="64" spans="1:20" x14ac:dyDescent="0.35">
      <c r="A64">
        <v>62</v>
      </c>
      <c r="B64">
        <v>2</v>
      </c>
      <c r="C64">
        <v>9</v>
      </c>
      <c r="S64" s="1">
        <v>0</v>
      </c>
      <c r="T64" s="1">
        <v>5</v>
      </c>
    </row>
    <row r="65" spans="1:20" x14ac:dyDescent="0.35">
      <c r="A65">
        <v>63</v>
      </c>
      <c r="B65">
        <v>1</v>
      </c>
      <c r="C65">
        <v>41</v>
      </c>
      <c r="S65" s="1">
        <v>0</v>
      </c>
      <c r="T65" s="1">
        <v>50</v>
      </c>
    </row>
    <row r="66" spans="1:20" x14ac:dyDescent="0.35">
      <c r="A66">
        <v>64</v>
      </c>
      <c r="B66">
        <v>0</v>
      </c>
      <c r="C66">
        <v>3</v>
      </c>
      <c r="S66" s="1">
        <v>2</v>
      </c>
      <c r="T66" s="1">
        <v>9</v>
      </c>
    </row>
    <row r="67" spans="1:20" x14ac:dyDescent="0.35">
      <c r="A67">
        <v>65</v>
      </c>
      <c r="B67">
        <v>2</v>
      </c>
      <c r="C67">
        <v>113</v>
      </c>
      <c r="S67" s="1">
        <v>1</v>
      </c>
      <c r="T67" s="1">
        <v>41</v>
      </c>
    </row>
    <row r="68" spans="1:20" x14ac:dyDescent="0.35">
      <c r="A68">
        <v>66</v>
      </c>
      <c r="B68">
        <v>0</v>
      </c>
      <c r="C68">
        <v>18</v>
      </c>
      <c r="S68" s="1">
        <v>0</v>
      </c>
      <c r="T68" s="1">
        <v>3</v>
      </c>
    </row>
    <row r="69" spans="1:20" x14ac:dyDescent="0.35">
      <c r="A69">
        <v>67</v>
      </c>
      <c r="B69">
        <v>30</v>
      </c>
      <c r="C69">
        <v>199</v>
      </c>
      <c r="S69" s="1">
        <v>2</v>
      </c>
      <c r="T69" s="1">
        <v>113</v>
      </c>
    </row>
    <row r="70" spans="1:20" x14ac:dyDescent="0.35">
      <c r="A70">
        <v>68</v>
      </c>
      <c r="B70">
        <v>0</v>
      </c>
      <c r="C70">
        <v>14</v>
      </c>
      <c r="S70" s="1">
        <v>0</v>
      </c>
      <c r="T70" s="1">
        <v>18</v>
      </c>
    </row>
    <row r="71" spans="1:20" x14ac:dyDescent="0.35">
      <c r="A71">
        <v>69</v>
      </c>
      <c r="B71">
        <v>0</v>
      </c>
      <c r="C71">
        <v>183</v>
      </c>
      <c r="S71" s="1">
        <v>30</v>
      </c>
      <c r="T71" s="1">
        <v>199</v>
      </c>
    </row>
    <row r="72" spans="1:20" x14ac:dyDescent="0.35">
      <c r="A72">
        <v>70</v>
      </c>
      <c r="B72">
        <v>10</v>
      </c>
      <c r="C72">
        <v>79</v>
      </c>
      <c r="S72" s="1">
        <v>0</v>
      </c>
      <c r="T72" s="1">
        <v>14</v>
      </c>
    </row>
    <row r="73" spans="1:20" x14ac:dyDescent="0.35">
      <c r="A73">
        <v>71</v>
      </c>
      <c r="B73">
        <v>0</v>
      </c>
      <c r="C73">
        <v>17</v>
      </c>
      <c r="S73" s="1">
        <v>0</v>
      </c>
      <c r="T73" s="1">
        <v>183</v>
      </c>
    </row>
    <row r="74" spans="1:20" x14ac:dyDescent="0.35">
      <c r="A74">
        <v>72</v>
      </c>
      <c r="B74">
        <v>0</v>
      </c>
      <c r="C74">
        <v>19</v>
      </c>
      <c r="S74" s="1">
        <v>10</v>
      </c>
      <c r="T74" s="1">
        <v>79</v>
      </c>
    </row>
    <row r="75" spans="1:20" x14ac:dyDescent="0.35">
      <c r="A75">
        <v>73</v>
      </c>
      <c r="B75">
        <v>0</v>
      </c>
      <c r="C75">
        <v>85</v>
      </c>
      <c r="S75" s="1">
        <v>0</v>
      </c>
      <c r="T75" s="1">
        <v>17</v>
      </c>
    </row>
    <row r="76" spans="1:20" x14ac:dyDescent="0.35">
      <c r="A76">
        <v>74</v>
      </c>
      <c r="B76">
        <v>0</v>
      </c>
      <c r="C76">
        <v>53</v>
      </c>
      <c r="S76" s="1">
        <v>0</v>
      </c>
      <c r="T76" s="1">
        <v>19</v>
      </c>
    </row>
    <row r="77" spans="1:20" x14ac:dyDescent="0.35">
      <c r="A77">
        <v>75</v>
      </c>
      <c r="B77">
        <v>0</v>
      </c>
      <c r="C77">
        <v>16</v>
      </c>
      <c r="S77" s="1">
        <v>0</v>
      </c>
      <c r="T77" s="1">
        <v>85</v>
      </c>
    </row>
    <row r="78" spans="1:20" x14ac:dyDescent="0.35">
      <c r="A78">
        <v>76</v>
      </c>
      <c r="B78">
        <v>0</v>
      </c>
      <c r="C78">
        <v>36</v>
      </c>
      <c r="S78" s="1">
        <v>0</v>
      </c>
      <c r="T78" s="1">
        <v>53</v>
      </c>
    </row>
    <row r="79" spans="1:20" x14ac:dyDescent="0.35">
      <c r="A79">
        <v>77</v>
      </c>
      <c r="B79">
        <v>0</v>
      </c>
      <c r="C79">
        <v>102</v>
      </c>
      <c r="S79" s="1">
        <v>0</v>
      </c>
      <c r="T79" s="1">
        <v>16</v>
      </c>
    </row>
    <row r="80" spans="1:20" x14ac:dyDescent="0.35">
      <c r="A80">
        <v>78</v>
      </c>
      <c r="B80">
        <v>0</v>
      </c>
      <c r="C80">
        <v>3</v>
      </c>
      <c r="S80" s="1">
        <v>0</v>
      </c>
      <c r="T80" s="1">
        <v>36</v>
      </c>
    </row>
    <row r="81" spans="1:20" x14ac:dyDescent="0.35">
      <c r="A81">
        <v>79</v>
      </c>
      <c r="B81">
        <v>1</v>
      </c>
      <c r="C81">
        <v>27</v>
      </c>
      <c r="S81" s="1">
        <v>0</v>
      </c>
      <c r="T81" s="1">
        <v>102</v>
      </c>
    </row>
    <row r="82" spans="1:20" x14ac:dyDescent="0.35">
      <c r="A82">
        <v>80</v>
      </c>
      <c r="B82">
        <v>0</v>
      </c>
      <c r="C82">
        <v>12</v>
      </c>
      <c r="S82" s="1">
        <v>0</v>
      </c>
      <c r="T82" s="1">
        <v>3</v>
      </c>
    </row>
    <row r="83" spans="1:20" x14ac:dyDescent="0.35">
      <c r="A83">
        <v>81</v>
      </c>
      <c r="B83">
        <v>0</v>
      </c>
      <c r="C83">
        <v>2</v>
      </c>
      <c r="S83" s="1">
        <v>1</v>
      </c>
      <c r="T83" s="1">
        <v>27</v>
      </c>
    </row>
    <row r="84" spans="1:20" x14ac:dyDescent="0.35">
      <c r="A84">
        <v>82</v>
      </c>
      <c r="B84">
        <v>18</v>
      </c>
      <c r="C84">
        <v>75</v>
      </c>
      <c r="S84" s="1">
        <v>0</v>
      </c>
      <c r="T84" s="1">
        <v>12</v>
      </c>
    </row>
    <row r="85" spans="1:20" x14ac:dyDescent="0.35">
      <c r="A85">
        <v>83</v>
      </c>
      <c r="B85">
        <v>0</v>
      </c>
      <c r="C85">
        <v>183</v>
      </c>
      <c r="S85" s="1">
        <v>0</v>
      </c>
      <c r="T85" s="1">
        <v>2</v>
      </c>
    </row>
    <row r="86" spans="1:20" x14ac:dyDescent="0.35">
      <c r="A86">
        <v>84</v>
      </c>
      <c r="B86">
        <v>3</v>
      </c>
      <c r="C86">
        <v>71</v>
      </c>
      <c r="S86" s="1">
        <v>18</v>
      </c>
      <c r="T86" s="1">
        <v>75</v>
      </c>
    </row>
    <row r="87" spans="1:20" x14ac:dyDescent="0.35">
      <c r="A87">
        <v>85</v>
      </c>
      <c r="B87">
        <v>0</v>
      </c>
      <c r="C87">
        <v>29</v>
      </c>
      <c r="S87" s="1">
        <v>0</v>
      </c>
      <c r="T87" s="1">
        <v>183</v>
      </c>
    </row>
    <row r="88" spans="1:20" x14ac:dyDescent="0.35">
      <c r="A88">
        <v>86</v>
      </c>
      <c r="B88">
        <v>1</v>
      </c>
      <c r="C88">
        <v>27</v>
      </c>
      <c r="S88" s="1">
        <v>3</v>
      </c>
      <c r="T88" s="1">
        <v>71</v>
      </c>
    </row>
    <row r="89" spans="1:20" x14ac:dyDescent="0.35">
      <c r="A89">
        <v>87</v>
      </c>
      <c r="B89">
        <v>0</v>
      </c>
      <c r="C89">
        <v>21</v>
      </c>
      <c r="S89" s="1">
        <v>0</v>
      </c>
      <c r="T89" s="1">
        <v>29</v>
      </c>
    </row>
    <row r="90" spans="1:20" x14ac:dyDescent="0.35">
      <c r="A90">
        <v>88</v>
      </c>
      <c r="B90">
        <v>0</v>
      </c>
      <c r="C90">
        <v>9</v>
      </c>
      <c r="S90" s="1">
        <v>1</v>
      </c>
      <c r="T90" s="1">
        <v>27</v>
      </c>
    </row>
    <row r="91" spans="1:20" x14ac:dyDescent="0.35">
      <c r="A91">
        <v>89</v>
      </c>
      <c r="B91">
        <v>3</v>
      </c>
      <c r="C91">
        <v>33</v>
      </c>
      <c r="S91" s="1">
        <v>0</v>
      </c>
      <c r="T91" s="1">
        <v>21</v>
      </c>
    </row>
    <row r="92" spans="1:20" x14ac:dyDescent="0.35">
      <c r="A92">
        <v>90</v>
      </c>
      <c r="B92">
        <v>17</v>
      </c>
      <c r="C92">
        <v>76</v>
      </c>
      <c r="S92" s="1">
        <v>0</v>
      </c>
      <c r="T92" s="1">
        <v>9</v>
      </c>
    </row>
    <row r="93" spans="1:20" x14ac:dyDescent="0.35">
      <c r="A93">
        <v>91</v>
      </c>
      <c r="B93">
        <v>0</v>
      </c>
      <c r="C93">
        <v>30</v>
      </c>
      <c r="S93" s="1">
        <v>3</v>
      </c>
      <c r="T93" s="1">
        <v>33</v>
      </c>
    </row>
    <row r="94" spans="1:20" x14ac:dyDescent="0.35">
      <c r="A94">
        <v>92</v>
      </c>
      <c r="B94">
        <v>10</v>
      </c>
      <c r="C94">
        <v>340</v>
      </c>
      <c r="S94" s="1">
        <v>17</v>
      </c>
      <c r="T94" s="1">
        <v>76</v>
      </c>
    </row>
    <row r="95" spans="1:20" x14ac:dyDescent="0.35">
      <c r="A95">
        <v>93</v>
      </c>
      <c r="B95">
        <v>0</v>
      </c>
      <c r="C95">
        <v>144</v>
      </c>
      <c r="S95" s="1">
        <v>0</v>
      </c>
      <c r="T95" s="1">
        <v>30</v>
      </c>
    </row>
    <row r="96" spans="1:20" x14ac:dyDescent="0.35">
      <c r="A96">
        <v>94</v>
      </c>
      <c r="B96">
        <v>39</v>
      </c>
      <c r="C96">
        <v>11</v>
      </c>
      <c r="S96" s="1">
        <v>10</v>
      </c>
      <c r="T96" s="1">
        <v>340</v>
      </c>
    </row>
    <row r="97" spans="1:20" x14ac:dyDescent="0.35">
      <c r="A97">
        <v>95</v>
      </c>
      <c r="B97">
        <v>16</v>
      </c>
      <c r="C97">
        <v>21</v>
      </c>
      <c r="S97" s="1">
        <v>0</v>
      </c>
      <c r="T97" s="1">
        <v>144</v>
      </c>
    </row>
    <row r="98" spans="1:20" x14ac:dyDescent="0.35">
      <c r="A98">
        <v>96</v>
      </c>
      <c r="B98">
        <v>0</v>
      </c>
      <c r="C98">
        <v>36</v>
      </c>
      <c r="S98" s="1">
        <v>39</v>
      </c>
      <c r="T98" s="1">
        <v>11</v>
      </c>
    </row>
    <row r="99" spans="1:20" x14ac:dyDescent="0.35">
      <c r="A99">
        <v>97</v>
      </c>
      <c r="B99">
        <v>94</v>
      </c>
      <c r="C99">
        <v>71</v>
      </c>
      <c r="S99" s="1">
        <v>16</v>
      </c>
      <c r="T99" s="1">
        <v>21</v>
      </c>
    </row>
    <row r="100" spans="1:20" x14ac:dyDescent="0.35">
      <c r="A100">
        <v>98</v>
      </c>
      <c r="B100">
        <v>0</v>
      </c>
      <c r="C100">
        <v>46</v>
      </c>
      <c r="S100" s="1">
        <v>0</v>
      </c>
      <c r="T100" s="1">
        <v>36</v>
      </c>
    </row>
    <row r="101" spans="1:20" x14ac:dyDescent="0.35">
      <c r="A101">
        <v>99</v>
      </c>
      <c r="B101">
        <v>0</v>
      </c>
      <c r="C101">
        <v>71</v>
      </c>
      <c r="S101" s="1">
        <v>94</v>
      </c>
      <c r="T101" s="1">
        <v>71</v>
      </c>
    </row>
    <row r="102" spans="1:20" x14ac:dyDescent="0.35">
      <c r="A102">
        <v>100</v>
      </c>
      <c r="B102">
        <v>1</v>
      </c>
      <c r="C102">
        <v>168</v>
      </c>
      <c r="S102" s="1">
        <v>0</v>
      </c>
      <c r="T102" s="1">
        <v>46</v>
      </c>
    </row>
    <row r="103" spans="1:20" x14ac:dyDescent="0.35">
      <c r="A103">
        <v>101</v>
      </c>
      <c r="B103">
        <v>24</v>
      </c>
      <c r="C103">
        <v>130</v>
      </c>
      <c r="S103" s="1">
        <v>0</v>
      </c>
      <c r="T103" s="1">
        <v>71</v>
      </c>
    </row>
    <row r="104" spans="1:20" x14ac:dyDescent="0.35">
      <c r="A104">
        <v>102</v>
      </c>
      <c r="B104">
        <v>0</v>
      </c>
      <c r="C104">
        <v>156</v>
      </c>
      <c r="S104" s="1">
        <v>1</v>
      </c>
      <c r="T104" s="1">
        <v>168</v>
      </c>
    </row>
    <row r="105" spans="1:20" x14ac:dyDescent="0.35">
      <c r="A105">
        <v>103</v>
      </c>
      <c r="B105">
        <v>2</v>
      </c>
      <c r="C105">
        <v>210</v>
      </c>
      <c r="S105" s="1">
        <v>24</v>
      </c>
      <c r="T105" s="1">
        <v>130</v>
      </c>
    </row>
    <row r="106" spans="1:20" x14ac:dyDescent="0.35">
      <c r="A106">
        <v>104</v>
      </c>
      <c r="B106">
        <v>3</v>
      </c>
      <c r="C106">
        <v>36</v>
      </c>
      <c r="S106" s="1">
        <v>0</v>
      </c>
      <c r="T106" s="1">
        <v>156</v>
      </c>
    </row>
    <row r="107" spans="1:20" x14ac:dyDescent="0.35">
      <c r="A107">
        <v>105</v>
      </c>
      <c r="B107">
        <v>3</v>
      </c>
      <c r="C107">
        <v>23</v>
      </c>
      <c r="S107" s="1">
        <v>2</v>
      </c>
      <c r="T107" s="1">
        <v>210</v>
      </c>
    </row>
    <row r="108" spans="1:20" x14ac:dyDescent="0.35">
      <c r="A108">
        <v>106</v>
      </c>
      <c r="B108">
        <v>165</v>
      </c>
      <c r="C108">
        <v>15</v>
      </c>
      <c r="S108" s="1">
        <v>3</v>
      </c>
      <c r="T108" s="1">
        <v>36</v>
      </c>
    </row>
    <row r="109" spans="1:20" x14ac:dyDescent="0.35">
      <c r="A109">
        <v>107</v>
      </c>
      <c r="B109">
        <v>0</v>
      </c>
      <c r="C109">
        <v>7</v>
      </c>
      <c r="S109" s="1">
        <v>3</v>
      </c>
      <c r="T109" s="1">
        <v>23</v>
      </c>
    </row>
    <row r="110" spans="1:20" x14ac:dyDescent="0.35">
      <c r="A110">
        <v>108</v>
      </c>
      <c r="B110">
        <v>0</v>
      </c>
      <c r="C110">
        <v>118</v>
      </c>
      <c r="S110" s="1">
        <v>165</v>
      </c>
      <c r="T110" s="1">
        <v>15</v>
      </c>
    </row>
    <row r="111" spans="1:20" x14ac:dyDescent="0.35">
      <c r="A111">
        <v>109</v>
      </c>
      <c r="B111">
        <v>4</v>
      </c>
      <c r="C111">
        <v>74</v>
      </c>
      <c r="S111" s="1">
        <v>0</v>
      </c>
      <c r="T111" s="1">
        <v>7</v>
      </c>
    </row>
    <row r="112" spans="1:20" x14ac:dyDescent="0.35">
      <c r="A112">
        <v>110</v>
      </c>
      <c r="B112">
        <v>0</v>
      </c>
      <c r="C112">
        <v>51</v>
      </c>
      <c r="S112" s="1">
        <v>0</v>
      </c>
      <c r="T112" s="1">
        <v>118</v>
      </c>
    </row>
    <row r="113" spans="1:20" x14ac:dyDescent="0.35">
      <c r="A113">
        <v>111</v>
      </c>
      <c r="B113">
        <v>0</v>
      </c>
      <c r="C113">
        <v>24</v>
      </c>
      <c r="S113" s="1">
        <v>4</v>
      </c>
      <c r="T113" s="1">
        <v>74</v>
      </c>
    </row>
    <row r="114" spans="1:20" x14ac:dyDescent="0.35">
      <c r="A114">
        <v>112</v>
      </c>
      <c r="B114">
        <v>10</v>
      </c>
      <c r="C114">
        <v>27</v>
      </c>
      <c r="S114" s="1">
        <v>0</v>
      </c>
      <c r="T114" s="1">
        <v>51</v>
      </c>
    </row>
    <row r="115" spans="1:20" x14ac:dyDescent="0.35">
      <c r="A115">
        <v>113</v>
      </c>
      <c r="B115">
        <v>6</v>
      </c>
      <c r="C115">
        <v>92</v>
      </c>
      <c r="S115" s="1">
        <v>0</v>
      </c>
      <c r="T115" s="1">
        <v>24</v>
      </c>
    </row>
    <row r="116" spans="1:20" x14ac:dyDescent="0.35">
      <c r="A116">
        <v>114</v>
      </c>
      <c r="B116">
        <v>0</v>
      </c>
      <c r="C116">
        <v>19</v>
      </c>
      <c r="S116" s="1">
        <v>10</v>
      </c>
      <c r="T116" s="1">
        <v>27</v>
      </c>
    </row>
    <row r="117" spans="1:20" x14ac:dyDescent="0.35">
      <c r="A117">
        <v>115</v>
      </c>
      <c r="B117">
        <v>0</v>
      </c>
      <c r="C117">
        <v>10</v>
      </c>
      <c r="S117" s="1">
        <v>6</v>
      </c>
      <c r="T117" s="1">
        <v>92</v>
      </c>
    </row>
    <row r="118" spans="1:20" x14ac:dyDescent="0.35">
      <c r="A118">
        <v>116</v>
      </c>
      <c r="B118">
        <v>0</v>
      </c>
      <c r="C118">
        <v>14</v>
      </c>
      <c r="S118" s="1">
        <v>0</v>
      </c>
      <c r="T118" s="1">
        <v>19</v>
      </c>
    </row>
    <row r="119" spans="1:20" x14ac:dyDescent="0.35">
      <c r="A119">
        <v>117</v>
      </c>
      <c r="B119">
        <v>7</v>
      </c>
      <c r="C119">
        <v>112</v>
      </c>
      <c r="S119" s="1">
        <v>0</v>
      </c>
      <c r="T119" s="1">
        <v>10</v>
      </c>
    </row>
    <row r="120" spans="1:20" x14ac:dyDescent="0.35">
      <c r="A120">
        <v>118</v>
      </c>
      <c r="B120">
        <v>1</v>
      </c>
      <c r="C120">
        <v>182</v>
      </c>
      <c r="S120" s="1">
        <v>0</v>
      </c>
      <c r="T120" s="1">
        <v>14</v>
      </c>
    </row>
    <row r="121" spans="1:20" x14ac:dyDescent="0.35">
      <c r="A121">
        <v>119</v>
      </c>
      <c r="B121">
        <v>82</v>
      </c>
      <c r="C121">
        <v>37</v>
      </c>
      <c r="S121" s="1">
        <v>7</v>
      </c>
      <c r="T121" s="1">
        <v>112</v>
      </c>
    </row>
    <row r="122" spans="1:20" x14ac:dyDescent="0.35">
      <c r="A122">
        <v>120</v>
      </c>
      <c r="B122">
        <v>0</v>
      </c>
      <c r="C122">
        <v>8</v>
      </c>
      <c r="S122" s="1">
        <v>1</v>
      </c>
      <c r="T122" s="1">
        <v>182</v>
      </c>
    </row>
    <row r="123" spans="1:20" x14ac:dyDescent="0.35">
      <c r="A123">
        <v>121</v>
      </c>
      <c r="B123">
        <v>3</v>
      </c>
      <c r="C123">
        <v>69</v>
      </c>
      <c r="S123" s="1">
        <v>82</v>
      </c>
      <c r="T123" s="1">
        <v>37</v>
      </c>
    </row>
    <row r="124" spans="1:20" x14ac:dyDescent="0.35">
      <c r="A124">
        <v>122</v>
      </c>
      <c r="B124">
        <v>2</v>
      </c>
      <c r="C124">
        <v>101</v>
      </c>
      <c r="S124" s="1">
        <v>0</v>
      </c>
      <c r="T124" s="1">
        <v>8</v>
      </c>
    </row>
    <row r="125" spans="1:20" x14ac:dyDescent="0.35">
      <c r="A125">
        <v>123</v>
      </c>
      <c r="B125">
        <v>1</v>
      </c>
      <c r="C125">
        <v>24</v>
      </c>
      <c r="S125" s="1">
        <v>3</v>
      </c>
      <c r="T125" s="1">
        <v>69</v>
      </c>
    </row>
    <row r="126" spans="1:20" x14ac:dyDescent="0.35">
      <c r="A126">
        <v>124</v>
      </c>
      <c r="B126">
        <v>0</v>
      </c>
      <c r="C126">
        <v>22</v>
      </c>
      <c r="S126" s="1">
        <v>2</v>
      </c>
      <c r="T126" s="1">
        <v>101</v>
      </c>
    </row>
    <row r="127" spans="1:20" x14ac:dyDescent="0.35">
      <c r="A127">
        <v>125</v>
      </c>
      <c r="B127">
        <v>0</v>
      </c>
      <c r="C127">
        <v>60</v>
      </c>
      <c r="S127" s="1">
        <v>1</v>
      </c>
      <c r="T127" s="1">
        <v>24</v>
      </c>
    </row>
    <row r="128" spans="1:20" x14ac:dyDescent="0.35">
      <c r="A128">
        <v>126</v>
      </c>
      <c r="B128">
        <v>0</v>
      </c>
      <c r="C128">
        <v>3</v>
      </c>
      <c r="S128" s="1">
        <v>0</v>
      </c>
      <c r="T128" s="1">
        <v>22</v>
      </c>
    </row>
    <row r="129" spans="1:20" x14ac:dyDescent="0.35">
      <c r="A129">
        <v>127</v>
      </c>
      <c r="B129">
        <v>0</v>
      </c>
      <c r="C129">
        <v>43</v>
      </c>
      <c r="S129" s="1">
        <v>0</v>
      </c>
      <c r="T129" s="1">
        <v>60</v>
      </c>
    </row>
    <row r="130" spans="1:20" x14ac:dyDescent="0.35">
      <c r="A130">
        <v>128</v>
      </c>
      <c r="B130">
        <v>0</v>
      </c>
      <c r="C130">
        <v>93</v>
      </c>
      <c r="S130" s="1">
        <v>0</v>
      </c>
      <c r="T130" s="1">
        <v>3</v>
      </c>
    </row>
    <row r="131" spans="1:20" x14ac:dyDescent="0.35">
      <c r="A131">
        <v>129</v>
      </c>
      <c r="B131">
        <v>0</v>
      </c>
      <c r="C131">
        <v>13</v>
      </c>
      <c r="S131" s="1">
        <v>0</v>
      </c>
      <c r="T131" s="1">
        <v>43</v>
      </c>
    </row>
    <row r="132" spans="1:20" x14ac:dyDescent="0.35">
      <c r="A132">
        <v>130</v>
      </c>
      <c r="B132">
        <v>0</v>
      </c>
      <c r="C132">
        <v>4</v>
      </c>
      <c r="S132" s="1">
        <v>0</v>
      </c>
      <c r="T132" s="1">
        <v>93</v>
      </c>
    </row>
    <row r="133" spans="1:20" x14ac:dyDescent="0.35">
      <c r="A133">
        <v>131</v>
      </c>
      <c r="B133">
        <v>0</v>
      </c>
      <c r="C133">
        <v>93</v>
      </c>
      <c r="S133" s="1">
        <v>0</v>
      </c>
      <c r="T133" s="1">
        <v>13</v>
      </c>
    </row>
    <row r="134" spans="1:20" x14ac:dyDescent="0.35">
      <c r="A134">
        <v>132</v>
      </c>
      <c r="B134">
        <v>0</v>
      </c>
      <c r="C134">
        <v>33</v>
      </c>
      <c r="S134" s="1">
        <v>0</v>
      </c>
      <c r="T134" s="1">
        <v>4</v>
      </c>
    </row>
    <row r="135" spans="1:20" x14ac:dyDescent="0.35">
      <c r="A135">
        <v>133</v>
      </c>
      <c r="B135">
        <v>5</v>
      </c>
      <c r="C135">
        <v>27</v>
      </c>
      <c r="S135" s="1">
        <v>0</v>
      </c>
      <c r="T135" s="1">
        <v>93</v>
      </c>
    </row>
    <row r="136" spans="1:20" x14ac:dyDescent="0.35">
      <c r="A136">
        <v>134</v>
      </c>
      <c r="B136">
        <v>532</v>
      </c>
      <c r="C136">
        <v>806</v>
      </c>
      <c r="S136" s="1">
        <v>0</v>
      </c>
      <c r="T136" s="1">
        <v>33</v>
      </c>
    </row>
    <row r="137" spans="1:20" x14ac:dyDescent="0.35">
      <c r="A137">
        <v>135</v>
      </c>
      <c r="B137">
        <v>0</v>
      </c>
      <c r="C137">
        <v>21</v>
      </c>
      <c r="S137" s="1">
        <v>5</v>
      </c>
      <c r="T137" s="1">
        <v>27</v>
      </c>
    </row>
    <row r="138" spans="1:20" x14ac:dyDescent="0.35">
      <c r="A138">
        <v>136</v>
      </c>
      <c r="B138">
        <v>0</v>
      </c>
      <c r="C138">
        <v>6</v>
      </c>
      <c r="S138" s="1">
        <v>532</v>
      </c>
      <c r="T138" s="1">
        <v>806</v>
      </c>
    </row>
    <row r="139" spans="1:20" x14ac:dyDescent="0.35">
      <c r="A139">
        <v>137</v>
      </c>
      <c r="B139">
        <v>0</v>
      </c>
      <c r="C139">
        <v>6</v>
      </c>
      <c r="S139" s="1">
        <v>0</v>
      </c>
      <c r="T139" s="1">
        <v>21</v>
      </c>
    </row>
    <row r="140" spans="1:20" x14ac:dyDescent="0.35">
      <c r="A140">
        <v>138</v>
      </c>
      <c r="B140">
        <v>0</v>
      </c>
      <c r="C140">
        <v>26</v>
      </c>
      <c r="S140" s="1">
        <v>0</v>
      </c>
      <c r="T140" s="1">
        <v>6</v>
      </c>
    </row>
    <row r="141" spans="1:20" x14ac:dyDescent="0.35">
      <c r="A141">
        <v>139</v>
      </c>
      <c r="B141">
        <v>1</v>
      </c>
      <c r="C141">
        <v>406</v>
      </c>
      <c r="S141" s="1">
        <v>0</v>
      </c>
      <c r="T141" s="1">
        <v>6</v>
      </c>
    </row>
    <row r="142" spans="1:20" x14ac:dyDescent="0.35">
      <c r="A142">
        <v>140</v>
      </c>
      <c r="B142">
        <v>0</v>
      </c>
      <c r="C142">
        <v>6</v>
      </c>
      <c r="S142" s="1">
        <v>0</v>
      </c>
      <c r="T142" s="1">
        <v>26</v>
      </c>
    </row>
    <row r="143" spans="1:20" x14ac:dyDescent="0.35">
      <c r="A143">
        <v>141</v>
      </c>
      <c r="B143">
        <v>0</v>
      </c>
      <c r="C143">
        <v>15</v>
      </c>
      <c r="S143" s="1">
        <v>1</v>
      </c>
      <c r="T143" s="1">
        <v>406</v>
      </c>
    </row>
    <row r="144" spans="1:20" x14ac:dyDescent="0.35">
      <c r="A144">
        <v>142</v>
      </c>
      <c r="B144">
        <v>84</v>
      </c>
      <c r="C144">
        <v>88</v>
      </c>
      <c r="S144" s="1">
        <v>0</v>
      </c>
      <c r="T144" s="1">
        <v>6</v>
      </c>
    </row>
    <row r="145" spans="1:20" x14ac:dyDescent="0.35">
      <c r="A145">
        <v>143</v>
      </c>
      <c r="B145">
        <v>0</v>
      </c>
      <c r="C145">
        <v>18</v>
      </c>
      <c r="S145" s="1">
        <v>0</v>
      </c>
      <c r="T145" s="1">
        <v>15</v>
      </c>
    </row>
    <row r="146" spans="1:20" x14ac:dyDescent="0.35">
      <c r="A146">
        <v>144</v>
      </c>
      <c r="B146">
        <v>0</v>
      </c>
      <c r="C146">
        <v>168</v>
      </c>
      <c r="S146" s="1">
        <v>84</v>
      </c>
      <c r="T146" s="1">
        <v>88</v>
      </c>
    </row>
    <row r="147" spans="1:20" x14ac:dyDescent="0.35">
      <c r="A147">
        <v>145</v>
      </c>
      <c r="B147">
        <v>0</v>
      </c>
      <c r="C147">
        <v>50</v>
      </c>
      <c r="S147" s="1">
        <v>0</v>
      </c>
      <c r="T147" s="1">
        <v>18</v>
      </c>
    </row>
    <row r="148" spans="1:20" x14ac:dyDescent="0.35">
      <c r="A148">
        <v>146</v>
      </c>
      <c r="B148">
        <v>0</v>
      </c>
      <c r="C148">
        <v>204</v>
      </c>
      <c r="S148" s="1">
        <v>0</v>
      </c>
      <c r="T148" s="1">
        <v>168</v>
      </c>
    </row>
    <row r="149" spans="1:20" x14ac:dyDescent="0.35">
      <c r="A149">
        <v>147</v>
      </c>
      <c r="B149">
        <v>0</v>
      </c>
      <c r="C149">
        <v>29</v>
      </c>
      <c r="S149" s="1">
        <v>0</v>
      </c>
      <c r="T149" s="1">
        <v>50</v>
      </c>
    </row>
    <row r="150" spans="1:20" x14ac:dyDescent="0.35">
      <c r="A150">
        <v>148</v>
      </c>
      <c r="B150">
        <v>64</v>
      </c>
      <c r="C150">
        <v>85</v>
      </c>
      <c r="S150" s="1">
        <v>0</v>
      </c>
      <c r="T150" s="1">
        <v>204</v>
      </c>
    </row>
    <row r="151" spans="1:20" x14ac:dyDescent="0.35">
      <c r="A151">
        <v>149</v>
      </c>
      <c r="B151">
        <v>0</v>
      </c>
      <c r="C151">
        <v>9</v>
      </c>
      <c r="S151" s="1">
        <v>0</v>
      </c>
      <c r="T151" s="1">
        <v>29</v>
      </c>
    </row>
    <row r="152" spans="1:20" x14ac:dyDescent="0.35">
      <c r="A152">
        <v>150</v>
      </c>
      <c r="B152">
        <v>0</v>
      </c>
      <c r="C152">
        <v>1</v>
      </c>
      <c r="S152" s="1">
        <v>64</v>
      </c>
      <c r="T152" s="1">
        <v>85</v>
      </c>
    </row>
    <row r="153" spans="1:20" x14ac:dyDescent="0.35">
      <c r="A153">
        <v>151</v>
      </c>
      <c r="B153">
        <v>0</v>
      </c>
      <c r="C153">
        <v>22</v>
      </c>
      <c r="S153" s="1">
        <v>0</v>
      </c>
      <c r="T153" s="1">
        <v>9</v>
      </c>
    </row>
    <row r="154" spans="1:20" x14ac:dyDescent="0.35">
      <c r="A154">
        <v>152</v>
      </c>
      <c r="B154">
        <v>0</v>
      </c>
      <c r="C154">
        <v>6</v>
      </c>
      <c r="S154" s="1">
        <v>0</v>
      </c>
      <c r="T154" s="1">
        <v>1</v>
      </c>
    </row>
    <row r="155" spans="1:20" x14ac:dyDescent="0.35">
      <c r="A155">
        <v>153</v>
      </c>
      <c r="B155">
        <v>0</v>
      </c>
      <c r="C155">
        <v>12</v>
      </c>
      <c r="S155" s="1">
        <v>0</v>
      </c>
      <c r="T155" s="1">
        <v>22</v>
      </c>
    </row>
    <row r="156" spans="1:20" x14ac:dyDescent="0.35">
      <c r="A156">
        <v>154</v>
      </c>
      <c r="B156">
        <v>26</v>
      </c>
      <c r="C156">
        <v>46</v>
      </c>
      <c r="S156" s="1">
        <v>0</v>
      </c>
      <c r="T156" s="1">
        <v>6</v>
      </c>
    </row>
    <row r="157" spans="1:20" x14ac:dyDescent="0.35">
      <c r="A157">
        <v>155</v>
      </c>
      <c r="B157">
        <v>0</v>
      </c>
      <c r="C157">
        <v>31</v>
      </c>
      <c r="S157" s="1">
        <v>0</v>
      </c>
      <c r="T157" s="1">
        <v>12</v>
      </c>
    </row>
    <row r="158" spans="1:20" x14ac:dyDescent="0.35">
      <c r="A158">
        <v>156</v>
      </c>
      <c r="B158">
        <v>0</v>
      </c>
      <c r="C158">
        <v>74</v>
      </c>
      <c r="S158" s="1">
        <v>26</v>
      </c>
      <c r="T158" s="1">
        <v>46</v>
      </c>
    </row>
    <row r="159" spans="1:20" x14ac:dyDescent="0.35">
      <c r="A159">
        <v>157</v>
      </c>
      <c r="B159">
        <v>0</v>
      </c>
      <c r="C159">
        <v>23</v>
      </c>
      <c r="S159" s="1">
        <v>0</v>
      </c>
      <c r="T159" s="1">
        <v>31</v>
      </c>
    </row>
    <row r="160" spans="1:20" x14ac:dyDescent="0.35">
      <c r="A160">
        <v>158</v>
      </c>
      <c r="B160">
        <v>0</v>
      </c>
      <c r="C160">
        <v>21</v>
      </c>
      <c r="S160" s="1">
        <v>0</v>
      </c>
      <c r="T160" s="1">
        <v>74</v>
      </c>
    </row>
    <row r="161" spans="1:20" x14ac:dyDescent="0.35">
      <c r="A161">
        <v>159</v>
      </c>
      <c r="B161">
        <v>0</v>
      </c>
      <c r="C161">
        <v>27</v>
      </c>
      <c r="S161" s="1">
        <v>0</v>
      </c>
      <c r="T161" s="1">
        <v>23</v>
      </c>
    </row>
    <row r="162" spans="1:20" x14ac:dyDescent="0.35">
      <c r="A162">
        <v>160</v>
      </c>
      <c r="B162">
        <v>315</v>
      </c>
      <c r="C162">
        <v>172</v>
      </c>
      <c r="S162" s="1">
        <v>0</v>
      </c>
      <c r="T162" s="1">
        <v>21</v>
      </c>
    </row>
    <row r="163" spans="1:20" x14ac:dyDescent="0.35">
      <c r="A163">
        <v>161</v>
      </c>
      <c r="B163">
        <v>0</v>
      </c>
      <c r="C163">
        <v>5</v>
      </c>
      <c r="S163" s="1">
        <v>0</v>
      </c>
      <c r="T163" s="1">
        <v>27</v>
      </c>
    </row>
    <row r="164" spans="1:20" x14ac:dyDescent="0.35">
      <c r="A164">
        <v>162</v>
      </c>
      <c r="B164">
        <v>6</v>
      </c>
      <c r="C164">
        <v>28</v>
      </c>
      <c r="S164" s="1">
        <v>315</v>
      </c>
      <c r="T164" s="1">
        <v>172</v>
      </c>
    </row>
    <row r="165" spans="1:20" x14ac:dyDescent="0.35">
      <c r="A165">
        <v>163</v>
      </c>
      <c r="B165">
        <v>78</v>
      </c>
      <c r="C165">
        <v>98</v>
      </c>
      <c r="S165" s="1">
        <v>0</v>
      </c>
      <c r="T165" s="1">
        <v>5</v>
      </c>
    </row>
    <row r="166" spans="1:20" x14ac:dyDescent="0.35">
      <c r="A166">
        <v>164</v>
      </c>
      <c r="B166">
        <v>0</v>
      </c>
      <c r="C166">
        <v>27</v>
      </c>
      <c r="S166" s="1">
        <v>6</v>
      </c>
      <c r="T166" s="1">
        <v>28</v>
      </c>
    </row>
    <row r="167" spans="1:20" x14ac:dyDescent="0.35">
      <c r="A167">
        <v>165</v>
      </c>
      <c r="B167">
        <v>33</v>
      </c>
      <c r="C167">
        <v>9</v>
      </c>
      <c r="S167" s="1">
        <v>78</v>
      </c>
      <c r="T167" s="1">
        <v>98</v>
      </c>
    </row>
    <row r="168" spans="1:20" x14ac:dyDescent="0.35">
      <c r="A168">
        <v>166</v>
      </c>
      <c r="B168">
        <v>0</v>
      </c>
      <c r="C168">
        <v>114</v>
      </c>
      <c r="S168" s="1">
        <v>0</v>
      </c>
      <c r="T168" s="1">
        <v>27</v>
      </c>
    </row>
    <row r="169" spans="1:20" x14ac:dyDescent="0.35">
      <c r="A169">
        <v>167</v>
      </c>
      <c r="B169">
        <v>0</v>
      </c>
      <c r="C169">
        <v>268</v>
      </c>
      <c r="S169" s="1">
        <v>33</v>
      </c>
      <c r="T169" s="1">
        <v>9</v>
      </c>
    </row>
    <row r="170" spans="1:20" x14ac:dyDescent="0.35">
      <c r="A170">
        <v>168</v>
      </c>
      <c r="B170">
        <v>491</v>
      </c>
      <c r="C170">
        <v>789</v>
      </c>
      <c r="S170" s="1">
        <v>0</v>
      </c>
      <c r="T170" s="1">
        <v>114</v>
      </c>
    </row>
    <row r="171" spans="1:20" x14ac:dyDescent="0.35">
      <c r="A171">
        <v>169</v>
      </c>
      <c r="B171">
        <v>0</v>
      </c>
      <c r="C171">
        <v>9</v>
      </c>
      <c r="S171" s="1">
        <v>0</v>
      </c>
      <c r="T171" s="1">
        <v>268</v>
      </c>
    </row>
    <row r="172" spans="1:20" x14ac:dyDescent="0.35">
      <c r="A172">
        <v>170</v>
      </c>
      <c r="B172">
        <v>0</v>
      </c>
      <c r="C172">
        <v>72</v>
      </c>
      <c r="S172" s="1">
        <v>491</v>
      </c>
      <c r="T172" s="1">
        <v>789</v>
      </c>
    </row>
    <row r="173" spans="1:20" x14ac:dyDescent="0.35">
      <c r="A173">
        <v>171</v>
      </c>
      <c r="B173">
        <v>3</v>
      </c>
      <c r="C173">
        <v>47</v>
      </c>
      <c r="S173" s="1">
        <v>0</v>
      </c>
      <c r="T173" s="1">
        <v>9</v>
      </c>
    </row>
    <row r="174" spans="1:20" x14ac:dyDescent="0.35">
      <c r="A174">
        <v>172</v>
      </c>
      <c r="B174">
        <v>0</v>
      </c>
      <c r="C174">
        <v>44</v>
      </c>
      <c r="S174" s="1">
        <v>0</v>
      </c>
      <c r="T174" s="1">
        <v>72</v>
      </c>
    </row>
    <row r="175" spans="1:20" x14ac:dyDescent="0.35">
      <c r="A175">
        <v>173</v>
      </c>
      <c r="B175">
        <v>2</v>
      </c>
      <c r="C175">
        <v>52</v>
      </c>
      <c r="S175" s="1">
        <v>3</v>
      </c>
      <c r="T175" s="1">
        <v>47</v>
      </c>
    </row>
    <row r="176" spans="1:20" x14ac:dyDescent="0.35">
      <c r="A176">
        <v>174</v>
      </c>
      <c r="B176">
        <v>1</v>
      </c>
      <c r="C176">
        <v>147</v>
      </c>
      <c r="S176" s="1">
        <v>0</v>
      </c>
      <c r="T176" s="1">
        <v>44</v>
      </c>
    </row>
    <row r="177" spans="1:20" x14ac:dyDescent="0.35">
      <c r="A177">
        <v>175</v>
      </c>
      <c r="B177">
        <v>0</v>
      </c>
      <c r="C177">
        <v>36</v>
      </c>
      <c r="S177" s="1">
        <v>2</v>
      </c>
      <c r="T177" s="1">
        <v>52</v>
      </c>
    </row>
    <row r="178" spans="1:20" x14ac:dyDescent="0.35">
      <c r="A178">
        <v>176</v>
      </c>
      <c r="B178">
        <v>0</v>
      </c>
      <c r="C178">
        <v>17</v>
      </c>
      <c r="S178" s="1">
        <v>1</v>
      </c>
      <c r="T178" s="1">
        <v>147</v>
      </c>
    </row>
    <row r="179" spans="1:20" x14ac:dyDescent="0.35">
      <c r="A179">
        <v>177</v>
      </c>
      <c r="B179">
        <v>0</v>
      </c>
      <c r="C179">
        <v>20</v>
      </c>
      <c r="S179" s="1">
        <v>0</v>
      </c>
      <c r="T179" s="1">
        <v>36</v>
      </c>
    </row>
    <row r="180" spans="1:20" x14ac:dyDescent="0.35">
      <c r="A180">
        <v>178</v>
      </c>
      <c r="B180">
        <v>0</v>
      </c>
      <c r="C180">
        <v>20</v>
      </c>
      <c r="S180" s="1">
        <v>0</v>
      </c>
      <c r="T180" s="1">
        <v>17</v>
      </c>
    </row>
    <row r="181" spans="1:20" x14ac:dyDescent="0.35">
      <c r="A181">
        <v>179</v>
      </c>
      <c r="B181">
        <v>0</v>
      </c>
      <c r="C181">
        <v>17</v>
      </c>
      <c r="S181" s="1">
        <v>0</v>
      </c>
      <c r="T181" s="1">
        <v>20</v>
      </c>
    </row>
    <row r="182" spans="1:20" x14ac:dyDescent="0.35">
      <c r="A182">
        <v>180</v>
      </c>
      <c r="B182">
        <v>72</v>
      </c>
      <c r="C182">
        <v>141</v>
      </c>
      <c r="S182" s="1">
        <v>0</v>
      </c>
      <c r="T182" s="1">
        <v>20</v>
      </c>
    </row>
    <row r="183" spans="1:20" x14ac:dyDescent="0.35">
      <c r="A183">
        <v>181</v>
      </c>
      <c r="B183">
        <v>0</v>
      </c>
      <c r="C183">
        <v>300</v>
      </c>
      <c r="S183" s="1">
        <v>0</v>
      </c>
      <c r="T183" s="1">
        <v>17</v>
      </c>
    </row>
    <row r="184" spans="1:20" x14ac:dyDescent="0.35">
      <c r="A184">
        <v>182</v>
      </c>
      <c r="B184">
        <v>0</v>
      </c>
      <c r="C184">
        <v>56</v>
      </c>
      <c r="S184" s="1">
        <v>72</v>
      </c>
      <c r="T184" s="1">
        <v>141</v>
      </c>
    </row>
    <row r="185" spans="1:20" x14ac:dyDescent="0.35">
      <c r="A185">
        <v>183</v>
      </c>
      <c r="B185">
        <v>0</v>
      </c>
      <c r="C185">
        <v>52</v>
      </c>
      <c r="S185" s="1">
        <v>0</v>
      </c>
      <c r="T185" s="1">
        <v>300</v>
      </c>
    </row>
    <row r="186" spans="1:20" x14ac:dyDescent="0.35">
      <c r="A186">
        <v>184</v>
      </c>
      <c r="B186">
        <v>0</v>
      </c>
      <c r="C186">
        <v>13</v>
      </c>
      <c r="S186" s="1">
        <v>0</v>
      </c>
      <c r="T186" s="1">
        <v>56</v>
      </c>
    </row>
    <row r="187" spans="1:20" x14ac:dyDescent="0.35">
      <c r="A187">
        <v>185</v>
      </c>
      <c r="B187">
        <v>12</v>
      </c>
      <c r="C187">
        <v>637</v>
      </c>
      <c r="S187" s="1">
        <v>0</v>
      </c>
      <c r="T187" s="1">
        <v>52</v>
      </c>
    </row>
    <row r="188" spans="1:20" x14ac:dyDescent="0.35">
      <c r="A188">
        <v>186</v>
      </c>
      <c r="B188">
        <v>0</v>
      </c>
      <c r="C188">
        <v>3</v>
      </c>
      <c r="S188" s="1">
        <v>0</v>
      </c>
      <c r="T188" s="1">
        <v>13</v>
      </c>
    </row>
    <row r="189" spans="1:20" x14ac:dyDescent="0.35">
      <c r="A189">
        <v>187</v>
      </c>
      <c r="B189">
        <v>0</v>
      </c>
      <c r="C189">
        <v>5</v>
      </c>
      <c r="S189" s="1">
        <v>12</v>
      </c>
      <c r="T189" s="1">
        <v>637</v>
      </c>
    </row>
    <row r="190" spans="1:20" x14ac:dyDescent="0.35">
      <c r="A190">
        <v>188</v>
      </c>
      <c r="B190">
        <v>3</v>
      </c>
      <c r="C190">
        <v>111</v>
      </c>
      <c r="S190" s="1">
        <v>0</v>
      </c>
      <c r="T190" s="1">
        <v>3</v>
      </c>
    </row>
    <row r="191" spans="1:20" x14ac:dyDescent="0.35">
      <c r="A191">
        <v>189</v>
      </c>
      <c r="B191">
        <v>0</v>
      </c>
      <c r="C191">
        <v>3</v>
      </c>
      <c r="S191" s="1">
        <v>0</v>
      </c>
      <c r="T191" s="1">
        <v>5</v>
      </c>
    </row>
    <row r="192" spans="1:20" x14ac:dyDescent="0.35">
      <c r="A192">
        <v>190</v>
      </c>
      <c r="B192">
        <v>0</v>
      </c>
      <c r="C192">
        <v>14</v>
      </c>
      <c r="S192" s="1">
        <v>3</v>
      </c>
      <c r="T192" s="1">
        <v>111</v>
      </c>
    </row>
    <row r="193" spans="1:20" x14ac:dyDescent="0.35">
      <c r="A193">
        <v>191</v>
      </c>
      <c r="B193">
        <v>17</v>
      </c>
      <c r="C193">
        <v>35</v>
      </c>
      <c r="S193" s="1">
        <v>0</v>
      </c>
      <c r="T193" s="1">
        <v>3</v>
      </c>
    </row>
    <row r="194" spans="1:20" x14ac:dyDescent="0.35">
      <c r="A194">
        <v>192</v>
      </c>
      <c r="B194">
        <v>2</v>
      </c>
      <c r="C194">
        <v>20</v>
      </c>
      <c r="S194" s="1">
        <v>0</v>
      </c>
      <c r="T194" s="1">
        <v>14</v>
      </c>
    </row>
    <row r="195" spans="1:20" x14ac:dyDescent="0.35">
      <c r="A195">
        <v>193</v>
      </c>
      <c r="B195">
        <v>93</v>
      </c>
      <c r="C195">
        <v>219</v>
      </c>
      <c r="S195" s="1">
        <v>17</v>
      </c>
      <c r="T195" s="1">
        <v>35</v>
      </c>
    </row>
    <row r="196" spans="1:20" x14ac:dyDescent="0.35">
      <c r="A196">
        <v>194</v>
      </c>
      <c r="B196">
        <v>0</v>
      </c>
      <c r="C196">
        <v>13</v>
      </c>
      <c r="S196" s="1">
        <v>2</v>
      </c>
      <c r="T196" s="1">
        <v>20</v>
      </c>
    </row>
    <row r="197" spans="1:20" x14ac:dyDescent="0.35">
      <c r="A197">
        <v>195</v>
      </c>
      <c r="B197">
        <v>0</v>
      </c>
      <c r="C197">
        <v>5</v>
      </c>
      <c r="S197" s="1">
        <v>93</v>
      </c>
      <c r="T197" s="1">
        <v>219</v>
      </c>
    </row>
    <row r="198" spans="1:20" x14ac:dyDescent="0.35">
      <c r="A198">
        <v>196</v>
      </c>
      <c r="B198">
        <v>0</v>
      </c>
      <c r="C198">
        <v>21</v>
      </c>
      <c r="S198" s="1">
        <v>0</v>
      </c>
      <c r="T198" s="1">
        <v>13</v>
      </c>
    </row>
    <row r="199" spans="1:20" x14ac:dyDescent="0.35">
      <c r="A199">
        <v>197</v>
      </c>
      <c r="B199">
        <v>0</v>
      </c>
      <c r="C199">
        <v>121</v>
      </c>
      <c r="S199" s="1">
        <v>0</v>
      </c>
      <c r="T199" s="1">
        <v>5</v>
      </c>
    </row>
    <row r="200" spans="1:20" x14ac:dyDescent="0.35">
      <c r="A200">
        <v>198</v>
      </c>
      <c r="B200">
        <v>0</v>
      </c>
      <c r="C200">
        <v>21</v>
      </c>
      <c r="S200" s="1">
        <v>0</v>
      </c>
      <c r="T200" s="1">
        <v>21</v>
      </c>
    </row>
    <row r="201" spans="1:20" x14ac:dyDescent="0.35">
      <c r="A201">
        <v>199</v>
      </c>
      <c r="B201">
        <v>9</v>
      </c>
      <c r="C201">
        <v>222</v>
      </c>
      <c r="S201" s="1">
        <v>0</v>
      </c>
      <c r="T201" s="1">
        <v>121</v>
      </c>
    </row>
    <row r="202" spans="1:20" x14ac:dyDescent="0.35">
      <c r="S202" s="1">
        <v>0</v>
      </c>
      <c r="T202" s="1">
        <v>21</v>
      </c>
    </row>
    <row r="203" spans="1:20" x14ac:dyDescent="0.35">
      <c r="S203" s="1">
        <v>9</v>
      </c>
      <c r="T203" s="1">
        <v>222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A6-CBE7-469D-BDD5-2B23B527338F}">
  <dimension ref="A1:W201"/>
  <sheetViews>
    <sheetView workbookViewId="0">
      <selection activeCell="K10" sqref="K10"/>
    </sheetView>
  </sheetViews>
  <sheetFormatPr defaultRowHeight="14.5" x14ac:dyDescent="0.35"/>
  <cols>
    <col min="1" max="1" width="22.26953125" customWidth="1"/>
    <col min="2" max="2" width="9.26953125" customWidth="1"/>
    <col min="3" max="3" width="12.26953125" customWidth="1"/>
    <col min="5" max="5" width="26.90625" customWidth="1"/>
    <col min="6" max="6" width="11.08984375" customWidth="1"/>
    <col min="7" max="7" width="13.26953125" customWidth="1"/>
  </cols>
  <sheetData>
    <row r="1" spans="1:23" x14ac:dyDescent="0.35">
      <c r="A1" t="s">
        <v>7</v>
      </c>
      <c r="B1" t="s">
        <v>1</v>
      </c>
      <c r="C1" t="s">
        <v>2</v>
      </c>
      <c r="E1" t="s">
        <v>5</v>
      </c>
      <c r="V1" t="s">
        <v>16</v>
      </c>
    </row>
    <row r="2" spans="1:23" x14ac:dyDescent="0.35">
      <c r="A2">
        <v>0</v>
      </c>
      <c r="B2">
        <v>-10</v>
      </c>
      <c r="C2">
        <v>-10</v>
      </c>
      <c r="E2" t="s">
        <v>6</v>
      </c>
    </row>
    <row r="3" spans="1:23" x14ac:dyDescent="0.35">
      <c r="A3">
        <v>1</v>
      </c>
      <c r="B3">
        <v>11603</v>
      </c>
      <c r="C3">
        <v>1622</v>
      </c>
      <c r="V3" s="1" t="s">
        <v>1</v>
      </c>
      <c r="W3" s="1" t="s">
        <v>2</v>
      </c>
    </row>
    <row r="4" spans="1:23" x14ac:dyDescent="0.35">
      <c r="A4">
        <v>2</v>
      </c>
      <c r="B4">
        <v>80</v>
      </c>
      <c r="C4">
        <v>887</v>
      </c>
      <c r="E4" t="s">
        <v>14</v>
      </c>
      <c r="F4">
        <v>-10</v>
      </c>
      <c r="V4" s="1" cm="1">
        <f t="array" ref="V4:W168">_xlfn._xlws.FILTER(strictLowVarianceTimes[[Time]:[Tardiness]],strictLowVarianceTimes[Time]&lt;&gt;F4,"")</f>
        <v>11603</v>
      </c>
      <c r="W4" s="1">
        <v>1622</v>
      </c>
    </row>
    <row r="5" spans="1:23" x14ac:dyDescent="0.35">
      <c r="A5">
        <v>3</v>
      </c>
      <c r="B5">
        <v>41215</v>
      </c>
      <c r="C5">
        <v>2346</v>
      </c>
      <c r="E5" t="s">
        <v>15</v>
      </c>
      <c r="F5">
        <v>-10</v>
      </c>
      <c r="V5" s="1">
        <v>80</v>
      </c>
      <c r="W5" s="1">
        <v>887</v>
      </c>
    </row>
    <row r="6" spans="1:23" x14ac:dyDescent="0.35">
      <c r="A6">
        <v>4</v>
      </c>
      <c r="B6">
        <v>-10</v>
      </c>
      <c r="C6">
        <v>-10</v>
      </c>
      <c r="V6" s="1">
        <v>41215</v>
      </c>
      <c r="W6" s="1">
        <v>2346</v>
      </c>
    </row>
    <row r="7" spans="1:23" x14ac:dyDescent="0.35">
      <c r="A7">
        <v>5</v>
      </c>
      <c r="B7">
        <v>-10</v>
      </c>
      <c r="C7">
        <v>-10</v>
      </c>
      <c r="V7" s="1">
        <v>220</v>
      </c>
      <c r="W7" s="1">
        <v>577</v>
      </c>
    </row>
    <row r="8" spans="1:23" x14ac:dyDescent="0.35">
      <c r="A8">
        <v>6</v>
      </c>
      <c r="B8">
        <v>220</v>
      </c>
      <c r="C8">
        <v>577</v>
      </c>
      <c r="V8" s="1">
        <v>15</v>
      </c>
      <c r="W8" s="1">
        <v>164</v>
      </c>
    </row>
    <row r="9" spans="1:23" ht="15" thickBot="1" x14ac:dyDescent="0.4">
      <c r="A9">
        <v>7</v>
      </c>
      <c r="B9">
        <v>15</v>
      </c>
      <c r="C9">
        <v>164</v>
      </c>
      <c r="V9" s="1">
        <v>0</v>
      </c>
      <c r="W9" s="1">
        <v>145</v>
      </c>
    </row>
    <row r="10" spans="1:23" x14ac:dyDescent="0.35">
      <c r="A10">
        <v>8</v>
      </c>
      <c r="B10">
        <v>-10</v>
      </c>
      <c r="C10">
        <v>-10</v>
      </c>
      <c r="E10" s="3"/>
      <c r="F10" s="4" t="s">
        <v>8</v>
      </c>
      <c r="G10" s="5" t="s">
        <v>9</v>
      </c>
      <c r="V10" s="1">
        <v>50413</v>
      </c>
      <c r="W10" s="1">
        <v>924</v>
      </c>
    </row>
    <row r="11" spans="1:23" x14ac:dyDescent="0.35">
      <c r="A11">
        <v>9</v>
      </c>
      <c r="B11">
        <v>-10</v>
      </c>
      <c r="C11">
        <v>-10</v>
      </c>
      <c r="E11" s="6" t="s">
        <v>23</v>
      </c>
      <c r="F11" s="9">
        <f>COUNTIF(strictLowVarianceTimes[Time], F4)</f>
        <v>35</v>
      </c>
      <c r="G11" s="13">
        <f>F11/200</f>
        <v>0.17499999999999999</v>
      </c>
      <c r="V11" s="1">
        <v>4148</v>
      </c>
      <c r="W11" s="1">
        <v>862</v>
      </c>
    </row>
    <row r="12" spans="1:23" x14ac:dyDescent="0.35">
      <c r="A12">
        <v>10</v>
      </c>
      <c r="B12">
        <v>0</v>
      </c>
      <c r="C12">
        <v>145</v>
      </c>
      <c r="E12" s="6" t="s">
        <v>24</v>
      </c>
      <c r="F12" s="1">
        <f>COUNTIF(strictLowVarianceTimes[Time], 0)</f>
        <v>32</v>
      </c>
      <c r="G12" s="14">
        <f>F12/200</f>
        <v>0.16</v>
      </c>
      <c r="V12" s="1">
        <v>120953</v>
      </c>
      <c r="W12" s="1">
        <v>1262</v>
      </c>
    </row>
    <row r="13" spans="1:23" x14ac:dyDescent="0.35">
      <c r="A13">
        <v>11</v>
      </c>
      <c r="B13">
        <v>50413</v>
      </c>
      <c r="C13">
        <v>924</v>
      </c>
      <c r="E13" s="6" t="s">
        <v>10</v>
      </c>
      <c r="F13" s="10">
        <f>MAX(strictLowVarianceTimes[Time])</f>
        <v>187086</v>
      </c>
      <c r="G13" s="12"/>
      <c r="V13" s="1">
        <v>254</v>
      </c>
      <c r="W13" s="1">
        <v>707</v>
      </c>
    </row>
    <row r="14" spans="1:23" x14ac:dyDescent="0.35">
      <c r="A14">
        <v>12</v>
      </c>
      <c r="B14">
        <v>-10</v>
      </c>
      <c r="C14">
        <v>-10</v>
      </c>
      <c r="E14" s="6" t="s">
        <v>12</v>
      </c>
      <c r="F14" s="10" cm="1">
        <f t="array" ref="F14">AVERAGE(_xlfn._xlws.FILTER(strictLowVarianceTimes[Time],strictLowVarianceTimes[Time]&lt;&gt;F4,""))</f>
        <v>9271.8363636363629</v>
      </c>
      <c r="G14" s="8"/>
      <c r="V14" s="1">
        <v>2591</v>
      </c>
      <c r="W14" s="1">
        <v>780</v>
      </c>
    </row>
    <row r="15" spans="1:23" ht="15" thickBot="1" x14ac:dyDescent="0.4">
      <c r="A15">
        <v>13</v>
      </c>
      <c r="B15">
        <v>4148</v>
      </c>
      <c r="C15">
        <v>862</v>
      </c>
      <c r="E15" s="7" t="s">
        <v>11</v>
      </c>
      <c r="F15" s="11" cm="1">
        <f t="array" ref="F15">AVERAGE(_xlfn._xlws.FILTER(strictLowVarianceTimes[Tardiness],strictLowVarianceTimes[Tardiness]&lt;&gt;F4,""))</f>
        <v>749.8</v>
      </c>
      <c r="G15" s="8"/>
      <c r="V15" s="1">
        <v>54083</v>
      </c>
      <c r="W15" s="1">
        <v>766</v>
      </c>
    </row>
    <row r="16" spans="1:23" x14ac:dyDescent="0.35">
      <c r="A16">
        <v>14</v>
      </c>
      <c r="B16">
        <v>120953</v>
      </c>
      <c r="C16">
        <v>1262</v>
      </c>
      <c r="E16" s="2"/>
      <c r="F16" s="2"/>
      <c r="G16" s="2"/>
      <c r="V16" s="1">
        <v>5010</v>
      </c>
      <c r="W16" s="1">
        <v>3145</v>
      </c>
    </row>
    <row r="17" spans="1:23" x14ac:dyDescent="0.35">
      <c r="A17">
        <v>15</v>
      </c>
      <c r="B17">
        <v>254</v>
      </c>
      <c r="C17">
        <v>707</v>
      </c>
      <c r="E17" s="2" t="s">
        <v>13</v>
      </c>
      <c r="F17" s="2"/>
      <c r="G17" s="2"/>
      <c r="V17" s="1">
        <v>16</v>
      </c>
      <c r="W17" s="1">
        <v>15</v>
      </c>
    </row>
    <row r="18" spans="1:23" x14ac:dyDescent="0.35">
      <c r="A18">
        <v>16</v>
      </c>
      <c r="B18">
        <v>2591</v>
      </c>
      <c r="C18">
        <v>780</v>
      </c>
      <c r="E18" s="2"/>
      <c r="F18" s="2"/>
      <c r="G18" s="2"/>
      <c r="V18" s="1">
        <v>556</v>
      </c>
      <c r="W18" s="1">
        <v>985</v>
      </c>
    </row>
    <row r="19" spans="1:23" x14ac:dyDescent="0.35">
      <c r="A19">
        <v>17</v>
      </c>
      <c r="B19">
        <v>-10</v>
      </c>
      <c r="C19">
        <v>-10</v>
      </c>
      <c r="E19" s="2"/>
      <c r="F19" s="2"/>
      <c r="G19" s="2"/>
      <c r="V19" s="1">
        <v>0</v>
      </c>
      <c r="W19" s="1">
        <v>19</v>
      </c>
    </row>
    <row r="20" spans="1:23" x14ac:dyDescent="0.35">
      <c r="A20">
        <v>18</v>
      </c>
      <c r="B20">
        <v>54083</v>
      </c>
      <c r="C20">
        <v>766</v>
      </c>
      <c r="E20" s="2"/>
      <c r="F20" s="2"/>
      <c r="G20" s="2"/>
      <c r="V20" s="1">
        <v>2</v>
      </c>
      <c r="W20" s="1">
        <v>226</v>
      </c>
    </row>
    <row r="21" spans="1:23" x14ac:dyDescent="0.35">
      <c r="A21">
        <v>19</v>
      </c>
      <c r="B21">
        <v>-10</v>
      </c>
      <c r="C21">
        <v>-10</v>
      </c>
      <c r="V21" s="1">
        <v>0</v>
      </c>
      <c r="W21" s="1">
        <v>171</v>
      </c>
    </row>
    <row r="22" spans="1:23" x14ac:dyDescent="0.35">
      <c r="A22">
        <v>20</v>
      </c>
      <c r="B22">
        <v>5010</v>
      </c>
      <c r="C22">
        <v>3145</v>
      </c>
      <c r="V22" s="1">
        <v>2</v>
      </c>
      <c r="W22" s="1">
        <v>59</v>
      </c>
    </row>
    <row r="23" spans="1:23" x14ac:dyDescent="0.35">
      <c r="A23">
        <v>21</v>
      </c>
      <c r="B23">
        <v>-10</v>
      </c>
      <c r="C23">
        <v>-10</v>
      </c>
      <c r="V23" s="1">
        <v>24</v>
      </c>
      <c r="W23" s="1">
        <v>213</v>
      </c>
    </row>
    <row r="24" spans="1:23" x14ac:dyDescent="0.35">
      <c r="A24">
        <v>22</v>
      </c>
      <c r="B24">
        <v>16</v>
      </c>
      <c r="C24">
        <v>15</v>
      </c>
      <c r="V24" s="1">
        <v>960</v>
      </c>
      <c r="W24" s="1">
        <v>985</v>
      </c>
    </row>
    <row r="25" spans="1:23" x14ac:dyDescent="0.35">
      <c r="A25">
        <v>23</v>
      </c>
      <c r="B25">
        <v>-10</v>
      </c>
      <c r="C25">
        <v>-10</v>
      </c>
      <c r="V25" s="1">
        <v>23</v>
      </c>
      <c r="W25" s="1">
        <v>341</v>
      </c>
    </row>
    <row r="26" spans="1:23" x14ac:dyDescent="0.35">
      <c r="A26">
        <v>24</v>
      </c>
      <c r="B26">
        <v>556</v>
      </c>
      <c r="C26">
        <v>985</v>
      </c>
      <c r="V26" s="1">
        <v>0</v>
      </c>
      <c r="W26" s="1">
        <v>13</v>
      </c>
    </row>
    <row r="27" spans="1:23" x14ac:dyDescent="0.35">
      <c r="A27">
        <v>25</v>
      </c>
      <c r="B27">
        <v>0</v>
      </c>
      <c r="C27">
        <v>19</v>
      </c>
      <c r="V27" s="1">
        <v>2</v>
      </c>
      <c r="W27" s="1">
        <v>38</v>
      </c>
    </row>
    <row r="28" spans="1:23" x14ac:dyDescent="0.35">
      <c r="A28">
        <v>26</v>
      </c>
      <c r="B28">
        <v>2</v>
      </c>
      <c r="C28">
        <v>226</v>
      </c>
      <c r="V28" s="1">
        <v>10</v>
      </c>
      <c r="W28" s="1">
        <v>80</v>
      </c>
    </row>
    <row r="29" spans="1:23" x14ac:dyDescent="0.35">
      <c r="A29">
        <v>27</v>
      </c>
      <c r="B29">
        <v>0</v>
      </c>
      <c r="C29">
        <v>171</v>
      </c>
      <c r="V29" s="1">
        <v>53</v>
      </c>
      <c r="W29" s="1">
        <v>540</v>
      </c>
    </row>
    <row r="30" spans="1:23" x14ac:dyDescent="0.35">
      <c r="A30">
        <v>28</v>
      </c>
      <c r="B30">
        <v>2</v>
      </c>
      <c r="C30">
        <v>59</v>
      </c>
      <c r="V30" s="1">
        <v>2297</v>
      </c>
      <c r="W30" s="1">
        <v>2915</v>
      </c>
    </row>
    <row r="31" spans="1:23" x14ac:dyDescent="0.35">
      <c r="A31">
        <v>29</v>
      </c>
      <c r="B31">
        <v>24</v>
      </c>
      <c r="C31">
        <v>213</v>
      </c>
      <c r="V31" s="1">
        <v>1799</v>
      </c>
      <c r="W31" s="1">
        <v>730</v>
      </c>
    </row>
    <row r="32" spans="1:23" x14ac:dyDescent="0.35">
      <c r="A32">
        <v>30</v>
      </c>
      <c r="B32">
        <v>960</v>
      </c>
      <c r="C32">
        <v>985</v>
      </c>
      <c r="V32" s="1">
        <v>93</v>
      </c>
      <c r="W32" s="1">
        <v>377</v>
      </c>
    </row>
    <row r="33" spans="1:23" x14ac:dyDescent="0.35">
      <c r="A33">
        <v>31</v>
      </c>
      <c r="B33">
        <v>-10</v>
      </c>
      <c r="C33">
        <v>-10</v>
      </c>
      <c r="V33" s="1">
        <v>154</v>
      </c>
      <c r="W33" s="1">
        <v>788</v>
      </c>
    </row>
    <row r="34" spans="1:23" x14ac:dyDescent="0.35">
      <c r="A34">
        <v>32</v>
      </c>
      <c r="B34">
        <v>-10</v>
      </c>
      <c r="C34">
        <v>-10</v>
      </c>
      <c r="V34" s="1">
        <v>98</v>
      </c>
      <c r="W34" s="1">
        <v>149</v>
      </c>
    </row>
    <row r="35" spans="1:23" x14ac:dyDescent="0.35">
      <c r="A35">
        <v>33</v>
      </c>
      <c r="B35">
        <v>23</v>
      </c>
      <c r="C35">
        <v>341</v>
      </c>
      <c r="V35" s="1">
        <v>17</v>
      </c>
      <c r="W35" s="1">
        <v>92</v>
      </c>
    </row>
    <row r="36" spans="1:23" x14ac:dyDescent="0.35">
      <c r="A36">
        <v>34</v>
      </c>
      <c r="B36">
        <v>0</v>
      </c>
      <c r="C36">
        <v>13</v>
      </c>
      <c r="V36" s="1">
        <v>1</v>
      </c>
      <c r="W36" s="1">
        <v>82</v>
      </c>
    </row>
    <row r="37" spans="1:23" x14ac:dyDescent="0.35">
      <c r="A37">
        <v>35</v>
      </c>
      <c r="B37">
        <v>2</v>
      </c>
      <c r="C37">
        <v>38</v>
      </c>
      <c r="V37" s="1">
        <v>2</v>
      </c>
      <c r="W37" s="1">
        <v>208</v>
      </c>
    </row>
    <row r="38" spans="1:23" x14ac:dyDescent="0.35">
      <c r="A38">
        <v>36</v>
      </c>
      <c r="B38">
        <v>10</v>
      </c>
      <c r="C38">
        <v>80</v>
      </c>
      <c r="V38" s="1">
        <v>2</v>
      </c>
      <c r="W38" s="1">
        <v>178</v>
      </c>
    </row>
    <row r="39" spans="1:23" x14ac:dyDescent="0.35">
      <c r="A39">
        <v>37</v>
      </c>
      <c r="B39">
        <v>53</v>
      </c>
      <c r="C39">
        <v>540</v>
      </c>
      <c r="V39" s="1">
        <v>4</v>
      </c>
      <c r="W39" s="1">
        <v>20</v>
      </c>
    </row>
    <row r="40" spans="1:23" x14ac:dyDescent="0.35">
      <c r="A40">
        <v>38</v>
      </c>
      <c r="B40">
        <v>2297</v>
      </c>
      <c r="C40">
        <v>2915</v>
      </c>
      <c r="V40" s="1">
        <v>2</v>
      </c>
      <c r="W40" s="1">
        <v>104</v>
      </c>
    </row>
    <row r="41" spans="1:23" x14ac:dyDescent="0.35">
      <c r="A41">
        <v>39</v>
      </c>
      <c r="B41">
        <v>1799</v>
      </c>
      <c r="C41">
        <v>730</v>
      </c>
      <c r="V41" s="1">
        <v>0</v>
      </c>
      <c r="W41" s="1">
        <v>6</v>
      </c>
    </row>
    <row r="42" spans="1:23" x14ac:dyDescent="0.35">
      <c r="A42">
        <v>40</v>
      </c>
      <c r="B42">
        <v>93</v>
      </c>
      <c r="C42">
        <v>377</v>
      </c>
      <c r="V42" s="1">
        <v>59252</v>
      </c>
      <c r="W42" s="1">
        <v>772</v>
      </c>
    </row>
    <row r="43" spans="1:23" x14ac:dyDescent="0.35">
      <c r="A43">
        <v>41</v>
      </c>
      <c r="B43">
        <v>154</v>
      </c>
      <c r="C43">
        <v>788</v>
      </c>
      <c r="V43" s="1">
        <v>1</v>
      </c>
      <c r="W43" s="1">
        <v>480</v>
      </c>
    </row>
    <row r="44" spans="1:23" x14ac:dyDescent="0.35">
      <c r="A44">
        <v>42</v>
      </c>
      <c r="B44">
        <v>98</v>
      </c>
      <c r="C44">
        <v>149</v>
      </c>
      <c r="V44" s="1">
        <v>4516</v>
      </c>
      <c r="W44" s="1">
        <v>876</v>
      </c>
    </row>
    <row r="45" spans="1:23" x14ac:dyDescent="0.35">
      <c r="A45">
        <v>43</v>
      </c>
      <c r="B45">
        <v>17</v>
      </c>
      <c r="C45">
        <v>92</v>
      </c>
      <c r="V45" s="1">
        <v>147</v>
      </c>
      <c r="W45" s="1">
        <v>136</v>
      </c>
    </row>
    <row r="46" spans="1:23" x14ac:dyDescent="0.35">
      <c r="A46">
        <v>44</v>
      </c>
      <c r="B46">
        <v>1</v>
      </c>
      <c r="C46">
        <v>82</v>
      </c>
      <c r="V46" s="1">
        <v>0</v>
      </c>
      <c r="W46" s="1">
        <v>177</v>
      </c>
    </row>
    <row r="47" spans="1:23" x14ac:dyDescent="0.35">
      <c r="A47">
        <v>45</v>
      </c>
      <c r="B47">
        <v>2</v>
      </c>
      <c r="C47">
        <v>208</v>
      </c>
      <c r="V47" s="1">
        <v>7</v>
      </c>
      <c r="W47" s="1">
        <v>497</v>
      </c>
    </row>
    <row r="48" spans="1:23" x14ac:dyDescent="0.35">
      <c r="A48">
        <v>46</v>
      </c>
      <c r="B48">
        <v>2</v>
      </c>
      <c r="C48">
        <v>178</v>
      </c>
      <c r="V48" s="1">
        <v>11</v>
      </c>
      <c r="W48" s="1">
        <v>118</v>
      </c>
    </row>
    <row r="49" spans="1:23" x14ac:dyDescent="0.35">
      <c r="A49">
        <v>47</v>
      </c>
      <c r="B49">
        <v>4</v>
      </c>
      <c r="C49">
        <v>20</v>
      </c>
      <c r="V49" s="1">
        <v>1141</v>
      </c>
      <c r="W49" s="1">
        <v>687</v>
      </c>
    </row>
    <row r="50" spans="1:23" x14ac:dyDescent="0.35">
      <c r="A50">
        <v>48</v>
      </c>
      <c r="B50">
        <v>2</v>
      </c>
      <c r="C50">
        <v>104</v>
      </c>
      <c r="V50" s="1">
        <v>4102</v>
      </c>
      <c r="W50" s="1">
        <v>2287</v>
      </c>
    </row>
    <row r="51" spans="1:23" x14ac:dyDescent="0.35">
      <c r="A51">
        <v>49</v>
      </c>
      <c r="B51">
        <v>-10</v>
      </c>
      <c r="C51">
        <v>-10</v>
      </c>
      <c r="V51" s="1">
        <v>1596</v>
      </c>
      <c r="W51" s="1">
        <v>1421</v>
      </c>
    </row>
    <row r="52" spans="1:23" x14ac:dyDescent="0.35">
      <c r="A52">
        <v>50</v>
      </c>
      <c r="B52">
        <v>0</v>
      </c>
      <c r="C52">
        <v>6</v>
      </c>
      <c r="V52" s="1">
        <v>94</v>
      </c>
      <c r="W52" s="1">
        <v>371</v>
      </c>
    </row>
    <row r="53" spans="1:23" x14ac:dyDescent="0.35">
      <c r="A53">
        <v>51</v>
      </c>
      <c r="B53">
        <v>59252</v>
      </c>
      <c r="C53">
        <v>772</v>
      </c>
      <c r="V53" s="1">
        <v>0</v>
      </c>
      <c r="W53" s="1">
        <v>17</v>
      </c>
    </row>
    <row r="54" spans="1:23" x14ac:dyDescent="0.35">
      <c r="A54">
        <v>52</v>
      </c>
      <c r="B54">
        <v>1</v>
      </c>
      <c r="C54">
        <v>480</v>
      </c>
      <c r="V54" s="1">
        <v>4</v>
      </c>
      <c r="W54" s="1">
        <v>326</v>
      </c>
    </row>
    <row r="55" spans="1:23" x14ac:dyDescent="0.35">
      <c r="A55">
        <v>53</v>
      </c>
      <c r="B55">
        <v>4516</v>
      </c>
      <c r="C55">
        <v>876</v>
      </c>
      <c r="V55" s="1">
        <v>6</v>
      </c>
      <c r="W55" s="1">
        <v>1254</v>
      </c>
    </row>
    <row r="56" spans="1:23" x14ac:dyDescent="0.35">
      <c r="A56">
        <v>54</v>
      </c>
      <c r="B56">
        <v>-10</v>
      </c>
      <c r="C56">
        <v>-10</v>
      </c>
      <c r="V56" s="1">
        <v>1113</v>
      </c>
      <c r="W56" s="1">
        <v>1428</v>
      </c>
    </row>
    <row r="57" spans="1:23" x14ac:dyDescent="0.35">
      <c r="A57">
        <v>55</v>
      </c>
      <c r="B57">
        <v>147</v>
      </c>
      <c r="C57">
        <v>136</v>
      </c>
      <c r="V57" s="1">
        <v>52590</v>
      </c>
      <c r="W57" s="1">
        <v>2006</v>
      </c>
    </row>
    <row r="58" spans="1:23" x14ac:dyDescent="0.35">
      <c r="A58">
        <v>56</v>
      </c>
      <c r="B58">
        <v>0</v>
      </c>
      <c r="C58">
        <v>177</v>
      </c>
      <c r="V58" s="1">
        <v>12336</v>
      </c>
      <c r="W58" s="1">
        <v>1012</v>
      </c>
    </row>
    <row r="59" spans="1:23" x14ac:dyDescent="0.35">
      <c r="A59">
        <v>57</v>
      </c>
      <c r="B59">
        <v>7</v>
      </c>
      <c r="C59">
        <v>497</v>
      </c>
      <c r="V59" s="1">
        <v>542</v>
      </c>
      <c r="W59" s="1">
        <v>1346</v>
      </c>
    </row>
    <row r="60" spans="1:23" x14ac:dyDescent="0.35">
      <c r="A60">
        <v>58</v>
      </c>
      <c r="B60">
        <v>11</v>
      </c>
      <c r="C60">
        <v>118</v>
      </c>
      <c r="V60" s="1">
        <v>6</v>
      </c>
      <c r="W60" s="1">
        <v>52</v>
      </c>
    </row>
    <row r="61" spans="1:23" x14ac:dyDescent="0.35">
      <c r="A61">
        <v>59</v>
      </c>
      <c r="B61">
        <v>1141</v>
      </c>
      <c r="C61">
        <v>687</v>
      </c>
      <c r="V61" s="1">
        <v>36</v>
      </c>
      <c r="W61" s="1">
        <v>1038</v>
      </c>
    </row>
    <row r="62" spans="1:23" x14ac:dyDescent="0.35">
      <c r="A62">
        <v>60</v>
      </c>
      <c r="B62">
        <v>-10</v>
      </c>
      <c r="C62">
        <v>-10</v>
      </c>
      <c r="V62" s="1">
        <v>18</v>
      </c>
      <c r="W62" s="1">
        <v>508</v>
      </c>
    </row>
    <row r="63" spans="1:23" x14ac:dyDescent="0.35">
      <c r="A63">
        <v>61</v>
      </c>
      <c r="B63">
        <v>4102</v>
      </c>
      <c r="C63">
        <v>2287</v>
      </c>
      <c r="V63" s="1">
        <v>0</v>
      </c>
      <c r="W63" s="1">
        <v>105</v>
      </c>
    </row>
    <row r="64" spans="1:23" x14ac:dyDescent="0.35">
      <c r="A64">
        <v>62</v>
      </c>
      <c r="B64">
        <v>1596</v>
      </c>
      <c r="C64">
        <v>1421</v>
      </c>
      <c r="V64" s="1">
        <v>350</v>
      </c>
      <c r="W64" s="1">
        <v>757</v>
      </c>
    </row>
    <row r="65" spans="1:23" x14ac:dyDescent="0.35">
      <c r="A65">
        <v>63</v>
      </c>
      <c r="B65">
        <v>94</v>
      </c>
      <c r="C65">
        <v>371</v>
      </c>
      <c r="V65" s="1">
        <v>1936</v>
      </c>
      <c r="W65" s="1">
        <v>448</v>
      </c>
    </row>
    <row r="66" spans="1:23" x14ac:dyDescent="0.35">
      <c r="A66">
        <v>64</v>
      </c>
      <c r="B66">
        <v>0</v>
      </c>
      <c r="C66">
        <v>17</v>
      </c>
      <c r="V66" s="1">
        <v>34691</v>
      </c>
      <c r="W66" s="1">
        <v>1125</v>
      </c>
    </row>
    <row r="67" spans="1:23" x14ac:dyDescent="0.35">
      <c r="A67">
        <v>65</v>
      </c>
      <c r="B67">
        <v>4</v>
      </c>
      <c r="C67">
        <v>326</v>
      </c>
      <c r="V67" s="1">
        <v>0</v>
      </c>
      <c r="W67" s="1">
        <v>24</v>
      </c>
    </row>
    <row r="68" spans="1:23" x14ac:dyDescent="0.35">
      <c r="A68">
        <v>66</v>
      </c>
      <c r="B68">
        <v>6</v>
      </c>
      <c r="C68">
        <v>1254</v>
      </c>
      <c r="V68" s="1">
        <v>22115</v>
      </c>
      <c r="W68" s="1">
        <v>1764</v>
      </c>
    </row>
    <row r="69" spans="1:23" x14ac:dyDescent="0.35">
      <c r="A69">
        <v>67</v>
      </c>
      <c r="B69">
        <v>1113</v>
      </c>
      <c r="C69">
        <v>1428</v>
      </c>
      <c r="V69" s="1">
        <v>127432</v>
      </c>
      <c r="W69" s="1">
        <v>1672</v>
      </c>
    </row>
    <row r="70" spans="1:23" x14ac:dyDescent="0.35">
      <c r="A70">
        <v>68</v>
      </c>
      <c r="B70">
        <v>52590</v>
      </c>
      <c r="C70">
        <v>2006</v>
      </c>
      <c r="V70" s="1">
        <v>34</v>
      </c>
      <c r="W70" s="1">
        <v>1052</v>
      </c>
    </row>
    <row r="71" spans="1:23" x14ac:dyDescent="0.35">
      <c r="A71">
        <v>69</v>
      </c>
      <c r="B71">
        <v>-10</v>
      </c>
      <c r="C71">
        <v>-10</v>
      </c>
      <c r="V71" s="1">
        <v>22</v>
      </c>
      <c r="W71" s="1">
        <v>58</v>
      </c>
    </row>
    <row r="72" spans="1:23" x14ac:dyDescent="0.35">
      <c r="A72">
        <v>70</v>
      </c>
      <c r="B72">
        <v>12336</v>
      </c>
      <c r="C72">
        <v>1012</v>
      </c>
      <c r="V72" s="1">
        <v>8</v>
      </c>
      <c r="W72" s="1">
        <v>743</v>
      </c>
    </row>
    <row r="73" spans="1:23" x14ac:dyDescent="0.35">
      <c r="A73">
        <v>71</v>
      </c>
      <c r="B73">
        <v>542</v>
      </c>
      <c r="C73">
        <v>1346</v>
      </c>
      <c r="V73" s="1">
        <v>0</v>
      </c>
      <c r="W73" s="1">
        <v>24</v>
      </c>
    </row>
    <row r="74" spans="1:23" x14ac:dyDescent="0.35">
      <c r="A74">
        <v>72</v>
      </c>
      <c r="B74">
        <v>6</v>
      </c>
      <c r="C74">
        <v>52</v>
      </c>
      <c r="V74" s="1">
        <v>0</v>
      </c>
      <c r="W74" s="1">
        <v>49</v>
      </c>
    </row>
    <row r="75" spans="1:23" x14ac:dyDescent="0.35">
      <c r="A75">
        <v>73</v>
      </c>
      <c r="B75">
        <v>-10</v>
      </c>
      <c r="C75">
        <v>-10</v>
      </c>
      <c r="V75" s="1">
        <v>44</v>
      </c>
      <c r="W75" s="1">
        <v>854</v>
      </c>
    </row>
    <row r="76" spans="1:23" x14ac:dyDescent="0.35">
      <c r="A76">
        <v>74</v>
      </c>
      <c r="B76">
        <v>36</v>
      </c>
      <c r="C76">
        <v>1038</v>
      </c>
      <c r="V76" s="1">
        <v>2448</v>
      </c>
      <c r="W76" s="1">
        <v>1744</v>
      </c>
    </row>
    <row r="77" spans="1:23" x14ac:dyDescent="0.35">
      <c r="A77">
        <v>75</v>
      </c>
      <c r="B77">
        <v>18</v>
      </c>
      <c r="C77">
        <v>508</v>
      </c>
      <c r="V77" s="1">
        <v>5978</v>
      </c>
      <c r="W77" s="1">
        <v>1337</v>
      </c>
    </row>
    <row r="78" spans="1:23" x14ac:dyDescent="0.35">
      <c r="A78">
        <v>76</v>
      </c>
      <c r="B78">
        <v>0</v>
      </c>
      <c r="C78">
        <v>105</v>
      </c>
      <c r="V78" s="1">
        <v>0</v>
      </c>
      <c r="W78" s="1">
        <v>569</v>
      </c>
    </row>
    <row r="79" spans="1:23" x14ac:dyDescent="0.35">
      <c r="A79">
        <v>77</v>
      </c>
      <c r="B79">
        <v>350</v>
      </c>
      <c r="C79">
        <v>757</v>
      </c>
      <c r="V79" s="1">
        <v>106976</v>
      </c>
      <c r="W79" s="1">
        <v>3502</v>
      </c>
    </row>
    <row r="80" spans="1:23" x14ac:dyDescent="0.35">
      <c r="A80">
        <v>78</v>
      </c>
      <c r="B80">
        <v>1936</v>
      </c>
      <c r="C80">
        <v>448</v>
      </c>
      <c r="V80" s="1">
        <v>8</v>
      </c>
      <c r="W80" s="1">
        <v>878</v>
      </c>
    </row>
    <row r="81" spans="1:23" x14ac:dyDescent="0.35">
      <c r="A81">
        <v>79</v>
      </c>
      <c r="B81">
        <v>34691</v>
      </c>
      <c r="C81">
        <v>1125</v>
      </c>
      <c r="V81" s="1">
        <v>0</v>
      </c>
      <c r="W81" s="1">
        <v>33</v>
      </c>
    </row>
    <row r="82" spans="1:23" x14ac:dyDescent="0.35">
      <c r="A82">
        <v>80</v>
      </c>
      <c r="B82">
        <v>-10</v>
      </c>
      <c r="C82">
        <v>-10</v>
      </c>
      <c r="V82" s="1">
        <v>4</v>
      </c>
      <c r="W82" s="1">
        <v>372</v>
      </c>
    </row>
    <row r="83" spans="1:23" x14ac:dyDescent="0.35">
      <c r="A83">
        <v>81</v>
      </c>
      <c r="B83">
        <v>0</v>
      </c>
      <c r="C83">
        <v>24</v>
      </c>
      <c r="V83" s="1">
        <v>58</v>
      </c>
      <c r="W83" s="1">
        <v>579</v>
      </c>
    </row>
    <row r="84" spans="1:23" x14ac:dyDescent="0.35">
      <c r="A84">
        <v>82</v>
      </c>
      <c r="B84">
        <v>22115</v>
      </c>
      <c r="C84">
        <v>1764</v>
      </c>
      <c r="V84" s="1">
        <v>322</v>
      </c>
      <c r="W84" s="1">
        <v>77</v>
      </c>
    </row>
    <row r="85" spans="1:23" x14ac:dyDescent="0.35">
      <c r="A85">
        <v>83</v>
      </c>
      <c r="B85">
        <v>127432</v>
      </c>
      <c r="C85">
        <v>1672</v>
      </c>
      <c r="V85" s="1">
        <v>4</v>
      </c>
      <c r="W85" s="1">
        <v>125</v>
      </c>
    </row>
    <row r="86" spans="1:23" x14ac:dyDescent="0.35">
      <c r="A86">
        <v>84</v>
      </c>
      <c r="B86">
        <v>34</v>
      </c>
      <c r="C86">
        <v>1052</v>
      </c>
      <c r="V86" s="1">
        <v>12</v>
      </c>
      <c r="W86" s="1">
        <v>219</v>
      </c>
    </row>
    <row r="87" spans="1:23" x14ac:dyDescent="0.35">
      <c r="A87">
        <v>85</v>
      </c>
      <c r="B87">
        <v>22</v>
      </c>
      <c r="C87">
        <v>58</v>
      </c>
      <c r="V87" s="1">
        <v>3</v>
      </c>
      <c r="W87" s="1">
        <v>335</v>
      </c>
    </row>
    <row r="88" spans="1:23" x14ac:dyDescent="0.35">
      <c r="A88">
        <v>86</v>
      </c>
      <c r="B88">
        <v>8</v>
      </c>
      <c r="C88">
        <v>743</v>
      </c>
      <c r="V88" s="1">
        <v>181279</v>
      </c>
      <c r="W88" s="1">
        <v>4454</v>
      </c>
    </row>
    <row r="89" spans="1:23" x14ac:dyDescent="0.35">
      <c r="A89">
        <v>87</v>
      </c>
      <c r="B89">
        <v>0</v>
      </c>
      <c r="C89">
        <v>24</v>
      </c>
      <c r="V89" s="1">
        <v>2</v>
      </c>
      <c r="W89" s="1">
        <v>247</v>
      </c>
    </row>
    <row r="90" spans="1:23" x14ac:dyDescent="0.35">
      <c r="A90">
        <v>88</v>
      </c>
      <c r="B90">
        <v>-10</v>
      </c>
      <c r="C90">
        <v>-10</v>
      </c>
      <c r="V90" s="1">
        <v>19</v>
      </c>
      <c r="W90" s="1">
        <v>412</v>
      </c>
    </row>
    <row r="91" spans="1:23" x14ac:dyDescent="0.35">
      <c r="A91">
        <v>89</v>
      </c>
      <c r="B91">
        <v>0</v>
      </c>
      <c r="C91">
        <v>49</v>
      </c>
      <c r="V91" s="1">
        <v>9437</v>
      </c>
      <c r="W91" s="1">
        <v>703</v>
      </c>
    </row>
    <row r="92" spans="1:23" x14ac:dyDescent="0.35">
      <c r="A92">
        <v>90</v>
      </c>
      <c r="B92">
        <v>44</v>
      </c>
      <c r="C92">
        <v>854</v>
      </c>
      <c r="V92" s="1">
        <v>43</v>
      </c>
      <c r="W92" s="1">
        <v>880</v>
      </c>
    </row>
    <row r="93" spans="1:23" x14ac:dyDescent="0.35">
      <c r="A93">
        <v>91</v>
      </c>
      <c r="B93">
        <v>2448</v>
      </c>
      <c r="C93">
        <v>1744</v>
      </c>
      <c r="V93" s="1">
        <v>2323</v>
      </c>
      <c r="W93" s="1">
        <v>735</v>
      </c>
    </row>
    <row r="94" spans="1:23" x14ac:dyDescent="0.35">
      <c r="A94">
        <v>92</v>
      </c>
      <c r="B94">
        <v>-10</v>
      </c>
      <c r="C94">
        <v>-10</v>
      </c>
      <c r="V94" s="1">
        <v>44</v>
      </c>
      <c r="W94" s="1">
        <v>1036</v>
      </c>
    </row>
    <row r="95" spans="1:23" x14ac:dyDescent="0.35">
      <c r="A95">
        <v>93</v>
      </c>
      <c r="B95">
        <v>5978</v>
      </c>
      <c r="C95">
        <v>1337</v>
      </c>
      <c r="V95" s="1">
        <v>0</v>
      </c>
      <c r="W95" s="1">
        <v>83</v>
      </c>
    </row>
    <row r="96" spans="1:23" x14ac:dyDescent="0.35">
      <c r="A96">
        <v>94</v>
      </c>
      <c r="B96">
        <v>0</v>
      </c>
      <c r="C96">
        <v>569</v>
      </c>
      <c r="V96" s="1">
        <v>0</v>
      </c>
      <c r="W96" s="1">
        <v>11</v>
      </c>
    </row>
    <row r="97" spans="1:23" x14ac:dyDescent="0.35">
      <c r="A97">
        <v>95</v>
      </c>
      <c r="B97">
        <v>106976</v>
      </c>
      <c r="C97">
        <v>3502</v>
      </c>
      <c r="V97" s="1">
        <v>1153</v>
      </c>
      <c r="W97" s="1">
        <v>371</v>
      </c>
    </row>
    <row r="98" spans="1:23" x14ac:dyDescent="0.35">
      <c r="A98">
        <v>96</v>
      </c>
      <c r="B98">
        <v>-10</v>
      </c>
      <c r="C98">
        <v>-10</v>
      </c>
      <c r="V98" s="1">
        <v>4428</v>
      </c>
      <c r="W98" s="1">
        <v>1049</v>
      </c>
    </row>
    <row r="99" spans="1:23" x14ac:dyDescent="0.35">
      <c r="A99">
        <v>97</v>
      </c>
      <c r="B99">
        <v>-10</v>
      </c>
      <c r="C99">
        <v>-10</v>
      </c>
      <c r="V99" s="1">
        <v>1738</v>
      </c>
      <c r="W99" s="1">
        <v>1014</v>
      </c>
    </row>
    <row r="100" spans="1:23" x14ac:dyDescent="0.35">
      <c r="A100">
        <v>98</v>
      </c>
      <c r="B100">
        <v>8</v>
      </c>
      <c r="C100">
        <v>878</v>
      </c>
      <c r="V100" s="1">
        <v>2</v>
      </c>
      <c r="W100" s="1">
        <v>25</v>
      </c>
    </row>
    <row r="101" spans="1:23" x14ac:dyDescent="0.35">
      <c r="A101">
        <v>99</v>
      </c>
      <c r="B101">
        <v>-10</v>
      </c>
      <c r="C101">
        <v>-10</v>
      </c>
      <c r="V101" s="1">
        <v>3</v>
      </c>
      <c r="W101" s="1">
        <v>124</v>
      </c>
    </row>
    <row r="102" spans="1:23" x14ac:dyDescent="0.35">
      <c r="A102">
        <v>100</v>
      </c>
      <c r="B102">
        <v>0</v>
      </c>
      <c r="C102">
        <v>33</v>
      </c>
      <c r="V102" s="1">
        <v>1</v>
      </c>
      <c r="W102" s="1">
        <v>419</v>
      </c>
    </row>
    <row r="103" spans="1:23" x14ac:dyDescent="0.35">
      <c r="A103">
        <v>101</v>
      </c>
      <c r="B103">
        <v>-10</v>
      </c>
      <c r="C103">
        <v>-10</v>
      </c>
      <c r="V103" s="1">
        <v>5</v>
      </c>
      <c r="W103" s="1">
        <v>426</v>
      </c>
    </row>
    <row r="104" spans="1:23" x14ac:dyDescent="0.35">
      <c r="A104">
        <v>102</v>
      </c>
      <c r="B104">
        <v>4</v>
      </c>
      <c r="C104">
        <v>372</v>
      </c>
      <c r="V104" s="1">
        <v>299</v>
      </c>
      <c r="W104" s="1">
        <v>325</v>
      </c>
    </row>
    <row r="105" spans="1:23" x14ac:dyDescent="0.35">
      <c r="A105">
        <v>103</v>
      </c>
      <c r="B105">
        <v>58</v>
      </c>
      <c r="C105">
        <v>579</v>
      </c>
      <c r="V105" s="1">
        <v>268</v>
      </c>
      <c r="W105" s="1">
        <v>1296</v>
      </c>
    </row>
    <row r="106" spans="1:23" x14ac:dyDescent="0.35">
      <c r="A106">
        <v>104</v>
      </c>
      <c r="B106">
        <v>322</v>
      </c>
      <c r="C106">
        <v>77</v>
      </c>
      <c r="V106" s="1">
        <v>672</v>
      </c>
      <c r="W106" s="1">
        <v>175</v>
      </c>
    </row>
    <row r="107" spans="1:23" x14ac:dyDescent="0.35">
      <c r="A107">
        <v>105</v>
      </c>
      <c r="B107">
        <v>4</v>
      </c>
      <c r="C107">
        <v>125</v>
      </c>
      <c r="V107" s="1">
        <v>41</v>
      </c>
      <c r="W107" s="1">
        <v>278</v>
      </c>
    </row>
    <row r="108" spans="1:23" x14ac:dyDescent="0.35">
      <c r="A108">
        <v>106</v>
      </c>
      <c r="B108">
        <v>12</v>
      </c>
      <c r="C108">
        <v>219</v>
      </c>
      <c r="V108" s="1">
        <v>8780</v>
      </c>
      <c r="W108" s="1">
        <v>596</v>
      </c>
    </row>
    <row r="109" spans="1:23" x14ac:dyDescent="0.35">
      <c r="A109">
        <v>107</v>
      </c>
      <c r="B109">
        <v>3</v>
      </c>
      <c r="C109">
        <v>335</v>
      </c>
      <c r="V109" s="1">
        <v>13</v>
      </c>
      <c r="W109" s="1">
        <v>207</v>
      </c>
    </row>
    <row r="110" spans="1:23" x14ac:dyDescent="0.35">
      <c r="A110">
        <v>108</v>
      </c>
      <c r="B110">
        <v>181279</v>
      </c>
      <c r="C110">
        <v>4454</v>
      </c>
      <c r="V110" s="1">
        <v>50</v>
      </c>
      <c r="W110" s="1">
        <v>239</v>
      </c>
    </row>
    <row r="111" spans="1:23" x14ac:dyDescent="0.35">
      <c r="A111">
        <v>109</v>
      </c>
      <c r="B111">
        <v>2</v>
      </c>
      <c r="C111">
        <v>247</v>
      </c>
      <c r="V111" s="1">
        <v>28</v>
      </c>
      <c r="W111" s="1">
        <v>765</v>
      </c>
    </row>
    <row r="112" spans="1:23" x14ac:dyDescent="0.35">
      <c r="A112">
        <v>110</v>
      </c>
      <c r="B112">
        <v>19</v>
      </c>
      <c r="C112">
        <v>412</v>
      </c>
      <c r="V112" s="1">
        <v>187086</v>
      </c>
      <c r="W112" s="1">
        <v>2280</v>
      </c>
    </row>
    <row r="113" spans="1:23" x14ac:dyDescent="0.35">
      <c r="A113">
        <v>111</v>
      </c>
      <c r="B113">
        <v>9437</v>
      </c>
      <c r="C113">
        <v>703</v>
      </c>
      <c r="V113" s="1">
        <v>0</v>
      </c>
      <c r="W113" s="1">
        <v>243</v>
      </c>
    </row>
    <row r="114" spans="1:23" x14ac:dyDescent="0.35">
      <c r="A114">
        <v>112</v>
      </c>
      <c r="B114">
        <v>43</v>
      </c>
      <c r="C114">
        <v>880</v>
      </c>
      <c r="V114" s="1">
        <v>55728</v>
      </c>
      <c r="W114" s="1">
        <v>1215</v>
      </c>
    </row>
    <row r="115" spans="1:23" x14ac:dyDescent="0.35">
      <c r="A115">
        <v>113</v>
      </c>
      <c r="B115">
        <v>2323</v>
      </c>
      <c r="C115">
        <v>735</v>
      </c>
      <c r="V115" s="1">
        <v>32</v>
      </c>
      <c r="W115" s="1">
        <v>578</v>
      </c>
    </row>
    <row r="116" spans="1:23" x14ac:dyDescent="0.35">
      <c r="A116">
        <v>114</v>
      </c>
      <c r="B116">
        <v>44</v>
      </c>
      <c r="C116">
        <v>1036</v>
      </c>
      <c r="V116" s="1">
        <v>300</v>
      </c>
      <c r="W116" s="1">
        <v>71</v>
      </c>
    </row>
    <row r="117" spans="1:23" x14ac:dyDescent="0.35">
      <c r="A117">
        <v>115</v>
      </c>
      <c r="B117">
        <v>0</v>
      </c>
      <c r="C117">
        <v>83</v>
      </c>
      <c r="V117" s="1">
        <v>0</v>
      </c>
      <c r="W117" s="1">
        <v>30</v>
      </c>
    </row>
    <row r="118" spans="1:23" x14ac:dyDescent="0.35">
      <c r="A118">
        <v>116</v>
      </c>
      <c r="B118">
        <v>0</v>
      </c>
      <c r="C118">
        <v>11</v>
      </c>
      <c r="V118" s="1">
        <v>0</v>
      </c>
      <c r="W118" s="1">
        <v>12</v>
      </c>
    </row>
    <row r="119" spans="1:23" x14ac:dyDescent="0.35">
      <c r="A119">
        <v>117</v>
      </c>
      <c r="B119">
        <v>1153</v>
      </c>
      <c r="C119">
        <v>371</v>
      </c>
      <c r="V119" s="1">
        <v>0</v>
      </c>
      <c r="W119" s="1">
        <v>676</v>
      </c>
    </row>
    <row r="120" spans="1:23" x14ac:dyDescent="0.35">
      <c r="A120">
        <v>118</v>
      </c>
      <c r="B120">
        <v>4428</v>
      </c>
      <c r="C120">
        <v>1049</v>
      </c>
      <c r="V120" s="1">
        <v>16</v>
      </c>
      <c r="W120" s="1">
        <v>930</v>
      </c>
    </row>
    <row r="121" spans="1:23" x14ac:dyDescent="0.35">
      <c r="A121">
        <v>119</v>
      </c>
      <c r="B121">
        <v>1738</v>
      </c>
      <c r="C121">
        <v>1014</v>
      </c>
      <c r="V121" s="1">
        <v>1431</v>
      </c>
      <c r="W121" s="1">
        <v>2629</v>
      </c>
    </row>
    <row r="122" spans="1:23" x14ac:dyDescent="0.35">
      <c r="A122">
        <v>120</v>
      </c>
      <c r="B122">
        <v>2</v>
      </c>
      <c r="C122">
        <v>25</v>
      </c>
      <c r="V122" s="1">
        <v>31</v>
      </c>
      <c r="W122" s="1">
        <v>319</v>
      </c>
    </row>
    <row r="123" spans="1:23" x14ac:dyDescent="0.35">
      <c r="A123">
        <v>121</v>
      </c>
      <c r="B123">
        <v>3</v>
      </c>
      <c r="C123">
        <v>124</v>
      </c>
      <c r="V123" s="1">
        <v>0</v>
      </c>
      <c r="W123" s="1">
        <v>137</v>
      </c>
    </row>
    <row r="124" spans="1:23" x14ac:dyDescent="0.35">
      <c r="A124">
        <v>122</v>
      </c>
      <c r="B124">
        <v>1</v>
      </c>
      <c r="C124">
        <v>419</v>
      </c>
      <c r="V124" s="1">
        <v>172</v>
      </c>
      <c r="W124" s="1">
        <v>213</v>
      </c>
    </row>
    <row r="125" spans="1:23" x14ac:dyDescent="0.35">
      <c r="A125">
        <v>123</v>
      </c>
      <c r="B125">
        <v>5</v>
      </c>
      <c r="C125">
        <v>426</v>
      </c>
      <c r="V125" s="1">
        <v>21164</v>
      </c>
      <c r="W125" s="1">
        <v>1366</v>
      </c>
    </row>
    <row r="126" spans="1:23" x14ac:dyDescent="0.35">
      <c r="A126">
        <v>124</v>
      </c>
      <c r="B126">
        <v>299</v>
      </c>
      <c r="C126">
        <v>325</v>
      </c>
      <c r="V126" s="1">
        <v>7076</v>
      </c>
      <c r="W126" s="1">
        <v>369</v>
      </c>
    </row>
    <row r="127" spans="1:23" x14ac:dyDescent="0.35">
      <c r="A127">
        <v>125</v>
      </c>
      <c r="B127">
        <v>268</v>
      </c>
      <c r="C127">
        <v>1296</v>
      </c>
      <c r="V127" s="1">
        <v>159</v>
      </c>
      <c r="W127" s="1">
        <v>1434</v>
      </c>
    </row>
    <row r="128" spans="1:23" x14ac:dyDescent="0.35">
      <c r="A128">
        <v>126</v>
      </c>
      <c r="B128">
        <v>-10</v>
      </c>
      <c r="C128">
        <v>-10</v>
      </c>
      <c r="V128" s="1">
        <v>26856</v>
      </c>
      <c r="W128" s="1">
        <v>628</v>
      </c>
    </row>
    <row r="129" spans="1:23" x14ac:dyDescent="0.35">
      <c r="A129">
        <v>127</v>
      </c>
      <c r="B129">
        <v>672</v>
      </c>
      <c r="C129">
        <v>175</v>
      </c>
      <c r="V129" s="1">
        <v>16</v>
      </c>
      <c r="W129" s="1">
        <v>290</v>
      </c>
    </row>
    <row r="130" spans="1:23" x14ac:dyDescent="0.35">
      <c r="A130">
        <v>128</v>
      </c>
      <c r="B130">
        <v>41</v>
      </c>
      <c r="C130">
        <v>278</v>
      </c>
      <c r="V130" s="1">
        <v>47</v>
      </c>
      <c r="W130" s="1">
        <v>1178</v>
      </c>
    </row>
    <row r="131" spans="1:23" x14ac:dyDescent="0.35">
      <c r="A131">
        <v>129</v>
      </c>
      <c r="B131">
        <v>8780</v>
      </c>
      <c r="C131">
        <v>596</v>
      </c>
      <c r="V131" s="1">
        <v>0</v>
      </c>
      <c r="W131" s="1">
        <v>51</v>
      </c>
    </row>
    <row r="132" spans="1:23" x14ac:dyDescent="0.35">
      <c r="A132">
        <v>130</v>
      </c>
      <c r="B132">
        <v>-10</v>
      </c>
      <c r="C132">
        <v>-10</v>
      </c>
      <c r="V132" s="1">
        <v>11998</v>
      </c>
      <c r="W132" s="1">
        <v>2828</v>
      </c>
    </row>
    <row r="133" spans="1:23" x14ac:dyDescent="0.35">
      <c r="A133">
        <v>131</v>
      </c>
      <c r="B133">
        <v>13</v>
      </c>
      <c r="C133">
        <v>207</v>
      </c>
      <c r="V133" s="1">
        <v>740</v>
      </c>
      <c r="W133" s="1">
        <v>1268</v>
      </c>
    </row>
    <row r="134" spans="1:23" x14ac:dyDescent="0.35">
      <c r="A134">
        <v>132</v>
      </c>
      <c r="B134">
        <v>50</v>
      </c>
      <c r="C134">
        <v>239</v>
      </c>
      <c r="V134" s="1">
        <v>0</v>
      </c>
      <c r="W134" s="1">
        <v>4</v>
      </c>
    </row>
    <row r="135" spans="1:23" x14ac:dyDescent="0.35">
      <c r="A135">
        <v>133</v>
      </c>
      <c r="B135">
        <v>28</v>
      </c>
      <c r="C135">
        <v>765</v>
      </c>
      <c r="V135" s="1">
        <v>622</v>
      </c>
      <c r="W135" s="1">
        <v>1316</v>
      </c>
    </row>
    <row r="136" spans="1:23" x14ac:dyDescent="0.35">
      <c r="A136">
        <v>134</v>
      </c>
      <c r="B136">
        <v>187086</v>
      </c>
      <c r="C136">
        <v>2280</v>
      </c>
      <c r="V136" s="1">
        <v>30340</v>
      </c>
      <c r="W136" s="1">
        <v>661</v>
      </c>
    </row>
    <row r="137" spans="1:23" x14ac:dyDescent="0.35">
      <c r="A137">
        <v>135</v>
      </c>
      <c r="B137">
        <v>0</v>
      </c>
      <c r="C137">
        <v>243</v>
      </c>
      <c r="V137" s="1">
        <v>2</v>
      </c>
      <c r="W137" s="1">
        <v>249</v>
      </c>
    </row>
    <row r="138" spans="1:23" x14ac:dyDescent="0.35">
      <c r="A138">
        <v>136</v>
      </c>
      <c r="B138">
        <v>55728</v>
      </c>
      <c r="C138">
        <v>1215</v>
      </c>
      <c r="V138" s="1">
        <v>15</v>
      </c>
      <c r="W138" s="1">
        <v>148</v>
      </c>
    </row>
    <row r="139" spans="1:23" x14ac:dyDescent="0.35">
      <c r="A139">
        <v>137</v>
      </c>
      <c r="B139">
        <v>32</v>
      </c>
      <c r="C139">
        <v>578</v>
      </c>
      <c r="V139" s="1">
        <v>363</v>
      </c>
      <c r="W139" s="1">
        <v>1340</v>
      </c>
    </row>
    <row r="140" spans="1:23" x14ac:dyDescent="0.35">
      <c r="A140">
        <v>138</v>
      </c>
      <c r="B140">
        <v>-10</v>
      </c>
      <c r="C140">
        <v>-10</v>
      </c>
      <c r="V140" s="1">
        <v>0</v>
      </c>
      <c r="W140" s="1">
        <v>9</v>
      </c>
    </row>
    <row r="141" spans="1:23" x14ac:dyDescent="0.35">
      <c r="A141">
        <v>139</v>
      </c>
      <c r="B141">
        <v>300</v>
      </c>
      <c r="C141">
        <v>71</v>
      </c>
      <c r="V141" s="1">
        <v>0</v>
      </c>
      <c r="W141" s="1">
        <v>13</v>
      </c>
    </row>
    <row r="142" spans="1:23" x14ac:dyDescent="0.35">
      <c r="A142">
        <v>140</v>
      </c>
      <c r="B142">
        <v>0</v>
      </c>
      <c r="C142">
        <v>30</v>
      </c>
      <c r="V142" s="1">
        <v>0</v>
      </c>
      <c r="W142" s="1">
        <v>395</v>
      </c>
    </row>
    <row r="143" spans="1:23" x14ac:dyDescent="0.35">
      <c r="A143">
        <v>141</v>
      </c>
      <c r="B143">
        <v>0</v>
      </c>
      <c r="C143">
        <v>12</v>
      </c>
      <c r="V143" s="1">
        <v>0</v>
      </c>
      <c r="W143" s="1">
        <v>2</v>
      </c>
    </row>
    <row r="144" spans="1:23" x14ac:dyDescent="0.35">
      <c r="A144">
        <v>142</v>
      </c>
      <c r="B144">
        <v>0</v>
      </c>
      <c r="C144">
        <v>676</v>
      </c>
      <c r="V144" s="1">
        <v>31</v>
      </c>
      <c r="W144" s="1">
        <v>269</v>
      </c>
    </row>
    <row r="145" spans="1:23" x14ac:dyDescent="0.35">
      <c r="A145">
        <v>143</v>
      </c>
      <c r="B145">
        <v>16</v>
      </c>
      <c r="C145">
        <v>930</v>
      </c>
      <c r="V145" s="1">
        <v>80</v>
      </c>
      <c r="W145" s="1">
        <v>454</v>
      </c>
    </row>
    <row r="146" spans="1:23" x14ac:dyDescent="0.35">
      <c r="A146">
        <v>144</v>
      </c>
      <c r="B146">
        <v>1431</v>
      </c>
      <c r="C146">
        <v>2629</v>
      </c>
      <c r="V146" s="1">
        <v>48</v>
      </c>
      <c r="W146" s="1">
        <v>381</v>
      </c>
    </row>
    <row r="147" spans="1:23" x14ac:dyDescent="0.35">
      <c r="A147">
        <v>145</v>
      </c>
      <c r="B147">
        <v>31</v>
      </c>
      <c r="C147">
        <v>319</v>
      </c>
      <c r="V147" s="1">
        <v>16984</v>
      </c>
      <c r="W147" s="1">
        <v>3443</v>
      </c>
    </row>
    <row r="148" spans="1:23" x14ac:dyDescent="0.35">
      <c r="A148">
        <v>146</v>
      </c>
      <c r="B148">
        <v>0</v>
      </c>
      <c r="C148">
        <v>137</v>
      </c>
      <c r="V148" s="1">
        <v>22</v>
      </c>
      <c r="W148" s="1">
        <v>523</v>
      </c>
    </row>
    <row r="149" spans="1:23" x14ac:dyDescent="0.35">
      <c r="A149">
        <v>147</v>
      </c>
      <c r="B149">
        <v>172</v>
      </c>
      <c r="C149">
        <v>213</v>
      </c>
      <c r="V149" s="1">
        <v>0</v>
      </c>
      <c r="W149" s="1">
        <v>360</v>
      </c>
    </row>
    <row r="150" spans="1:23" x14ac:dyDescent="0.35">
      <c r="A150">
        <v>148</v>
      </c>
      <c r="B150">
        <v>21164</v>
      </c>
      <c r="C150">
        <v>1366</v>
      </c>
      <c r="V150" s="1">
        <v>13</v>
      </c>
      <c r="W150" s="1">
        <v>222</v>
      </c>
    </row>
    <row r="151" spans="1:23" x14ac:dyDescent="0.35">
      <c r="A151">
        <v>149</v>
      </c>
      <c r="B151">
        <v>7076</v>
      </c>
      <c r="C151">
        <v>369</v>
      </c>
      <c r="V151" s="1">
        <v>108649</v>
      </c>
      <c r="W151" s="1">
        <v>4842</v>
      </c>
    </row>
    <row r="152" spans="1:23" x14ac:dyDescent="0.35">
      <c r="A152">
        <v>150</v>
      </c>
      <c r="B152">
        <v>-10</v>
      </c>
      <c r="C152">
        <v>-10</v>
      </c>
      <c r="V152" s="1">
        <v>59855</v>
      </c>
      <c r="W152" s="1">
        <v>2052</v>
      </c>
    </row>
    <row r="153" spans="1:23" x14ac:dyDescent="0.35">
      <c r="A153">
        <v>151</v>
      </c>
      <c r="B153">
        <v>159</v>
      </c>
      <c r="C153">
        <v>1434</v>
      </c>
      <c r="V153" s="1">
        <v>0</v>
      </c>
      <c r="W153" s="1">
        <v>27</v>
      </c>
    </row>
    <row r="154" spans="1:23" x14ac:dyDescent="0.35">
      <c r="A154">
        <v>152</v>
      </c>
      <c r="B154">
        <v>26856</v>
      </c>
      <c r="C154">
        <v>628</v>
      </c>
      <c r="V154" s="1">
        <v>15</v>
      </c>
      <c r="W154" s="1">
        <v>597</v>
      </c>
    </row>
    <row r="155" spans="1:23" x14ac:dyDescent="0.35">
      <c r="A155">
        <v>153</v>
      </c>
      <c r="B155">
        <v>16</v>
      </c>
      <c r="C155">
        <v>290</v>
      </c>
      <c r="V155" s="1">
        <v>0</v>
      </c>
      <c r="W155" s="1">
        <v>41</v>
      </c>
    </row>
    <row r="156" spans="1:23" x14ac:dyDescent="0.35">
      <c r="A156">
        <v>154</v>
      </c>
      <c r="B156">
        <v>47</v>
      </c>
      <c r="C156">
        <v>1178</v>
      </c>
      <c r="V156" s="1">
        <v>0</v>
      </c>
      <c r="W156" s="1">
        <v>96</v>
      </c>
    </row>
    <row r="157" spans="1:23" x14ac:dyDescent="0.35">
      <c r="A157">
        <v>155</v>
      </c>
      <c r="B157">
        <v>0</v>
      </c>
      <c r="C157">
        <v>51</v>
      </c>
      <c r="V157" s="1">
        <v>828</v>
      </c>
      <c r="W157" s="1">
        <v>569</v>
      </c>
    </row>
    <row r="158" spans="1:23" x14ac:dyDescent="0.35">
      <c r="A158">
        <v>156</v>
      </c>
      <c r="B158">
        <v>11998</v>
      </c>
      <c r="C158">
        <v>2828</v>
      </c>
      <c r="V158" s="1">
        <v>16</v>
      </c>
      <c r="W158" s="1">
        <v>96</v>
      </c>
    </row>
    <row r="159" spans="1:23" x14ac:dyDescent="0.35">
      <c r="A159">
        <v>157</v>
      </c>
      <c r="B159">
        <v>740</v>
      </c>
      <c r="C159">
        <v>1268</v>
      </c>
      <c r="V159" s="1">
        <v>49</v>
      </c>
      <c r="W159" s="1">
        <v>27</v>
      </c>
    </row>
    <row r="160" spans="1:23" x14ac:dyDescent="0.35">
      <c r="A160">
        <v>158</v>
      </c>
      <c r="B160">
        <v>0</v>
      </c>
      <c r="C160">
        <v>4</v>
      </c>
      <c r="V160" s="1">
        <v>0</v>
      </c>
      <c r="W160" s="1">
        <v>303</v>
      </c>
    </row>
    <row r="161" spans="1:23" x14ac:dyDescent="0.35">
      <c r="A161">
        <v>159</v>
      </c>
      <c r="B161">
        <v>622</v>
      </c>
      <c r="C161">
        <v>1316</v>
      </c>
      <c r="V161" s="1">
        <v>3127</v>
      </c>
      <c r="W161" s="1">
        <v>1088</v>
      </c>
    </row>
    <row r="162" spans="1:23" x14ac:dyDescent="0.35">
      <c r="A162">
        <v>160</v>
      </c>
      <c r="B162">
        <v>-10</v>
      </c>
      <c r="C162">
        <v>-10</v>
      </c>
      <c r="V162" s="1">
        <v>900</v>
      </c>
      <c r="W162" s="1">
        <v>2736</v>
      </c>
    </row>
    <row r="163" spans="1:23" x14ac:dyDescent="0.35">
      <c r="A163">
        <v>161</v>
      </c>
      <c r="B163">
        <v>30340</v>
      </c>
      <c r="C163">
        <v>661</v>
      </c>
      <c r="V163" s="1">
        <v>1878</v>
      </c>
      <c r="W163" s="1">
        <v>1009</v>
      </c>
    </row>
    <row r="164" spans="1:23" x14ac:dyDescent="0.35">
      <c r="A164">
        <v>162</v>
      </c>
      <c r="B164">
        <v>-10</v>
      </c>
      <c r="C164">
        <v>-10</v>
      </c>
      <c r="V164" s="1">
        <v>13822</v>
      </c>
      <c r="W164" s="1">
        <v>2649</v>
      </c>
    </row>
    <row r="165" spans="1:23" x14ac:dyDescent="0.35">
      <c r="A165">
        <v>163</v>
      </c>
      <c r="B165">
        <v>2</v>
      </c>
      <c r="C165">
        <v>249</v>
      </c>
      <c r="V165" s="1">
        <v>2576</v>
      </c>
      <c r="W165" s="1">
        <v>528</v>
      </c>
    </row>
    <row r="166" spans="1:23" x14ac:dyDescent="0.35">
      <c r="A166">
        <v>164</v>
      </c>
      <c r="B166">
        <v>15</v>
      </c>
      <c r="C166">
        <v>148</v>
      </c>
      <c r="V166" s="1">
        <v>0</v>
      </c>
      <c r="W166" s="1">
        <v>20</v>
      </c>
    </row>
    <row r="167" spans="1:23" x14ac:dyDescent="0.35">
      <c r="A167">
        <v>165</v>
      </c>
      <c r="B167">
        <v>363</v>
      </c>
      <c r="C167">
        <v>1340</v>
      </c>
      <c r="V167" s="1">
        <v>27841</v>
      </c>
      <c r="W167" s="1">
        <v>3291</v>
      </c>
    </row>
    <row r="168" spans="1:23" x14ac:dyDescent="0.35">
      <c r="A168">
        <v>166</v>
      </c>
      <c r="B168">
        <v>0</v>
      </c>
      <c r="C168">
        <v>9</v>
      </c>
      <c r="V168" s="1">
        <v>1632</v>
      </c>
      <c r="W168" s="1">
        <v>567</v>
      </c>
    </row>
    <row r="169" spans="1:23" x14ac:dyDescent="0.35">
      <c r="A169">
        <v>167</v>
      </c>
      <c r="B169">
        <v>0</v>
      </c>
      <c r="C169">
        <v>13</v>
      </c>
    </row>
    <row r="170" spans="1:23" x14ac:dyDescent="0.35">
      <c r="A170">
        <v>168</v>
      </c>
      <c r="B170">
        <v>0</v>
      </c>
      <c r="C170">
        <v>395</v>
      </c>
    </row>
    <row r="171" spans="1:23" x14ac:dyDescent="0.35">
      <c r="A171">
        <v>169</v>
      </c>
      <c r="B171">
        <v>0</v>
      </c>
      <c r="C171">
        <v>2</v>
      </c>
    </row>
    <row r="172" spans="1:23" x14ac:dyDescent="0.35">
      <c r="A172">
        <v>170</v>
      </c>
      <c r="B172">
        <v>31</v>
      </c>
      <c r="C172">
        <v>269</v>
      </c>
    </row>
    <row r="173" spans="1:23" x14ac:dyDescent="0.35">
      <c r="A173">
        <v>171</v>
      </c>
      <c r="B173">
        <v>-10</v>
      </c>
      <c r="C173">
        <v>-10</v>
      </c>
    </row>
    <row r="174" spans="1:23" x14ac:dyDescent="0.35">
      <c r="A174">
        <v>172</v>
      </c>
      <c r="B174">
        <v>80</v>
      </c>
      <c r="C174">
        <v>454</v>
      </c>
    </row>
    <row r="175" spans="1:23" x14ac:dyDescent="0.35">
      <c r="A175">
        <v>173</v>
      </c>
      <c r="B175">
        <v>-10</v>
      </c>
      <c r="C175">
        <v>-10</v>
      </c>
    </row>
    <row r="176" spans="1:23" x14ac:dyDescent="0.35">
      <c r="A176">
        <v>174</v>
      </c>
      <c r="B176">
        <v>48</v>
      </c>
      <c r="C176">
        <v>381</v>
      </c>
    </row>
    <row r="177" spans="1:3" x14ac:dyDescent="0.35">
      <c r="A177">
        <v>175</v>
      </c>
      <c r="B177">
        <v>16984</v>
      </c>
      <c r="C177">
        <v>3443</v>
      </c>
    </row>
    <row r="178" spans="1:3" x14ac:dyDescent="0.35">
      <c r="A178">
        <v>176</v>
      </c>
      <c r="B178">
        <v>22</v>
      </c>
      <c r="C178">
        <v>523</v>
      </c>
    </row>
    <row r="179" spans="1:3" x14ac:dyDescent="0.35">
      <c r="A179">
        <v>177</v>
      </c>
      <c r="B179">
        <v>0</v>
      </c>
      <c r="C179">
        <v>360</v>
      </c>
    </row>
    <row r="180" spans="1:3" x14ac:dyDescent="0.35">
      <c r="A180">
        <v>178</v>
      </c>
      <c r="B180">
        <v>13</v>
      </c>
      <c r="C180">
        <v>222</v>
      </c>
    </row>
    <row r="181" spans="1:3" x14ac:dyDescent="0.35">
      <c r="A181">
        <v>179</v>
      </c>
      <c r="B181">
        <v>108649</v>
      </c>
      <c r="C181">
        <v>4842</v>
      </c>
    </row>
    <row r="182" spans="1:3" x14ac:dyDescent="0.35">
      <c r="A182">
        <v>180</v>
      </c>
      <c r="B182">
        <v>59855</v>
      </c>
      <c r="C182">
        <v>2052</v>
      </c>
    </row>
    <row r="183" spans="1:3" x14ac:dyDescent="0.35">
      <c r="A183">
        <v>181</v>
      </c>
      <c r="B183">
        <v>0</v>
      </c>
      <c r="C183">
        <v>27</v>
      </c>
    </row>
    <row r="184" spans="1:3" x14ac:dyDescent="0.35">
      <c r="A184">
        <v>182</v>
      </c>
      <c r="B184">
        <v>15</v>
      </c>
      <c r="C184">
        <v>597</v>
      </c>
    </row>
    <row r="185" spans="1:3" x14ac:dyDescent="0.35">
      <c r="A185">
        <v>183</v>
      </c>
      <c r="B185">
        <v>-10</v>
      </c>
      <c r="C185">
        <v>-10</v>
      </c>
    </row>
    <row r="186" spans="1:3" x14ac:dyDescent="0.35">
      <c r="A186">
        <v>184</v>
      </c>
      <c r="B186">
        <v>0</v>
      </c>
      <c r="C186">
        <v>41</v>
      </c>
    </row>
    <row r="187" spans="1:3" x14ac:dyDescent="0.35">
      <c r="A187">
        <v>185</v>
      </c>
      <c r="B187">
        <v>0</v>
      </c>
      <c r="C187">
        <v>96</v>
      </c>
    </row>
    <row r="188" spans="1:3" x14ac:dyDescent="0.35">
      <c r="A188">
        <v>186</v>
      </c>
      <c r="B188">
        <v>828</v>
      </c>
      <c r="C188">
        <v>569</v>
      </c>
    </row>
    <row r="189" spans="1:3" x14ac:dyDescent="0.35">
      <c r="A189">
        <v>187</v>
      </c>
      <c r="B189">
        <v>16</v>
      </c>
      <c r="C189">
        <v>96</v>
      </c>
    </row>
    <row r="190" spans="1:3" x14ac:dyDescent="0.35">
      <c r="A190">
        <v>188</v>
      </c>
      <c r="B190">
        <v>49</v>
      </c>
      <c r="C190">
        <v>27</v>
      </c>
    </row>
    <row r="191" spans="1:3" x14ac:dyDescent="0.35">
      <c r="A191">
        <v>189</v>
      </c>
      <c r="B191">
        <v>0</v>
      </c>
      <c r="C191">
        <v>303</v>
      </c>
    </row>
    <row r="192" spans="1:3" x14ac:dyDescent="0.35">
      <c r="A192">
        <v>190</v>
      </c>
      <c r="B192">
        <v>-10</v>
      </c>
      <c r="C192">
        <v>-10</v>
      </c>
    </row>
    <row r="193" spans="1:3" x14ac:dyDescent="0.35">
      <c r="A193">
        <v>191</v>
      </c>
      <c r="B193">
        <v>3127</v>
      </c>
      <c r="C193">
        <v>1088</v>
      </c>
    </row>
    <row r="194" spans="1:3" x14ac:dyDescent="0.35">
      <c r="A194">
        <v>192</v>
      </c>
      <c r="B194">
        <v>900</v>
      </c>
      <c r="C194">
        <v>2736</v>
      </c>
    </row>
    <row r="195" spans="1:3" x14ac:dyDescent="0.35">
      <c r="A195">
        <v>193</v>
      </c>
      <c r="B195">
        <v>1878</v>
      </c>
      <c r="C195">
        <v>1009</v>
      </c>
    </row>
    <row r="196" spans="1:3" x14ac:dyDescent="0.35">
      <c r="A196">
        <v>194</v>
      </c>
      <c r="B196">
        <v>-10</v>
      </c>
      <c r="C196">
        <v>-10</v>
      </c>
    </row>
    <row r="197" spans="1:3" x14ac:dyDescent="0.35">
      <c r="A197">
        <v>195</v>
      </c>
      <c r="B197">
        <v>13822</v>
      </c>
      <c r="C197">
        <v>2649</v>
      </c>
    </row>
    <row r="198" spans="1:3" x14ac:dyDescent="0.35">
      <c r="A198">
        <v>196</v>
      </c>
      <c r="B198">
        <v>2576</v>
      </c>
      <c r="C198">
        <v>528</v>
      </c>
    </row>
    <row r="199" spans="1:3" x14ac:dyDescent="0.35">
      <c r="A199">
        <v>197</v>
      </c>
      <c r="B199">
        <v>0</v>
      </c>
      <c r="C199">
        <v>20</v>
      </c>
    </row>
    <row r="200" spans="1:3" x14ac:dyDescent="0.35">
      <c r="A200">
        <v>198</v>
      </c>
      <c r="B200">
        <v>27841</v>
      </c>
      <c r="C200">
        <v>3291</v>
      </c>
    </row>
    <row r="201" spans="1:3" x14ac:dyDescent="0.35">
      <c r="A201">
        <v>199</v>
      </c>
      <c r="B201">
        <v>1632</v>
      </c>
      <c r="C201">
        <v>567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0874-2B77-421A-A7A1-7C6B352D3777}">
  <dimension ref="A1:W201"/>
  <sheetViews>
    <sheetView workbookViewId="0">
      <selection activeCell="F15" sqref="F15"/>
    </sheetView>
  </sheetViews>
  <sheetFormatPr defaultRowHeight="14.5" x14ac:dyDescent="0.35"/>
  <cols>
    <col min="1" max="1" width="21.1796875" customWidth="1"/>
    <col min="2" max="2" width="7.1796875" bestFit="1" customWidth="1"/>
    <col min="3" max="3" width="11.08984375" bestFit="1" customWidth="1"/>
    <col min="5" max="5" width="25.08984375" customWidth="1"/>
    <col min="7" max="7" width="12.26953125" customWidth="1"/>
  </cols>
  <sheetData>
    <row r="1" spans="1:23" x14ac:dyDescent="0.35">
      <c r="A1" t="s">
        <v>7</v>
      </c>
      <c r="B1" t="s">
        <v>1</v>
      </c>
      <c r="C1" t="s">
        <v>2</v>
      </c>
      <c r="E1" t="s">
        <v>5</v>
      </c>
      <c r="V1" t="s">
        <v>16</v>
      </c>
    </row>
    <row r="2" spans="1:23" x14ac:dyDescent="0.35">
      <c r="A2">
        <v>0</v>
      </c>
      <c r="B2">
        <v>-10</v>
      </c>
      <c r="C2">
        <v>-10</v>
      </c>
      <c r="E2" t="s">
        <v>3</v>
      </c>
    </row>
    <row r="3" spans="1:23" x14ac:dyDescent="0.35">
      <c r="A3">
        <v>1</v>
      </c>
      <c r="B3">
        <v>137</v>
      </c>
      <c r="C3">
        <v>918</v>
      </c>
      <c r="V3" s="1" t="s">
        <v>1</v>
      </c>
      <c r="W3" s="1" t="s">
        <v>2</v>
      </c>
    </row>
    <row r="4" spans="1:23" x14ac:dyDescent="0.35">
      <c r="A4">
        <v>2</v>
      </c>
      <c r="B4">
        <v>1</v>
      </c>
      <c r="C4">
        <v>364</v>
      </c>
      <c r="E4" t="s">
        <v>14</v>
      </c>
      <c r="F4">
        <v>-10</v>
      </c>
      <c r="V4" s="1" cm="1">
        <f t="array" ref="V4:W180">_xlfn._xlws.FILTER(strictHighVarianceTimes[[Time]:[Tardiness]],strictHighVarianceTimes[Time]&lt;&gt;F4,"")</f>
        <v>137</v>
      </c>
      <c r="W4" s="1">
        <v>918</v>
      </c>
    </row>
    <row r="5" spans="1:23" x14ac:dyDescent="0.35">
      <c r="A5">
        <v>3</v>
      </c>
      <c r="B5">
        <v>74</v>
      </c>
      <c r="C5">
        <v>1337</v>
      </c>
      <c r="E5" t="s">
        <v>15</v>
      </c>
      <c r="F5">
        <v>-10</v>
      </c>
      <c r="V5" s="1">
        <v>1</v>
      </c>
      <c r="W5" s="1">
        <v>364</v>
      </c>
    </row>
    <row r="6" spans="1:23" x14ac:dyDescent="0.35">
      <c r="A6">
        <v>4</v>
      </c>
      <c r="B6">
        <v>-10</v>
      </c>
      <c r="C6">
        <v>-10</v>
      </c>
      <c r="V6" s="1">
        <v>74</v>
      </c>
      <c r="W6" s="1">
        <v>1337</v>
      </c>
    </row>
    <row r="7" spans="1:23" x14ac:dyDescent="0.35">
      <c r="A7">
        <v>5</v>
      </c>
      <c r="B7">
        <v>153</v>
      </c>
      <c r="C7">
        <v>576</v>
      </c>
      <c r="V7" s="1">
        <v>153</v>
      </c>
      <c r="W7" s="1">
        <v>576</v>
      </c>
    </row>
    <row r="8" spans="1:23" x14ac:dyDescent="0.35">
      <c r="A8">
        <v>6</v>
      </c>
      <c r="B8">
        <v>21368</v>
      </c>
      <c r="C8">
        <v>3142</v>
      </c>
      <c r="V8" s="1">
        <v>21368</v>
      </c>
      <c r="W8" s="1">
        <v>3142</v>
      </c>
    </row>
    <row r="9" spans="1:23" ht="15" thickBot="1" x14ac:dyDescent="0.4">
      <c r="A9">
        <v>7</v>
      </c>
      <c r="B9">
        <v>3263</v>
      </c>
      <c r="C9">
        <v>1590</v>
      </c>
      <c r="V9" s="1">
        <v>3263</v>
      </c>
      <c r="W9" s="1">
        <v>1590</v>
      </c>
    </row>
    <row r="10" spans="1:23" x14ac:dyDescent="0.35">
      <c r="A10">
        <v>8</v>
      </c>
      <c r="B10">
        <v>67322</v>
      </c>
      <c r="C10">
        <v>684</v>
      </c>
      <c r="E10" s="3"/>
      <c r="F10" s="4" t="s">
        <v>8</v>
      </c>
      <c r="G10" s="5" t="s">
        <v>9</v>
      </c>
      <c r="V10" s="1">
        <v>67322</v>
      </c>
      <c r="W10" s="1">
        <v>684</v>
      </c>
    </row>
    <row r="11" spans="1:23" x14ac:dyDescent="0.35">
      <c r="A11">
        <v>9</v>
      </c>
      <c r="B11">
        <v>0</v>
      </c>
      <c r="C11">
        <v>329</v>
      </c>
      <c r="E11" s="6" t="s">
        <v>23</v>
      </c>
      <c r="F11" s="9">
        <f>COUNTIF(strictHighVarianceTimes[Time], F4)</f>
        <v>23</v>
      </c>
      <c r="G11" s="13">
        <f>F11/200</f>
        <v>0.115</v>
      </c>
      <c r="V11" s="1">
        <v>0</v>
      </c>
      <c r="W11" s="1">
        <v>329</v>
      </c>
    </row>
    <row r="12" spans="1:23" x14ac:dyDescent="0.35">
      <c r="A12">
        <v>10</v>
      </c>
      <c r="B12">
        <v>0</v>
      </c>
      <c r="C12">
        <v>738</v>
      </c>
      <c r="E12" s="6" t="s">
        <v>24</v>
      </c>
      <c r="F12" s="1">
        <f>COUNTIF(strictHighVarianceTimes[Time], 0)</f>
        <v>42</v>
      </c>
      <c r="G12" s="14">
        <f>F12/200</f>
        <v>0.21</v>
      </c>
      <c r="V12" s="1">
        <v>0</v>
      </c>
      <c r="W12" s="1">
        <v>738</v>
      </c>
    </row>
    <row r="13" spans="1:23" x14ac:dyDescent="0.35">
      <c r="A13">
        <v>11</v>
      </c>
      <c r="B13">
        <v>40</v>
      </c>
      <c r="C13">
        <v>86</v>
      </c>
      <c r="E13" s="6" t="s">
        <v>10</v>
      </c>
      <c r="F13" s="10">
        <f>MAX(strictHighVarianceTimes[Time])</f>
        <v>206406</v>
      </c>
      <c r="G13" s="12"/>
      <c r="V13" s="1">
        <v>40</v>
      </c>
      <c r="W13" s="1">
        <v>86</v>
      </c>
    </row>
    <row r="14" spans="1:23" x14ac:dyDescent="0.35">
      <c r="A14">
        <v>12</v>
      </c>
      <c r="B14">
        <v>-10</v>
      </c>
      <c r="C14">
        <v>-10</v>
      </c>
      <c r="E14" s="6" t="s">
        <v>12</v>
      </c>
      <c r="F14" s="10" cm="1">
        <f t="array" ref="F14">AVERAGE(_xlfn._xlws.FILTER(strictHighVarianceTimes[Time],strictHighVarianceTimes[Time]&lt;&gt;F4,""))</f>
        <v>8292.2259887005657</v>
      </c>
      <c r="G14" s="8"/>
      <c r="V14" s="1">
        <v>1</v>
      </c>
      <c r="W14" s="1">
        <v>318</v>
      </c>
    </row>
    <row r="15" spans="1:23" ht="15" thickBot="1" x14ac:dyDescent="0.4">
      <c r="A15">
        <v>13</v>
      </c>
      <c r="B15">
        <v>1</v>
      </c>
      <c r="C15">
        <v>318</v>
      </c>
      <c r="E15" s="7" t="s">
        <v>11</v>
      </c>
      <c r="F15" s="11" cm="1">
        <f t="array" ref="F15">AVERAGE(_xlfn._xlws.FILTER(strictHighVarianceTimes[Tardiness],strictHighVarianceTimes[Tardiness]&lt;&gt;F4,""))</f>
        <v>706.22598870056493</v>
      </c>
      <c r="G15" s="8"/>
      <c r="V15" s="1">
        <v>10</v>
      </c>
      <c r="W15" s="1">
        <v>522</v>
      </c>
    </row>
    <row r="16" spans="1:23" x14ac:dyDescent="0.35">
      <c r="A16">
        <v>14</v>
      </c>
      <c r="B16">
        <v>10</v>
      </c>
      <c r="C16">
        <v>522</v>
      </c>
      <c r="E16" s="2"/>
      <c r="F16" s="2"/>
      <c r="G16" s="2"/>
      <c r="V16" s="1">
        <v>3505</v>
      </c>
      <c r="W16" s="1">
        <v>2347</v>
      </c>
    </row>
    <row r="17" spans="1:23" x14ac:dyDescent="0.35">
      <c r="A17">
        <v>15</v>
      </c>
      <c r="B17">
        <v>3505</v>
      </c>
      <c r="C17">
        <v>2347</v>
      </c>
      <c r="E17" s="2" t="s">
        <v>13</v>
      </c>
      <c r="F17" s="2"/>
      <c r="G17" s="2"/>
      <c r="V17" s="1">
        <v>1654</v>
      </c>
      <c r="W17" s="1">
        <v>528</v>
      </c>
    </row>
    <row r="18" spans="1:23" x14ac:dyDescent="0.35">
      <c r="A18">
        <v>16</v>
      </c>
      <c r="B18">
        <v>1654</v>
      </c>
      <c r="C18">
        <v>528</v>
      </c>
      <c r="V18" s="1">
        <v>0</v>
      </c>
      <c r="W18" s="1">
        <v>26</v>
      </c>
    </row>
    <row r="19" spans="1:23" x14ac:dyDescent="0.35">
      <c r="A19">
        <v>17</v>
      </c>
      <c r="B19">
        <v>0</v>
      </c>
      <c r="C19">
        <v>26</v>
      </c>
      <c r="V19" s="1">
        <v>0</v>
      </c>
      <c r="W19" s="1">
        <v>39</v>
      </c>
    </row>
    <row r="20" spans="1:23" x14ac:dyDescent="0.35">
      <c r="A20">
        <v>18</v>
      </c>
      <c r="B20">
        <v>0</v>
      </c>
      <c r="C20">
        <v>39</v>
      </c>
      <c r="V20" s="1">
        <v>1</v>
      </c>
      <c r="W20" s="1">
        <v>298</v>
      </c>
    </row>
    <row r="21" spans="1:23" x14ac:dyDescent="0.35">
      <c r="A21">
        <v>19</v>
      </c>
      <c r="B21">
        <v>1</v>
      </c>
      <c r="C21">
        <v>298</v>
      </c>
      <c r="V21" s="1">
        <v>1</v>
      </c>
      <c r="W21" s="1">
        <v>53</v>
      </c>
    </row>
    <row r="22" spans="1:23" x14ac:dyDescent="0.35">
      <c r="A22">
        <v>20</v>
      </c>
      <c r="B22">
        <v>1</v>
      </c>
      <c r="C22">
        <v>53</v>
      </c>
      <c r="V22" s="1">
        <v>62</v>
      </c>
      <c r="W22" s="1">
        <v>1959</v>
      </c>
    </row>
    <row r="23" spans="1:23" x14ac:dyDescent="0.35">
      <c r="A23">
        <v>21</v>
      </c>
      <c r="B23">
        <v>62</v>
      </c>
      <c r="C23">
        <v>1959</v>
      </c>
      <c r="V23" s="1">
        <v>60</v>
      </c>
      <c r="W23" s="1">
        <v>701</v>
      </c>
    </row>
    <row r="24" spans="1:23" x14ac:dyDescent="0.35">
      <c r="A24">
        <v>22</v>
      </c>
      <c r="B24">
        <v>60</v>
      </c>
      <c r="C24">
        <v>701</v>
      </c>
      <c r="V24" s="1">
        <v>126175</v>
      </c>
      <c r="W24" s="1">
        <v>2786</v>
      </c>
    </row>
    <row r="25" spans="1:23" x14ac:dyDescent="0.35">
      <c r="A25">
        <v>23</v>
      </c>
      <c r="B25">
        <v>126175</v>
      </c>
      <c r="C25">
        <v>2786</v>
      </c>
      <c r="V25" s="1">
        <v>0</v>
      </c>
      <c r="W25" s="1">
        <v>63</v>
      </c>
    </row>
    <row r="26" spans="1:23" x14ac:dyDescent="0.35">
      <c r="A26">
        <v>24</v>
      </c>
      <c r="B26">
        <v>0</v>
      </c>
      <c r="C26">
        <v>63</v>
      </c>
      <c r="V26" s="1">
        <v>27997</v>
      </c>
      <c r="W26" s="1">
        <v>635</v>
      </c>
    </row>
    <row r="27" spans="1:23" x14ac:dyDescent="0.35">
      <c r="A27">
        <v>25</v>
      </c>
      <c r="B27">
        <v>27997</v>
      </c>
      <c r="C27">
        <v>635</v>
      </c>
      <c r="V27" s="1">
        <v>8</v>
      </c>
      <c r="W27" s="1">
        <v>29</v>
      </c>
    </row>
    <row r="28" spans="1:23" x14ac:dyDescent="0.35">
      <c r="A28">
        <v>26</v>
      </c>
      <c r="B28">
        <v>8</v>
      </c>
      <c r="C28">
        <v>29</v>
      </c>
      <c r="V28" s="1">
        <v>0</v>
      </c>
      <c r="W28" s="1">
        <v>3</v>
      </c>
    </row>
    <row r="29" spans="1:23" x14ac:dyDescent="0.35">
      <c r="A29">
        <v>27</v>
      </c>
      <c r="B29">
        <v>0</v>
      </c>
      <c r="C29">
        <v>3</v>
      </c>
      <c r="V29" s="1">
        <v>206406</v>
      </c>
      <c r="W29" s="1">
        <v>2271</v>
      </c>
    </row>
    <row r="30" spans="1:23" x14ac:dyDescent="0.35">
      <c r="A30">
        <v>28</v>
      </c>
      <c r="B30">
        <v>206406</v>
      </c>
      <c r="C30">
        <v>2271</v>
      </c>
      <c r="V30" s="1">
        <v>11</v>
      </c>
      <c r="W30" s="1">
        <v>51</v>
      </c>
    </row>
    <row r="31" spans="1:23" x14ac:dyDescent="0.35">
      <c r="A31">
        <v>29</v>
      </c>
      <c r="B31">
        <v>11</v>
      </c>
      <c r="C31">
        <v>51</v>
      </c>
      <c r="V31" s="1">
        <v>200</v>
      </c>
      <c r="W31" s="1">
        <v>1868</v>
      </c>
    </row>
    <row r="32" spans="1:23" x14ac:dyDescent="0.35">
      <c r="A32">
        <v>30</v>
      </c>
      <c r="B32">
        <v>200</v>
      </c>
      <c r="C32">
        <v>1868</v>
      </c>
      <c r="V32" s="1">
        <v>2</v>
      </c>
      <c r="W32" s="1">
        <v>288</v>
      </c>
    </row>
    <row r="33" spans="1:23" x14ac:dyDescent="0.35">
      <c r="A33">
        <v>31</v>
      </c>
      <c r="B33">
        <v>2</v>
      </c>
      <c r="C33">
        <v>288</v>
      </c>
      <c r="V33" s="1">
        <v>84</v>
      </c>
      <c r="W33" s="1">
        <v>953</v>
      </c>
    </row>
    <row r="34" spans="1:23" x14ac:dyDescent="0.35">
      <c r="A34">
        <v>32</v>
      </c>
      <c r="B34">
        <v>84</v>
      </c>
      <c r="C34">
        <v>953</v>
      </c>
      <c r="V34" s="1">
        <v>1</v>
      </c>
      <c r="W34" s="1">
        <v>136</v>
      </c>
    </row>
    <row r="35" spans="1:23" x14ac:dyDescent="0.35">
      <c r="A35">
        <v>33</v>
      </c>
      <c r="B35">
        <v>1</v>
      </c>
      <c r="C35">
        <v>136</v>
      </c>
      <c r="V35" s="1">
        <v>92</v>
      </c>
      <c r="W35" s="1">
        <v>19</v>
      </c>
    </row>
    <row r="36" spans="1:23" x14ac:dyDescent="0.35">
      <c r="A36">
        <v>34</v>
      </c>
      <c r="B36">
        <v>92</v>
      </c>
      <c r="C36">
        <v>19</v>
      </c>
      <c r="V36" s="1">
        <v>1137</v>
      </c>
      <c r="W36" s="1">
        <v>532</v>
      </c>
    </row>
    <row r="37" spans="1:23" x14ac:dyDescent="0.35">
      <c r="A37">
        <v>35</v>
      </c>
      <c r="B37">
        <v>1137</v>
      </c>
      <c r="C37">
        <v>532</v>
      </c>
      <c r="V37" s="1">
        <v>18</v>
      </c>
      <c r="W37" s="1">
        <v>489</v>
      </c>
    </row>
    <row r="38" spans="1:23" x14ac:dyDescent="0.35">
      <c r="A38">
        <v>36</v>
      </c>
      <c r="B38">
        <v>18</v>
      </c>
      <c r="C38">
        <v>489</v>
      </c>
      <c r="V38" s="1">
        <v>0</v>
      </c>
      <c r="W38" s="1">
        <v>22</v>
      </c>
    </row>
    <row r="39" spans="1:23" x14ac:dyDescent="0.35">
      <c r="A39">
        <v>37</v>
      </c>
      <c r="B39">
        <v>-10</v>
      </c>
      <c r="C39">
        <v>-10</v>
      </c>
      <c r="V39" s="1">
        <v>13446</v>
      </c>
      <c r="W39" s="1">
        <v>2216</v>
      </c>
    </row>
    <row r="40" spans="1:23" x14ac:dyDescent="0.35">
      <c r="A40">
        <v>38</v>
      </c>
      <c r="B40">
        <v>0</v>
      </c>
      <c r="C40">
        <v>22</v>
      </c>
      <c r="V40" s="1">
        <v>3302</v>
      </c>
      <c r="W40" s="1">
        <v>1835</v>
      </c>
    </row>
    <row r="41" spans="1:23" x14ac:dyDescent="0.35">
      <c r="A41">
        <v>39</v>
      </c>
      <c r="B41">
        <v>13446</v>
      </c>
      <c r="C41">
        <v>2216</v>
      </c>
      <c r="V41" s="1">
        <v>0</v>
      </c>
      <c r="W41" s="1">
        <v>170</v>
      </c>
    </row>
    <row r="42" spans="1:23" x14ac:dyDescent="0.35">
      <c r="A42">
        <v>40</v>
      </c>
      <c r="B42">
        <v>3302</v>
      </c>
      <c r="C42">
        <v>1835</v>
      </c>
      <c r="V42" s="1">
        <v>28</v>
      </c>
      <c r="W42" s="1">
        <v>284</v>
      </c>
    </row>
    <row r="43" spans="1:23" x14ac:dyDescent="0.35">
      <c r="A43">
        <v>41</v>
      </c>
      <c r="B43">
        <v>0</v>
      </c>
      <c r="C43">
        <v>170</v>
      </c>
      <c r="V43" s="1">
        <v>49</v>
      </c>
      <c r="W43" s="1">
        <v>794</v>
      </c>
    </row>
    <row r="44" spans="1:23" x14ac:dyDescent="0.35">
      <c r="A44">
        <v>42</v>
      </c>
      <c r="B44">
        <v>28</v>
      </c>
      <c r="C44">
        <v>284</v>
      </c>
      <c r="V44" s="1">
        <v>118</v>
      </c>
      <c r="W44" s="1">
        <v>1268</v>
      </c>
    </row>
    <row r="45" spans="1:23" x14ac:dyDescent="0.35">
      <c r="A45">
        <v>43</v>
      </c>
      <c r="B45">
        <v>49</v>
      </c>
      <c r="C45">
        <v>794</v>
      </c>
      <c r="V45" s="1">
        <v>72</v>
      </c>
      <c r="W45" s="1">
        <v>1138</v>
      </c>
    </row>
    <row r="46" spans="1:23" x14ac:dyDescent="0.35">
      <c r="A46">
        <v>44</v>
      </c>
      <c r="B46">
        <v>118</v>
      </c>
      <c r="C46">
        <v>1268</v>
      </c>
      <c r="V46" s="1">
        <v>91</v>
      </c>
      <c r="W46" s="1">
        <v>737</v>
      </c>
    </row>
    <row r="47" spans="1:23" x14ac:dyDescent="0.35">
      <c r="A47">
        <v>45</v>
      </c>
      <c r="B47">
        <v>72</v>
      </c>
      <c r="C47">
        <v>1138</v>
      </c>
      <c r="V47" s="1">
        <v>0</v>
      </c>
      <c r="W47" s="1">
        <v>19</v>
      </c>
    </row>
    <row r="48" spans="1:23" x14ac:dyDescent="0.35">
      <c r="A48">
        <v>46</v>
      </c>
      <c r="B48">
        <v>-10</v>
      </c>
      <c r="C48">
        <v>-10</v>
      </c>
      <c r="V48" s="1">
        <v>167</v>
      </c>
      <c r="W48" s="1">
        <v>765</v>
      </c>
    </row>
    <row r="49" spans="1:23" x14ac:dyDescent="0.35">
      <c r="A49">
        <v>47</v>
      </c>
      <c r="B49">
        <v>91</v>
      </c>
      <c r="C49">
        <v>737</v>
      </c>
      <c r="V49" s="1">
        <v>2</v>
      </c>
      <c r="W49" s="1">
        <v>376</v>
      </c>
    </row>
    <row r="50" spans="1:23" x14ac:dyDescent="0.35">
      <c r="A50">
        <v>48</v>
      </c>
      <c r="B50">
        <v>0</v>
      </c>
      <c r="C50">
        <v>19</v>
      </c>
      <c r="V50" s="1">
        <v>7</v>
      </c>
      <c r="W50" s="1">
        <v>475</v>
      </c>
    </row>
    <row r="51" spans="1:23" x14ac:dyDescent="0.35">
      <c r="A51">
        <v>49</v>
      </c>
      <c r="B51">
        <v>167</v>
      </c>
      <c r="C51">
        <v>765</v>
      </c>
      <c r="V51" s="1">
        <v>5820</v>
      </c>
      <c r="W51" s="1">
        <v>2008</v>
      </c>
    </row>
    <row r="52" spans="1:23" x14ac:dyDescent="0.35">
      <c r="A52">
        <v>50</v>
      </c>
      <c r="B52">
        <v>-10</v>
      </c>
      <c r="C52">
        <v>-10</v>
      </c>
      <c r="V52" s="1">
        <v>6</v>
      </c>
      <c r="W52" s="1">
        <v>273</v>
      </c>
    </row>
    <row r="53" spans="1:23" x14ac:dyDescent="0.35">
      <c r="A53">
        <v>51</v>
      </c>
      <c r="B53">
        <v>-10</v>
      </c>
      <c r="C53">
        <v>-10</v>
      </c>
      <c r="V53" s="1">
        <v>1</v>
      </c>
      <c r="W53" s="1">
        <v>89</v>
      </c>
    </row>
    <row r="54" spans="1:23" x14ac:dyDescent="0.35">
      <c r="A54">
        <v>52</v>
      </c>
      <c r="B54">
        <v>2</v>
      </c>
      <c r="C54">
        <v>376</v>
      </c>
      <c r="V54" s="1">
        <v>3576</v>
      </c>
      <c r="W54" s="1">
        <v>691</v>
      </c>
    </row>
    <row r="55" spans="1:23" x14ac:dyDescent="0.35">
      <c r="A55">
        <v>53</v>
      </c>
      <c r="B55">
        <v>7</v>
      </c>
      <c r="C55">
        <v>475</v>
      </c>
      <c r="V55" s="1">
        <v>723</v>
      </c>
      <c r="W55" s="1">
        <v>2188</v>
      </c>
    </row>
    <row r="56" spans="1:23" x14ac:dyDescent="0.35">
      <c r="A56">
        <v>54</v>
      </c>
      <c r="B56">
        <v>5820</v>
      </c>
      <c r="C56">
        <v>2008</v>
      </c>
      <c r="V56" s="1">
        <v>2753</v>
      </c>
      <c r="W56" s="1">
        <v>913</v>
      </c>
    </row>
    <row r="57" spans="1:23" x14ac:dyDescent="0.35">
      <c r="A57">
        <v>55</v>
      </c>
      <c r="B57">
        <v>6</v>
      </c>
      <c r="C57">
        <v>273</v>
      </c>
      <c r="V57" s="1">
        <v>50</v>
      </c>
      <c r="W57" s="1">
        <v>1002</v>
      </c>
    </row>
    <row r="58" spans="1:23" x14ac:dyDescent="0.35">
      <c r="A58">
        <v>56</v>
      </c>
      <c r="B58">
        <v>1</v>
      </c>
      <c r="C58">
        <v>89</v>
      </c>
      <c r="V58" s="1">
        <v>11</v>
      </c>
      <c r="W58" s="1">
        <v>258</v>
      </c>
    </row>
    <row r="59" spans="1:23" x14ac:dyDescent="0.35">
      <c r="A59">
        <v>57</v>
      </c>
      <c r="B59">
        <v>3576</v>
      </c>
      <c r="C59">
        <v>691</v>
      </c>
      <c r="V59" s="1">
        <v>4</v>
      </c>
      <c r="W59" s="1">
        <v>931</v>
      </c>
    </row>
    <row r="60" spans="1:23" x14ac:dyDescent="0.35">
      <c r="A60">
        <v>58</v>
      </c>
      <c r="B60">
        <v>723</v>
      </c>
      <c r="C60">
        <v>2188</v>
      </c>
      <c r="V60" s="1">
        <v>0</v>
      </c>
      <c r="W60" s="1">
        <v>30</v>
      </c>
    </row>
    <row r="61" spans="1:23" x14ac:dyDescent="0.35">
      <c r="A61">
        <v>59</v>
      </c>
      <c r="B61">
        <v>2753</v>
      </c>
      <c r="C61">
        <v>913</v>
      </c>
      <c r="V61" s="1">
        <v>3</v>
      </c>
      <c r="W61" s="1">
        <v>605</v>
      </c>
    </row>
    <row r="62" spans="1:23" x14ac:dyDescent="0.35">
      <c r="A62">
        <v>60</v>
      </c>
      <c r="B62">
        <v>50</v>
      </c>
      <c r="C62">
        <v>1002</v>
      </c>
      <c r="V62" s="1">
        <v>4750</v>
      </c>
      <c r="W62" s="1">
        <v>1018</v>
      </c>
    </row>
    <row r="63" spans="1:23" x14ac:dyDescent="0.35">
      <c r="A63">
        <v>61</v>
      </c>
      <c r="B63">
        <v>11</v>
      </c>
      <c r="C63">
        <v>258</v>
      </c>
      <c r="V63" s="1">
        <v>8496</v>
      </c>
      <c r="W63" s="1">
        <v>1000</v>
      </c>
    </row>
    <row r="64" spans="1:23" x14ac:dyDescent="0.35">
      <c r="A64">
        <v>62</v>
      </c>
      <c r="B64">
        <v>4</v>
      </c>
      <c r="C64">
        <v>931</v>
      </c>
      <c r="V64" s="1">
        <v>0</v>
      </c>
      <c r="W64" s="1">
        <v>52</v>
      </c>
    </row>
    <row r="65" spans="1:23" x14ac:dyDescent="0.35">
      <c r="A65">
        <v>63</v>
      </c>
      <c r="B65">
        <v>0</v>
      </c>
      <c r="C65">
        <v>30</v>
      </c>
      <c r="V65" s="1">
        <v>73</v>
      </c>
      <c r="W65" s="1">
        <v>1265</v>
      </c>
    </row>
    <row r="66" spans="1:23" x14ac:dyDescent="0.35">
      <c r="A66">
        <v>64</v>
      </c>
      <c r="B66">
        <v>3</v>
      </c>
      <c r="C66">
        <v>605</v>
      </c>
      <c r="V66" s="1">
        <v>2451</v>
      </c>
      <c r="W66" s="1">
        <v>1106</v>
      </c>
    </row>
    <row r="67" spans="1:23" x14ac:dyDescent="0.35">
      <c r="A67">
        <v>65</v>
      </c>
      <c r="B67">
        <v>-10</v>
      </c>
      <c r="C67">
        <v>-10</v>
      </c>
      <c r="V67" s="1">
        <v>68909</v>
      </c>
      <c r="W67" s="1">
        <v>568</v>
      </c>
    </row>
    <row r="68" spans="1:23" x14ac:dyDescent="0.35">
      <c r="A68">
        <v>66</v>
      </c>
      <c r="B68">
        <v>-10</v>
      </c>
      <c r="C68">
        <v>-10</v>
      </c>
      <c r="V68" s="1">
        <v>435</v>
      </c>
      <c r="W68" s="1">
        <v>806</v>
      </c>
    </row>
    <row r="69" spans="1:23" x14ac:dyDescent="0.35">
      <c r="A69">
        <v>67</v>
      </c>
      <c r="B69">
        <v>4750</v>
      </c>
      <c r="C69">
        <v>1018</v>
      </c>
      <c r="V69" s="1">
        <v>0</v>
      </c>
      <c r="W69" s="1">
        <v>227</v>
      </c>
    </row>
    <row r="70" spans="1:23" x14ac:dyDescent="0.35">
      <c r="A70">
        <v>68</v>
      </c>
      <c r="B70">
        <v>8496</v>
      </c>
      <c r="C70">
        <v>1000</v>
      </c>
      <c r="V70" s="1">
        <v>253</v>
      </c>
      <c r="W70" s="1">
        <v>333</v>
      </c>
    </row>
    <row r="71" spans="1:23" x14ac:dyDescent="0.35">
      <c r="A71">
        <v>69</v>
      </c>
      <c r="B71">
        <v>0</v>
      </c>
      <c r="C71">
        <v>52</v>
      </c>
      <c r="V71" s="1">
        <v>15</v>
      </c>
      <c r="W71" s="1">
        <v>579</v>
      </c>
    </row>
    <row r="72" spans="1:23" x14ac:dyDescent="0.35">
      <c r="A72">
        <v>70</v>
      </c>
      <c r="B72">
        <v>73</v>
      </c>
      <c r="C72">
        <v>1265</v>
      </c>
      <c r="V72" s="1">
        <v>428</v>
      </c>
      <c r="W72" s="1">
        <v>938</v>
      </c>
    </row>
    <row r="73" spans="1:23" x14ac:dyDescent="0.35">
      <c r="A73">
        <v>71</v>
      </c>
      <c r="B73">
        <v>2451</v>
      </c>
      <c r="C73">
        <v>1106</v>
      </c>
      <c r="V73" s="1">
        <v>97</v>
      </c>
      <c r="W73" s="1">
        <v>221</v>
      </c>
    </row>
    <row r="74" spans="1:23" x14ac:dyDescent="0.35">
      <c r="A74">
        <v>72</v>
      </c>
      <c r="B74">
        <v>-10</v>
      </c>
      <c r="C74">
        <v>-10</v>
      </c>
      <c r="V74" s="1">
        <v>15</v>
      </c>
      <c r="W74" s="1">
        <v>206</v>
      </c>
    </row>
    <row r="75" spans="1:23" x14ac:dyDescent="0.35">
      <c r="A75">
        <v>73</v>
      </c>
      <c r="B75">
        <v>68909</v>
      </c>
      <c r="C75">
        <v>568</v>
      </c>
      <c r="V75" s="1">
        <v>521</v>
      </c>
      <c r="W75" s="1">
        <v>1125</v>
      </c>
    </row>
    <row r="76" spans="1:23" x14ac:dyDescent="0.35">
      <c r="A76">
        <v>74</v>
      </c>
      <c r="B76">
        <v>435</v>
      </c>
      <c r="C76">
        <v>806</v>
      </c>
      <c r="V76" s="1">
        <v>454</v>
      </c>
      <c r="W76" s="1">
        <v>607</v>
      </c>
    </row>
    <row r="77" spans="1:23" x14ac:dyDescent="0.35">
      <c r="A77">
        <v>75</v>
      </c>
      <c r="B77">
        <v>0</v>
      </c>
      <c r="C77">
        <v>227</v>
      </c>
      <c r="V77" s="1">
        <v>0</v>
      </c>
      <c r="W77" s="1">
        <v>93</v>
      </c>
    </row>
    <row r="78" spans="1:23" x14ac:dyDescent="0.35">
      <c r="A78">
        <v>76</v>
      </c>
      <c r="B78">
        <v>-10</v>
      </c>
      <c r="C78">
        <v>-10</v>
      </c>
      <c r="V78" s="1">
        <v>0</v>
      </c>
      <c r="W78" s="1">
        <v>53</v>
      </c>
    </row>
    <row r="79" spans="1:23" x14ac:dyDescent="0.35">
      <c r="A79">
        <v>77</v>
      </c>
      <c r="B79">
        <v>253</v>
      </c>
      <c r="C79">
        <v>333</v>
      </c>
      <c r="V79" s="1">
        <v>4336</v>
      </c>
      <c r="W79" s="1">
        <v>1237</v>
      </c>
    </row>
    <row r="80" spans="1:23" x14ac:dyDescent="0.35">
      <c r="A80">
        <v>78</v>
      </c>
      <c r="B80">
        <v>15</v>
      </c>
      <c r="C80">
        <v>579</v>
      </c>
      <c r="V80" s="1">
        <v>16539</v>
      </c>
      <c r="W80" s="1">
        <v>552</v>
      </c>
    </row>
    <row r="81" spans="1:23" x14ac:dyDescent="0.35">
      <c r="A81">
        <v>79</v>
      </c>
      <c r="B81">
        <v>428</v>
      </c>
      <c r="C81">
        <v>938</v>
      </c>
      <c r="V81" s="1">
        <v>15</v>
      </c>
      <c r="W81" s="1">
        <v>116</v>
      </c>
    </row>
    <row r="82" spans="1:23" x14ac:dyDescent="0.35">
      <c r="A82">
        <v>80</v>
      </c>
      <c r="B82">
        <v>97</v>
      </c>
      <c r="C82">
        <v>221</v>
      </c>
      <c r="V82" s="1">
        <v>448</v>
      </c>
      <c r="W82" s="1">
        <v>131</v>
      </c>
    </row>
    <row r="83" spans="1:23" x14ac:dyDescent="0.35">
      <c r="A83">
        <v>81</v>
      </c>
      <c r="B83">
        <v>15</v>
      </c>
      <c r="C83">
        <v>206</v>
      </c>
      <c r="V83" s="1">
        <v>21</v>
      </c>
      <c r="W83" s="1">
        <v>862</v>
      </c>
    </row>
    <row r="84" spans="1:23" x14ac:dyDescent="0.35">
      <c r="A84">
        <v>82</v>
      </c>
      <c r="B84">
        <v>-10</v>
      </c>
      <c r="C84">
        <v>-10</v>
      </c>
      <c r="V84" s="1">
        <v>0</v>
      </c>
      <c r="W84" s="1">
        <v>21</v>
      </c>
    </row>
    <row r="85" spans="1:23" x14ac:dyDescent="0.35">
      <c r="A85">
        <v>83</v>
      </c>
      <c r="B85">
        <v>521</v>
      </c>
      <c r="C85">
        <v>1125</v>
      </c>
      <c r="V85" s="1">
        <v>43</v>
      </c>
      <c r="W85" s="1">
        <v>2115</v>
      </c>
    </row>
    <row r="86" spans="1:23" x14ac:dyDescent="0.35">
      <c r="A86">
        <v>84</v>
      </c>
      <c r="B86">
        <v>454</v>
      </c>
      <c r="C86">
        <v>607</v>
      </c>
      <c r="V86" s="1">
        <v>6965</v>
      </c>
      <c r="W86" s="1">
        <v>812</v>
      </c>
    </row>
    <row r="87" spans="1:23" x14ac:dyDescent="0.35">
      <c r="A87">
        <v>85</v>
      </c>
      <c r="B87">
        <v>-10</v>
      </c>
      <c r="C87">
        <v>-10</v>
      </c>
      <c r="V87" s="1">
        <v>2</v>
      </c>
      <c r="W87" s="1">
        <v>1440</v>
      </c>
    </row>
    <row r="88" spans="1:23" x14ac:dyDescent="0.35">
      <c r="A88">
        <v>86</v>
      </c>
      <c r="B88">
        <v>0</v>
      </c>
      <c r="C88">
        <v>93</v>
      </c>
      <c r="V88" s="1">
        <v>2</v>
      </c>
      <c r="W88" s="1">
        <v>121</v>
      </c>
    </row>
    <row r="89" spans="1:23" x14ac:dyDescent="0.35">
      <c r="A89">
        <v>87</v>
      </c>
      <c r="B89">
        <v>0</v>
      </c>
      <c r="C89">
        <v>53</v>
      </c>
      <c r="V89" s="1">
        <v>0</v>
      </c>
      <c r="W89" s="1">
        <v>189</v>
      </c>
    </row>
    <row r="90" spans="1:23" x14ac:dyDescent="0.35">
      <c r="A90">
        <v>88</v>
      </c>
      <c r="B90">
        <v>4336</v>
      </c>
      <c r="C90">
        <v>1237</v>
      </c>
      <c r="V90" s="1">
        <v>0</v>
      </c>
      <c r="W90" s="1">
        <v>8</v>
      </c>
    </row>
    <row r="91" spans="1:23" x14ac:dyDescent="0.35">
      <c r="A91">
        <v>89</v>
      </c>
      <c r="B91">
        <v>16539</v>
      </c>
      <c r="C91">
        <v>552</v>
      </c>
      <c r="V91" s="1">
        <v>0</v>
      </c>
      <c r="W91" s="1">
        <v>11</v>
      </c>
    </row>
    <row r="92" spans="1:23" x14ac:dyDescent="0.35">
      <c r="A92">
        <v>90</v>
      </c>
      <c r="B92">
        <v>15</v>
      </c>
      <c r="C92">
        <v>116</v>
      </c>
      <c r="V92" s="1">
        <v>4912</v>
      </c>
      <c r="W92" s="1">
        <v>3399</v>
      </c>
    </row>
    <row r="93" spans="1:23" x14ac:dyDescent="0.35">
      <c r="A93">
        <v>91</v>
      </c>
      <c r="B93">
        <v>448</v>
      </c>
      <c r="C93">
        <v>131</v>
      </c>
      <c r="V93" s="1">
        <v>2388</v>
      </c>
      <c r="W93" s="1">
        <v>908</v>
      </c>
    </row>
    <row r="94" spans="1:23" x14ac:dyDescent="0.35">
      <c r="A94">
        <v>92</v>
      </c>
      <c r="B94">
        <v>21</v>
      </c>
      <c r="C94">
        <v>862</v>
      </c>
      <c r="V94" s="1">
        <v>27</v>
      </c>
      <c r="W94" s="1">
        <v>137</v>
      </c>
    </row>
    <row r="95" spans="1:23" x14ac:dyDescent="0.35">
      <c r="A95">
        <v>93</v>
      </c>
      <c r="B95">
        <v>0</v>
      </c>
      <c r="C95">
        <v>21</v>
      </c>
      <c r="V95" s="1">
        <v>1431</v>
      </c>
      <c r="W95" s="1">
        <v>1247</v>
      </c>
    </row>
    <row r="96" spans="1:23" x14ac:dyDescent="0.35">
      <c r="A96">
        <v>94</v>
      </c>
      <c r="B96">
        <v>43</v>
      </c>
      <c r="C96">
        <v>2115</v>
      </c>
      <c r="V96" s="1">
        <v>47</v>
      </c>
      <c r="W96" s="1">
        <v>270</v>
      </c>
    </row>
    <row r="97" spans="1:23" x14ac:dyDescent="0.35">
      <c r="A97">
        <v>95</v>
      </c>
      <c r="B97">
        <v>6965</v>
      </c>
      <c r="C97">
        <v>812</v>
      </c>
      <c r="V97" s="1">
        <v>5452</v>
      </c>
      <c r="W97" s="1">
        <v>482</v>
      </c>
    </row>
    <row r="98" spans="1:23" x14ac:dyDescent="0.35">
      <c r="A98">
        <v>96</v>
      </c>
      <c r="B98">
        <v>2</v>
      </c>
      <c r="C98">
        <v>1440</v>
      </c>
      <c r="V98" s="1">
        <v>1</v>
      </c>
      <c r="W98" s="1">
        <v>81</v>
      </c>
    </row>
    <row r="99" spans="1:23" x14ac:dyDescent="0.35">
      <c r="A99">
        <v>97</v>
      </c>
      <c r="B99">
        <v>2</v>
      </c>
      <c r="C99">
        <v>121</v>
      </c>
      <c r="V99" s="1">
        <v>2</v>
      </c>
      <c r="W99" s="1">
        <v>763</v>
      </c>
    </row>
    <row r="100" spans="1:23" x14ac:dyDescent="0.35">
      <c r="A100">
        <v>98</v>
      </c>
      <c r="B100">
        <v>0</v>
      </c>
      <c r="C100">
        <v>189</v>
      </c>
      <c r="V100" s="1">
        <v>617</v>
      </c>
      <c r="W100" s="1">
        <v>117</v>
      </c>
    </row>
    <row r="101" spans="1:23" x14ac:dyDescent="0.35">
      <c r="A101">
        <v>99</v>
      </c>
      <c r="B101">
        <v>0</v>
      </c>
      <c r="C101">
        <v>8</v>
      </c>
      <c r="V101" s="1">
        <v>57</v>
      </c>
      <c r="W101" s="1">
        <v>468</v>
      </c>
    </row>
    <row r="102" spans="1:23" x14ac:dyDescent="0.35">
      <c r="A102">
        <v>100</v>
      </c>
      <c r="B102">
        <v>0</v>
      </c>
      <c r="C102">
        <v>11</v>
      </c>
      <c r="V102" s="1">
        <v>53</v>
      </c>
      <c r="W102" s="1">
        <v>2279</v>
      </c>
    </row>
    <row r="103" spans="1:23" x14ac:dyDescent="0.35">
      <c r="A103">
        <v>101</v>
      </c>
      <c r="B103">
        <v>4912</v>
      </c>
      <c r="C103">
        <v>3399</v>
      </c>
      <c r="V103" s="1">
        <v>19</v>
      </c>
      <c r="W103" s="1">
        <v>491</v>
      </c>
    </row>
    <row r="104" spans="1:23" x14ac:dyDescent="0.35">
      <c r="A104">
        <v>102</v>
      </c>
      <c r="B104">
        <v>2388</v>
      </c>
      <c r="C104">
        <v>908</v>
      </c>
      <c r="V104" s="1">
        <v>1</v>
      </c>
      <c r="W104" s="1">
        <v>114</v>
      </c>
    </row>
    <row r="105" spans="1:23" x14ac:dyDescent="0.35">
      <c r="A105">
        <v>103</v>
      </c>
      <c r="B105">
        <v>27</v>
      </c>
      <c r="C105">
        <v>137</v>
      </c>
      <c r="V105" s="1">
        <v>29993</v>
      </c>
      <c r="W105" s="1">
        <v>1238</v>
      </c>
    </row>
    <row r="106" spans="1:23" x14ac:dyDescent="0.35">
      <c r="A106">
        <v>104</v>
      </c>
      <c r="B106">
        <v>1431</v>
      </c>
      <c r="C106">
        <v>1247</v>
      </c>
      <c r="V106" s="1">
        <v>28</v>
      </c>
      <c r="W106" s="1">
        <v>1608</v>
      </c>
    </row>
    <row r="107" spans="1:23" x14ac:dyDescent="0.35">
      <c r="A107">
        <v>105</v>
      </c>
      <c r="B107">
        <v>47</v>
      </c>
      <c r="C107">
        <v>270</v>
      </c>
      <c r="V107" s="1">
        <v>0</v>
      </c>
      <c r="W107" s="1">
        <v>39</v>
      </c>
    </row>
    <row r="108" spans="1:23" x14ac:dyDescent="0.35">
      <c r="A108">
        <v>106</v>
      </c>
      <c r="B108">
        <v>5452</v>
      </c>
      <c r="C108">
        <v>482</v>
      </c>
      <c r="V108" s="1">
        <v>0</v>
      </c>
      <c r="W108" s="1">
        <v>122</v>
      </c>
    </row>
    <row r="109" spans="1:23" x14ac:dyDescent="0.35">
      <c r="A109">
        <v>107</v>
      </c>
      <c r="B109">
        <v>1</v>
      </c>
      <c r="C109">
        <v>81</v>
      </c>
      <c r="V109" s="1">
        <v>208</v>
      </c>
      <c r="W109" s="1">
        <v>584</v>
      </c>
    </row>
    <row r="110" spans="1:23" x14ac:dyDescent="0.35">
      <c r="A110">
        <v>108</v>
      </c>
      <c r="B110">
        <v>-10</v>
      </c>
      <c r="C110">
        <v>-10</v>
      </c>
      <c r="V110" s="1">
        <v>297</v>
      </c>
      <c r="W110" s="1">
        <v>758</v>
      </c>
    </row>
    <row r="111" spans="1:23" x14ac:dyDescent="0.35">
      <c r="A111">
        <v>109</v>
      </c>
      <c r="B111">
        <v>-10</v>
      </c>
      <c r="C111">
        <v>-10</v>
      </c>
      <c r="V111" s="1">
        <v>49951</v>
      </c>
      <c r="W111" s="1">
        <v>1621</v>
      </c>
    </row>
    <row r="112" spans="1:23" x14ac:dyDescent="0.35">
      <c r="A112">
        <v>110</v>
      </c>
      <c r="B112">
        <v>2</v>
      </c>
      <c r="C112">
        <v>763</v>
      </c>
      <c r="V112" s="1">
        <v>73</v>
      </c>
      <c r="W112" s="1">
        <v>464</v>
      </c>
    </row>
    <row r="113" spans="1:23" x14ac:dyDescent="0.35">
      <c r="A113">
        <v>111</v>
      </c>
      <c r="B113">
        <v>617</v>
      </c>
      <c r="C113">
        <v>117</v>
      </c>
      <c r="V113" s="1">
        <v>5</v>
      </c>
      <c r="W113" s="1">
        <v>845</v>
      </c>
    </row>
    <row r="114" spans="1:23" x14ac:dyDescent="0.35">
      <c r="A114">
        <v>112</v>
      </c>
      <c r="B114">
        <v>-10</v>
      </c>
      <c r="C114">
        <v>-10</v>
      </c>
      <c r="V114" s="1">
        <v>120</v>
      </c>
      <c r="W114" s="1">
        <v>860</v>
      </c>
    </row>
    <row r="115" spans="1:23" x14ac:dyDescent="0.35">
      <c r="A115">
        <v>113</v>
      </c>
      <c r="B115">
        <v>57</v>
      </c>
      <c r="C115">
        <v>468</v>
      </c>
      <c r="V115" s="1">
        <v>2</v>
      </c>
      <c r="W115" s="1">
        <v>870</v>
      </c>
    </row>
    <row r="116" spans="1:23" x14ac:dyDescent="0.35">
      <c r="A116">
        <v>114</v>
      </c>
      <c r="B116">
        <v>53</v>
      </c>
      <c r="C116">
        <v>2279</v>
      </c>
      <c r="V116" s="1">
        <v>0</v>
      </c>
      <c r="W116" s="1">
        <v>158</v>
      </c>
    </row>
    <row r="117" spans="1:23" x14ac:dyDescent="0.35">
      <c r="A117">
        <v>115</v>
      </c>
      <c r="B117">
        <v>19</v>
      </c>
      <c r="C117">
        <v>491</v>
      </c>
      <c r="V117" s="1">
        <v>1117</v>
      </c>
      <c r="W117" s="1">
        <v>1896</v>
      </c>
    </row>
    <row r="118" spans="1:23" x14ac:dyDescent="0.35">
      <c r="A118">
        <v>116</v>
      </c>
      <c r="B118">
        <v>1</v>
      </c>
      <c r="C118">
        <v>114</v>
      </c>
      <c r="V118" s="1">
        <v>456</v>
      </c>
      <c r="W118" s="1">
        <v>672</v>
      </c>
    </row>
    <row r="119" spans="1:23" x14ac:dyDescent="0.35">
      <c r="A119">
        <v>117</v>
      </c>
      <c r="B119">
        <v>29993</v>
      </c>
      <c r="C119">
        <v>1238</v>
      </c>
      <c r="V119" s="1">
        <v>0</v>
      </c>
      <c r="W119" s="1">
        <v>8</v>
      </c>
    </row>
    <row r="120" spans="1:23" x14ac:dyDescent="0.35">
      <c r="A120">
        <v>118</v>
      </c>
      <c r="B120">
        <v>28</v>
      </c>
      <c r="C120">
        <v>1608</v>
      </c>
      <c r="V120" s="1">
        <v>17</v>
      </c>
      <c r="W120" s="1">
        <v>300</v>
      </c>
    </row>
    <row r="121" spans="1:23" x14ac:dyDescent="0.35">
      <c r="A121">
        <v>119</v>
      </c>
      <c r="B121">
        <v>0</v>
      </c>
      <c r="C121">
        <v>39</v>
      </c>
      <c r="V121" s="1">
        <v>10</v>
      </c>
      <c r="W121" s="1">
        <v>218</v>
      </c>
    </row>
    <row r="122" spans="1:23" x14ac:dyDescent="0.35">
      <c r="A122">
        <v>120</v>
      </c>
      <c r="B122">
        <v>-10</v>
      </c>
      <c r="C122">
        <v>-10</v>
      </c>
      <c r="V122" s="1">
        <v>10546</v>
      </c>
      <c r="W122" s="1">
        <v>1167</v>
      </c>
    </row>
    <row r="123" spans="1:23" x14ac:dyDescent="0.35">
      <c r="A123">
        <v>121</v>
      </c>
      <c r="B123">
        <v>0</v>
      </c>
      <c r="C123">
        <v>122</v>
      </c>
      <c r="V123" s="1">
        <v>7</v>
      </c>
      <c r="W123" s="1">
        <v>102</v>
      </c>
    </row>
    <row r="124" spans="1:23" x14ac:dyDescent="0.35">
      <c r="A124">
        <v>122</v>
      </c>
      <c r="B124">
        <v>208</v>
      </c>
      <c r="C124">
        <v>584</v>
      </c>
      <c r="V124" s="1">
        <v>1</v>
      </c>
      <c r="W124" s="1">
        <v>155</v>
      </c>
    </row>
    <row r="125" spans="1:23" x14ac:dyDescent="0.35">
      <c r="A125">
        <v>123</v>
      </c>
      <c r="B125">
        <v>297</v>
      </c>
      <c r="C125">
        <v>758</v>
      </c>
      <c r="V125" s="1">
        <v>0</v>
      </c>
      <c r="W125" s="1">
        <v>46</v>
      </c>
    </row>
    <row r="126" spans="1:23" x14ac:dyDescent="0.35">
      <c r="A126">
        <v>124</v>
      </c>
      <c r="B126">
        <v>49951</v>
      </c>
      <c r="C126">
        <v>1621</v>
      </c>
      <c r="V126" s="1">
        <v>462</v>
      </c>
      <c r="W126" s="1">
        <v>1591</v>
      </c>
    </row>
    <row r="127" spans="1:23" x14ac:dyDescent="0.35">
      <c r="A127">
        <v>125</v>
      </c>
      <c r="B127">
        <v>73</v>
      </c>
      <c r="C127">
        <v>464</v>
      </c>
      <c r="V127" s="1">
        <v>3</v>
      </c>
      <c r="W127" s="1">
        <v>445</v>
      </c>
    </row>
    <row r="128" spans="1:23" x14ac:dyDescent="0.35">
      <c r="A128">
        <v>126</v>
      </c>
      <c r="B128">
        <v>5</v>
      </c>
      <c r="C128">
        <v>845</v>
      </c>
      <c r="V128" s="1">
        <v>35</v>
      </c>
      <c r="W128" s="1">
        <v>757</v>
      </c>
    </row>
    <row r="129" spans="1:23" x14ac:dyDescent="0.35">
      <c r="A129">
        <v>127</v>
      </c>
      <c r="B129">
        <v>-10</v>
      </c>
      <c r="C129">
        <v>-10</v>
      </c>
      <c r="V129" s="1">
        <v>1</v>
      </c>
      <c r="W129" s="1">
        <v>163</v>
      </c>
    </row>
    <row r="130" spans="1:23" x14ac:dyDescent="0.35">
      <c r="A130">
        <v>128</v>
      </c>
      <c r="B130">
        <v>120</v>
      </c>
      <c r="C130">
        <v>860</v>
      </c>
      <c r="V130" s="1">
        <v>2</v>
      </c>
      <c r="W130" s="1">
        <v>238</v>
      </c>
    </row>
    <row r="131" spans="1:23" x14ac:dyDescent="0.35">
      <c r="A131">
        <v>129</v>
      </c>
      <c r="B131">
        <v>2</v>
      </c>
      <c r="C131">
        <v>870</v>
      </c>
      <c r="V131" s="1">
        <v>27</v>
      </c>
      <c r="W131" s="1">
        <v>223</v>
      </c>
    </row>
    <row r="132" spans="1:23" x14ac:dyDescent="0.35">
      <c r="A132">
        <v>130</v>
      </c>
      <c r="B132">
        <v>0</v>
      </c>
      <c r="C132">
        <v>158</v>
      </c>
      <c r="V132" s="1">
        <v>3</v>
      </c>
      <c r="W132" s="1">
        <v>260</v>
      </c>
    </row>
    <row r="133" spans="1:23" x14ac:dyDescent="0.35">
      <c r="A133">
        <v>131</v>
      </c>
      <c r="B133">
        <v>1117</v>
      </c>
      <c r="C133">
        <v>1896</v>
      </c>
      <c r="V133" s="1">
        <v>74081</v>
      </c>
      <c r="W133" s="1">
        <v>295</v>
      </c>
    </row>
    <row r="134" spans="1:23" x14ac:dyDescent="0.35">
      <c r="A134">
        <v>132</v>
      </c>
      <c r="B134">
        <v>456</v>
      </c>
      <c r="C134">
        <v>672</v>
      </c>
      <c r="V134" s="1">
        <v>0</v>
      </c>
      <c r="W134" s="1">
        <v>43</v>
      </c>
    </row>
    <row r="135" spans="1:23" x14ac:dyDescent="0.35">
      <c r="A135">
        <v>133</v>
      </c>
      <c r="B135">
        <v>0</v>
      </c>
      <c r="C135">
        <v>8</v>
      </c>
      <c r="V135" s="1">
        <v>205275</v>
      </c>
      <c r="W135" s="1">
        <v>296</v>
      </c>
    </row>
    <row r="136" spans="1:23" x14ac:dyDescent="0.35">
      <c r="A136">
        <v>134</v>
      </c>
      <c r="B136">
        <v>17</v>
      </c>
      <c r="C136">
        <v>300</v>
      </c>
      <c r="V136" s="1">
        <v>0</v>
      </c>
      <c r="W136" s="1">
        <v>1</v>
      </c>
    </row>
    <row r="137" spans="1:23" x14ac:dyDescent="0.35">
      <c r="A137">
        <v>135</v>
      </c>
      <c r="B137">
        <v>10</v>
      </c>
      <c r="C137">
        <v>218</v>
      </c>
      <c r="V137" s="1">
        <v>28</v>
      </c>
      <c r="W137" s="1">
        <v>24</v>
      </c>
    </row>
    <row r="138" spans="1:23" x14ac:dyDescent="0.35">
      <c r="A138">
        <v>136</v>
      </c>
      <c r="B138">
        <v>10546</v>
      </c>
      <c r="C138">
        <v>1167</v>
      </c>
      <c r="V138" s="1">
        <v>2796</v>
      </c>
      <c r="W138" s="1">
        <v>2309</v>
      </c>
    </row>
    <row r="139" spans="1:23" x14ac:dyDescent="0.35">
      <c r="A139">
        <v>137</v>
      </c>
      <c r="B139">
        <v>-10</v>
      </c>
      <c r="C139">
        <v>-10</v>
      </c>
      <c r="V139" s="1">
        <v>0</v>
      </c>
      <c r="W139" s="1">
        <v>24</v>
      </c>
    </row>
    <row r="140" spans="1:23" x14ac:dyDescent="0.35">
      <c r="A140">
        <v>138</v>
      </c>
      <c r="B140">
        <v>7</v>
      </c>
      <c r="C140">
        <v>102</v>
      </c>
      <c r="V140" s="1">
        <v>553</v>
      </c>
      <c r="W140" s="1">
        <v>1442</v>
      </c>
    </row>
    <row r="141" spans="1:23" x14ac:dyDescent="0.35">
      <c r="A141">
        <v>139</v>
      </c>
      <c r="B141">
        <v>1</v>
      </c>
      <c r="C141">
        <v>155</v>
      </c>
      <c r="V141" s="1">
        <v>16</v>
      </c>
      <c r="W141" s="1">
        <v>443</v>
      </c>
    </row>
    <row r="142" spans="1:23" x14ac:dyDescent="0.35">
      <c r="A142">
        <v>140</v>
      </c>
      <c r="B142">
        <v>0</v>
      </c>
      <c r="C142">
        <v>46</v>
      </c>
      <c r="V142" s="1">
        <v>0</v>
      </c>
      <c r="W142" s="1">
        <v>100</v>
      </c>
    </row>
    <row r="143" spans="1:23" x14ac:dyDescent="0.35">
      <c r="A143">
        <v>141</v>
      </c>
      <c r="B143">
        <v>462</v>
      </c>
      <c r="C143">
        <v>1591</v>
      </c>
      <c r="V143" s="1">
        <v>0</v>
      </c>
      <c r="W143" s="1">
        <v>527</v>
      </c>
    </row>
    <row r="144" spans="1:23" x14ac:dyDescent="0.35">
      <c r="A144">
        <v>142</v>
      </c>
      <c r="B144">
        <v>3</v>
      </c>
      <c r="C144">
        <v>445</v>
      </c>
      <c r="V144" s="1">
        <v>4649</v>
      </c>
      <c r="W144" s="1">
        <v>1925</v>
      </c>
    </row>
    <row r="145" spans="1:23" x14ac:dyDescent="0.35">
      <c r="A145">
        <v>143</v>
      </c>
      <c r="B145">
        <v>35</v>
      </c>
      <c r="C145">
        <v>757</v>
      </c>
      <c r="V145" s="1">
        <v>67518</v>
      </c>
      <c r="W145" s="1">
        <v>3132</v>
      </c>
    </row>
    <row r="146" spans="1:23" x14ac:dyDescent="0.35">
      <c r="A146">
        <v>144</v>
      </c>
      <c r="B146">
        <v>1</v>
      </c>
      <c r="C146">
        <v>163</v>
      </c>
      <c r="V146" s="1">
        <v>16</v>
      </c>
      <c r="W146" s="1">
        <v>73</v>
      </c>
    </row>
    <row r="147" spans="1:23" x14ac:dyDescent="0.35">
      <c r="A147">
        <v>145</v>
      </c>
      <c r="B147">
        <v>2</v>
      </c>
      <c r="C147">
        <v>238</v>
      </c>
      <c r="V147" s="1">
        <v>146</v>
      </c>
      <c r="W147" s="1">
        <v>210</v>
      </c>
    </row>
    <row r="148" spans="1:23" x14ac:dyDescent="0.35">
      <c r="A148">
        <v>146</v>
      </c>
      <c r="B148">
        <v>27</v>
      </c>
      <c r="C148">
        <v>223</v>
      </c>
      <c r="V148" s="1">
        <v>0</v>
      </c>
      <c r="W148" s="1">
        <v>1200</v>
      </c>
    </row>
    <row r="149" spans="1:23" x14ac:dyDescent="0.35">
      <c r="A149">
        <v>147</v>
      </c>
      <c r="B149">
        <v>3</v>
      </c>
      <c r="C149">
        <v>260</v>
      </c>
      <c r="V149" s="1">
        <v>60</v>
      </c>
      <c r="W149" s="1">
        <v>349</v>
      </c>
    </row>
    <row r="150" spans="1:23" x14ac:dyDescent="0.35">
      <c r="A150">
        <v>148</v>
      </c>
      <c r="B150">
        <v>74081</v>
      </c>
      <c r="C150">
        <v>295</v>
      </c>
      <c r="V150" s="1">
        <v>8508</v>
      </c>
      <c r="W150" s="1">
        <v>713</v>
      </c>
    </row>
    <row r="151" spans="1:23" x14ac:dyDescent="0.35">
      <c r="A151">
        <v>149</v>
      </c>
      <c r="B151">
        <v>0</v>
      </c>
      <c r="C151">
        <v>43</v>
      </c>
      <c r="V151" s="1">
        <v>0</v>
      </c>
      <c r="W151" s="1">
        <v>383</v>
      </c>
    </row>
    <row r="152" spans="1:23" x14ac:dyDescent="0.35">
      <c r="A152">
        <v>150</v>
      </c>
      <c r="B152">
        <v>205275</v>
      </c>
      <c r="C152">
        <v>296</v>
      </c>
      <c r="V152" s="1">
        <v>53137</v>
      </c>
      <c r="W152" s="1">
        <v>2276</v>
      </c>
    </row>
    <row r="153" spans="1:23" x14ac:dyDescent="0.35">
      <c r="A153">
        <v>151</v>
      </c>
      <c r="B153">
        <v>0</v>
      </c>
      <c r="C153">
        <v>1</v>
      </c>
      <c r="V153" s="1">
        <v>283</v>
      </c>
      <c r="W153" s="1">
        <v>489</v>
      </c>
    </row>
    <row r="154" spans="1:23" x14ac:dyDescent="0.35">
      <c r="A154">
        <v>152</v>
      </c>
      <c r="B154">
        <v>28</v>
      </c>
      <c r="C154">
        <v>24</v>
      </c>
      <c r="V154" s="1">
        <v>17</v>
      </c>
      <c r="W154" s="1">
        <v>713</v>
      </c>
    </row>
    <row r="155" spans="1:23" x14ac:dyDescent="0.35">
      <c r="A155">
        <v>153</v>
      </c>
      <c r="B155">
        <v>2796</v>
      </c>
      <c r="C155">
        <v>2309</v>
      </c>
      <c r="V155" s="1">
        <v>0</v>
      </c>
      <c r="W155" s="1">
        <v>31</v>
      </c>
    </row>
    <row r="156" spans="1:23" x14ac:dyDescent="0.35">
      <c r="A156">
        <v>154</v>
      </c>
      <c r="B156">
        <v>0</v>
      </c>
      <c r="C156">
        <v>24</v>
      </c>
      <c r="V156" s="1">
        <v>0</v>
      </c>
      <c r="W156" s="1">
        <v>11</v>
      </c>
    </row>
    <row r="157" spans="1:23" x14ac:dyDescent="0.35">
      <c r="A157">
        <v>155</v>
      </c>
      <c r="B157">
        <v>553</v>
      </c>
      <c r="C157">
        <v>1442</v>
      </c>
      <c r="V157" s="1">
        <v>490</v>
      </c>
      <c r="W157" s="1">
        <v>1184</v>
      </c>
    </row>
    <row r="158" spans="1:23" x14ac:dyDescent="0.35">
      <c r="A158">
        <v>156</v>
      </c>
      <c r="B158">
        <v>16</v>
      </c>
      <c r="C158">
        <v>443</v>
      </c>
      <c r="V158" s="1">
        <v>0</v>
      </c>
      <c r="W158" s="1">
        <v>200</v>
      </c>
    </row>
    <row r="159" spans="1:23" x14ac:dyDescent="0.35">
      <c r="A159">
        <v>157</v>
      </c>
      <c r="B159">
        <v>0</v>
      </c>
      <c r="C159">
        <v>100</v>
      </c>
      <c r="V159" s="1">
        <v>45</v>
      </c>
      <c r="W159" s="1">
        <v>134</v>
      </c>
    </row>
    <row r="160" spans="1:23" x14ac:dyDescent="0.35">
      <c r="A160">
        <v>158</v>
      </c>
      <c r="B160">
        <v>0</v>
      </c>
      <c r="C160">
        <v>527</v>
      </c>
      <c r="V160" s="1">
        <v>16</v>
      </c>
      <c r="W160" s="1">
        <v>404</v>
      </c>
    </row>
    <row r="161" spans="1:23" x14ac:dyDescent="0.35">
      <c r="A161">
        <v>159</v>
      </c>
      <c r="B161">
        <v>4649</v>
      </c>
      <c r="C161">
        <v>1925</v>
      </c>
      <c r="V161" s="1">
        <v>24</v>
      </c>
      <c r="W161" s="1">
        <v>268</v>
      </c>
    </row>
    <row r="162" spans="1:23" x14ac:dyDescent="0.35">
      <c r="A162">
        <v>160</v>
      </c>
      <c r="B162">
        <v>67518</v>
      </c>
      <c r="C162">
        <v>3132</v>
      </c>
      <c r="V162" s="1">
        <v>0</v>
      </c>
      <c r="W162" s="1">
        <v>52</v>
      </c>
    </row>
    <row r="163" spans="1:23" x14ac:dyDescent="0.35">
      <c r="A163">
        <v>161</v>
      </c>
      <c r="B163">
        <v>16</v>
      </c>
      <c r="C163">
        <v>73</v>
      </c>
      <c r="V163" s="1">
        <v>0</v>
      </c>
      <c r="W163" s="1">
        <v>404</v>
      </c>
    </row>
    <row r="164" spans="1:23" x14ac:dyDescent="0.35">
      <c r="A164">
        <v>162</v>
      </c>
      <c r="B164">
        <v>-10</v>
      </c>
      <c r="C164">
        <v>-10</v>
      </c>
      <c r="V164" s="1">
        <v>239</v>
      </c>
      <c r="W164" s="1">
        <v>1132</v>
      </c>
    </row>
    <row r="165" spans="1:23" x14ac:dyDescent="0.35">
      <c r="A165">
        <v>163</v>
      </c>
      <c r="B165">
        <v>146</v>
      </c>
      <c r="C165">
        <v>210</v>
      </c>
      <c r="V165" s="1">
        <v>0</v>
      </c>
      <c r="W165" s="1">
        <v>91</v>
      </c>
    </row>
    <row r="166" spans="1:23" x14ac:dyDescent="0.35">
      <c r="A166">
        <v>164</v>
      </c>
      <c r="B166">
        <v>0</v>
      </c>
      <c r="C166">
        <v>1200</v>
      </c>
      <c r="V166" s="1">
        <v>198705</v>
      </c>
      <c r="W166" s="1">
        <v>2686</v>
      </c>
    </row>
    <row r="167" spans="1:23" x14ac:dyDescent="0.35">
      <c r="A167">
        <v>165</v>
      </c>
      <c r="B167">
        <v>60</v>
      </c>
      <c r="C167">
        <v>349</v>
      </c>
      <c r="V167" s="1">
        <v>0</v>
      </c>
      <c r="W167" s="1">
        <v>87</v>
      </c>
    </row>
    <row r="168" spans="1:23" x14ac:dyDescent="0.35">
      <c r="A168">
        <v>166</v>
      </c>
      <c r="B168">
        <v>8508</v>
      </c>
      <c r="C168">
        <v>713</v>
      </c>
      <c r="V168" s="1">
        <v>0</v>
      </c>
      <c r="W168" s="1">
        <v>9</v>
      </c>
    </row>
    <row r="169" spans="1:23" x14ac:dyDescent="0.35">
      <c r="A169">
        <v>167</v>
      </c>
      <c r="B169">
        <v>0</v>
      </c>
      <c r="C169">
        <v>383</v>
      </c>
      <c r="V169" s="1">
        <v>0</v>
      </c>
      <c r="W169" s="1">
        <v>15</v>
      </c>
    </row>
    <row r="170" spans="1:23" x14ac:dyDescent="0.35">
      <c r="A170">
        <v>168</v>
      </c>
      <c r="B170">
        <v>-10</v>
      </c>
      <c r="C170">
        <v>-10</v>
      </c>
      <c r="V170" s="1">
        <v>112</v>
      </c>
      <c r="W170" s="1">
        <v>576</v>
      </c>
    </row>
    <row r="171" spans="1:23" x14ac:dyDescent="0.35">
      <c r="A171">
        <v>169</v>
      </c>
      <c r="B171">
        <v>53137</v>
      </c>
      <c r="C171">
        <v>2276</v>
      </c>
      <c r="V171" s="1">
        <v>0</v>
      </c>
      <c r="W171" s="1">
        <v>363</v>
      </c>
    </row>
    <row r="172" spans="1:23" x14ac:dyDescent="0.35">
      <c r="A172">
        <v>170</v>
      </c>
      <c r="B172">
        <v>283</v>
      </c>
      <c r="C172">
        <v>489</v>
      </c>
      <c r="V172" s="1">
        <v>25</v>
      </c>
      <c r="W172" s="1">
        <v>214</v>
      </c>
    </row>
    <row r="173" spans="1:23" x14ac:dyDescent="0.35">
      <c r="A173">
        <v>171</v>
      </c>
      <c r="B173">
        <v>17</v>
      </c>
      <c r="C173">
        <v>713</v>
      </c>
      <c r="V173" s="1">
        <v>15795</v>
      </c>
      <c r="W173" s="1">
        <v>1639</v>
      </c>
    </row>
    <row r="174" spans="1:23" x14ac:dyDescent="0.35">
      <c r="A174">
        <v>172</v>
      </c>
      <c r="B174">
        <v>0</v>
      </c>
      <c r="C174">
        <v>31</v>
      </c>
      <c r="V174" s="1">
        <v>2472</v>
      </c>
      <c r="W174" s="1">
        <v>1676</v>
      </c>
    </row>
    <row r="175" spans="1:23" x14ac:dyDescent="0.35">
      <c r="A175">
        <v>173</v>
      </c>
      <c r="B175">
        <v>0</v>
      </c>
      <c r="C175">
        <v>11</v>
      </c>
      <c r="V175" s="1">
        <v>0</v>
      </c>
      <c r="W175" s="1">
        <v>11</v>
      </c>
    </row>
    <row r="176" spans="1:23" x14ac:dyDescent="0.35">
      <c r="A176">
        <v>174</v>
      </c>
      <c r="B176">
        <v>490</v>
      </c>
      <c r="C176">
        <v>1184</v>
      </c>
      <c r="V176" s="1">
        <v>39206</v>
      </c>
      <c r="W176" s="1">
        <v>1465</v>
      </c>
    </row>
    <row r="177" spans="1:23" x14ac:dyDescent="0.35">
      <c r="A177">
        <v>175</v>
      </c>
      <c r="B177">
        <v>0</v>
      </c>
      <c r="C177">
        <v>200</v>
      </c>
      <c r="V177" s="1">
        <v>326</v>
      </c>
      <c r="W177" s="1">
        <v>760</v>
      </c>
    </row>
    <row r="178" spans="1:23" x14ac:dyDescent="0.35">
      <c r="A178">
        <v>176</v>
      </c>
      <c r="B178">
        <v>45</v>
      </c>
      <c r="C178">
        <v>134</v>
      </c>
      <c r="V178" s="1">
        <v>56950</v>
      </c>
      <c r="W178" s="1">
        <v>1508</v>
      </c>
    </row>
    <row r="179" spans="1:23" x14ac:dyDescent="0.35">
      <c r="A179">
        <v>177</v>
      </c>
      <c r="B179">
        <v>16</v>
      </c>
      <c r="C179">
        <v>404</v>
      </c>
      <c r="V179" s="1">
        <v>0</v>
      </c>
      <c r="W179" s="1">
        <v>128</v>
      </c>
    </row>
    <row r="180" spans="1:23" x14ac:dyDescent="0.35">
      <c r="A180">
        <v>178</v>
      </c>
      <c r="B180">
        <v>24</v>
      </c>
      <c r="C180">
        <v>268</v>
      </c>
      <c r="V180" s="1">
        <v>22585</v>
      </c>
      <c r="W180" s="1">
        <v>1246</v>
      </c>
    </row>
    <row r="181" spans="1:23" x14ac:dyDescent="0.35">
      <c r="A181">
        <v>179</v>
      </c>
      <c r="B181">
        <v>-10</v>
      </c>
      <c r="C181">
        <v>-10</v>
      </c>
    </row>
    <row r="182" spans="1:23" x14ac:dyDescent="0.35">
      <c r="A182">
        <v>180</v>
      </c>
      <c r="B182">
        <v>0</v>
      </c>
      <c r="C182">
        <v>52</v>
      </c>
    </row>
    <row r="183" spans="1:23" x14ac:dyDescent="0.35">
      <c r="A183">
        <v>181</v>
      </c>
      <c r="B183">
        <v>0</v>
      </c>
      <c r="C183">
        <v>404</v>
      </c>
    </row>
    <row r="184" spans="1:23" x14ac:dyDescent="0.35">
      <c r="A184">
        <v>182</v>
      </c>
      <c r="B184">
        <v>239</v>
      </c>
      <c r="C184">
        <v>1132</v>
      </c>
    </row>
    <row r="185" spans="1:23" x14ac:dyDescent="0.35">
      <c r="A185">
        <v>183</v>
      </c>
      <c r="B185">
        <v>0</v>
      </c>
      <c r="C185">
        <v>91</v>
      </c>
    </row>
    <row r="186" spans="1:23" x14ac:dyDescent="0.35">
      <c r="A186">
        <v>184</v>
      </c>
      <c r="B186">
        <v>198705</v>
      </c>
      <c r="C186">
        <v>2686</v>
      </c>
    </row>
    <row r="187" spans="1:23" x14ac:dyDescent="0.35">
      <c r="A187">
        <v>185</v>
      </c>
      <c r="B187">
        <v>0</v>
      </c>
      <c r="C187">
        <v>87</v>
      </c>
    </row>
    <row r="188" spans="1:23" x14ac:dyDescent="0.35">
      <c r="A188">
        <v>186</v>
      </c>
      <c r="B188">
        <v>0</v>
      </c>
      <c r="C188">
        <v>9</v>
      </c>
    </row>
    <row r="189" spans="1:23" x14ac:dyDescent="0.35">
      <c r="A189">
        <v>187</v>
      </c>
      <c r="B189">
        <v>0</v>
      </c>
      <c r="C189">
        <v>15</v>
      </c>
    </row>
    <row r="190" spans="1:23" x14ac:dyDescent="0.35">
      <c r="A190">
        <v>188</v>
      </c>
      <c r="B190">
        <v>112</v>
      </c>
      <c r="C190">
        <v>576</v>
      </c>
    </row>
    <row r="191" spans="1:23" x14ac:dyDescent="0.35">
      <c r="A191">
        <v>189</v>
      </c>
      <c r="B191">
        <v>0</v>
      </c>
      <c r="C191">
        <v>363</v>
      </c>
    </row>
    <row r="192" spans="1:23" x14ac:dyDescent="0.35">
      <c r="A192">
        <v>190</v>
      </c>
      <c r="B192">
        <v>25</v>
      </c>
      <c r="C192">
        <v>214</v>
      </c>
    </row>
    <row r="193" spans="1:3" x14ac:dyDescent="0.35">
      <c r="A193">
        <v>191</v>
      </c>
      <c r="B193">
        <v>15795</v>
      </c>
      <c r="C193">
        <v>1639</v>
      </c>
    </row>
    <row r="194" spans="1:3" x14ac:dyDescent="0.35">
      <c r="A194">
        <v>192</v>
      </c>
      <c r="B194">
        <v>2472</v>
      </c>
      <c r="C194">
        <v>1676</v>
      </c>
    </row>
    <row r="195" spans="1:3" x14ac:dyDescent="0.35">
      <c r="A195">
        <v>193</v>
      </c>
      <c r="B195">
        <v>0</v>
      </c>
      <c r="C195">
        <v>11</v>
      </c>
    </row>
    <row r="196" spans="1:3" x14ac:dyDescent="0.35">
      <c r="A196">
        <v>194</v>
      </c>
      <c r="B196">
        <v>39206</v>
      </c>
      <c r="C196">
        <v>1465</v>
      </c>
    </row>
    <row r="197" spans="1:3" x14ac:dyDescent="0.35">
      <c r="A197">
        <v>195</v>
      </c>
      <c r="B197">
        <v>326</v>
      </c>
      <c r="C197">
        <v>760</v>
      </c>
    </row>
    <row r="198" spans="1:3" x14ac:dyDescent="0.35">
      <c r="A198">
        <v>196</v>
      </c>
      <c r="B198">
        <v>56950</v>
      </c>
      <c r="C198">
        <v>1508</v>
      </c>
    </row>
    <row r="199" spans="1:3" x14ac:dyDescent="0.35">
      <c r="A199">
        <v>197</v>
      </c>
      <c r="B199">
        <v>0</v>
      </c>
      <c r="C199">
        <v>128</v>
      </c>
    </row>
    <row r="200" spans="1:3" x14ac:dyDescent="0.35">
      <c r="A200">
        <v>198</v>
      </c>
      <c r="B200">
        <v>22585</v>
      </c>
      <c r="C200">
        <v>1246</v>
      </c>
    </row>
    <row r="201" spans="1:3" x14ac:dyDescent="0.35">
      <c r="A201">
        <v>199</v>
      </c>
      <c r="B201">
        <v>-10</v>
      </c>
      <c r="C201">
        <v>-10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F894-D192-4DF6-9A04-A4CEC9B035B2}">
  <dimension ref="Q7:U13"/>
  <sheetViews>
    <sheetView tabSelected="1" workbookViewId="0">
      <selection activeCell="R25" sqref="R25"/>
    </sheetView>
  </sheetViews>
  <sheetFormatPr defaultRowHeight="14.5" x14ac:dyDescent="0.35"/>
  <cols>
    <col min="17" max="17" width="29" customWidth="1"/>
    <col min="18" max="18" width="23.90625" customWidth="1"/>
    <col min="19" max="19" width="22.1796875" customWidth="1"/>
    <col min="20" max="20" width="21.08984375" customWidth="1"/>
    <col min="21" max="21" width="22.08984375" customWidth="1"/>
    <col min="22" max="22" width="19.1796875" customWidth="1"/>
  </cols>
  <sheetData>
    <row r="7" spans="17:21" ht="15" thickBot="1" x14ac:dyDescent="0.4"/>
    <row r="8" spans="17:21" x14ac:dyDescent="0.35">
      <c r="Q8" s="15"/>
      <c r="R8" s="16" t="s">
        <v>19</v>
      </c>
      <c r="S8" s="16" t="s">
        <v>20</v>
      </c>
      <c r="T8" s="16" t="s">
        <v>21</v>
      </c>
      <c r="U8" s="17" t="s">
        <v>22</v>
      </c>
    </row>
    <row r="9" spans="17:21" x14ac:dyDescent="0.35">
      <c r="Q9" s="18" t="s">
        <v>17</v>
      </c>
      <c r="R9" s="19">
        <f>lenientLowVarianceTimes!$G$11</f>
        <v>0</v>
      </c>
      <c r="S9" s="19">
        <f>lenientHighVarianceTimes!G11</f>
        <v>0</v>
      </c>
      <c r="T9" s="19">
        <f>strictLowVarianceTimes!G11</f>
        <v>0.17499999999999999</v>
      </c>
      <c r="U9" s="20">
        <f>strictHighVarianceTimes!G11</f>
        <v>0.115</v>
      </c>
    </row>
    <row r="10" spans="17:21" x14ac:dyDescent="0.35">
      <c r="Q10" s="18" t="s">
        <v>18</v>
      </c>
      <c r="R10" s="19">
        <f>lenientLowVarianceTimes!$G$12</f>
        <v>0.65500000000000003</v>
      </c>
      <c r="S10" s="19">
        <f>lenientHighVarianceTimes!G12</f>
        <v>0.60499999999999998</v>
      </c>
      <c r="T10" s="19">
        <f>strictLowVarianceTimes!G12</f>
        <v>0.16</v>
      </c>
      <c r="U10" s="20">
        <f>strictHighVarianceTimes!G12</f>
        <v>0.21</v>
      </c>
    </row>
    <row r="11" spans="17:21" x14ac:dyDescent="0.35">
      <c r="Q11" s="18" t="s">
        <v>10</v>
      </c>
      <c r="R11" s="21">
        <f>lenientLowVarianceTimes!F13</f>
        <v>5392</v>
      </c>
      <c r="S11" s="21">
        <f>lenientHighVarianceTimes!F13</f>
        <v>532</v>
      </c>
      <c r="T11" s="21">
        <f>strictLowVarianceTimes!F13</f>
        <v>187086</v>
      </c>
      <c r="U11" s="22">
        <f>strictHighVarianceTimes!F13</f>
        <v>206406</v>
      </c>
    </row>
    <row r="12" spans="17:21" x14ac:dyDescent="0.35">
      <c r="Q12" s="18" t="s">
        <v>12</v>
      </c>
      <c r="R12" s="21">
        <f>lenientLowVarianceTimes!F14</f>
        <v>49.16</v>
      </c>
      <c r="S12" s="21">
        <f>lenientHighVarianceTimes!F14</f>
        <v>13.71</v>
      </c>
      <c r="T12" s="21">
        <f>strictLowVarianceTimes!F14</f>
        <v>9271.8363636363629</v>
      </c>
      <c r="U12" s="22">
        <f>strictHighVarianceTimes!F14</f>
        <v>8292.2259887005657</v>
      </c>
    </row>
    <row r="13" spans="17:21" ht="15" thickBot="1" x14ac:dyDescent="0.4">
      <c r="Q13" s="23" t="s">
        <v>11</v>
      </c>
      <c r="R13" s="24">
        <f>lenientLowVarianceTimes!F15</f>
        <v>69.334999999999994</v>
      </c>
      <c r="S13" s="24">
        <f>lenientHighVarianceTimes!F15</f>
        <v>74.459999999999994</v>
      </c>
      <c r="T13" s="24">
        <f>strictLowVarianceTimes!F15</f>
        <v>749.8</v>
      </c>
      <c r="U13" s="25">
        <f>strictHighVarianceTimes!F15</f>
        <v>706.22598870056493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0E660B-555B-4FAE-A6F6-199F3DB45E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lenientLowVarianceTimes</vt:lpstr>
      <vt:lpstr>lenientHighVarianceTimes</vt:lpstr>
      <vt:lpstr>strictLowVarianceTimes</vt:lpstr>
      <vt:lpstr>strictHighVarianceTimes</vt:lpstr>
      <vt:lpstr>Aggregated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D'Amico</dc:creator>
  <cp:lastModifiedBy>Danilo D'Amico</cp:lastModifiedBy>
  <dcterms:created xsi:type="dcterms:W3CDTF">2022-09-10T05:57:22Z</dcterms:created>
  <dcterms:modified xsi:type="dcterms:W3CDTF">2022-09-10T23:38:13Z</dcterms:modified>
</cp:coreProperties>
</file>