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ndra Pratyaksa\Desktop\tugas bola parlinggoman\"/>
    </mc:Choice>
  </mc:AlternateContent>
  <xr:revisionPtr revIDLastSave="0" documentId="13_ncr:1_{70295396-0350-4B50-A39F-1B726D2AD4CF}" xr6:coauthVersionLast="45" xr6:coauthVersionMax="45" xr10:uidLastSave="{00000000-0000-0000-0000-000000000000}"/>
  <bookViews>
    <workbookView xWindow="-108" yWindow="-108" windowWidth="23256" windowHeight="12576" xr2:uid="{1E1275AB-A256-4CA6-AAD8-B5A2D52905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H3" i="1"/>
  <c r="L14" i="1"/>
  <c r="K14" i="1"/>
  <c r="M14" i="1"/>
  <c r="M13" i="1"/>
  <c r="K12" i="1"/>
  <c r="H5" i="1"/>
  <c r="H12" i="1" l="1"/>
  <c r="K5" i="1"/>
  <c r="K3" i="1"/>
  <c r="I4" i="1"/>
  <c r="L4" i="1" s="1"/>
  <c r="H4" i="1"/>
  <c r="K4" i="1" s="1"/>
  <c r="L3" i="1"/>
  <c r="I5" i="1"/>
  <c r="L5" i="1" s="1"/>
  <c r="K6" i="1" l="1"/>
  <c r="L6" i="1"/>
  <c r="K10" i="1" l="1"/>
  <c r="L12" i="1" l="1"/>
  <c r="M12" i="1" l="1"/>
  <c r="L13" i="1" l="1"/>
  <c r="K13" i="1"/>
</calcChain>
</file>

<file path=xl/sharedStrings.xml><?xml version="1.0" encoding="utf-8"?>
<sst xmlns="http://schemas.openxmlformats.org/spreadsheetml/2006/main" count="101" uniqueCount="33">
  <si>
    <t>parameter</t>
  </si>
  <si>
    <t>statistik pertandingan kedua team saat bertemu sebelumnya</t>
  </si>
  <si>
    <t>jumlah W/D/L pada EPL season ini</t>
  </si>
  <si>
    <t>statistik 6 pertandingan terakhir</t>
  </si>
  <si>
    <t>statistik 6 pertandingan liga terakhir</t>
  </si>
  <si>
    <t>MU</t>
  </si>
  <si>
    <t>Liverpool</t>
  </si>
  <si>
    <t>w/w/w/w/l/w</t>
  </si>
  <si>
    <t>d/d/d/l/w/w</t>
  </si>
  <si>
    <t>diambil dari https://www.fctables.com/h2h/liverpool/manchester-united/</t>
  </si>
  <si>
    <t>diambil dari google</t>
  </si>
  <si>
    <t>7/0/0</t>
  </si>
  <si>
    <t>Liverpool v Manchester United</t>
  </si>
  <si>
    <t>L</t>
  </si>
  <si>
    <t>Premier League</t>
  </si>
  <si>
    <t>Manchester United v Liverpool</t>
  </si>
  <si>
    <t>W</t>
  </si>
  <si>
    <t>FA Cup</t>
  </si>
  <si>
    <t>D</t>
  </si>
  <si>
    <t>League Cup</t>
  </si>
  <si>
    <t>0-3</t>
  </si>
  <si>
    <t>0-1</t>
  </si>
  <si>
    <t>UEFA Europa League</t>
  </si>
  <si>
    <t>0-0</t>
  </si>
  <si>
    <t>d/l/w/d/l/d</t>
  </si>
  <si>
    <t>w/w/w/w/w/w</t>
  </si>
  <si>
    <t>l/l/l/l/d/l/w/l/l/l/w/l/w/l/w/d/d/d/l/l/d</t>
  </si>
  <si>
    <t>poin setelah dibagi total pertandingan x 3</t>
  </si>
  <si>
    <t>poin setelah total pertandingan kali 3 dikalikan dengan persentase nilai</t>
  </si>
  <si>
    <t>liverpool win</t>
  </si>
  <si>
    <t>MU win</t>
  </si>
  <si>
    <t>draw</t>
  </si>
  <si>
    <t>2/3/2l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</si>
</sst>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FF0000"/>
      <name val="Verdana"/>
      <family val="2"/>
    </font>
    <font>
      <sz val="11"/>
      <color rgb="FF008000"/>
      <name val="Verdana"/>
      <family val="2"/>
    </font>
    <font>
      <sz val="11"/>
      <color rgb="FF444444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E9E9E9"/>
      </right>
      <top/>
      <bottom style="medium">
        <color rgb="FFE9E9E9"/>
      </bottom>
      <diagonal/>
    </border>
    <border>
      <left/>
      <right/>
      <top/>
      <bottom style="medium">
        <color rgb="FFE9E9E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14" fontId="0" fillId="0" borderId="0" xfId="0" applyNumberFormat="1"/>
    <xf numFmtId="15" fontId="2" fillId="2" borderId="1" xfId="0" applyNumberFormat="1" applyFont="1" applyFill="1" applyBorder="1" applyAlignment="1">
      <alignment horizontal="left" vertical="top" wrapText="1"/>
    </xf>
    <xf numFmtId="0" fontId="6" fillId="2" borderId="1" xfId="2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17" fontId="2" fillId="2" borderId="1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left" vertical="top" wrapText="1"/>
    </xf>
    <xf numFmtId="0" fontId="6" fillId="0" borderId="1" xfId="2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16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" fontId="2" fillId="2" borderId="1" xfId="0" applyNumberFormat="1" applyFont="1" applyFill="1" applyBorder="1" applyAlignment="1">
      <alignment horizontal="center" vertical="top" wrapText="1"/>
    </xf>
    <xf numFmtId="17" fontId="2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6" fillId="0" borderId="0" xfId="2" applyAlignment="1">
      <alignment vertical="center" wrapText="1"/>
    </xf>
    <xf numFmtId="2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1v11.com/matches/manchester-united-v-liverpool-11-february-2012-296743/" TargetMode="External"/><Relationship Id="rId13" Type="http://schemas.openxmlformats.org/officeDocument/2006/relationships/hyperlink" Target="https://www.11v11.com/matches/manchester-united-v-liverpool-16-march-2014-307560/" TargetMode="External"/><Relationship Id="rId18" Type="http://schemas.openxmlformats.org/officeDocument/2006/relationships/hyperlink" Target="https://www.11v11.com/matches/liverpool-v-manchester-united-10-march-2016-318845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11v11.com/matches/manchester-united-v-liverpool-19-september-2010-290439/" TargetMode="External"/><Relationship Id="rId21" Type="http://schemas.openxmlformats.org/officeDocument/2006/relationships/hyperlink" Target="https://www.11v11.com/matches/manchester-united-v-liverpool-15-january-2017-351815/" TargetMode="External"/><Relationship Id="rId7" Type="http://schemas.openxmlformats.org/officeDocument/2006/relationships/hyperlink" Target="https://www.11v11.com/matches/liverpool-v-manchester-united-28-january-2012-296583/" TargetMode="External"/><Relationship Id="rId12" Type="http://schemas.openxmlformats.org/officeDocument/2006/relationships/hyperlink" Target="https://www.11v11.com/matches/manchester-united-v-liverpool-25-september-2013-305310/" TargetMode="External"/><Relationship Id="rId17" Type="http://schemas.openxmlformats.org/officeDocument/2006/relationships/hyperlink" Target="https://www.11v11.com/matches/liverpool-v-manchester-united-17-january-2016-317053/" TargetMode="External"/><Relationship Id="rId25" Type="http://schemas.openxmlformats.org/officeDocument/2006/relationships/hyperlink" Target="https://www.11v11.com/matches/manchester-united-v-liverpool-24-february-2019-361532/" TargetMode="External"/><Relationship Id="rId2" Type="http://schemas.openxmlformats.org/officeDocument/2006/relationships/hyperlink" Target="https://www.11v11.com/matches/manchester-united-v-liverpool-21-march-2010-287324/" TargetMode="External"/><Relationship Id="rId16" Type="http://schemas.openxmlformats.org/officeDocument/2006/relationships/hyperlink" Target="https://www.11v11.com/matches/manchester-united-v-liverpool-12-september-2015-316886/" TargetMode="External"/><Relationship Id="rId20" Type="http://schemas.openxmlformats.org/officeDocument/2006/relationships/hyperlink" Target="https://www.11v11.com/matches/liverpool-v-manchester-united-17-october-2016-351024/" TargetMode="External"/><Relationship Id="rId1" Type="http://schemas.openxmlformats.org/officeDocument/2006/relationships/hyperlink" Target="https://www.11v11.com/matches/liverpool-v-manchester-united-25-october-2009-285997/" TargetMode="External"/><Relationship Id="rId6" Type="http://schemas.openxmlformats.org/officeDocument/2006/relationships/hyperlink" Target="https://www.11v11.com/matches/liverpool-v-manchester-united-15-october-2011-295672/" TargetMode="External"/><Relationship Id="rId11" Type="http://schemas.openxmlformats.org/officeDocument/2006/relationships/hyperlink" Target="https://www.11v11.com/matches/liverpool-v-manchester-united-01-september-2013-305090/" TargetMode="External"/><Relationship Id="rId24" Type="http://schemas.openxmlformats.org/officeDocument/2006/relationships/hyperlink" Target="https://www.11v11.com/matches/liverpool-v-manchester-united-16-december-2018-360526/" TargetMode="External"/><Relationship Id="rId5" Type="http://schemas.openxmlformats.org/officeDocument/2006/relationships/hyperlink" Target="https://www.11v11.com/matches/liverpool-v-manchester-united-06-march-2011-294062/" TargetMode="External"/><Relationship Id="rId15" Type="http://schemas.openxmlformats.org/officeDocument/2006/relationships/hyperlink" Target="https://www.11v11.com/matches/liverpool-v-manchester-united-22-march-2015-310771/" TargetMode="External"/><Relationship Id="rId23" Type="http://schemas.openxmlformats.org/officeDocument/2006/relationships/hyperlink" Target="https://www.11v11.com/matches/manchester-united-v-liverpool-10-march-2018-356882/" TargetMode="External"/><Relationship Id="rId10" Type="http://schemas.openxmlformats.org/officeDocument/2006/relationships/hyperlink" Target="https://www.11v11.com/matches/manchester-united-v-liverpool-13-january-2013-300215/" TargetMode="External"/><Relationship Id="rId19" Type="http://schemas.openxmlformats.org/officeDocument/2006/relationships/hyperlink" Target="https://www.11v11.com/matches/manchester-united-v-liverpool-17-march-2016-318851/" TargetMode="External"/><Relationship Id="rId4" Type="http://schemas.openxmlformats.org/officeDocument/2006/relationships/hyperlink" Target="https://www.11v11.com/matches/manchester-united-v-liverpool-09-january-2011-293441/" TargetMode="External"/><Relationship Id="rId9" Type="http://schemas.openxmlformats.org/officeDocument/2006/relationships/hyperlink" Target="https://www.11v11.com/matches/liverpool-v-manchester-united-23-september-2012-299015/" TargetMode="External"/><Relationship Id="rId14" Type="http://schemas.openxmlformats.org/officeDocument/2006/relationships/hyperlink" Target="https://www.11v11.com/matches/manchester-united-v-liverpool-14-december-2014-310635/" TargetMode="External"/><Relationship Id="rId22" Type="http://schemas.openxmlformats.org/officeDocument/2006/relationships/hyperlink" Target="https://www.11v11.com/matches/liverpool-v-manchester-united-14-october-2017-3553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A87D-8B52-49B6-A81C-0897005584B8}">
  <dimension ref="A1:O35"/>
  <sheetViews>
    <sheetView tabSelected="1" topLeftCell="B1" workbookViewId="0">
      <selection activeCell="J9" sqref="J9"/>
    </sheetView>
  </sheetViews>
  <sheetFormatPr defaultRowHeight="14.4" x14ac:dyDescent="0.3"/>
  <cols>
    <col min="1" max="1" width="50.88671875" bestFit="1" customWidth="1"/>
    <col min="2" max="2" width="27.77734375" customWidth="1"/>
    <col min="3" max="3" width="33.21875" bestFit="1" customWidth="1"/>
    <col min="4" max="4" width="11.21875" bestFit="1" customWidth="1"/>
  </cols>
  <sheetData>
    <row r="1" spans="1:15" x14ac:dyDescent="0.3">
      <c r="A1" t="s">
        <v>0</v>
      </c>
      <c r="C1" t="s">
        <v>6</v>
      </c>
      <c r="D1" t="s">
        <v>5</v>
      </c>
    </row>
    <row r="2" spans="1:15" x14ac:dyDescent="0.3">
      <c r="A2" t="s">
        <v>3</v>
      </c>
      <c r="B2" s="1"/>
      <c r="C2" t="s">
        <v>7</v>
      </c>
      <c r="D2" t="s">
        <v>8</v>
      </c>
      <c r="H2" t="s">
        <v>27</v>
      </c>
      <c r="K2" t="s">
        <v>28</v>
      </c>
      <c r="O2" t="s">
        <v>9</v>
      </c>
    </row>
    <row r="3" spans="1:15" x14ac:dyDescent="0.3">
      <c r="A3" t="s">
        <v>4</v>
      </c>
      <c r="B3" s="1">
        <v>0.4</v>
      </c>
      <c r="C3" t="s">
        <v>25</v>
      </c>
      <c r="D3" t="s">
        <v>24</v>
      </c>
      <c r="E3">
        <v>18</v>
      </c>
      <c r="F3">
        <v>6</v>
      </c>
      <c r="H3">
        <f>E3/18</f>
        <v>1</v>
      </c>
      <c r="I3">
        <f>6/18</f>
        <v>0.33333333333333331</v>
      </c>
      <c r="K3">
        <f>H3*B3</f>
        <v>0.4</v>
      </c>
      <c r="L3">
        <f>I3*B3</f>
        <v>0.13333333333333333</v>
      </c>
      <c r="O3" t="s">
        <v>10</v>
      </c>
    </row>
    <row r="4" spans="1:15" x14ac:dyDescent="0.3">
      <c r="A4" t="s">
        <v>1</v>
      </c>
      <c r="B4" s="1">
        <v>0.2</v>
      </c>
      <c r="C4" t="s">
        <v>26</v>
      </c>
      <c r="E4">
        <v>21</v>
      </c>
      <c r="F4">
        <v>42</v>
      </c>
      <c r="H4">
        <f>17/63</f>
        <v>0.26984126984126983</v>
      </c>
      <c r="I4">
        <f>46/63</f>
        <v>0.73015873015873012</v>
      </c>
      <c r="K4">
        <f>H4*B4</f>
        <v>5.3968253968253971E-2</v>
      </c>
      <c r="L4">
        <f>I4*B4</f>
        <v>0.14603174603174604</v>
      </c>
    </row>
    <row r="5" spans="1:15" x14ac:dyDescent="0.3">
      <c r="A5" t="s">
        <v>2</v>
      </c>
      <c r="B5" s="1">
        <v>0.4</v>
      </c>
      <c r="C5" t="s">
        <v>11</v>
      </c>
      <c r="D5" s="2" t="s">
        <v>32</v>
      </c>
      <c r="E5">
        <v>21</v>
      </c>
      <c r="F5">
        <v>9</v>
      </c>
      <c r="H5">
        <f>E5/21</f>
        <v>1</v>
      </c>
      <c r="I5" s="22">
        <f>F5/21</f>
        <v>0.42857142857142855</v>
      </c>
      <c r="K5">
        <f>H5*B5</f>
        <v>0.4</v>
      </c>
      <c r="L5">
        <f>I5*B5</f>
        <v>0.17142857142857143</v>
      </c>
    </row>
    <row r="6" spans="1:15" x14ac:dyDescent="0.3">
      <c r="K6">
        <f>SUM(K3:K5)</f>
        <v>0.85396825396825404</v>
      </c>
      <c r="L6">
        <f>SUM(L3:L5)</f>
        <v>0.4507936507936508</v>
      </c>
    </row>
    <row r="10" spans="1:15" ht="72.599999999999994" thickBot="1" x14ac:dyDescent="0.35">
      <c r="A10" s="3">
        <v>40111</v>
      </c>
      <c r="B10" s="4" t="s">
        <v>12</v>
      </c>
      <c r="C10" s="5" t="s">
        <v>13</v>
      </c>
      <c r="D10" s="6">
        <v>36557</v>
      </c>
      <c r="E10" s="7" t="s">
        <v>14</v>
      </c>
      <c r="K10">
        <f>K6+L6</f>
        <v>1.3047619047619048</v>
      </c>
    </row>
    <row r="11" spans="1:15" ht="58.2" thickBot="1" x14ac:dyDescent="0.35">
      <c r="A11" s="8">
        <v>40258</v>
      </c>
      <c r="B11" s="9" t="s">
        <v>15</v>
      </c>
      <c r="C11" s="10" t="s">
        <v>16</v>
      </c>
      <c r="D11" s="11">
        <v>43497</v>
      </c>
      <c r="E11" s="12" t="s">
        <v>14</v>
      </c>
      <c r="K11" t="s">
        <v>29</v>
      </c>
      <c r="L11" t="s">
        <v>30</v>
      </c>
      <c r="M11" t="s">
        <v>31</v>
      </c>
    </row>
    <row r="12" spans="1:15" ht="42" thickBot="1" x14ac:dyDescent="0.35">
      <c r="A12" s="3">
        <v>40440</v>
      </c>
      <c r="B12" s="4" t="s">
        <v>15</v>
      </c>
      <c r="C12" s="13" t="s">
        <v>16</v>
      </c>
      <c r="D12" s="14">
        <v>43526</v>
      </c>
      <c r="E12" s="7" t="s">
        <v>14</v>
      </c>
      <c r="H12" s="23">
        <f>5/21</f>
        <v>0.23809523809523808</v>
      </c>
      <c r="K12" s="24">
        <f>K6/K10</f>
        <v>0.65450121654501225</v>
      </c>
      <c r="L12" s="24">
        <f>L6/K10</f>
        <v>0.34549878345498786</v>
      </c>
      <c r="M12" s="24">
        <f>K12-L12</f>
        <v>0.3090024330900244</v>
      </c>
    </row>
    <row r="13" spans="1:15" ht="15" thickBot="1" x14ac:dyDescent="0.35">
      <c r="A13" s="8">
        <v>40552</v>
      </c>
      <c r="B13" s="9" t="s">
        <v>15</v>
      </c>
      <c r="C13" s="10" t="s">
        <v>16</v>
      </c>
      <c r="D13" s="15">
        <v>36526</v>
      </c>
      <c r="E13" s="12" t="s">
        <v>17</v>
      </c>
      <c r="K13" s="24">
        <f>K6/K10-M13</f>
        <v>0.58092920866643505</v>
      </c>
      <c r="L13" s="24">
        <f>L6/K10-M13</f>
        <v>0.27192677557641065</v>
      </c>
      <c r="M13" s="24">
        <f>M12*H12</f>
        <v>7.3572007878577234E-2</v>
      </c>
    </row>
    <row r="14" spans="1:15" ht="42" thickBot="1" x14ac:dyDescent="0.35">
      <c r="A14" s="3">
        <v>40608</v>
      </c>
      <c r="B14" s="4" t="s">
        <v>12</v>
      </c>
      <c r="C14" s="5" t="s">
        <v>13</v>
      </c>
      <c r="D14" s="14">
        <v>43525</v>
      </c>
      <c r="E14" s="7" t="s">
        <v>14</v>
      </c>
      <c r="K14" s="24">
        <f>K6/K10-M14</f>
        <v>0.5</v>
      </c>
      <c r="L14" s="24">
        <f>L6/K10-M14</f>
        <v>0.19099756690997566</v>
      </c>
      <c r="M14" s="24">
        <f>(K12-L12)/2</f>
        <v>0.1545012165450122</v>
      </c>
    </row>
    <row r="15" spans="1:15" ht="42" thickBot="1" x14ac:dyDescent="0.35">
      <c r="A15" s="8">
        <v>40831</v>
      </c>
      <c r="B15" s="9" t="s">
        <v>12</v>
      </c>
      <c r="C15" s="16" t="s">
        <v>18</v>
      </c>
      <c r="D15" s="11">
        <v>43466</v>
      </c>
      <c r="E15" s="12" t="s">
        <v>14</v>
      </c>
    </row>
    <row r="16" spans="1:15" ht="15" thickBot="1" x14ac:dyDescent="0.35">
      <c r="A16" s="3">
        <v>40936</v>
      </c>
      <c r="B16" s="4" t="s">
        <v>12</v>
      </c>
      <c r="C16" s="5" t="s">
        <v>13</v>
      </c>
      <c r="D16" s="14">
        <v>43497</v>
      </c>
      <c r="E16" s="7" t="s">
        <v>17</v>
      </c>
    </row>
    <row r="17" spans="1:5" ht="42" thickBot="1" x14ac:dyDescent="0.35">
      <c r="A17" s="8">
        <v>40950</v>
      </c>
      <c r="B17" s="9" t="s">
        <v>15</v>
      </c>
      <c r="C17" s="10" t="s">
        <v>16</v>
      </c>
      <c r="D17" s="11">
        <v>43497</v>
      </c>
      <c r="E17" s="12" t="s">
        <v>14</v>
      </c>
    </row>
    <row r="18" spans="1:5" ht="42" thickBot="1" x14ac:dyDescent="0.35">
      <c r="A18" s="3">
        <v>41175</v>
      </c>
      <c r="B18" s="4" t="s">
        <v>12</v>
      </c>
      <c r="C18" s="13" t="s">
        <v>16</v>
      </c>
      <c r="D18" s="14">
        <v>43467</v>
      </c>
      <c r="E18" s="7" t="s">
        <v>14</v>
      </c>
    </row>
    <row r="19" spans="1:5" ht="42" thickBot="1" x14ac:dyDescent="0.35">
      <c r="A19" s="8">
        <v>41287</v>
      </c>
      <c r="B19" s="9" t="s">
        <v>15</v>
      </c>
      <c r="C19" s="10" t="s">
        <v>16</v>
      </c>
      <c r="D19" s="11">
        <v>43497</v>
      </c>
      <c r="E19" s="12" t="s">
        <v>14</v>
      </c>
    </row>
    <row r="20" spans="1:5" ht="42" thickBot="1" x14ac:dyDescent="0.35">
      <c r="A20" s="3">
        <v>41518</v>
      </c>
      <c r="B20" s="4" t="s">
        <v>12</v>
      </c>
      <c r="C20" s="5" t="s">
        <v>13</v>
      </c>
      <c r="D20" s="6">
        <v>36526</v>
      </c>
      <c r="E20" s="7" t="s">
        <v>14</v>
      </c>
    </row>
    <row r="21" spans="1:5" ht="28.2" thickBot="1" x14ac:dyDescent="0.35">
      <c r="A21" s="8">
        <v>41542</v>
      </c>
      <c r="B21" s="9" t="s">
        <v>15</v>
      </c>
      <c r="C21" s="10" t="s">
        <v>16</v>
      </c>
      <c r="D21" s="15">
        <v>36526</v>
      </c>
      <c r="E21" s="12" t="s">
        <v>19</v>
      </c>
    </row>
    <row r="22" spans="1:5" ht="42" thickBot="1" x14ac:dyDescent="0.35">
      <c r="A22" s="3">
        <v>41714</v>
      </c>
      <c r="B22" s="4" t="s">
        <v>15</v>
      </c>
      <c r="C22" s="5" t="s">
        <v>13</v>
      </c>
      <c r="D22" s="17" t="s">
        <v>20</v>
      </c>
      <c r="E22" s="7" t="s">
        <v>14</v>
      </c>
    </row>
    <row r="23" spans="1:5" ht="42" thickBot="1" x14ac:dyDescent="0.35">
      <c r="A23" s="8">
        <v>41987</v>
      </c>
      <c r="B23" s="9" t="s">
        <v>15</v>
      </c>
      <c r="C23" s="10" t="s">
        <v>16</v>
      </c>
      <c r="D23" s="15">
        <v>36586</v>
      </c>
      <c r="E23" s="12" t="s">
        <v>14</v>
      </c>
    </row>
    <row r="24" spans="1:5" ht="42" thickBot="1" x14ac:dyDescent="0.35">
      <c r="A24" s="3">
        <v>42085</v>
      </c>
      <c r="B24" s="4" t="s">
        <v>12</v>
      </c>
      <c r="C24" s="13" t="s">
        <v>16</v>
      </c>
      <c r="D24" s="14">
        <v>43467</v>
      </c>
      <c r="E24" s="7" t="s">
        <v>14</v>
      </c>
    </row>
    <row r="25" spans="1:5" ht="42" thickBot="1" x14ac:dyDescent="0.35">
      <c r="A25" s="8">
        <v>42259</v>
      </c>
      <c r="B25" s="9" t="s">
        <v>15</v>
      </c>
      <c r="C25" s="10" t="s">
        <v>16</v>
      </c>
      <c r="D25" s="11">
        <v>43525</v>
      </c>
      <c r="E25" s="12" t="s">
        <v>14</v>
      </c>
    </row>
    <row r="26" spans="1:5" ht="42" thickBot="1" x14ac:dyDescent="0.35">
      <c r="A26" s="3">
        <v>42386</v>
      </c>
      <c r="B26" s="4" t="s">
        <v>12</v>
      </c>
      <c r="C26" s="13" t="s">
        <v>16</v>
      </c>
      <c r="D26" s="17" t="s">
        <v>21</v>
      </c>
      <c r="E26" s="7" t="s">
        <v>14</v>
      </c>
    </row>
    <row r="27" spans="1:5" ht="42" thickBot="1" x14ac:dyDescent="0.35">
      <c r="A27" s="8">
        <v>42439</v>
      </c>
      <c r="B27" s="9" t="s">
        <v>12</v>
      </c>
      <c r="C27" s="18" t="s">
        <v>13</v>
      </c>
      <c r="D27" s="15">
        <v>36557</v>
      </c>
      <c r="E27" s="12" t="s">
        <v>22</v>
      </c>
    </row>
    <row r="28" spans="1:5" ht="42" thickBot="1" x14ac:dyDescent="0.35">
      <c r="A28" s="3">
        <v>42446</v>
      </c>
      <c r="B28" s="4" t="s">
        <v>15</v>
      </c>
      <c r="C28" s="19" t="s">
        <v>18</v>
      </c>
      <c r="D28" s="14">
        <v>43466</v>
      </c>
      <c r="E28" s="7" t="s">
        <v>22</v>
      </c>
    </row>
    <row r="29" spans="1:5" ht="42" thickBot="1" x14ac:dyDescent="0.35">
      <c r="A29" s="8">
        <v>42660</v>
      </c>
      <c r="B29" s="9" t="s">
        <v>12</v>
      </c>
      <c r="C29" s="16" t="s">
        <v>18</v>
      </c>
      <c r="D29" s="20" t="s">
        <v>23</v>
      </c>
      <c r="E29" s="12" t="s">
        <v>14</v>
      </c>
    </row>
    <row r="30" spans="1:5" ht="42" thickBot="1" x14ac:dyDescent="0.35">
      <c r="A30" s="3">
        <v>42750</v>
      </c>
      <c r="B30" s="4" t="s">
        <v>15</v>
      </c>
      <c r="C30" s="19" t="s">
        <v>18</v>
      </c>
      <c r="D30" s="14">
        <v>43466</v>
      </c>
      <c r="E30" s="7" t="s">
        <v>14</v>
      </c>
    </row>
    <row r="31" spans="1:5" ht="42" thickBot="1" x14ac:dyDescent="0.35">
      <c r="A31" s="8">
        <v>43022</v>
      </c>
      <c r="B31" s="9" t="s">
        <v>12</v>
      </c>
      <c r="C31" s="16" t="s">
        <v>18</v>
      </c>
      <c r="D31" s="20" t="s">
        <v>23</v>
      </c>
      <c r="E31" s="12" t="s">
        <v>14</v>
      </c>
    </row>
    <row r="32" spans="1:5" ht="42" thickBot="1" x14ac:dyDescent="0.35">
      <c r="A32" s="3">
        <v>43169</v>
      </c>
      <c r="B32" s="4" t="s">
        <v>15</v>
      </c>
      <c r="C32" s="13" t="s">
        <v>16</v>
      </c>
      <c r="D32" s="14">
        <v>43497</v>
      </c>
      <c r="E32" s="7" t="s">
        <v>14</v>
      </c>
    </row>
    <row r="33" spans="1:5" ht="42" thickBot="1" x14ac:dyDescent="0.35">
      <c r="A33" s="8">
        <v>43450</v>
      </c>
      <c r="B33" s="9" t="s">
        <v>12</v>
      </c>
      <c r="C33" s="18" t="s">
        <v>13</v>
      </c>
      <c r="D33" s="11">
        <v>43525</v>
      </c>
      <c r="E33" s="12" t="s">
        <v>14</v>
      </c>
    </row>
    <row r="34" spans="1:5" ht="42" thickBot="1" x14ac:dyDescent="0.35">
      <c r="A34" s="3">
        <v>43520</v>
      </c>
      <c r="B34" s="4" t="s">
        <v>15</v>
      </c>
      <c r="C34" s="19" t="s">
        <v>18</v>
      </c>
      <c r="D34" s="17" t="s">
        <v>23</v>
      </c>
      <c r="E34" s="7" t="s">
        <v>14</v>
      </c>
    </row>
    <row r="35" spans="1:5" x14ac:dyDescent="0.3">
      <c r="A35" s="21"/>
    </row>
  </sheetData>
  <hyperlinks>
    <hyperlink ref="B10" r:id="rId1" display="https://www.11v11.com/matches/liverpool-v-manchester-united-25-october-2009-285997/" xr:uid="{0E16EDA8-25C7-484E-BF81-A7EA842F113E}"/>
    <hyperlink ref="B11" r:id="rId2" display="https://www.11v11.com/matches/manchester-united-v-liverpool-21-march-2010-287324/" xr:uid="{5B02E640-0EC6-4341-94B4-C9D570B28004}"/>
    <hyperlink ref="B12" r:id="rId3" display="https://www.11v11.com/matches/manchester-united-v-liverpool-19-september-2010-290439/" xr:uid="{6BB9709E-D457-497F-ABAE-0033AD0D80F7}"/>
    <hyperlink ref="B13" r:id="rId4" display="https://www.11v11.com/matches/manchester-united-v-liverpool-09-january-2011-293441/" xr:uid="{46FB962F-21C4-4926-87FD-386AA8C0DBD8}"/>
    <hyperlink ref="B14" r:id="rId5" display="https://www.11v11.com/matches/liverpool-v-manchester-united-06-march-2011-294062/" xr:uid="{1BB7DAF8-28D2-4089-88F9-D32CA105BC22}"/>
    <hyperlink ref="B15" r:id="rId6" display="https://www.11v11.com/matches/liverpool-v-manchester-united-15-october-2011-295672/" xr:uid="{4B67D8A3-B374-436B-9724-E49F7F9DBA16}"/>
    <hyperlink ref="B16" r:id="rId7" display="https://www.11v11.com/matches/liverpool-v-manchester-united-28-january-2012-296583/" xr:uid="{A99348B9-234F-4503-86B5-65B30C9C2B5A}"/>
    <hyperlink ref="B17" r:id="rId8" display="https://www.11v11.com/matches/manchester-united-v-liverpool-11-february-2012-296743/" xr:uid="{BAD071B8-CC1E-44E9-9ED3-2E74E5888B47}"/>
    <hyperlink ref="B18" r:id="rId9" display="https://www.11v11.com/matches/liverpool-v-manchester-united-23-september-2012-299015/" xr:uid="{AD721530-084B-4791-80B4-649493C9608C}"/>
    <hyperlink ref="B19" r:id="rId10" display="https://www.11v11.com/matches/manchester-united-v-liverpool-13-january-2013-300215/" xr:uid="{5684DB58-7DDD-4A79-ACFE-F75B12B64AB3}"/>
    <hyperlink ref="B20" r:id="rId11" display="https://www.11v11.com/matches/liverpool-v-manchester-united-01-september-2013-305090/" xr:uid="{E4CE9763-CC29-4B6D-B048-9EF391F4BF02}"/>
    <hyperlink ref="B21" r:id="rId12" display="https://www.11v11.com/matches/manchester-united-v-liverpool-25-september-2013-305310/" xr:uid="{8A5D0B1C-B1FF-4DDC-A64E-FC2720F994D2}"/>
    <hyperlink ref="B22" r:id="rId13" display="https://www.11v11.com/matches/manchester-united-v-liverpool-16-march-2014-307560/" xr:uid="{11C35D58-BD3C-4704-865C-1B9C01C79D44}"/>
    <hyperlink ref="B23" r:id="rId14" display="https://www.11v11.com/matches/manchester-united-v-liverpool-14-december-2014-310635/" xr:uid="{15D5178B-4200-46DA-BA42-B44FF6DA3305}"/>
    <hyperlink ref="B24" r:id="rId15" display="https://www.11v11.com/matches/liverpool-v-manchester-united-22-march-2015-310771/" xr:uid="{967039DF-B5E8-4316-A3F2-49405E0791C1}"/>
    <hyperlink ref="B25" r:id="rId16" display="https://www.11v11.com/matches/manchester-united-v-liverpool-12-september-2015-316886/" xr:uid="{948200A7-F18F-44E1-8B47-1EFF5B55A00B}"/>
    <hyperlink ref="B26" r:id="rId17" display="https://www.11v11.com/matches/liverpool-v-manchester-united-17-january-2016-317053/" xr:uid="{033931CC-E070-4511-829D-1735D8E9ADB9}"/>
    <hyperlink ref="B27" r:id="rId18" display="https://www.11v11.com/matches/liverpool-v-manchester-united-10-march-2016-318845/" xr:uid="{194D6BCF-092D-46DB-A398-89CA270C95D5}"/>
    <hyperlink ref="B28" r:id="rId19" display="https://www.11v11.com/matches/manchester-united-v-liverpool-17-march-2016-318851/" xr:uid="{CC445F54-348E-4CFC-8F6F-5828AD951AD0}"/>
    <hyperlink ref="B29" r:id="rId20" display="https://www.11v11.com/matches/liverpool-v-manchester-united-17-october-2016-351024/" xr:uid="{D83DABA4-A293-45AB-888C-062C435B4F03}"/>
    <hyperlink ref="B30" r:id="rId21" display="https://www.11v11.com/matches/manchester-united-v-liverpool-15-january-2017-351815/" xr:uid="{984D76CB-AED0-413B-8094-55BA6B2F1C77}"/>
    <hyperlink ref="B31" r:id="rId22" display="https://www.11v11.com/matches/liverpool-v-manchester-united-14-october-2017-355348/" xr:uid="{224880F3-EAD7-4B01-8DBD-45B9941FB63C}"/>
    <hyperlink ref="B32" r:id="rId23" display="https://www.11v11.com/matches/manchester-united-v-liverpool-10-march-2018-356882/" xr:uid="{3F40561B-9FBF-4F8F-BD49-217548944CB7}"/>
    <hyperlink ref="B33" r:id="rId24" display="https://www.11v11.com/matches/liverpool-v-manchester-united-16-december-2018-360526/" xr:uid="{4664316F-B55F-49E9-B8B1-4D97466B8248}"/>
    <hyperlink ref="B34" r:id="rId25" display="https://www.11v11.com/matches/manchester-united-v-liverpool-24-february-2019-361532/" xr:uid="{A48066AC-2645-4636-8218-B32666FAA8CC}"/>
  </hyperlinks>
  <pageMargins left="0.7" right="0.7" top="0.75" bottom="0.75" header="0.3" footer="0.3"/>
  <pageSetup paperSize="9" orientation="portrait" horizontalDpi="360" verticalDpi="36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Danindra Pratyaksa</dc:creator>
  <cp:lastModifiedBy>Danindra Pratyaksa</cp:lastModifiedBy>
  <dcterms:created xsi:type="dcterms:W3CDTF">2019-10-04T04:38:57Z</dcterms:created>
  <dcterms:modified xsi:type="dcterms:W3CDTF">2019-10-08T16:31:15Z</dcterms:modified>
</cp:coreProperties>
</file>