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Models\EU_TIMES_Veda2.0-master_FLAT_GLASS\EU_TIMES_Veda2.0-master_FLAT_GLASS\SuppXLS\"/>
    </mc:Choice>
  </mc:AlternateContent>
  <xr:revisionPtr revIDLastSave="0" documentId="13_ncr:1_{5E9C841D-60B3-49C2-8087-354F4C95670A}" xr6:coauthVersionLast="47" xr6:coauthVersionMax="47" xr10:uidLastSave="{00000000-0000-0000-0000-000000000000}"/>
  <bookViews>
    <workbookView xWindow="315" yWindow="30" windowWidth="20040" windowHeight="10890" activeTab="1" xr2:uid="{00000000-000D-0000-FFFF-FFFF00000000}"/>
  </bookViews>
  <sheets>
    <sheet name="Max EU INV" sheetId="2" r:id="rId1"/>
    <sheet name="MS 15% by 2030 regulation" sheetId="46" r:id="rId2"/>
    <sheet name="10% interconnectors calc" sheetId="45" r:id="rId3"/>
    <sheet name="MS max interconn Deact" sheetId="6" r:id="rId4"/>
    <sheet name="AL" sheetId="8" r:id="rId5"/>
    <sheet name="AT (new)" sheetId="9" r:id="rId6"/>
    <sheet name="BA (new)" sheetId="10" r:id="rId7"/>
    <sheet name="BE (new)" sheetId="11" r:id="rId8"/>
    <sheet name="BG (new)" sheetId="12" r:id="rId9"/>
    <sheet name="CH (new)" sheetId="13" r:id="rId10"/>
    <sheet name="CY (new)" sheetId="14" r:id="rId11"/>
    <sheet name="CZ (new)" sheetId="15" r:id="rId12"/>
    <sheet name="DE (new)" sheetId="16" r:id="rId13"/>
    <sheet name="DK (new)" sheetId="17" r:id="rId14"/>
    <sheet name="EE (new)" sheetId="18" r:id="rId15"/>
    <sheet name="ES (new)" sheetId="19" r:id="rId16"/>
    <sheet name="FI (new)" sheetId="20" r:id="rId17"/>
    <sheet name="FR (new)" sheetId="21" r:id="rId18"/>
    <sheet name="GB (new)" sheetId="22" r:id="rId19"/>
    <sheet name="GR (new)" sheetId="23" r:id="rId20"/>
    <sheet name="HR (new)" sheetId="24" r:id="rId21"/>
    <sheet name="HU (new)" sheetId="25" r:id="rId22"/>
    <sheet name="IE (new)" sheetId="26" r:id="rId23"/>
    <sheet name="IS (new)" sheetId="27" r:id="rId24"/>
    <sheet name="IT (new)" sheetId="28" r:id="rId25"/>
    <sheet name="LT (new)" sheetId="29" r:id="rId26"/>
    <sheet name="LU (new)" sheetId="30" r:id="rId27"/>
    <sheet name="LV (new)" sheetId="31" r:id="rId28"/>
    <sheet name="ME (new)" sheetId="32" r:id="rId29"/>
    <sheet name="MK (new)" sheetId="33" r:id="rId30"/>
    <sheet name="NI (new)" sheetId="34" r:id="rId31"/>
    <sheet name="NL (new)" sheetId="35" r:id="rId32"/>
    <sheet name="NO (new)" sheetId="36" r:id="rId33"/>
    <sheet name="PL (new)" sheetId="37" r:id="rId34"/>
    <sheet name="PT (new)" sheetId="38" r:id="rId35"/>
    <sheet name="RO (new)" sheetId="39" r:id="rId36"/>
    <sheet name="RS (new)" sheetId="40" r:id="rId37"/>
    <sheet name="SE (new)" sheetId="41" r:id="rId38"/>
    <sheet name="SI (new)" sheetId="42" r:id="rId39"/>
    <sheet name="SK (new)" sheetId="43" r:id="rId40"/>
    <sheet name="UA_W" sheetId="44"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I9" i="46"/>
  <c r="I8" i="46"/>
  <c r="H25" i="46" l="1"/>
  <c r="H26" i="46"/>
  <c r="H30" i="46"/>
  <c r="H31" i="46"/>
  <c r="H32" i="46"/>
  <c r="H33" i="46"/>
  <c r="H34" i="46"/>
  <c r="H35" i="46"/>
  <c r="H36" i="46"/>
  <c r="H37" i="46"/>
  <c r="H38" i="46"/>
  <c r="H39" i="46"/>
  <c r="H40" i="46"/>
  <c r="H42" i="46"/>
  <c r="H43" i="46"/>
  <c r="H44" i="46"/>
  <c r="H45" i="46"/>
  <c r="H46" i="46"/>
  <c r="H47" i="46"/>
  <c r="H49" i="46"/>
  <c r="H50" i="46"/>
  <c r="H51" i="46"/>
  <c r="H52" i="46"/>
  <c r="H53" i="46"/>
  <c r="H54" i="46"/>
  <c r="H55" i="46"/>
  <c r="H27" i="46"/>
  <c r="J26" i="46"/>
  <c r="J27" i="46"/>
  <c r="J28" i="46"/>
  <c r="J30" i="46"/>
  <c r="J31" i="46"/>
  <c r="J32" i="46"/>
  <c r="J33" i="46"/>
  <c r="J34" i="46"/>
  <c r="J35" i="46"/>
  <c r="J36" i="46"/>
  <c r="J37" i="46"/>
  <c r="J38" i="46"/>
  <c r="J39" i="46"/>
  <c r="J40" i="46"/>
  <c r="J42" i="46"/>
  <c r="J43" i="46"/>
  <c r="J44" i="46"/>
  <c r="J45" i="46"/>
  <c r="J46" i="46"/>
  <c r="J47" i="46"/>
  <c r="J48" i="46"/>
  <c r="J49" i="46"/>
  <c r="J50" i="46"/>
  <c r="J51" i="46"/>
  <c r="J52" i="46"/>
  <c r="J53" i="46"/>
  <c r="J54" i="46"/>
  <c r="J55" i="46"/>
  <c r="J25" i="46"/>
  <c r="I5" i="45"/>
  <c r="I6" i="45"/>
  <c r="I8" i="45"/>
  <c r="I9" i="45"/>
  <c r="I10" i="45"/>
  <c r="I11" i="45"/>
  <c r="I12" i="45"/>
  <c r="I13" i="45"/>
  <c r="I14" i="45"/>
  <c r="I15" i="45"/>
  <c r="I16" i="45"/>
  <c r="I17" i="45"/>
  <c r="I18" i="45"/>
  <c r="I20" i="45"/>
  <c r="I21" i="45"/>
  <c r="I22" i="45"/>
  <c r="I23" i="45"/>
  <c r="I24" i="45"/>
  <c r="I25" i="45"/>
  <c r="I26" i="45"/>
  <c r="I27" i="45"/>
  <c r="I28" i="45"/>
  <c r="I29" i="45"/>
  <c r="I30" i="45"/>
  <c r="I31" i="45"/>
  <c r="I32" i="45"/>
  <c r="I33" i="45"/>
  <c r="I3" i="45"/>
  <c r="I4" i="45"/>
  <c r="K46" i="19"/>
  <c r="J46" i="19"/>
  <c r="I46" i="19"/>
  <c r="H46" i="19"/>
  <c r="G46" i="19"/>
  <c r="F46" i="19"/>
  <c r="E46" i="19"/>
  <c r="D46" i="19"/>
  <c r="C46" i="19"/>
  <c r="B46" i="19"/>
  <c r="C13" i="45"/>
  <c r="D14" i="45"/>
  <c r="C6" i="45"/>
  <c r="E40" i="46"/>
  <c r="D38" i="46"/>
  <c r="E26" i="46"/>
  <c r="D34" i="46"/>
  <c r="D26" i="46"/>
  <c r="E29" i="46"/>
  <c r="D54" i="46"/>
  <c r="C24" i="45"/>
  <c r="C7" i="45"/>
  <c r="D47" i="46"/>
  <c r="E33" i="46"/>
  <c r="C16" i="45"/>
  <c r="C29" i="45"/>
  <c r="D51" i="46"/>
  <c r="E49" i="46"/>
  <c r="D7" i="45"/>
  <c r="D23" i="45"/>
  <c r="D42" i="46"/>
  <c r="E50" i="46"/>
  <c r="E35" i="46"/>
  <c r="E38" i="46"/>
  <c r="C15" i="45"/>
  <c r="D5" i="45"/>
  <c r="D21" i="45"/>
  <c r="D18" i="45"/>
  <c r="C20" i="45"/>
  <c r="C18" i="45"/>
  <c r="C8" i="45"/>
  <c r="E30" i="46"/>
  <c r="E45" i="46"/>
  <c r="D48" i="46"/>
  <c r="D12" i="45"/>
  <c r="C30" i="45"/>
  <c r="D15" i="45"/>
  <c r="E48" i="46"/>
  <c r="E41" i="46"/>
  <c r="D24" i="45"/>
  <c r="C23" i="45"/>
  <c r="E42" i="46"/>
  <c r="D31" i="45"/>
  <c r="D13" i="45"/>
  <c r="E52" i="46"/>
  <c r="D25" i="46"/>
  <c r="D35" i="46"/>
  <c r="C27" i="45"/>
  <c r="D26" i="45"/>
  <c r="D41" i="46"/>
  <c r="D27" i="46"/>
  <c r="D25" i="45"/>
  <c r="C33" i="45"/>
  <c r="C10" i="45"/>
  <c r="D32" i="46"/>
  <c r="D36" i="46"/>
  <c r="E28" i="46"/>
  <c r="D44" i="46"/>
  <c r="C28" i="45"/>
  <c r="E44" i="46"/>
  <c r="D39" i="46"/>
  <c r="D9" i="45"/>
  <c r="C9" i="45"/>
  <c r="E36" i="46"/>
  <c r="E32" i="46"/>
  <c r="E27" i="46"/>
  <c r="D20" i="45"/>
  <c r="D31" i="46"/>
  <c r="D28" i="46"/>
  <c r="E51" i="46"/>
  <c r="E53" i="46"/>
  <c r="D33" i="46"/>
  <c r="D29" i="46"/>
  <c r="C12" i="45"/>
  <c r="E55" i="46"/>
  <c r="C19" i="45"/>
  <c r="D49" i="46"/>
  <c r="C5" i="45"/>
  <c r="D11" i="45"/>
  <c r="D46" i="46"/>
  <c r="D22" i="45"/>
  <c r="D45" i="46"/>
  <c r="E31" i="46"/>
  <c r="C31" i="45"/>
  <c r="C25" i="45"/>
  <c r="E34" i="46"/>
  <c r="C26" i="45"/>
  <c r="D30" i="45"/>
  <c r="E47" i="46"/>
  <c r="C4" i="45"/>
  <c r="E43" i="46"/>
  <c r="E46" i="46"/>
  <c r="D52" i="46"/>
  <c r="D53" i="46"/>
  <c r="C22" i="45"/>
  <c r="E54" i="46"/>
  <c r="D4" i="45"/>
  <c r="C11" i="45"/>
  <c r="D16" i="45"/>
  <c r="C21" i="45"/>
  <c r="D8" i="45"/>
  <c r="D29" i="45"/>
  <c r="D30" i="46"/>
  <c r="D17" i="45"/>
  <c r="D10" i="45"/>
  <c r="D33" i="45"/>
  <c r="D43" i="46"/>
  <c r="D28" i="45"/>
  <c r="C17" i="45"/>
  <c r="D37" i="46"/>
  <c r="E39" i="46"/>
  <c r="C14" i="45"/>
  <c r="D27" i="45"/>
  <c r="D6" i="45"/>
  <c r="D40" i="46"/>
  <c r="D19" i="45"/>
  <c r="D55" i="46"/>
  <c r="C32" i="45"/>
  <c r="D50" i="46"/>
  <c r="D32" i="45"/>
  <c r="K43" i="46" l="1"/>
  <c r="X6" i="46" s="1"/>
  <c r="K38" i="46"/>
  <c r="U6" i="46" s="1"/>
  <c r="K27" i="46"/>
  <c r="L6" i="46" s="1"/>
  <c r="K26" i="46"/>
  <c r="K6" i="46" s="1"/>
  <c r="K31" i="46"/>
  <c r="N6" i="46" s="1"/>
  <c r="K39" i="46"/>
  <c r="V6" i="46" s="1"/>
  <c r="K35" i="46"/>
  <c r="R6" i="46" s="1"/>
  <c r="K52" i="46"/>
  <c r="AE6" i="46" s="1"/>
  <c r="K44" i="46"/>
  <c r="Y6" i="46" s="1"/>
  <c r="K47" i="46"/>
  <c r="AA6" i="46" s="1"/>
  <c r="K51" i="46"/>
  <c r="AD6" i="46" s="1"/>
  <c r="K55" i="46"/>
  <c r="AH6" i="46" s="1"/>
  <c r="K33" i="46"/>
  <c r="P6" i="46" s="1"/>
  <c r="K28" i="46"/>
  <c r="K48" i="46"/>
  <c r="K34" i="46"/>
  <c r="Q6" i="46" s="1"/>
  <c r="K50" i="46"/>
  <c r="AC6" i="46" s="1"/>
  <c r="K54" i="46"/>
  <c r="AG6" i="46" s="1"/>
  <c r="K32" i="46"/>
  <c r="O6" i="46" s="1"/>
  <c r="K36" i="46"/>
  <c r="S6" i="46" s="1"/>
  <c r="K40" i="46"/>
  <c r="AI6" i="46" s="1"/>
  <c r="K45" i="46"/>
  <c r="Z6" i="46" s="1"/>
  <c r="K30" i="46"/>
  <c r="M6" i="46" s="1"/>
  <c r="K53" i="46"/>
  <c r="AF6" i="46" s="1"/>
  <c r="K49" i="46"/>
  <c r="AB6" i="46" s="1"/>
  <c r="K42" i="46"/>
  <c r="W6" i="46" s="1"/>
  <c r="E37" i="46"/>
  <c r="K37" i="46" s="1"/>
  <c r="T6" i="46" s="1"/>
  <c r="E25" i="46"/>
  <c r="K25" i="46" s="1"/>
  <c r="J6" i="46" s="1"/>
  <c r="F38" i="46"/>
  <c r="F27" i="46"/>
  <c r="F26" i="46"/>
  <c r="F31" i="46"/>
  <c r="F35" i="46"/>
  <c r="F39" i="46"/>
  <c r="F52" i="46"/>
  <c r="F44" i="46"/>
  <c r="F47" i="46"/>
  <c r="F51" i="46"/>
  <c r="F55" i="46"/>
  <c r="F33" i="46"/>
  <c r="F41" i="46"/>
  <c r="F28" i="46"/>
  <c r="F48" i="46"/>
  <c r="F34" i="46"/>
  <c r="F50" i="46"/>
  <c r="F54" i="46"/>
  <c r="F32" i="46"/>
  <c r="F36" i="46"/>
  <c r="F40" i="46"/>
  <c r="F45" i="46"/>
  <c r="F30" i="46"/>
  <c r="F43" i="46"/>
  <c r="F29" i="46"/>
  <c r="F42" i="46"/>
  <c r="F46" i="46"/>
  <c r="F49" i="46"/>
  <c r="F53" i="46"/>
  <c r="J4" i="45"/>
  <c r="J10" i="45"/>
  <c r="J6" i="45"/>
  <c r="J9" i="45"/>
  <c r="J5" i="45"/>
  <c r="J8" i="45"/>
  <c r="J11" i="45"/>
  <c r="J31" i="45"/>
  <c r="J27" i="45"/>
  <c r="J23" i="45"/>
  <c r="J15" i="45"/>
  <c r="J26" i="45"/>
  <c r="J18" i="45"/>
  <c r="J29" i="45"/>
  <c r="J21" i="45"/>
  <c r="J17" i="45"/>
  <c r="J13" i="45"/>
  <c r="J30" i="45"/>
  <c r="J22" i="45"/>
  <c r="J14" i="45"/>
  <c r="J25" i="45"/>
  <c r="J32" i="45"/>
  <c r="J28" i="45"/>
  <c r="J20" i="45"/>
  <c r="J16" i="45"/>
  <c r="J12" i="45"/>
  <c r="J33" i="45"/>
  <c r="E9" i="45"/>
  <c r="G9" i="45" s="1"/>
  <c r="E24" i="45"/>
  <c r="E31" i="45"/>
  <c r="G31" i="45" s="1"/>
  <c r="E15" i="45"/>
  <c r="G15" i="45" s="1"/>
  <c r="E30" i="45"/>
  <c r="G30" i="45" s="1"/>
  <c r="E14" i="45"/>
  <c r="G14" i="45" s="1"/>
  <c r="E29" i="45"/>
  <c r="G29" i="45" s="1"/>
  <c r="E21" i="45"/>
  <c r="G21" i="45" s="1"/>
  <c r="E13" i="45"/>
  <c r="G13" i="45" s="1"/>
  <c r="E28" i="45"/>
  <c r="G28" i="45" s="1"/>
  <c r="E20" i="45"/>
  <c r="G20" i="45" s="1"/>
  <c r="E25" i="45"/>
  <c r="G25" i="45" s="1"/>
  <c r="E17" i="45"/>
  <c r="G17" i="45" s="1"/>
  <c r="E32" i="45"/>
  <c r="G32" i="45" s="1"/>
  <c r="E16" i="45"/>
  <c r="G16" i="45" s="1"/>
  <c r="E23" i="45"/>
  <c r="G23" i="45" s="1"/>
  <c r="E7" i="45"/>
  <c r="E22" i="45"/>
  <c r="G22" i="45" s="1"/>
  <c r="E27" i="45"/>
  <c r="G27" i="45" s="1"/>
  <c r="E19" i="45"/>
  <c r="E11" i="45"/>
  <c r="G11" i="45" s="1"/>
  <c r="E26" i="45"/>
  <c r="G26" i="45" s="1"/>
  <c r="E18" i="45"/>
  <c r="G18" i="45" s="1"/>
  <c r="E10" i="45"/>
  <c r="G10" i="45" s="1"/>
  <c r="E8" i="45"/>
  <c r="G8" i="45" s="1"/>
  <c r="E6" i="45"/>
  <c r="G6" i="45" s="1"/>
  <c r="E5" i="45"/>
  <c r="G5" i="45" s="1"/>
  <c r="E12" i="45"/>
  <c r="G12" i="45" s="1"/>
  <c r="E33" i="45"/>
  <c r="G33" i="45" s="1"/>
  <c r="E4" i="45"/>
  <c r="G4" i="45" s="1"/>
  <c r="L4" i="2"/>
  <c r="K4" i="2"/>
  <c r="F37" i="46" l="1"/>
  <c r="G28" i="46"/>
  <c r="H28"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s>
  <commentList>
    <comment ref="B1" authorId="0" shapeId="0" xr:uid="{00000000-0006-0000-0000-000001000000}">
      <text>
        <r>
          <rPr>
            <b/>
            <sz val="8"/>
            <color indexed="81"/>
            <rFont val="Tahoma"/>
            <family val="2"/>
          </rPr>
          <t>Insert Table</t>
        </r>
      </text>
    </comment>
    <comment ref="W5" authorId="1" shapeId="0" xr:uid="{00000000-0006-0000-0000-000002000000}">
      <text>
        <r>
          <rPr>
            <b/>
            <sz val="9"/>
            <color indexed="81"/>
            <rFont val="Tahoma"/>
            <family val="2"/>
          </rPr>
          <t>ese-veda05:</t>
        </r>
        <r>
          <rPr>
            <sz val="9"/>
            <color indexed="81"/>
            <rFont val="Tahoma"/>
            <family val="2"/>
          </rPr>
          <t xml:space="preserve">
Previous UC_RHSTS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ese-veda04</author>
  </authors>
  <commentList>
    <comment ref="B3" authorId="0" shapeId="0" xr:uid="{00000000-0006-0000-0100-000001000000}">
      <text>
        <r>
          <rPr>
            <b/>
            <sz val="8"/>
            <color indexed="81"/>
            <rFont val="Tahoma"/>
            <family val="2"/>
          </rPr>
          <t>Insert Table</t>
        </r>
      </text>
    </comment>
    <comment ref="I8" authorId="1" shapeId="0" xr:uid="{00000000-0006-0000-0100-000002000000}">
      <text>
        <r>
          <rPr>
            <b/>
            <sz val="9"/>
            <color indexed="81"/>
            <rFont val="Tahoma"/>
            <charset val="1"/>
          </rPr>
          <t>ese-veda04:</t>
        </r>
        <r>
          <rPr>
            <sz val="9"/>
            <color indexed="81"/>
            <rFont val="Tahoma"/>
            <charset val="1"/>
          </rPr>
          <t xml:space="preserve">
we tried with 20% but as the generation capacity increases this was too much.</t>
        </r>
      </text>
    </comment>
    <comment ref="I9" authorId="1" shapeId="0" xr:uid="{6DE03919-66E0-4784-9E85-5B2CB8F50B45}">
      <text>
        <r>
          <rPr>
            <b/>
            <sz val="9"/>
            <color indexed="81"/>
            <rFont val="Tahoma"/>
            <charset val="1"/>
          </rPr>
          <t>ese-veda04:</t>
        </r>
        <r>
          <rPr>
            <sz val="9"/>
            <color indexed="81"/>
            <rFont val="Tahoma"/>
            <charset val="1"/>
          </rPr>
          <t xml:space="preserve">
we tried with 20% but as the generation capacity increases this was too much.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ese-veda05</author>
  </authors>
  <commentList>
    <comment ref="B2" authorId="0" shapeId="0" xr:uid="{00000000-0006-0000-0300-000001000000}">
      <text>
        <r>
          <rPr>
            <b/>
            <sz val="8"/>
            <color indexed="81"/>
            <rFont val="Tahoma"/>
            <family val="2"/>
          </rPr>
          <t>Insert Table</t>
        </r>
      </text>
    </comment>
    <comment ref="H5" authorId="1" shapeId="0" xr:uid="{00000000-0006-0000-0300-000002000000}">
      <text>
        <r>
          <rPr>
            <b/>
            <sz val="9"/>
            <color indexed="81"/>
            <rFont val="Tahoma"/>
            <family val="2"/>
          </rPr>
          <t>ese-veda05:</t>
        </r>
        <r>
          <rPr>
            <sz val="9"/>
            <color indexed="81"/>
            <rFont val="Tahoma"/>
            <family val="2"/>
          </rPr>
          <t xml:space="preserve">
Previous UC_RHSTS</t>
        </r>
      </text>
    </comment>
    <comment ref="I5" authorId="1" shapeId="0" xr:uid="{00000000-0006-0000-0300-000003000000}">
      <text>
        <r>
          <rPr>
            <b/>
            <sz val="9"/>
            <color indexed="81"/>
            <rFont val="Tahoma"/>
            <family val="2"/>
          </rPr>
          <t>ese-veda05:</t>
        </r>
        <r>
          <rPr>
            <sz val="9"/>
            <color indexed="81"/>
            <rFont val="Tahoma"/>
            <family val="2"/>
          </rPr>
          <t xml:space="preserve">
Previous UC_RHSTS</t>
        </r>
      </text>
    </comment>
  </commentList>
</comments>
</file>

<file path=xl/sharedStrings.xml><?xml version="1.0" encoding="utf-8"?>
<sst xmlns="http://schemas.openxmlformats.org/spreadsheetml/2006/main" count="2532" uniqueCount="271">
  <si>
    <t>UC_N</t>
  </si>
  <si>
    <t>Pset_PN</t>
  </si>
  <si>
    <t>~UC_T</t>
  </si>
  <si>
    <t>LimType</t>
  </si>
  <si>
    <t>UC_Desc</t>
  </si>
  <si>
    <t>UC_ATTR~LHS</t>
  </si>
  <si>
    <t>UC_ATTR~RHS</t>
  </si>
  <si>
    <t>PSet_CO</t>
  </si>
  <si>
    <t>PSet_CI</t>
  </si>
  <si>
    <t>UC_NCAP~RHS~2005</t>
  </si>
  <si>
    <t>UC_RHSTS~2025</t>
  </si>
  <si>
    <t>UC_RHSTS~2050</t>
  </si>
  <si>
    <t>NCAP,INVCOST</t>
  </si>
  <si>
    <t>TB_ELCHIG*,GI*</t>
  </si>
  <si>
    <t>UP</t>
  </si>
  <si>
    <t>UC_RHS~0</t>
  </si>
  <si>
    <t>Member State investment in transmission interconnectors limits</t>
  </si>
  <si>
    <t>UC_Interconn_INV_EU</t>
  </si>
  <si>
    <t>UC_RHSRT~0</t>
  </si>
  <si>
    <t>PSet_Set</t>
  </si>
  <si>
    <t>ELE</t>
  </si>
  <si>
    <t>ELCHIG,ELCMED,ELCLOW</t>
  </si>
  <si>
    <t>UC_CAP~LHS~2030</t>
  </si>
  <si>
    <t>UC_RHSRT~2030</t>
  </si>
  <si>
    <t>UC_Interconn_INV_MS_UP</t>
  </si>
  <si>
    <t>-EST*,-GI*,-TB*</t>
  </si>
  <si>
    <t>UC_NCAP~LHS~2005</t>
  </si>
  <si>
    <t>UC_RHSTS~0</t>
  </si>
  <si>
    <t>Max annualised EU investment in transmission interconnectors after 2025</t>
  </si>
  <si>
    <t>~UC_SETS: R_S: AT,BE,BG,CY,CZ,DE,DK,EE,ES,FI,FR,EL,HU,IE,IT,LT,LU,LV,MT,NL,PL,PT,RO,SE,SI,SK,UK,CH,IS,NO,HR</t>
  </si>
  <si>
    <t>Table Name: T_240517_100405</t>
  </si>
  <si>
    <t xml:space="preserve">Active Unit:  </t>
  </si>
  <si>
    <t>VAR_Cap</t>
  </si>
  <si>
    <t>Scenario</t>
  </si>
  <si>
    <t>Baseline_HRE19</t>
  </si>
  <si>
    <t>Region</t>
  </si>
  <si>
    <t>UserConstraint</t>
  </si>
  <si>
    <t>Attribute</t>
  </si>
  <si>
    <t>Process</t>
  </si>
  <si>
    <t>Region\Period</t>
  </si>
  <si>
    <t>AT</t>
  </si>
  <si>
    <t>User_conFXM</t>
  </si>
  <si>
    <t>-</t>
  </si>
  <si>
    <t>BE</t>
  </si>
  <si>
    <t>BG</t>
  </si>
  <si>
    <t>CH</t>
  </si>
  <si>
    <t>CZ</t>
  </si>
  <si>
    <t>CY</t>
  </si>
  <si>
    <t>DE</t>
  </si>
  <si>
    <t>DK</t>
  </si>
  <si>
    <t>EE</t>
  </si>
  <si>
    <t>EL</t>
  </si>
  <si>
    <t>ES</t>
  </si>
  <si>
    <t>FI</t>
  </si>
  <si>
    <t>FR</t>
  </si>
  <si>
    <t>HR</t>
  </si>
  <si>
    <t>HU</t>
  </si>
  <si>
    <t>IE</t>
  </si>
  <si>
    <t>IT</t>
  </si>
  <si>
    <t>LT</t>
  </si>
  <si>
    <t>IS</t>
  </si>
  <si>
    <t>LU</t>
  </si>
  <si>
    <t>LV</t>
  </si>
  <si>
    <t>NL</t>
  </si>
  <si>
    <t>NO</t>
  </si>
  <si>
    <t>PL</t>
  </si>
  <si>
    <t>Mt</t>
  </si>
  <si>
    <t>PT</t>
  </si>
  <si>
    <t>RO</t>
  </si>
  <si>
    <t>SE</t>
  </si>
  <si>
    <t>SI</t>
  </si>
  <si>
    <t>SK</t>
  </si>
  <si>
    <t>UK</t>
  </si>
  <si>
    <t>Example output that is problematic for small countries</t>
  </si>
  <si>
    <t>This value (40%)  seem to not be OK given the current situation.</t>
  </si>
  <si>
    <t xml:space="preserve">http://ec.europa.eu/invest-in-research/pdf/download_en/barcelona_european_council.pdf </t>
  </si>
  <si>
    <t xml:space="preserve">http://eur-lex.europa.eu/resource.html?uri=cellar:a5bfdc21-bdd7-11e4-bbe1-01aa75ed71a1.0003.01/DOC_1&amp;format=PDF </t>
  </si>
  <si>
    <t>ENTSO-E System Adequacy Forecast 2014 - 2025 ( Database: 20.05.2014 )</t>
  </si>
  <si>
    <t>Country:</t>
  </si>
  <si>
    <t>ALBANIA</t>
  </si>
  <si>
    <t>National Representativeness Index (%):</t>
  </si>
  <si>
    <t>Generation Scenario:</t>
  </si>
  <si>
    <t>Conservative Scenario A</t>
  </si>
  <si>
    <t>insert datetime:</t>
  </si>
  <si>
    <t>update datetime:</t>
  </si>
  <si>
    <t>This data may not be used without mentioning the source: 'Data provided by ENTSO-E'</t>
  </si>
  <si>
    <t>National Power Data</t>
  </si>
  <si>
    <t>January 19:00 pm</t>
  </si>
  <si>
    <t>July 11:00 am</t>
  </si>
  <si>
    <t xml:space="preserve">January 19:00 pm </t>
  </si>
  <si>
    <t xml:space="preserve">July 11:00 am </t>
  </si>
  <si>
    <t xml:space="preserve">January 19:00 pm  </t>
  </si>
  <si>
    <t xml:space="preserve">July 11:00 am  </t>
  </si>
  <si>
    <t xml:space="preserve">January 19:00 pm   </t>
  </si>
  <si>
    <t xml:space="preserve">July 11:00 am   </t>
  </si>
  <si>
    <t xml:space="preserve">January 19:00 pm    </t>
  </si>
  <si>
    <t xml:space="preserve">July 11:00 am    </t>
  </si>
  <si>
    <t>Nuclear Power</t>
  </si>
  <si>
    <t>Fossil Fuels</t>
  </si>
  <si>
    <t>Lignite</t>
  </si>
  <si>
    <t>Hard Coal</t>
  </si>
  <si>
    <t>Gas</t>
  </si>
  <si>
    <t>Oil</t>
  </si>
  <si>
    <t>Mixed Fuels</t>
  </si>
  <si>
    <t>Renewable Energy Sources (other than hydro)</t>
  </si>
  <si>
    <t>Wind</t>
  </si>
  <si>
    <t>of which onshore</t>
  </si>
  <si>
    <t>of which offshore</t>
  </si>
  <si>
    <t>Solar</t>
  </si>
  <si>
    <t>Biomass</t>
  </si>
  <si>
    <t>Hydro power (total)</t>
  </si>
  <si>
    <t>of which renewable hydro generation</t>
  </si>
  <si>
    <t>Not Clearly Identifiable Energy Sources</t>
  </si>
  <si>
    <t>Net generating Capacity</t>
  </si>
  <si>
    <t>Non-Usable Capacity</t>
  </si>
  <si>
    <t>Maintenance and Overhauls</t>
  </si>
  <si>
    <t>Outages</t>
  </si>
  <si>
    <t>System Service Reserve</t>
  </si>
  <si>
    <t>Unavailable Capacity</t>
  </si>
  <si>
    <t>Reliable Available Capacity</t>
  </si>
  <si>
    <t>Load</t>
  </si>
  <si>
    <t>Load Management</t>
  </si>
  <si>
    <t>Remaining Capacity</t>
  </si>
  <si>
    <t>Spare Capacity</t>
  </si>
  <si>
    <t>Margin Against Seasonal Peak Load</t>
  </si>
  <si>
    <t>Adequacy Reference Margin</t>
  </si>
  <si>
    <t>Import Capacity</t>
  </si>
  <si>
    <t>Export Capacity</t>
  </si>
  <si>
    <t>AUSTRIA</t>
  </si>
  <si>
    <t xml:space="preserve"> 31.01.2014 12:22:00</t>
  </si>
  <si>
    <t xml:space="preserve"> 31.01.2014 12:30:00</t>
  </si>
  <si>
    <t>BOSNIA-HERZEGOVINA</t>
  </si>
  <si>
    <t xml:space="preserve"> 09.01.2014 09:30:00</t>
  </si>
  <si>
    <t xml:space="preserve"> 22.01.2014 14:24:00</t>
  </si>
  <si>
    <t>BELGIUM</t>
  </si>
  <si>
    <t xml:space="preserve"> 31.01.2014 08:28:00</t>
  </si>
  <si>
    <t xml:space="preserve"> 31.01.2014 16:14:00</t>
  </si>
  <si>
    <t>BULGARIA</t>
  </si>
  <si>
    <t xml:space="preserve"> 20.01.2014 12:35:00</t>
  </si>
  <si>
    <t xml:space="preserve"> 28.01.2014 09:48:00</t>
  </si>
  <si>
    <t>SWITZERLAND</t>
  </si>
  <si>
    <t xml:space="preserve"> 31.01.2014 15:14:00</t>
  </si>
  <si>
    <t xml:space="preserve"> 06.02.2014 15:15:00</t>
  </si>
  <si>
    <t>CYPRUS</t>
  </si>
  <si>
    <t xml:space="preserve"> 22.01.2014 07:11:00</t>
  </si>
  <si>
    <t xml:space="preserve"> 11.02.2014 18:02:00</t>
  </si>
  <si>
    <t>CZECH REPUBLIC</t>
  </si>
  <si>
    <t xml:space="preserve"> 28.01.2014 09:22:00</t>
  </si>
  <si>
    <t xml:space="preserve"> 30.01.2014 11:39:00</t>
  </si>
  <si>
    <t>GERMANY</t>
  </si>
  <si>
    <t xml:space="preserve"> 04.02.2014 14:06:00</t>
  </si>
  <si>
    <t xml:space="preserve"> 05.02.2014 10:23:00</t>
  </si>
  <si>
    <t>DENMARK</t>
  </si>
  <si>
    <t xml:space="preserve"> 05.02.2014 14:48:00</t>
  </si>
  <si>
    <t xml:space="preserve"> 18.02.2014 15:17:00</t>
  </si>
  <si>
    <t>ESTONIA</t>
  </si>
  <si>
    <t xml:space="preserve"> 15.01.2014 10:31:00</t>
  </si>
  <si>
    <t xml:space="preserve"> 15.01.2014 11:25:00</t>
  </si>
  <si>
    <t>SPAIN</t>
  </si>
  <si>
    <t xml:space="preserve"> 31.01.2014 12:17:00</t>
  </si>
  <si>
    <t xml:space="preserve"> 06.02.2014 09:16:00</t>
  </si>
  <si>
    <t>FINLAND</t>
  </si>
  <si>
    <t xml:space="preserve"> 30.01.2014 10:52:00</t>
  </si>
  <si>
    <t xml:space="preserve"> 30.01.2014 13:05:00</t>
  </si>
  <si>
    <t>FRANCE</t>
  </si>
  <si>
    <t xml:space="preserve"> 09.01.2014 16:29:00</t>
  </si>
  <si>
    <t xml:space="preserve"> 16.01.2014 12:25:00</t>
  </si>
  <si>
    <t>GREAT BRITAIN</t>
  </si>
  <si>
    <t xml:space="preserve"> 20.02.2014 12:25:00</t>
  </si>
  <si>
    <t xml:space="preserve"> 20.05.2014 14:32:00</t>
  </si>
  <si>
    <t>GREECE</t>
  </si>
  <si>
    <t xml:space="preserve"> 06.02.2014 14:25:00</t>
  </si>
  <si>
    <t xml:space="preserve"> 07.02.2014 09:49:00</t>
  </si>
  <si>
    <t>CROATIA</t>
  </si>
  <si>
    <t xml:space="preserve"> 20.01.2014 13:36:00</t>
  </si>
  <si>
    <t xml:space="preserve"> 20.01.2014 13:59:00</t>
  </si>
  <si>
    <t>HUNGARY</t>
  </si>
  <si>
    <t xml:space="preserve"> 03.02.2014 04:38:00</t>
  </si>
  <si>
    <t xml:space="preserve"> 06.02.2014 00:56:00</t>
  </si>
  <si>
    <t>IRELAND</t>
  </si>
  <si>
    <t xml:space="preserve"> 31.01.2014 17:16:00</t>
  </si>
  <si>
    <t xml:space="preserve"> 11.02.2014 18:07:00</t>
  </si>
  <si>
    <t>ICELAND</t>
  </si>
  <si>
    <t xml:space="preserve"> 10.02.2014 09:46:00</t>
  </si>
  <si>
    <t xml:space="preserve"> 10.02.2014 09:53:00</t>
  </si>
  <si>
    <t>ITALY</t>
  </si>
  <si>
    <t xml:space="preserve"> 17.01.2014 16:13:00</t>
  </si>
  <si>
    <t xml:space="preserve"> 13.02.2014 16:04:00</t>
  </si>
  <si>
    <t>LITHUANIA</t>
  </si>
  <si>
    <t xml:space="preserve"> 20.01.2014 08:41:00</t>
  </si>
  <si>
    <t xml:space="preserve"> 31.01.2014 13:49:00</t>
  </si>
  <si>
    <t>LUXEMBURG</t>
  </si>
  <si>
    <t xml:space="preserve"> 31.01.2014 14:59:00</t>
  </si>
  <si>
    <t xml:space="preserve"> 31.01.2014 15:31:00</t>
  </si>
  <si>
    <t>LATVIA</t>
  </si>
  <si>
    <t xml:space="preserve"> 28.01.2014 11:18:00</t>
  </si>
  <si>
    <t xml:space="preserve"> 31.01.2014 10:50:00</t>
  </si>
  <si>
    <t>MONTENEGRO</t>
  </si>
  <si>
    <t xml:space="preserve"> 30.01.2014 12:23:00</t>
  </si>
  <si>
    <t xml:space="preserve"> 10.02.2014 10:56:00</t>
  </si>
  <si>
    <t>FYR OF MACEDONIA</t>
  </si>
  <si>
    <t xml:space="preserve"> 15.01.2014 11:11:00</t>
  </si>
  <si>
    <t xml:space="preserve"> 11.02.2014 13:03:00</t>
  </si>
  <si>
    <t>GB NORTHERN IRELAND</t>
  </si>
  <si>
    <t xml:space="preserve"> 04.02.2014 11:08:00</t>
  </si>
  <si>
    <t xml:space="preserve"> 04.02.2014 11:38:00</t>
  </si>
  <si>
    <t>THE NETHERLANDS</t>
  </si>
  <si>
    <t xml:space="preserve"> 31.01.2014 20:39:00</t>
  </si>
  <si>
    <t xml:space="preserve"> 25.02.2014 17:14:00</t>
  </si>
  <si>
    <t>NORWAY</t>
  </si>
  <si>
    <t xml:space="preserve"> 07.01.2014 14:30:00</t>
  </si>
  <si>
    <t xml:space="preserve"> 03.03.2014 12:24:00</t>
  </si>
  <si>
    <t>POLAND</t>
  </si>
  <si>
    <t xml:space="preserve"> 07.02.2014 16:35:00</t>
  </si>
  <si>
    <t xml:space="preserve"> 12.02.2014 11:33:00</t>
  </si>
  <si>
    <t>PORTUGAL</t>
  </si>
  <si>
    <t xml:space="preserve"> 31.01.2014 14:58:00</t>
  </si>
  <si>
    <t xml:space="preserve"> 03.02.2014 19:23:00</t>
  </si>
  <si>
    <t>ROMANIA</t>
  </si>
  <si>
    <t xml:space="preserve"> 31.01.2014 10:46:00</t>
  </si>
  <si>
    <t xml:space="preserve"> 04.02.2014 09:39:00</t>
  </si>
  <si>
    <t>SERBIA</t>
  </si>
  <si>
    <t xml:space="preserve"> 29.01.2014 10:15:00</t>
  </si>
  <si>
    <t xml:space="preserve"> 11.02.2014 18:12:00</t>
  </si>
  <si>
    <t>SWEDEN</t>
  </si>
  <si>
    <t xml:space="preserve"> 20.01.2014 14:04:00</t>
  </si>
  <si>
    <t xml:space="preserve"> 11.02.2014 13:45:00</t>
  </si>
  <si>
    <t>SLOVENIA</t>
  </si>
  <si>
    <t xml:space="preserve"> 31.01.2014 14:16:00</t>
  </si>
  <si>
    <t xml:space="preserve"> 10.02.2014 12:10:00</t>
  </si>
  <si>
    <t>SLOVAK REPUBLIC</t>
  </si>
  <si>
    <t xml:space="preserve"> 07.01.2014 16:19:00</t>
  </si>
  <si>
    <t xml:space="preserve"> 25.02.2014 08:40:00</t>
  </si>
  <si>
    <t>UKRAINE WEST</t>
  </si>
  <si>
    <t>Net Generating Capacity</t>
  </si>
  <si>
    <t>GR</t>
  </si>
  <si>
    <t>GB</t>
  </si>
  <si>
    <t>NTC import capacity</t>
  </si>
  <si>
    <t>DISABLED</t>
  </si>
  <si>
    <t>Difference with 15%</t>
  </si>
  <si>
    <t>OK</t>
  </si>
  <si>
    <t>ELE,CHP</t>
  </si>
  <si>
    <t>-EST*</t>
  </si>
  <si>
    <t>Table Name: T_240517_101117</t>
  </si>
  <si>
    <t>TimeSlice</t>
  </si>
  <si>
    <t>UserConstraint\Period</t>
  </si>
  <si>
    <t>JRC-EU-TIMES</t>
  </si>
  <si>
    <t>Capacity (not all being used as AFA, see also TradeParameters)</t>
  </si>
  <si>
    <t>EQUATION</t>
  </si>
  <si>
    <t>NTC  &gt; 0.15 NGC (Net generation capacity, including pumped hydro)</t>
  </si>
  <si>
    <t>A x (TOTAL GRID - B) &gt; 0.15 NGC (Net generation capacity, including pumped hydro)</t>
  </si>
  <si>
    <t>TOTAL GRID - 0.15 NGC &gt;  B/A</t>
  </si>
  <si>
    <t>with</t>
  </si>
  <si>
    <t>TOTAL interconnectors capacity from VEDA in 2015</t>
  </si>
  <si>
    <t>A the percentage of total capacity that is NTC. We take A = 67%</t>
  </si>
  <si>
    <t>B is country dependent based on data below</t>
  </si>
  <si>
    <t>The data below show that the NTC is much lower than the actual capacity of the interconnectors (see also Tradeparameters for more information).</t>
  </si>
  <si>
    <t>Still, the EC uses this methodology.</t>
  </si>
  <si>
    <t>NTC does not include trade over the counter.</t>
  </si>
  <si>
    <t>Capacity based on 15%</t>
  </si>
  <si>
    <t>Numbers from Energy Union Communication</t>
  </si>
  <si>
    <t>RATIO to be used - capped between 35% and 80%</t>
  </si>
  <si>
    <t>~UC_SETS: R_E: AT,BE,BG,CZ,DE,DK,EE,ES,FI,FR,EL,HU,IE,IT,LT,LU,LV,NL,PL,PT,RO,SE,SI,SK,UK,HR</t>
  </si>
  <si>
    <t>UC_Interconn_INV_MS_15pct</t>
  </si>
  <si>
    <t>Minimum MS transmission interconnectors limits Energy Union</t>
  </si>
  <si>
    <t>Year</t>
  </si>
  <si>
    <t>UC_RHSRT</t>
  </si>
  <si>
    <t>Allregions</t>
  </si>
  <si>
    <t>~UC_T: UC_CAP~LO</t>
  </si>
  <si>
    <t>This is without CY, MT, IE, IS, CH, NO</t>
  </si>
  <si>
    <t>UC_RHSTS~2070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</si>
</sst>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_(&quot;$&quot;* #,##0.00_);_(&quot;$&quot;* \(#,##0.00\);_(&quot;$&quot;* &quot;-&quot;??_);_(@_)"/>
    <numFmt numFmtId="165" formatCode="_(* #,##0.00_);_(* \(#,##0.00\);_(* &quot;-&quot;??_);_(@_)"/>
    <numFmt numFmtId="166" formatCode="_-* #,##0.00\ &quot;€&quot;_-;\-* #,##0.00\ &quot;€&quot;_-;_-* &quot;-&quot;??\ &quot;€&quot;_-;_-@_-"/>
    <numFmt numFmtId="167" formatCode="_-* #,##0.00\ _€_-;\-* #,##0.00\ _€_-;_-* &quot;-&quot;??\ _€_-;_-@_-"/>
    <numFmt numFmtId="168" formatCode="_ * #,##0.00_ ;_ * \-#,##0.00_ ;_ * &quot;-&quot;??_ ;_ @_ "/>
    <numFmt numFmtId="169" formatCode="_-[$€-2]* #,##0.00_-;\-[$€-2]* #,##0.00_-;_-[$€-2]* &quot;-&quot;??_-"/>
    <numFmt numFmtId="170" formatCode="_([$€]* #,##0.00_);_([$€]* \(#,##0.00\);_([$€]* &quot;-&quot;??_);_(@_)"/>
    <numFmt numFmtId="171" formatCode="0.0%"/>
    <numFmt numFmtId="172" formatCode="\(##\);\(##\)"/>
    <numFmt numFmtId="173" formatCode="#,##0.0"/>
    <numFmt numFmtId="174" formatCode="_-[$€-2]\ * #,##0.00_-;\-[$€-2]\ * #,##0.00_-;_-[$€-2]\ * &quot;-&quot;??_-"/>
    <numFmt numFmtId="175" formatCode="#,##0;\-\ #,##0;_-\ &quot;- &quot;"/>
    <numFmt numFmtId="176" formatCode="#,##0.0000"/>
    <numFmt numFmtId="177" formatCode="_ * #,##0_ ;_ * \-#,##0_ ;_ * &quot;-&quot;_ ;_ @_ "/>
    <numFmt numFmtId="178" formatCode="_ &quot;kr&quot;\ * #,##0_ ;_ &quot;kr&quot;\ * \-#,##0_ ;_ &quot;kr&quot;\ * &quot;-&quot;_ ;_ @_ "/>
    <numFmt numFmtId="179" formatCode="_ &quot;kr&quot;\ * #,##0.00_ ;_ &quot;kr&quot;\ * \-#,##0.00_ ;_ &quot;kr&quot;\ * &quot;-&quot;??_ ;_ @_ "/>
    <numFmt numFmtId="180" formatCode="_-[$€]* #,##0.00_-;\-[$€]* #,##0.00_-;_-[$€]* &quot;-&quot;??_-;_-@_-"/>
    <numFmt numFmtId="181" formatCode="_([$€-2]* #,##0.00_);_([$€-2]* \(#,##0.00\);_([$€-2]* &quot;-&quot;??_)"/>
    <numFmt numFmtId="182" formatCode="0.0"/>
  </numFmts>
  <fonts count="81">
    <font>
      <sz val="11"/>
      <color theme="1"/>
      <name val="Calibri"/>
      <family val="2"/>
      <scheme val="minor"/>
    </font>
    <font>
      <sz val="11"/>
      <color indexed="8"/>
      <name val="Calibri"/>
      <family val="2"/>
    </font>
    <font>
      <b/>
      <sz val="11"/>
      <color indexed="8"/>
      <name val="Calibri"/>
      <family val="2"/>
    </font>
    <font>
      <b/>
      <sz val="10"/>
      <name val="Arial"/>
      <family val="2"/>
    </font>
    <font>
      <sz val="10"/>
      <name val="Arial"/>
      <family val="2"/>
    </font>
    <font>
      <b/>
      <sz val="8"/>
      <color indexed="81"/>
      <name val="Tahoma"/>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Arial"/>
      <family val="2"/>
    </font>
    <font>
      <sz val="10"/>
      <name val="Arial"/>
      <family val="2"/>
      <charset val="161"/>
    </font>
    <font>
      <sz val="10"/>
      <name val="Courier"/>
      <family val="3"/>
    </font>
    <font>
      <b/>
      <sz val="10"/>
      <name val="Arial"/>
      <family val="2"/>
      <charset val="161"/>
    </font>
    <font>
      <b/>
      <sz val="12"/>
      <name val="Arial"/>
      <family val="2"/>
      <charset val="161"/>
    </font>
    <font>
      <b/>
      <sz val="12"/>
      <name val="Arial"/>
      <family val="2"/>
    </font>
    <font>
      <sz val="8"/>
      <color indexed="9"/>
      <name val="Arial"/>
      <family val="2"/>
      <charset val="161"/>
    </font>
    <font>
      <sz val="8"/>
      <color indexed="9"/>
      <name val="Arial"/>
      <family val="2"/>
    </font>
    <font>
      <b/>
      <sz val="8"/>
      <name val="Arial"/>
      <family val="2"/>
      <charset val="161"/>
    </font>
    <font>
      <b/>
      <sz val="8"/>
      <name val="Arial"/>
      <family val="2"/>
    </font>
    <font>
      <sz val="10"/>
      <color indexed="8"/>
      <name val="Arial"/>
      <family val="2"/>
    </font>
    <font>
      <u/>
      <sz val="10"/>
      <color indexed="12"/>
      <name val="Arial"/>
      <family val="2"/>
    </font>
    <font>
      <sz val="9"/>
      <color indexed="8"/>
      <name val="Times New Roman"/>
      <family val="1"/>
    </font>
    <font>
      <sz val="9"/>
      <name val="Times New Roman"/>
      <family val="1"/>
    </font>
    <font>
      <b/>
      <sz val="9"/>
      <name val="Times New Roman"/>
      <family val="1"/>
    </font>
    <font>
      <u/>
      <sz val="12"/>
      <color indexed="20"/>
      <name val="宋体"/>
      <charset val="134"/>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12"/>
      <color indexed="8"/>
      <name val="Times New Roman"/>
      <family val="1"/>
    </font>
    <font>
      <sz val="11"/>
      <name val="Arial"/>
      <family val="2"/>
    </font>
    <font>
      <sz val="8"/>
      <name val="Arial"/>
      <family val="2"/>
    </font>
    <font>
      <sz val="11"/>
      <color indexed="60"/>
      <name val="Calibri"/>
      <family val="2"/>
      <charset val="161"/>
    </font>
    <font>
      <sz val="10"/>
      <name val="Helvetica"/>
    </font>
    <font>
      <sz val="10"/>
      <name val="Arial Cyr"/>
      <charset val="204"/>
    </font>
    <font>
      <b/>
      <sz val="12"/>
      <color indexed="8"/>
      <name val="Times New Roman"/>
      <family val="1"/>
    </font>
    <font>
      <sz val="10"/>
      <name val="MS Sans Serif"/>
      <family val="2"/>
    </font>
    <font>
      <sz val="10"/>
      <name val="Times New Roman"/>
      <family val="1"/>
    </font>
    <font>
      <u/>
      <sz val="10"/>
      <color indexed="12"/>
      <name val="Times New Roman"/>
      <family val="1"/>
    </font>
    <font>
      <u/>
      <sz val="12"/>
      <color indexed="20"/>
      <name val="??"/>
      <charset val="134"/>
    </font>
    <font>
      <sz val="10"/>
      <color indexed="8"/>
      <name val="MS Sans Serif"/>
      <family val="2"/>
    </font>
    <font>
      <sz val="10"/>
      <name val="Myriad Pro"/>
    </font>
    <font>
      <sz val="10"/>
      <name val="Arial"/>
      <family val="2"/>
    </font>
    <font>
      <b/>
      <sz val="8"/>
      <color indexed="12"/>
      <name val="Arial"/>
      <family val="2"/>
    </font>
    <font>
      <b/>
      <sz val="8"/>
      <color indexed="8"/>
      <name val="Arial"/>
      <family val="2"/>
    </font>
    <font>
      <sz val="10"/>
      <name val="Arial"/>
      <family val="2"/>
      <charset val="238"/>
    </font>
    <font>
      <u/>
      <sz val="10"/>
      <color indexed="12"/>
      <name val="Times New Roman"/>
      <family val="1"/>
      <charset val="238"/>
    </font>
    <font>
      <sz val="9"/>
      <color indexed="81"/>
      <name val="Tahoma"/>
      <family val="2"/>
    </font>
    <font>
      <b/>
      <sz val="9"/>
      <color indexed="81"/>
      <name val="Tahoma"/>
      <family val="2"/>
    </font>
    <font>
      <sz val="11"/>
      <color theme="1"/>
      <name val="Calibri"/>
      <family val="2"/>
      <scheme val="minor"/>
    </font>
    <font>
      <sz val="11"/>
      <color rgb="FF9C0006"/>
      <name val="Calibri"/>
      <family val="2"/>
      <scheme val="minor"/>
    </font>
    <font>
      <sz val="11"/>
      <color rgb="FF006100"/>
      <name val="Calibri"/>
      <family val="2"/>
      <scheme val="minor"/>
    </font>
    <font>
      <sz val="11"/>
      <color rgb="FF006100"/>
      <name val="Calibri"/>
      <family val="3"/>
      <charset val="128"/>
      <scheme val="minor"/>
    </font>
    <font>
      <sz val="11"/>
      <color rgb="FF3F3F76"/>
      <name val="Calibri"/>
      <family val="3"/>
      <charset val="128"/>
      <scheme val="minor"/>
    </font>
    <font>
      <sz val="11"/>
      <color rgb="FF9C6500"/>
      <name val="Calibri"/>
      <family val="2"/>
      <scheme val="minor"/>
    </font>
    <font>
      <sz val="11"/>
      <color theme="1"/>
      <name val="Calibri"/>
      <family val="3"/>
      <charset val="128"/>
      <scheme val="minor"/>
    </font>
    <font>
      <u/>
      <sz val="11"/>
      <color theme="10"/>
      <name val="Calibri"/>
      <family val="2"/>
      <scheme val="minor"/>
    </font>
    <font>
      <b/>
      <sz val="12"/>
      <name val="Arial"/>
    </font>
    <font>
      <sz val="10"/>
      <name val="Arial"/>
    </font>
    <font>
      <b/>
      <sz val="10"/>
      <name val="Arial"/>
    </font>
    <font>
      <sz val="8"/>
      <color indexed="9"/>
      <name val="Arial"/>
    </font>
    <font>
      <b/>
      <sz val="8"/>
      <name val="Arial"/>
    </font>
    <font>
      <sz val="9"/>
      <color indexed="81"/>
      <name val="Tahoma"/>
      <charset val="1"/>
    </font>
    <font>
      <b/>
      <sz val="9"/>
      <color indexed="81"/>
      <name val="Tahoma"/>
      <charset val="1"/>
    </font>
    <font>
      <sz val="11"/>
      <color rgb="FFFF0000"/>
      <name val="Calibri"/>
      <family val="2"/>
      <scheme val="minor"/>
    </font>
  </fonts>
  <fills count="5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13"/>
        <bgColor indexed="64"/>
      </patternFill>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00"/>
        <bgColor indexed="64"/>
      </patternFill>
    </fill>
    <fill>
      <patternFill patternType="solid">
        <fgColor rgb="FFFF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s>
  <cellStyleXfs count="3604">
    <xf numFmtId="0" fontId="0" fillId="0" borderId="0"/>
    <xf numFmtId="0" fontId="55" fillId="0" borderId="0" applyNumberFormat="0" applyFill="0" applyBorder="0" applyAlignment="0" applyProtection="0">
      <alignment vertical="center"/>
    </xf>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65" fillId="44"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9" fontId="34" fillId="0" borderId="1" applyNumberFormat="0" applyFont="0" applyFill="0" applyBorder="0" applyProtection="0">
      <alignment horizontal="left" vertical="center" indent="2"/>
    </xf>
    <xf numFmtId="0" fontId="4" fillId="0" borderId="0" applyNumberFormat="0" applyFont="0" applyFill="0" applyBorder="0" applyProtection="0">
      <alignment horizontal="left" vertical="center" indent="2"/>
    </xf>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4" fillId="0" borderId="0" applyNumberFormat="0" applyFont="0" applyFill="0" applyBorder="0" applyProtection="0">
      <alignment horizontal="left" vertical="center" indent="5"/>
    </xf>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35" fillId="20" borderId="0" applyBorder="0" applyAlignment="0"/>
    <xf numFmtId="4" fontId="35" fillId="20" borderId="0" applyBorder="0" applyAlignment="0"/>
    <xf numFmtId="0" fontId="34" fillId="20" borderId="0" applyBorder="0">
      <alignment horizontal="right" vertical="center"/>
    </xf>
    <xf numFmtId="4" fontId="34" fillId="20" borderId="0" applyBorder="0">
      <alignment horizontal="right" vertical="center"/>
    </xf>
    <xf numFmtId="0" fontId="34" fillId="20" borderId="1">
      <alignment horizontal="right" vertical="center"/>
    </xf>
    <xf numFmtId="0" fontId="34" fillId="21" borderId="0" applyBorder="0">
      <alignment horizontal="right" vertical="center"/>
    </xf>
    <xf numFmtId="4" fontId="34" fillId="21" borderId="0" applyBorder="0">
      <alignment horizontal="right" vertical="center"/>
    </xf>
    <xf numFmtId="0" fontId="34" fillId="21" borderId="0" applyBorder="0">
      <alignment horizontal="right" vertical="center"/>
    </xf>
    <xf numFmtId="4" fontId="34" fillId="21" borderId="0" applyBorder="0">
      <alignment horizontal="right" vertical="center"/>
    </xf>
    <xf numFmtId="0" fontId="33" fillId="21" borderId="1">
      <alignment horizontal="right" vertical="center"/>
    </xf>
    <xf numFmtId="4" fontId="33" fillId="21" borderId="1">
      <alignment horizontal="right" vertical="center"/>
    </xf>
    <xf numFmtId="0" fontId="33" fillId="21" borderId="2">
      <alignment horizontal="right" vertical="center"/>
    </xf>
    <xf numFmtId="0" fontId="45" fillId="21" borderId="1">
      <alignment horizontal="right" vertical="center"/>
    </xf>
    <xf numFmtId="4" fontId="45" fillId="21" borderId="1">
      <alignment horizontal="right" vertical="center"/>
    </xf>
    <xf numFmtId="0" fontId="33" fillId="22" borderId="1">
      <alignment horizontal="right" vertical="center"/>
    </xf>
    <xf numFmtId="4" fontId="33" fillId="22" borderId="1">
      <alignment horizontal="right" vertical="center"/>
    </xf>
    <xf numFmtId="0" fontId="33" fillId="22" borderId="2">
      <alignment horizontal="right" vertical="center"/>
    </xf>
    <xf numFmtId="0" fontId="33" fillId="22" borderId="1">
      <alignment horizontal="right" vertical="center"/>
    </xf>
    <xf numFmtId="4" fontId="33" fillId="22" borderId="1">
      <alignment horizontal="right" vertical="center"/>
    </xf>
    <xf numFmtId="0" fontId="33" fillId="22" borderId="3">
      <alignment horizontal="right" vertical="center"/>
    </xf>
    <xf numFmtId="0" fontId="33" fillId="22" borderId="4">
      <alignment horizontal="right" vertical="center"/>
    </xf>
    <xf numFmtId="4" fontId="33" fillId="22" borderId="4">
      <alignment horizontal="right" vertical="center"/>
    </xf>
    <xf numFmtId="0" fontId="33" fillId="22" borderId="5">
      <alignment horizontal="right" vertical="center"/>
    </xf>
    <xf numFmtId="4" fontId="33" fillId="22" borderId="5">
      <alignment horizontal="right" vertical="center"/>
    </xf>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18" fillId="23" borderId="6" applyNumberFormat="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66" fillId="45"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3" borderId="7" applyNumberFormat="0" applyAlignment="0" applyProtection="0"/>
    <xf numFmtId="4" fontId="35" fillId="0" borderId="8" applyFill="0" applyBorder="0" applyProtection="0">
      <alignment horizontal="right" vertical="center"/>
    </xf>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8" fillId="23" borderId="7"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0" fontId="9" fillId="24" borderId="9" applyNumberFormat="0" applyAlignment="0" applyProtection="0"/>
    <xf numFmtId="49" fontId="4" fillId="20" borderId="10">
      <alignment vertical="top" wrapText="1"/>
    </xf>
    <xf numFmtId="167"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1"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165"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7" fontId="4" fillId="0" borderId="0" applyFont="0" applyFill="0" applyBorder="0" applyAlignment="0" applyProtection="0"/>
    <xf numFmtId="168" fontId="22" fillId="0" borderId="0" applyFont="0" applyFill="0" applyBorder="0" applyAlignment="0" applyProtection="0"/>
    <xf numFmtId="168" fontId="22"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165" fontId="4" fillId="0" borderId="0" applyFont="0" applyFill="0" applyBorder="0" applyAlignment="0" applyProtection="0"/>
    <xf numFmtId="43" fontId="22" fillId="0" borderId="0" applyFont="0" applyFill="0" applyBorder="0" applyAlignment="0" applyProtection="0"/>
    <xf numFmtId="167" fontId="4" fillId="0" borderId="0" applyFont="0" applyFill="0" applyBorder="0" applyAlignment="0" applyProtection="0"/>
    <xf numFmtId="167"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33" fillId="0" borderId="0" applyNumberFormat="0">
      <alignment horizontal="right"/>
    </xf>
    <xf numFmtId="164" fontId="4" fillId="0" borderId="0" applyFont="0" applyFill="0" applyBorder="0" applyAlignment="0" applyProtection="0"/>
    <xf numFmtId="0" fontId="34" fillId="22" borderId="11">
      <alignment horizontal="left" vertical="center" wrapText="1" indent="2"/>
    </xf>
    <xf numFmtId="0" fontId="34" fillId="0" borderId="11">
      <alignment horizontal="left" vertical="center" wrapText="1" indent="2"/>
    </xf>
    <xf numFmtId="0" fontId="34" fillId="21" borderId="4">
      <alignment horizontal="left" vertical="center"/>
    </xf>
    <xf numFmtId="0" fontId="33" fillId="0" borderId="12">
      <alignment horizontal="left" vertical="top" wrapText="1"/>
    </xf>
    <xf numFmtId="3" fontId="37" fillId="0" borderId="10">
      <alignment horizontal="right" vertical="top"/>
    </xf>
    <xf numFmtId="0" fontId="15" fillId="7" borderId="7" applyNumberFormat="0" applyAlignment="0" applyProtection="0"/>
    <xf numFmtId="0" fontId="50" fillId="0" borderId="13"/>
    <xf numFmtId="0" fontId="3" fillId="25" borderId="1">
      <alignment horizontal="centerContinuous" vertical="top" wrapText="1"/>
    </xf>
    <xf numFmtId="0" fontId="38" fillId="0" borderId="0">
      <alignment vertical="top" wrapText="1"/>
    </xf>
    <xf numFmtId="0" fontId="2" fillId="0" borderId="14" applyNumberFormat="0" applyFill="0" applyAlignment="0" applyProtection="0"/>
    <xf numFmtId="0" fontId="10" fillId="0" borderId="0" applyNumberFormat="0" applyFill="0" applyBorder="0" applyAlignment="0" applyProtection="0"/>
    <xf numFmtId="0" fontId="31" fillId="0" borderId="0">
      <alignment vertical="top"/>
    </xf>
    <xf numFmtId="169" fontId="22"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69" fontId="22" fillId="0" borderId="0" applyFont="0" applyFill="0" applyBorder="0" applyAlignment="0" applyProtection="0"/>
    <xf numFmtId="174" fontId="4" fillId="0" borderId="0" applyFont="0" applyFill="0" applyBorder="0" applyAlignment="0" applyProtection="0"/>
    <xf numFmtId="181" fontId="4" fillId="0" borderId="0" applyFont="0" applyFill="0" applyBorder="0" applyAlignment="0" applyProtection="0"/>
    <xf numFmtId="181" fontId="4" fillId="0" borderId="0" applyFont="0" applyFill="0" applyBorder="0" applyAlignment="0" applyProtection="0"/>
    <xf numFmtId="174" fontId="4" fillId="0" borderId="0" applyFont="0" applyFill="0" applyBorder="0" applyAlignment="0" applyProtection="0"/>
    <xf numFmtId="181" fontId="4" fillId="0" borderId="0" applyFont="0" applyFill="0" applyBorder="0" applyAlignment="0" applyProtection="0"/>
    <xf numFmtId="166"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81" fontId="4" fillId="0" borderId="0" applyFont="0" applyFill="0" applyBorder="0" applyAlignment="0" applyProtection="0"/>
    <xf numFmtId="174"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80" fontId="4" fillId="0" borderId="0" applyFont="0" applyFill="0" applyBorder="0" applyAlignment="0" applyProtection="0"/>
    <xf numFmtId="170" fontId="4" fillId="0" borderId="0" applyFont="0" applyFill="0" applyBorder="0" applyAlignment="0" applyProtection="0"/>
    <xf numFmtId="18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66" fontId="4" fillId="0" borderId="0" applyFont="0" applyFill="0" applyBorder="0" applyAlignment="0" applyProtection="0"/>
    <xf numFmtId="174" fontId="4" fillId="0" borderId="0" applyFont="0" applyFill="0" applyBorder="0" applyAlignment="0" applyProtection="0"/>
    <xf numFmtId="169" fontId="22" fillId="0" borderId="0" applyFont="0" applyFill="0" applyBorder="0" applyAlignment="0" applyProtection="0"/>
    <xf numFmtId="18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80" fontId="4"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1" fontId="22" fillId="0" borderId="0" applyFont="0" applyFill="0" applyBorder="0" applyAlignment="0" applyProtection="0"/>
    <xf numFmtId="11" fontId="4" fillId="0" borderId="0" applyFont="0" applyFill="0" applyBorder="0" applyAlignment="0" applyProtection="0"/>
    <xf numFmtId="11" fontId="22" fillId="0" borderId="0" applyFon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68" fillId="4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67" fillId="4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2" fillId="0" borderId="15"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9" fillId="0" borderId="0" applyNumberFormat="0" applyFill="0" applyBorder="0" applyAlignment="0" applyProtection="0"/>
    <xf numFmtId="0" fontId="32" fillId="0" borderId="0" applyNumberFormat="0" applyFill="0" applyBorder="0" applyAlignment="0" applyProtection="0">
      <alignment vertical="top"/>
      <protection locked="0"/>
    </xf>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69" fillId="47" borderId="24"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0" fontId="15" fillId="7"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1" fontId="51" fillId="21" borderId="0" applyBorder="0">
      <alignment horizontal="right" vertical="center"/>
    </xf>
    <xf numFmtId="0" fontId="4" fillId="26" borderId="1"/>
    <xf numFmtId="0" fontId="39" fillId="0" borderId="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6" fillId="0" borderId="18" applyNumberFormat="0" applyFill="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48"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70" fillId="48"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17" fillId="27" borderId="0" applyNumberFormat="0" applyBorder="0" applyAlignment="0" applyProtection="0"/>
    <xf numFmtId="0" fontId="4" fillId="0" borderId="0"/>
    <xf numFmtId="0" fontId="65" fillId="0" borderId="0"/>
    <xf numFmtId="0" fontId="1" fillId="0" borderId="0"/>
    <xf numFmtId="0" fontId="4" fillId="0" borderId="0"/>
    <xf numFmtId="0" fontId="4" fillId="0" borderId="0"/>
    <xf numFmtId="0" fontId="1" fillId="0" borderId="0"/>
    <xf numFmtId="0" fontId="4" fillId="0" borderId="0"/>
    <xf numFmtId="0" fontId="4" fillId="0" borderId="0"/>
    <xf numFmtId="0" fontId="65" fillId="0" borderId="0"/>
    <xf numFmtId="0" fontId="4" fillId="0" borderId="0"/>
    <xf numFmtId="0" fontId="65"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4"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1" fillId="0" borderId="0"/>
    <xf numFmtId="0" fontId="4" fillId="0" borderId="0"/>
    <xf numFmtId="0" fontId="46" fillId="0" borderId="0"/>
    <xf numFmtId="0" fontId="46" fillId="0" borderId="0"/>
    <xf numFmtId="0" fontId="4" fillId="0" borderId="0"/>
    <xf numFmtId="0" fontId="1" fillId="0" borderId="0"/>
    <xf numFmtId="0" fontId="4" fillId="0" borderId="0"/>
    <xf numFmtId="0" fontId="4" fillId="0" borderId="0">
      <alignment vertical="top"/>
    </xf>
    <xf numFmtId="0" fontId="4" fillId="0" borderId="0"/>
    <xf numFmtId="0" fontId="65" fillId="0" borderId="0"/>
    <xf numFmtId="0" fontId="4" fillId="0" borderId="0"/>
    <xf numFmtId="0" fontId="65"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65" fillId="0" borderId="0"/>
    <xf numFmtId="0" fontId="4" fillId="0" borderId="0"/>
    <xf numFmtId="0" fontId="65" fillId="0" borderId="0"/>
    <xf numFmtId="0" fontId="65"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4" fillId="0" borderId="0"/>
    <xf numFmtId="0" fontId="4" fillId="0" borderId="0"/>
    <xf numFmtId="0" fontId="65" fillId="0" borderId="0"/>
    <xf numFmtId="0" fontId="4" fillId="0" borderId="0"/>
    <xf numFmtId="0" fontId="4" fillId="0" borderId="0"/>
    <xf numFmtId="0" fontId="4" fillId="0" borderId="0"/>
    <xf numFmtId="0" fontId="4" fillId="0" borderId="0"/>
    <xf numFmtId="0" fontId="4" fillId="0" borderId="0">
      <alignment vertical="top"/>
    </xf>
    <xf numFmtId="0" fontId="65" fillId="0" borderId="0"/>
    <xf numFmtId="0" fontId="2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52" fillId="0" borderId="0"/>
    <xf numFmtId="4" fontId="4"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52"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4" fillId="0" borderId="0"/>
    <xf numFmtId="0" fontId="4" fillId="0" borderId="0"/>
    <xf numFmtId="0" fontId="4" fillId="0" borderId="0"/>
    <xf numFmtId="0" fontId="53" fillId="0" borderId="0"/>
    <xf numFmtId="0" fontId="1" fillId="0" borderId="0"/>
    <xf numFmtId="0" fontId="53" fillId="0" borderId="0"/>
    <xf numFmtId="0" fontId="1" fillId="0" borderId="0"/>
    <xf numFmtId="0" fontId="4" fillId="0" borderId="0"/>
    <xf numFmtId="0" fontId="4" fillId="0" borderId="0"/>
    <xf numFmtId="0" fontId="4" fillId="0" borderId="0"/>
    <xf numFmtId="0" fontId="4" fillId="0" borderId="0"/>
    <xf numFmtId="0"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4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1" fillId="0" borderId="0"/>
    <xf numFmtId="0" fontId="4" fillId="0" borderId="0"/>
    <xf numFmtId="0" fontId="65"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7" fillId="0" borderId="0"/>
    <xf numFmtId="0" fontId="47"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1" fillId="0" borderId="0"/>
    <xf numFmtId="0" fontId="65" fillId="0" borderId="0"/>
    <xf numFmtId="0" fontId="4" fillId="0" borderId="0"/>
    <xf numFmtId="0" fontId="1" fillId="0" borderId="0"/>
    <xf numFmtId="0" fontId="7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6"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6" fillId="0" borderId="0"/>
    <xf numFmtId="0" fontId="21" fillId="0" borderId="0"/>
    <xf numFmtId="0" fontId="46" fillId="0" borderId="0"/>
    <xf numFmtId="0" fontId="46" fillId="0" borderId="0"/>
    <xf numFmtId="0" fontId="4" fillId="0" borderId="0"/>
    <xf numFmtId="0" fontId="4" fillId="0" borderId="0"/>
    <xf numFmtId="0" fontId="4" fillId="0" borderId="0"/>
    <xf numFmtId="0" fontId="65" fillId="0" borderId="0"/>
    <xf numFmtId="0" fontId="4" fillId="0" borderId="0"/>
    <xf numFmtId="0" fontId="1" fillId="0" borderId="0"/>
    <xf numFmtId="0" fontId="65" fillId="0" borderId="0"/>
    <xf numFmtId="0" fontId="1" fillId="0" borderId="0"/>
    <xf numFmtId="0" fontId="4" fillId="0" borderId="0"/>
    <xf numFmtId="0" fontId="1" fillId="0" borderId="0"/>
    <xf numFmtId="0" fontId="4" fillId="0" borderId="0"/>
    <xf numFmtId="0" fontId="65" fillId="0" borderId="0"/>
    <xf numFmtId="0" fontId="57" fillId="0" borderId="0"/>
    <xf numFmtId="0" fontId="65" fillId="0" borderId="0"/>
    <xf numFmtId="0" fontId="1" fillId="0" borderId="0"/>
    <xf numFmtId="0" fontId="4" fillId="0" borderId="0"/>
    <xf numFmtId="0" fontId="4" fillId="0" borderId="0"/>
    <xf numFmtId="0" fontId="1" fillId="0" borderId="0"/>
    <xf numFmtId="0" fontId="65" fillId="0" borderId="0"/>
    <xf numFmtId="0" fontId="4" fillId="0" borderId="0"/>
    <xf numFmtId="0" fontId="65" fillId="0" borderId="0"/>
    <xf numFmtId="0" fontId="4" fillId="0" borderId="0"/>
    <xf numFmtId="0" fontId="4" fillId="0" borderId="0"/>
    <xf numFmtId="0" fontId="65" fillId="0" borderId="0"/>
    <xf numFmtId="0" fontId="1" fillId="0" borderId="0"/>
    <xf numFmtId="0" fontId="46" fillId="0" borderId="0"/>
    <xf numFmtId="0" fontId="1" fillId="0" borderId="0"/>
    <xf numFmtId="0" fontId="4" fillId="0" borderId="0"/>
    <xf numFmtId="0" fontId="65" fillId="0" borderId="0"/>
    <xf numFmtId="0" fontId="1" fillId="0" borderId="0"/>
    <xf numFmtId="0" fontId="1" fillId="0" borderId="0"/>
    <xf numFmtId="0" fontId="65" fillId="0" borderId="0"/>
    <xf numFmtId="0" fontId="4" fillId="0" borderId="0"/>
    <xf numFmtId="0" fontId="65" fillId="0" borderId="0"/>
    <xf numFmtId="0" fontId="1" fillId="0" borderId="0"/>
    <xf numFmtId="0" fontId="65" fillId="0" borderId="0"/>
    <xf numFmtId="0" fontId="4" fillId="0" borderId="0"/>
    <xf numFmtId="0" fontId="1" fillId="0" borderId="0"/>
    <xf numFmtId="0" fontId="1" fillId="0" borderId="0"/>
    <xf numFmtId="0" fontId="65" fillId="0" borderId="0"/>
    <xf numFmtId="0" fontId="4" fillId="0" borderId="0"/>
    <xf numFmtId="0" fontId="65" fillId="0" borderId="0"/>
    <xf numFmtId="0" fontId="65" fillId="0" borderId="0"/>
    <xf numFmtId="0" fontId="4" fillId="0" borderId="0"/>
    <xf numFmtId="0" fontId="4" fillId="0" borderId="0" applyNumberFormat="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58" fillId="0" borderId="0"/>
    <xf numFmtId="0" fontId="4" fillId="0" borderId="0"/>
    <xf numFmtId="0" fontId="4" fillId="0" borderId="0"/>
    <xf numFmtId="0" fontId="4" fillId="0" borderId="0"/>
    <xf numFmtId="0" fontId="4" fillId="0" borderId="0"/>
    <xf numFmtId="0" fontId="4" fillId="0" borderId="0"/>
    <xf numFmtId="0" fontId="5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4" fillId="0" borderId="0"/>
    <xf numFmtId="0" fontId="4" fillId="0" borderId="0"/>
    <xf numFmtId="0" fontId="4" fillId="0" borderId="0"/>
    <xf numFmtId="0" fontId="4" fillId="0" borderId="0"/>
    <xf numFmtId="0" fontId="53"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65" fillId="0" borderId="0"/>
    <xf numFmtId="0" fontId="4" fillId="0" borderId="0"/>
    <xf numFmtId="0" fontId="4" fillId="0" borderId="0"/>
    <xf numFmtId="0" fontId="1"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xf numFmtId="0" fontId="6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4" fontId="34" fillId="0" borderId="1" applyFill="0" applyBorder="0" applyProtection="0">
      <alignment horizontal="right" vertical="center"/>
    </xf>
    <xf numFmtId="4" fontId="34" fillId="0" borderId="0" applyFill="0" applyBorder="0" applyProtection="0">
      <alignment horizontal="right" vertical="center"/>
    </xf>
    <xf numFmtId="0" fontId="35" fillId="0" borderId="0" applyNumberFormat="0" applyFill="0" applyBorder="0" applyProtection="0">
      <alignment horizontal="left" vertical="center"/>
    </xf>
    <xf numFmtId="0" fontId="34" fillId="0" borderId="1" applyNumberFormat="0" applyFill="0" applyAlignment="0" applyProtection="0"/>
    <xf numFmtId="0" fontId="4" fillId="28" borderId="0" applyNumberFormat="0" applyFont="0" applyBorder="0" applyAlignment="0" applyProtection="0"/>
    <xf numFmtId="4" fontId="4" fillId="28" borderId="0" applyNumberFormat="0" applyFont="0" applyBorder="0" applyAlignment="0" applyProtection="0"/>
    <xf numFmtId="0" fontId="61" fillId="0" borderId="0"/>
    <xf numFmtId="0" fontId="23" fillId="0" borderId="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4" fillId="29" borderId="19" applyNumberFormat="0" applyFont="0" applyAlignment="0" applyProtection="0"/>
    <xf numFmtId="0" fontId="1" fillId="29" borderId="19" applyNumberFormat="0" applyFont="0" applyAlignment="0" applyProtection="0"/>
    <xf numFmtId="0" fontId="4" fillId="29" borderId="19" applyNumberFormat="0" applyFont="0" applyAlignment="0" applyProtection="0"/>
    <xf numFmtId="0" fontId="22" fillId="29" borderId="19" applyNumberFormat="0" applyFont="0" applyAlignment="0" applyProtection="0"/>
    <xf numFmtId="0" fontId="4" fillId="29" borderId="19" applyNumberFormat="0" applyFont="0" applyAlignment="0" applyProtection="0"/>
    <xf numFmtId="0" fontId="22" fillId="29" borderId="19" applyNumberFormat="0" applyFont="0" applyAlignment="0" applyProtection="0"/>
    <xf numFmtId="172" fontId="40" fillId="0" borderId="0">
      <alignment horizontal="right"/>
    </xf>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175" fontId="4" fillId="0" borderId="0" applyFont="0" applyFill="0" applyBorder="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0" fontId="18" fillId="23" borderId="6" applyNumberFormat="0" applyAlignment="0" applyProtection="0"/>
    <xf numFmtId="176" fontId="34" fillId="30" borderId="1" applyNumberFormat="0" applyFont="0" applyBorder="0" applyAlignment="0" applyProtection="0">
      <alignment horizontal="right" vertical="center"/>
    </xf>
    <xf numFmtId="9" fontId="6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2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168" fontId="49" fillId="0" borderId="0" applyFont="0" applyFill="0" applyBorder="0" applyAlignment="0" applyProtection="0"/>
    <xf numFmtId="177" fontId="49" fillId="0" borderId="0" applyFont="0" applyFill="0" applyBorder="0" applyAlignment="0" applyProtection="0"/>
    <xf numFmtId="178" fontId="49" fillId="0" borderId="0" applyFont="0" applyFill="0" applyBorder="0" applyAlignment="0" applyProtection="0"/>
    <xf numFmtId="0" fontId="7" fillId="3" borderId="0" applyNumberFormat="0" applyBorder="0" applyAlignment="0" applyProtection="0"/>
    <xf numFmtId="0" fontId="34" fillId="28" borderId="1"/>
    <xf numFmtId="0" fontId="38" fillId="0" borderId="0">
      <alignment vertical="top" wrapText="1"/>
    </xf>
    <xf numFmtId="0" fontId="38" fillId="0" borderId="0">
      <alignment vertical="top" wrapText="1"/>
    </xf>
    <xf numFmtId="0" fontId="56" fillId="0" borderId="0"/>
    <xf numFmtId="0" fontId="4" fillId="0" borderId="0"/>
    <xf numFmtId="0" fontId="4" fillId="0" borderId="0"/>
    <xf numFmtId="0" fontId="4" fillId="0" borderId="0"/>
    <xf numFmtId="0" fontId="31" fillId="0" borderId="0">
      <alignment vertical="top"/>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0" fontId="4" fillId="0" borderId="1" applyNumberFormat="0" applyFill="0" applyProtection="0">
      <alignment horizontal="right"/>
    </xf>
    <xf numFmtId="49" fontId="22" fillId="0" borderId="1" applyFill="0" applyProtection="0">
      <alignment horizontal="right"/>
    </xf>
    <xf numFmtId="0" fontId="4" fillId="0" borderId="1" applyNumberFormat="0"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49" fontId="22" fillId="0" borderId="1" applyFill="0" applyProtection="0">
      <alignment horizontal="right"/>
    </xf>
    <xf numFmtId="49" fontId="4" fillId="0" borderId="1" applyFill="0" applyProtection="0">
      <alignment horizontal="right"/>
    </xf>
    <xf numFmtId="49" fontId="22" fillId="0" borderId="1" applyFill="0" applyProtection="0">
      <alignment horizontal="right"/>
    </xf>
    <xf numFmtId="0" fontId="24" fillId="31" borderId="1" applyNumberFormat="0" applyProtection="0">
      <alignment horizontal="right"/>
    </xf>
    <xf numFmtId="0" fontId="3" fillId="31" borderId="1" applyNumberFormat="0" applyProtection="0">
      <alignment horizontal="right"/>
    </xf>
    <xf numFmtId="0" fontId="25" fillId="31" borderId="0" applyNumberFormat="0" applyBorder="0" applyProtection="0">
      <alignment horizontal="left"/>
    </xf>
    <xf numFmtId="0" fontId="26" fillId="31" borderId="0" applyNumberFormat="0" applyBorder="0" applyProtection="0">
      <alignment horizontal="left"/>
    </xf>
    <xf numFmtId="0" fontId="24" fillId="31" borderId="1" applyNumberFormat="0" applyProtection="0">
      <alignment horizontal="left"/>
    </xf>
    <xf numFmtId="0" fontId="3" fillId="31" borderId="1" applyNumberFormat="0" applyProtection="0">
      <alignment horizontal="left"/>
    </xf>
    <xf numFmtId="0" fontId="22" fillId="0" borderId="1" applyNumberFormat="0" applyFill="0" applyProtection="0">
      <alignment horizontal="right"/>
    </xf>
    <xf numFmtId="0" fontId="4" fillId="0" borderId="1" applyNumberFormat="0" applyFill="0" applyProtection="0">
      <alignment horizontal="right"/>
    </xf>
    <xf numFmtId="0" fontId="22" fillId="0" borderId="1" applyNumberFormat="0" applyFill="0" applyProtection="0">
      <alignment horizontal="right"/>
    </xf>
    <xf numFmtId="0" fontId="27" fillId="32" borderId="0" applyNumberFormat="0" applyBorder="0" applyProtection="0">
      <alignment horizontal="left"/>
    </xf>
    <xf numFmtId="0" fontId="28" fillId="32" borderId="0" applyNumberFormat="0" applyBorder="0" applyProtection="0">
      <alignment horizontal="left"/>
    </xf>
    <xf numFmtId="0" fontId="29" fillId="33" borderId="0" applyNumberFormat="0" applyBorder="0" applyProtection="0">
      <alignment horizontal="left"/>
    </xf>
    <xf numFmtId="0" fontId="30" fillId="33" borderId="0" applyNumberFormat="0" applyBorder="0" applyProtection="0">
      <alignment horizontal="left"/>
    </xf>
    <xf numFmtId="173" fontId="41" fillId="34" borderId="20">
      <alignment vertical="center"/>
    </xf>
    <xf numFmtId="171" fontId="42" fillId="34" borderId="20">
      <alignment vertical="center"/>
    </xf>
    <xf numFmtId="173" fontId="43" fillId="35" borderId="20">
      <alignment vertical="center"/>
    </xf>
    <xf numFmtId="0" fontId="4" fillId="36" borderId="21" applyBorder="0">
      <alignment horizontal="left" vertical="center"/>
    </xf>
    <xf numFmtId="49" fontId="4" fillId="37" borderId="1">
      <alignment vertical="center" wrapText="1"/>
    </xf>
    <xf numFmtId="0" fontId="4" fillId="38" borderId="22">
      <alignment horizontal="left" vertical="center" wrapText="1"/>
    </xf>
    <xf numFmtId="0" fontId="44" fillId="39" borderId="1">
      <alignment horizontal="left" vertical="center" wrapText="1"/>
    </xf>
    <xf numFmtId="0" fontId="4" fillId="40" borderId="1">
      <alignment horizontal="left" vertical="center" wrapText="1"/>
    </xf>
    <xf numFmtId="0" fontId="4" fillId="41" borderId="1">
      <alignment horizontal="left" vertical="center" wrapText="1"/>
    </xf>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2" fillId="0" borderId="14" applyNumberFormat="0" applyFill="0" applyAlignment="0" applyProtection="0"/>
    <xf numFmtId="0" fontId="19" fillId="0" borderId="0" applyNumberFormat="0" applyFill="0" applyBorder="0" applyAlignment="0" applyProtection="0"/>
    <xf numFmtId="0" fontId="12" fillId="0" borderId="15" applyNumberFormat="0" applyFill="0" applyAlignment="0" applyProtection="0"/>
    <xf numFmtId="0" fontId="13" fillId="0" borderId="16" applyNumberFormat="0" applyFill="0" applyAlignment="0" applyProtection="0"/>
    <xf numFmtId="0" fontId="14" fillId="0" borderId="17" applyNumberFormat="0" applyFill="0" applyAlignment="0" applyProtection="0"/>
    <xf numFmtId="0" fontId="14" fillId="0" borderId="0" applyNumberFormat="0" applyFill="0" applyBorder="0" applyAlignment="0" applyProtection="0"/>
    <xf numFmtId="179" fontId="49" fillId="0" borderId="0" applyFont="0" applyFill="0" applyBorder="0" applyAlignment="0" applyProtection="0"/>
    <xf numFmtId="0" fontId="16" fillId="0" borderId="18"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24" borderId="9" applyNumberFormat="0" applyAlignment="0" applyProtection="0"/>
    <xf numFmtId="0" fontId="54" fillId="0" borderId="0" applyNumberFormat="0" applyFill="0" applyBorder="0" applyAlignment="0" applyProtection="0"/>
    <xf numFmtId="0" fontId="62" fillId="0" borderId="0" applyNumberFormat="0" applyFill="0" applyBorder="0" applyAlignment="0" applyProtection="0"/>
    <xf numFmtId="0" fontId="34" fillId="0" borderId="0"/>
    <xf numFmtId="0" fontId="36" fillId="0" borderId="0" applyNumberFormat="0" applyFill="0" applyBorder="0" applyAlignment="0" applyProtection="0">
      <alignment vertical="center"/>
    </xf>
    <xf numFmtId="0" fontId="72" fillId="0" borderId="0" applyNumberFormat="0" applyFill="0" applyBorder="0" applyAlignment="0" applyProtection="0"/>
    <xf numFmtId="0" fontId="73" fillId="31" borderId="0" applyNumberFormat="0" applyBorder="0" applyProtection="0">
      <alignment horizontal="left"/>
    </xf>
    <xf numFmtId="0" fontId="74" fillId="0" borderId="0"/>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1" fontId="74" fillId="0" borderId="1" applyFill="0" applyProtection="0">
      <alignment horizontal="right" vertical="top" wrapText="1"/>
    </xf>
    <xf numFmtId="2"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2" fontId="74" fillId="0" borderId="1" applyFill="0" applyProtection="0">
      <alignment horizontal="right" vertical="top" wrapText="1"/>
    </xf>
    <xf numFmtId="1" fontId="74" fillId="0" borderId="1" applyFill="0" applyProtection="0">
      <alignment horizontal="right" vertical="top" wrapText="1"/>
    </xf>
    <xf numFmtId="0" fontId="73" fillId="31" borderId="0" applyNumberFormat="0" applyBorder="0" applyProtection="0">
      <alignment horizontal="left"/>
    </xf>
    <xf numFmtId="0" fontId="75" fillId="31" borderId="1" applyNumberFormat="0" applyProtection="0">
      <alignment horizontal="left"/>
    </xf>
    <xf numFmtId="49" fontId="74" fillId="0" borderId="1" applyFill="0" applyProtection="0">
      <alignment horizontal="right"/>
    </xf>
    <xf numFmtId="0" fontId="76" fillId="32" borderId="0" applyNumberFormat="0" applyBorder="0" applyProtection="0">
      <alignment horizontal="left"/>
    </xf>
    <xf numFmtId="0" fontId="75" fillId="31" borderId="1" applyNumberFormat="0" applyProtection="0">
      <alignment horizontal="right"/>
    </xf>
    <xf numFmtId="0" fontId="74" fillId="0" borderId="1" applyFill="0" applyProtection="0">
      <alignment horizontal="right" vertical="top" wrapText="1"/>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2" fontId="74" fillId="0" borderId="1" applyFill="0" applyProtection="0">
      <alignment horizontal="right" vertical="top" wrapText="1"/>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0" fontId="77" fillId="33" borderId="0" applyNumberFormat="0" applyBorder="0" applyProtection="0">
      <alignment horizontal="left"/>
    </xf>
    <xf numFmtId="1" fontId="74" fillId="0" borderId="1" applyFill="0" applyProtection="0">
      <alignment horizontal="right" vertical="top" wrapText="1"/>
    </xf>
    <xf numFmtId="2" fontId="74" fillId="0" borderId="1" applyFill="0" applyProtection="0">
      <alignment horizontal="right" vertical="top" wrapText="1"/>
    </xf>
    <xf numFmtId="0" fontId="77" fillId="33" borderId="0" applyNumberFormat="0" applyBorder="0" applyProtection="0">
      <alignment horizontal="left"/>
    </xf>
  </cellStyleXfs>
  <cellXfs count="318">
    <xf numFmtId="0" fontId="0" fillId="0" borderId="0" xfId="0"/>
    <xf numFmtId="0" fontId="21" fillId="0" borderId="0" xfId="2050"/>
    <xf numFmtId="0" fontId="60" fillId="0" borderId="0" xfId="2050" applyFont="1"/>
    <xf numFmtId="0" fontId="59" fillId="0" borderId="0" xfId="2050" applyFont="1"/>
    <xf numFmtId="0" fontId="60" fillId="42" borderId="23" xfId="2050" applyFont="1" applyFill="1" applyBorder="1"/>
    <xf numFmtId="0" fontId="60" fillId="42" borderId="23" xfId="2050" applyFont="1" applyFill="1" applyBorder="1" applyAlignment="1">
      <alignment horizontal="left"/>
    </xf>
    <xf numFmtId="0" fontId="60" fillId="42" borderId="23" xfId="2050" applyFont="1" applyFill="1" applyBorder="1" applyAlignment="1">
      <alignment wrapText="1"/>
    </xf>
    <xf numFmtId="0" fontId="59" fillId="43" borderId="0" xfId="2050" applyFont="1" applyFill="1"/>
    <xf numFmtId="0" fontId="4" fillId="0" borderId="0" xfId="2050" applyFont="1"/>
    <xf numFmtId="49" fontId="0" fillId="0" borderId="0" xfId="0" quotePrefix="1" applyNumberFormat="1"/>
    <xf numFmtId="1" fontId="21" fillId="0" borderId="0" xfId="2050" applyNumberFormat="1"/>
    <xf numFmtId="0" fontId="72" fillId="0" borderId="0" xfId="3278"/>
    <xf numFmtId="182" fontId="0" fillId="0" borderId="0" xfId="0" applyNumberFormat="1"/>
    <xf numFmtId="9" fontId="0" fillId="0" borderId="0" xfId="2380" applyFont="1"/>
    <xf numFmtId="1" fontId="0" fillId="0" borderId="0" xfId="0" applyNumberFormat="1"/>
    <xf numFmtId="9" fontId="0" fillId="49" borderId="0" xfId="2380" applyFont="1" applyFill="1"/>
    <xf numFmtId="0" fontId="73" fillId="31" borderId="0" xfId="3279">
      <alignment horizontal="left"/>
    </xf>
    <xf numFmtId="0" fontId="74" fillId="0" borderId="0" xfId="3280"/>
    <xf numFmtId="0" fontId="75" fillId="31" borderId="1" xfId="3281">
      <alignment horizontal="left"/>
    </xf>
    <xf numFmtId="49" fontId="74" fillId="0" borderId="1" xfId="3282">
      <alignment horizontal="right"/>
    </xf>
    <xf numFmtId="0" fontId="76" fillId="32" borderId="0" xfId="3283">
      <alignment horizontal="left"/>
    </xf>
    <xf numFmtId="0" fontId="75" fillId="31" borderId="1" xfId="3284">
      <alignment horizontal="right"/>
    </xf>
    <xf numFmtId="0" fontId="74" fillId="0" borderId="1" xfId="3285">
      <alignment horizontal="right" vertical="top" wrapText="1"/>
    </xf>
    <xf numFmtId="0" fontId="73" fillId="31" borderId="0" xfId="3286">
      <alignment horizontal="left"/>
    </xf>
    <xf numFmtId="0" fontId="75" fillId="31" borderId="1" xfId="3287">
      <alignment horizontal="left"/>
    </xf>
    <xf numFmtId="49" fontId="74" fillId="0" borderId="1" xfId="3288">
      <alignment horizontal="right"/>
    </xf>
    <xf numFmtId="0" fontId="76" fillId="32" borderId="0" xfId="3289">
      <alignment horizontal="left"/>
    </xf>
    <xf numFmtId="0" fontId="75" fillId="31" borderId="1" xfId="3290">
      <alignment horizontal="right"/>
    </xf>
    <xf numFmtId="0" fontId="74" fillId="0" borderId="1" xfId="3291">
      <alignment horizontal="right" vertical="top" wrapText="1"/>
    </xf>
    <xf numFmtId="1" fontId="74" fillId="0" borderId="1" xfId="3292">
      <alignment horizontal="right" vertical="top" wrapText="1"/>
    </xf>
    <xf numFmtId="2" fontId="74" fillId="0" borderId="1" xfId="3293">
      <alignment horizontal="right" vertical="top" wrapText="1"/>
    </xf>
    <xf numFmtId="0" fontId="73" fillId="31" borderId="0" xfId="3294">
      <alignment horizontal="left"/>
    </xf>
    <xf numFmtId="0" fontId="75" fillId="31" borderId="1" xfId="3295">
      <alignment horizontal="left"/>
    </xf>
    <xf numFmtId="49" fontId="74" fillId="0" borderId="1" xfId="3296">
      <alignment horizontal="right"/>
    </xf>
    <xf numFmtId="0" fontId="76" fillId="32" borderId="0" xfId="3297">
      <alignment horizontal="left"/>
    </xf>
    <xf numFmtId="0" fontId="75" fillId="31" borderId="1" xfId="3298">
      <alignment horizontal="right"/>
    </xf>
    <xf numFmtId="0" fontId="74" fillId="0" borderId="1" xfId="3299">
      <alignment horizontal="right" vertical="top" wrapText="1"/>
    </xf>
    <xf numFmtId="2" fontId="74" fillId="0" borderId="1" xfId="3300">
      <alignment horizontal="right" vertical="top" wrapText="1"/>
    </xf>
    <xf numFmtId="1" fontId="74" fillId="0" borderId="1" xfId="3301">
      <alignment horizontal="right" vertical="top" wrapText="1"/>
    </xf>
    <xf numFmtId="0" fontId="73" fillId="31" borderId="0" xfId="3302">
      <alignment horizontal="left"/>
    </xf>
    <xf numFmtId="0" fontId="75" fillId="31" borderId="1" xfId="3303">
      <alignment horizontal="left"/>
    </xf>
    <xf numFmtId="49" fontId="74" fillId="0" borderId="1" xfId="3304">
      <alignment horizontal="right"/>
    </xf>
    <xf numFmtId="0" fontId="76" fillId="32" borderId="0" xfId="3305">
      <alignment horizontal="left"/>
    </xf>
    <xf numFmtId="0" fontId="75" fillId="31" borderId="1" xfId="3306">
      <alignment horizontal="right"/>
    </xf>
    <xf numFmtId="0" fontId="74" fillId="0" borderId="1" xfId="3307">
      <alignment horizontal="right" vertical="top" wrapText="1"/>
    </xf>
    <xf numFmtId="2" fontId="74" fillId="0" borderId="1" xfId="3308">
      <alignment horizontal="right" vertical="top" wrapText="1"/>
    </xf>
    <xf numFmtId="1" fontId="74" fillId="0" borderId="1" xfId="3309">
      <alignment horizontal="right" vertical="top" wrapText="1"/>
    </xf>
    <xf numFmtId="0" fontId="73" fillId="31" borderId="0" xfId="3310">
      <alignment horizontal="left"/>
    </xf>
    <xf numFmtId="0" fontId="75" fillId="31" borderId="1" xfId="3311">
      <alignment horizontal="left"/>
    </xf>
    <xf numFmtId="49" fontId="74" fillId="0" borderId="1" xfId="3312">
      <alignment horizontal="right"/>
    </xf>
    <xf numFmtId="0" fontId="76" fillId="32" borderId="0" xfId="3313">
      <alignment horizontal="left"/>
    </xf>
    <xf numFmtId="0" fontId="75" fillId="31" borderId="1" xfId="3314">
      <alignment horizontal="right"/>
    </xf>
    <xf numFmtId="0" fontId="74" fillId="0" borderId="1" xfId="3315">
      <alignment horizontal="right" vertical="top" wrapText="1"/>
    </xf>
    <xf numFmtId="1" fontId="74" fillId="0" borderId="1" xfId="3316">
      <alignment horizontal="right" vertical="top" wrapText="1"/>
    </xf>
    <xf numFmtId="2" fontId="74" fillId="0" borderId="1" xfId="3317">
      <alignment horizontal="right" vertical="top" wrapText="1"/>
    </xf>
    <xf numFmtId="0" fontId="73" fillId="31" borderId="0" xfId="3318">
      <alignment horizontal="left"/>
    </xf>
    <xf numFmtId="0" fontId="75" fillId="31" borderId="1" xfId="3319">
      <alignment horizontal="left"/>
    </xf>
    <xf numFmtId="49" fontId="74" fillId="0" borderId="1" xfId="3320">
      <alignment horizontal="right"/>
    </xf>
    <xf numFmtId="0" fontId="76" fillId="32" borderId="0" xfId="3321">
      <alignment horizontal="left"/>
    </xf>
    <xf numFmtId="0" fontId="75" fillId="31" borderId="1" xfId="3322">
      <alignment horizontal="right"/>
    </xf>
    <xf numFmtId="0" fontId="74" fillId="0" borderId="1" xfId="3323">
      <alignment horizontal="right" vertical="top" wrapText="1"/>
    </xf>
    <xf numFmtId="2" fontId="74" fillId="0" borderId="1" xfId="3324">
      <alignment horizontal="right" vertical="top" wrapText="1"/>
    </xf>
    <xf numFmtId="1" fontId="74" fillId="0" borderId="1" xfId="3325">
      <alignment horizontal="right" vertical="top" wrapText="1"/>
    </xf>
    <xf numFmtId="0" fontId="73" fillId="31" borderId="0" xfId="3326">
      <alignment horizontal="left"/>
    </xf>
    <xf numFmtId="0" fontId="75" fillId="31" borderId="1" xfId="3327">
      <alignment horizontal="left"/>
    </xf>
    <xf numFmtId="49" fontId="74" fillId="0" borderId="1" xfId="3328">
      <alignment horizontal="right"/>
    </xf>
    <xf numFmtId="0" fontId="76" fillId="32" borderId="0" xfId="3329">
      <alignment horizontal="left"/>
    </xf>
    <xf numFmtId="0" fontId="75" fillId="31" borderId="1" xfId="3330">
      <alignment horizontal="right"/>
    </xf>
    <xf numFmtId="0" fontId="74" fillId="0" borderId="1" xfId="3331">
      <alignment horizontal="right" vertical="top" wrapText="1"/>
    </xf>
    <xf numFmtId="2" fontId="74" fillId="0" borderId="1" xfId="3332">
      <alignment horizontal="right" vertical="top" wrapText="1"/>
    </xf>
    <xf numFmtId="1" fontId="74" fillId="0" borderId="1" xfId="3333">
      <alignment horizontal="right" vertical="top" wrapText="1"/>
    </xf>
    <xf numFmtId="0" fontId="73" fillId="31" borderId="0" xfId="3334">
      <alignment horizontal="left"/>
    </xf>
    <xf numFmtId="0" fontId="75" fillId="31" borderId="1" xfId="3335">
      <alignment horizontal="left"/>
    </xf>
    <xf numFmtId="49" fontId="74" fillId="0" borderId="1" xfId="3336">
      <alignment horizontal="right"/>
    </xf>
    <xf numFmtId="0" fontId="76" fillId="32" borderId="0" xfId="3337">
      <alignment horizontal="left"/>
    </xf>
    <xf numFmtId="0" fontId="75" fillId="31" borderId="1" xfId="3338">
      <alignment horizontal="right"/>
    </xf>
    <xf numFmtId="0" fontId="74" fillId="0" borderId="1" xfId="3339">
      <alignment horizontal="right" vertical="top" wrapText="1"/>
    </xf>
    <xf numFmtId="2" fontId="74" fillId="0" borderId="1" xfId="3340">
      <alignment horizontal="right" vertical="top" wrapText="1"/>
    </xf>
    <xf numFmtId="1" fontId="74" fillId="0" borderId="1" xfId="3341">
      <alignment horizontal="right" vertical="top" wrapText="1"/>
    </xf>
    <xf numFmtId="0" fontId="73" fillId="31" borderId="0" xfId="3342">
      <alignment horizontal="left"/>
    </xf>
    <xf numFmtId="0" fontId="75" fillId="31" borderId="1" xfId="3343">
      <alignment horizontal="left"/>
    </xf>
    <xf numFmtId="49" fontId="74" fillId="0" borderId="1" xfId="3344">
      <alignment horizontal="right"/>
    </xf>
    <xf numFmtId="0" fontId="76" fillId="32" borderId="0" xfId="3345">
      <alignment horizontal="left"/>
    </xf>
    <xf numFmtId="0" fontId="75" fillId="31" borderId="1" xfId="3346">
      <alignment horizontal="right"/>
    </xf>
    <xf numFmtId="0" fontId="74" fillId="0" borderId="1" xfId="3347">
      <alignment horizontal="right" vertical="top" wrapText="1"/>
    </xf>
    <xf numFmtId="2" fontId="74" fillId="0" borderId="1" xfId="3348">
      <alignment horizontal="right" vertical="top" wrapText="1"/>
    </xf>
    <xf numFmtId="1" fontId="74" fillId="0" borderId="1" xfId="3349">
      <alignment horizontal="right" vertical="top" wrapText="1"/>
    </xf>
    <xf numFmtId="0" fontId="73" fillId="31" borderId="0" xfId="3350">
      <alignment horizontal="left"/>
    </xf>
    <xf numFmtId="0" fontId="75" fillId="31" borderId="1" xfId="3351">
      <alignment horizontal="left"/>
    </xf>
    <xf numFmtId="49" fontId="74" fillId="0" borderId="1" xfId="3352">
      <alignment horizontal="right"/>
    </xf>
    <xf numFmtId="0" fontId="76" fillId="32" borderId="0" xfId="3353">
      <alignment horizontal="left"/>
    </xf>
    <xf numFmtId="0" fontId="75" fillId="31" borderId="1" xfId="3354">
      <alignment horizontal="right"/>
    </xf>
    <xf numFmtId="0" fontId="74" fillId="0" borderId="1" xfId="3355">
      <alignment horizontal="right" vertical="top" wrapText="1"/>
    </xf>
    <xf numFmtId="1" fontId="74" fillId="0" borderId="1" xfId="3356">
      <alignment horizontal="right" vertical="top" wrapText="1"/>
    </xf>
    <xf numFmtId="2" fontId="74" fillId="0" borderId="1" xfId="3357">
      <alignment horizontal="right" vertical="top" wrapText="1"/>
    </xf>
    <xf numFmtId="0" fontId="73" fillId="31" borderId="0" xfId="3358">
      <alignment horizontal="left"/>
    </xf>
    <xf numFmtId="0" fontId="75" fillId="31" borderId="1" xfId="3359">
      <alignment horizontal="left"/>
    </xf>
    <xf numFmtId="49" fontId="74" fillId="0" borderId="1" xfId="3360">
      <alignment horizontal="right"/>
    </xf>
    <xf numFmtId="0" fontId="76" fillId="32" borderId="0" xfId="3361">
      <alignment horizontal="left"/>
    </xf>
    <xf numFmtId="0" fontId="75" fillId="31" borderId="1" xfId="3362">
      <alignment horizontal="right"/>
    </xf>
    <xf numFmtId="0" fontId="74" fillId="0" borderId="1" xfId="3363">
      <alignment horizontal="right" vertical="top" wrapText="1"/>
    </xf>
    <xf numFmtId="1" fontId="74" fillId="0" borderId="1" xfId="3364">
      <alignment horizontal="right" vertical="top" wrapText="1"/>
    </xf>
    <xf numFmtId="2" fontId="74" fillId="0" borderId="1" xfId="3365">
      <alignment horizontal="right" vertical="top" wrapText="1"/>
    </xf>
    <xf numFmtId="0" fontId="73" fillId="31" borderId="0" xfId="3366">
      <alignment horizontal="left"/>
    </xf>
    <xf numFmtId="0" fontId="75" fillId="31" borderId="1" xfId="3367">
      <alignment horizontal="left"/>
    </xf>
    <xf numFmtId="49" fontId="74" fillId="0" borderId="1" xfId="3368">
      <alignment horizontal="right"/>
    </xf>
    <xf numFmtId="0" fontId="76" fillId="32" borderId="0" xfId="3369">
      <alignment horizontal="left"/>
    </xf>
    <xf numFmtId="0" fontId="75" fillId="31" borderId="1" xfId="3370">
      <alignment horizontal="right"/>
    </xf>
    <xf numFmtId="0" fontId="74" fillId="0" borderId="1" xfId="3371">
      <alignment horizontal="right" vertical="top" wrapText="1"/>
    </xf>
    <xf numFmtId="2" fontId="74" fillId="0" borderId="1" xfId="3372">
      <alignment horizontal="right" vertical="top" wrapText="1"/>
    </xf>
    <xf numFmtId="1" fontId="74" fillId="0" borderId="1" xfId="3373">
      <alignment horizontal="right" vertical="top" wrapText="1"/>
    </xf>
    <xf numFmtId="0" fontId="73" fillId="31" borderId="0" xfId="3374">
      <alignment horizontal="left"/>
    </xf>
    <xf numFmtId="0" fontId="75" fillId="31" borderId="1" xfId="3375">
      <alignment horizontal="left"/>
    </xf>
    <xf numFmtId="49" fontId="74" fillId="0" borderId="1" xfId="3376">
      <alignment horizontal="right"/>
    </xf>
    <xf numFmtId="0" fontId="76" fillId="32" borderId="0" xfId="3377">
      <alignment horizontal="left"/>
    </xf>
    <xf numFmtId="0" fontId="75" fillId="31" borderId="1" xfId="3378">
      <alignment horizontal="right"/>
    </xf>
    <xf numFmtId="0" fontId="74" fillId="0" borderId="1" xfId="3379">
      <alignment horizontal="right" vertical="top" wrapText="1"/>
    </xf>
    <xf numFmtId="2" fontId="74" fillId="0" borderId="1" xfId="3380">
      <alignment horizontal="right" vertical="top" wrapText="1"/>
    </xf>
    <xf numFmtId="1" fontId="74" fillId="0" borderId="1" xfId="3381">
      <alignment horizontal="right" vertical="top" wrapText="1"/>
    </xf>
    <xf numFmtId="0" fontId="73" fillId="31" borderId="0" xfId="3382">
      <alignment horizontal="left"/>
    </xf>
    <xf numFmtId="0" fontId="75" fillId="31" borderId="1" xfId="3383">
      <alignment horizontal="left"/>
    </xf>
    <xf numFmtId="49" fontId="74" fillId="0" borderId="1" xfId="3384">
      <alignment horizontal="right"/>
    </xf>
    <xf numFmtId="0" fontId="76" fillId="32" borderId="0" xfId="3385">
      <alignment horizontal="left"/>
    </xf>
    <xf numFmtId="0" fontId="75" fillId="31" borderId="1" xfId="3386">
      <alignment horizontal="right"/>
    </xf>
    <xf numFmtId="0" fontId="74" fillId="0" borderId="1" xfId="3387">
      <alignment horizontal="right" vertical="top" wrapText="1"/>
    </xf>
    <xf numFmtId="2" fontId="74" fillId="0" borderId="1" xfId="3388">
      <alignment horizontal="right" vertical="top" wrapText="1"/>
    </xf>
    <xf numFmtId="1" fontId="74" fillId="0" borderId="1" xfId="3389">
      <alignment horizontal="right" vertical="top" wrapText="1"/>
    </xf>
    <xf numFmtId="0" fontId="73" fillId="31" borderId="0" xfId="3390">
      <alignment horizontal="left"/>
    </xf>
    <xf numFmtId="0" fontId="75" fillId="31" borderId="1" xfId="3391">
      <alignment horizontal="left"/>
    </xf>
    <xf numFmtId="49" fontId="74" fillId="0" borderId="1" xfId="3392">
      <alignment horizontal="right"/>
    </xf>
    <xf numFmtId="0" fontId="76" fillId="32" borderId="0" xfId="3393">
      <alignment horizontal="left"/>
    </xf>
    <xf numFmtId="0" fontId="75" fillId="31" borderId="1" xfId="3394">
      <alignment horizontal="right"/>
    </xf>
    <xf numFmtId="0" fontId="74" fillId="0" borderId="1" xfId="3395">
      <alignment horizontal="right" vertical="top" wrapText="1"/>
    </xf>
    <xf numFmtId="2" fontId="74" fillId="0" borderId="1" xfId="3396">
      <alignment horizontal="right" vertical="top" wrapText="1"/>
    </xf>
    <xf numFmtId="1" fontId="74" fillId="0" borderId="1" xfId="3397">
      <alignment horizontal="right" vertical="top" wrapText="1"/>
    </xf>
    <xf numFmtId="0" fontId="73" fillId="31" borderId="0" xfId="3398">
      <alignment horizontal="left"/>
    </xf>
    <xf numFmtId="0" fontId="75" fillId="31" borderId="1" xfId="3399">
      <alignment horizontal="left"/>
    </xf>
    <xf numFmtId="49" fontId="74" fillId="0" borderId="1" xfId="3400">
      <alignment horizontal="right"/>
    </xf>
    <xf numFmtId="0" fontId="76" fillId="32" borderId="0" xfId="3401">
      <alignment horizontal="left"/>
    </xf>
    <xf numFmtId="0" fontId="75" fillId="31" borderId="1" xfId="3402">
      <alignment horizontal="right"/>
    </xf>
    <xf numFmtId="0" fontId="74" fillId="0" borderId="1" xfId="3403">
      <alignment horizontal="right" vertical="top" wrapText="1"/>
    </xf>
    <xf numFmtId="1" fontId="74" fillId="0" borderId="1" xfId="3404">
      <alignment horizontal="right" vertical="top" wrapText="1"/>
    </xf>
    <xf numFmtId="2" fontId="74" fillId="0" borderId="1" xfId="3405">
      <alignment horizontal="right" vertical="top" wrapText="1"/>
    </xf>
    <xf numFmtId="0" fontId="73" fillId="31" borderId="0" xfId="3406">
      <alignment horizontal="left"/>
    </xf>
    <xf numFmtId="0" fontId="75" fillId="31" borderId="1" xfId="3407">
      <alignment horizontal="left"/>
    </xf>
    <xf numFmtId="49" fontId="74" fillId="0" borderId="1" xfId="3408">
      <alignment horizontal="right"/>
    </xf>
    <xf numFmtId="0" fontId="76" fillId="32" borderId="0" xfId="3409">
      <alignment horizontal="left"/>
    </xf>
    <xf numFmtId="0" fontId="75" fillId="31" borderId="1" xfId="3410">
      <alignment horizontal="right"/>
    </xf>
    <xf numFmtId="0" fontId="74" fillId="0" borderId="1" xfId="3411">
      <alignment horizontal="right" vertical="top" wrapText="1"/>
    </xf>
    <xf numFmtId="1" fontId="74" fillId="0" borderId="1" xfId="3412">
      <alignment horizontal="right" vertical="top" wrapText="1"/>
    </xf>
    <xf numFmtId="2" fontId="74" fillId="0" borderId="1" xfId="3413">
      <alignment horizontal="right" vertical="top" wrapText="1"/>
    </xf>
    <xf numFmtId="0" fontId="73" fillId="31" borderId="0" xfId="3414">
      <alignment horizontal="left"/>
    </xf>
    <xf numFmtId="0" fontId="75" fillId="31" borderId="1" xfId="3415">
      <alignment horizontal="left"/>
    </xf>
    <xf numFmtId="49" fontId="74" fillId="0" borderId="1" xfId="3416">
      <alignment horizontal="right"/>
    </xf>
    <xf numFmtId="0" fontId="76" fillId="32" borderId="0" xfId="3417">
      <alignment horizontal="left"/>
    </xf>
    <xf numFmtId="0" fontId="75" fillId="31" borderId="1" xfId="3418">
      <alignment horizontal="right"/>
    </xf>
    <xf numFmtId="0" fontId="74" fillId="0" borderId="1" xfId="3419">
      <alignment horizontal="right" vertical="top" wrapText="1"/>
    </xf>
    <xf numFmtId="2" fontId="74" fillId="0" borderId="1" xfId="3420">
      <alignment horizontal="right" vertical="top" wrapText="1"/>
    </xf>
    <xf numFmtId="1" fontId="74" fillId="0" borderId="1" xfId="3421">
      <alignment horizontal="right" vertical="top" wrapText="1"/>
    </xf>
    <xf numFmtId="0" fontId="73" fillId="31" borderId="0" xfId="3422">
      <alignment horizontal="left"/>
    </xf>
    <xf numFmtId="0" fontId="75" fillId="31" borderId="1" xfId="3423">
      <alignment horizontal="left"/>
    </xf>
    <xf numFmtId="49" fontId="74" fillId="0" borderId="1" xfId="3424">
      <alignment horizontal="right"/>
    </xf>
    <xf numFmtId="0" fontId="76" fillId="32" borderId="0" xfId="3425">
      <alignment horizontal="left"/>
    </xf>
    <xf numFmtId="0" fontId="75" fillId="31" borderId="1" xfId="3426">
      <alignment horizontal="right"/>
    </xf>
    <xf numFmtId="0" fontId="74" fillId="0" borderId="1" xfId="3427">
      <alignment horizontal="right" vertical="top" wrapText="1"/>
    </xf>
    <xf numFmtId="1" fontId="74" fillId="0" borderId="1" xfId="3428">
      <alignment horizontal="right" vertical="top" wrapText="1"/>
    </xf>
    <xf numFmtId="2" fontId="74" fillId="0" borderId="1" xfId="3429">
      <alignment horizontal="right" vertical="top" wrapText="1"/>
    </xf>
    <xf numFmtId="0" fontId="73" fillId="31" borderId="0" xfId="3430">
      <alignment horizontal="left"/>
    </xf>
    <xf numFmtId="0" fontId="75" fillId="31" borderId="1" xfId="3431">
      <alignment horizontal="left"/>
    </xf>
    <xf numFmtId="49" fontId="74" fillId="0" borderId="1" xfId="3432">
      <alignment horizontal="right"/>
    </xf>
    <xf numFmtId="0" fontId="76" fillId="32" borderId="0" xfId="3433">
      <alignment horizontal="left"/>
    </xf>
    <xf numFmtId="0" fontId="75" fillId="31" borderId="1" xfId="3434">
      <alignment horizontal="right"/>
    </xf>
    <xf numFmtId="0" fontId="74" fillId="0" borderId="1" xfId="3435">
      <alignment horizontal="right" vertical="top" wrapText="1"/>
    </xf>
    <xf numFmtId="2" fontId="74" fillId="0" borderId="1" xfId="3436">
      <alignment horizontal="right" vertical="top" wrapText="1"/>
    </xf>
    <xf numFmtId="1" fontId="74" fillId="0" borderId="1" xfId="3437">
      <alignment horizontal="right" vertical="top" wrapText="1"/>
    </xf>
    <xf numFmtId="0" fontId="73" fillId="31" borderId="0" xfId="3438">
      <alignment horizontal="left"/>
    </xf>
    <xf numFmtId="0" fontId="75" fillId="31" borderId="1" xfId="3439">
      <alignment horizontal="left"/>
    </xf>
    <xf numFmtId="49" fontId="74" fillId="0" borderId="1" xfId="3440">
      <alignment horizontal="right"/>
    </xf>
    <xf numFmtId="0" fontId="76" fillId="32" borderId="0" xfId="3441">
      <alignment horizontal="left"/>
    </xf>
    <xf numFmtId="0" fontId="75" fillId="31" borderId="1" xfId="3442">
      <alignment horizontal="right"/>
    </xf>
    <xf numFmtId="0" fontId="74" fillId="0" borderId="1" xfId="3443">
      <alignment horizontal="right" vertical="top" wrapText="1"/>
    </xf>
    <xf numFmtId="1" fontId="74" fillId="0" borderId="1" xfId="3444">
      <alignment horizontal="right" vertical="top" wrapText="1"/>
    </xf>
    <xf numFmtId="2" fontId="74" fillId="0" borderId="1" xfId="3445">
      <alignment horizontal="right" vertical="top" wrapText="1"/>
    </xf>
    <xf numFmtId="0" fontId="73" fillId="31" borderId="0" xfId="3446">
      <alignment horizontal="left"/>
    </xf>
    <xf numFmtId="0" fontId="75" fillId="31" borderId="1" xfId="3447">
      <alignment horizontal="left"/>
    </xf>
    <xf numFmtId="49" fontId="74" fillId="0" borderId="1" xfId="3448">
      <alignment horizontal="right"/>
    </xf>
    <xf numFmtId="0" fontId="76" fillId="32" borderId="0" xfId="3449">
      <alignment horizontal="left"/>
    </xf>
    <xf numFmtId="0" fontId="75" fillId="31" borderId="1" xfId="3450">
      <alignment horizontal="right"/>
    </xf>
    <xf numFmtId="0" fontId="74" fillId="0" borderId="1" xfId="3451">
      <alignment horizontal="right" vertical="top" wrapText="1"/>
    </xf>
    <xf numFmtId="1" fontId="74" fillId="0" borderId="1" xfId="3452">
      <alignment horizontal="right" vertical="top" wrapText="1"/>
    </xf>
    <xf numFmtId="2" fontId="74" fillId="0" borderId="1" xfId="3453">
      <alignment horizontal="right" vertical="top" wrapText="1"/>
    </xf>
    <xf numFmtId="0" fontId="73" fillId="31" borderId="0" xfId="3454">
      <alignment horizontal="left"/>
    </xf>
    <xf numFmtId="0" fontId="75" fillId="31" borderId="1" xfId="3455">
      <alignment horizontal="left"/>
    </xf>
    <xf numFmtId="49" fontId="74" fillId="0" borderId="1" xfId="3456">
      <alignment horizontal="right"/>
    </xf>
    <xf numFmtId="0" fontId="76" fillId="32" borderId="0" xfId="3457">
      <alignment horizontal="left"/>
    </xf>
    <xf numFmtId="0" fontId="75" fillId="31" borderId="1" xfId="3458">
      <alignment horizontal="right"/>
    </xf>
    <xf numFmtId="0" fontId="74" fillId="0" borderId="1" xfId="3459">
      <alignment horizontal="right" vertical="top" wrapText="1"/>
    </xf>
    <xf numFmtId="1" fontId="74" fillId="0" borderId="1" xfId="3460">
      <alignment horizontal="right" vertical="top" wrapText="1"/>
    </xf>
    <xf numFmtId="2" fontId="74" fillId="0" borderId="1" xfId="3461">
      <alignment horizontal="right" vertical="top" wrapText="1"/>
    </xf>
    <xf numFmtId="0" fontId="73" fillId="31" borderId="0" xfId="3462">
      <alignment horizontal="left"/>
    </xf>
    <xf numFmtId="0" fontId="75" fillId="31" borderId="1" xfId="3463">
      <alignment horizontal="left"/>
    </xf>
    <xf numFmtId="49" fontId="74" fillId="0" borderId="1" xfId="3464">
      <alignment horizontal="right"/>
    </xf>
    <xf numFmtId="0" fontId="76" fillId="32" borderId="0" xfId="3465">
      <alignment horizontal="left"/>
    </xf>
    <xf numFmtId="0" fontId="75" fillId="31" borderId="1" xfId="3466">
      <alignment horizontal="right"/>
    </xf>
    <xf numFmtId="0" fontId="74" fillId="0" borderId="1" xfId="3467">
      <alignment horizontal="right" vertical="top" wrapText="1"/>
    </xf>
    <xf numFmtId="1" fontId="74" fillId="0" borderId="1" xfId="3468">
      <alignment horizontal="right" vertical="top" wrapText="1"/>
    </xf>
    <xf numFmtId="2" fontId="74" fillId="0" borderId="1" xfId="3469">
      <alignment horizontal="right" vertical="top" wrapText="1"/>
    </xf>
    <xf numFmtId="0" fontId="73" fillId="31" borderId="0" xfId="3470">
      <alignment horizontal="left"/>
    </xf>
    <xf numFmtId="0" fontId="75" fillId="31" borderId="1" xfId="3471">
      <alignment horizontal="left"/>
    </xf>
    <xf numFmtId="49" fontId="74" fillId="0" borderId="1" xfId="3472">
      <alignment horizontal="right"/>
    </xf>
    <xf numFmtId="0" fontId="76" fillId="32" borderId="0" xfId="3473">
      <alignment horizontal="left"/>
    </xf>
    <xf numFmtId="0" fontId="75" fillId="31" borderId="1" xfId="3474">
      <alignment horizontal="right"/>
    </xf>
    <xf numFmtId="0" fontId="74" fillId="0" borderId="1" xfId="3475">
      <alignment horizontal="right" vertical="top" wrapText="1"/>
    </xf>
    <xf numFmtId="2" fontId="74" fillId="0" borderId="1" xfId="3476">
      <alignment horizontal="right" vertical="top" wrapText="1"/>
    </xf>
    <xf numFmtId="1" fontId="74" fillId="0" borderId="1" xfId="3477">
      <alignment horizontal="right" vertical="top" wrapText="1"/>
    </xf>
    <xf numFmtId="0" fontId="73" fillId="31" borderId="0" xfId="3478">
      <alignment horizontal="left"/>
    </xf>
    <xf numFmtId="0" fontId="75" fillId="31" borderId="1" xfId="3479">
      <alignment horizontal="left"/>
    </xf>
    <xf numFmtId="49" fontId="74" fillId="0" borderId="1" xfId="3480">
      <alignment horizontal="right"/>
    </xf>
    <xf numFmtId="0" fontId="76" fillId="32" borderId="0" xfId="3481">
      <alignment horizontal="left"/>
    </xf>
    <xf numFmtId="0" fontId="75" fillId="31" borderId="1" xfId="3482">
      <alignment horizontal="right"/>
    </xf>
    <xf numFmtId="0" fontId="74" fillId="0" borderId="1" xfId="3483">
      <alignment horizontal="right" vertical="top" wrapText="1"/>
    </xf>
    <xf numFmtId="1" fontId="74" fillId="0" borderId="1" xfId="3484">
      <alignment horizontal="right" vertical="top" wrapText="1"/>
    </xf>
    <xf numFmtId="2" fontId="74" fillId="0" borderId="1" xfId="3485">
      <alignment horizontal="right" vertical="top" wrapText="1"/>
    </xf>
    <xf numFmtId="0" fontId="73" fillId="31" borderId="0" xfId="3486">
      <alignment horizontal="left"/>
    </xf>
    <xf numFmtId="0" fontId="75" fillId="31" borderId="1" xfId="3487">
      <alignment horizontal="left"/>
    </xf>
    <xf numFmtId="49" fontId="74" fillId="0" borderId="1" xfId="3488">
      <alignment horizontal="right"/>
    </xf>
    <xf numFmtId="0" fontId="76" fillId="32" borderId="0" xfId="3489">
      <alignment horizontal="left"/>
    </xf>
    <xf numFmtId="0" fontId="75" fillId="31" borderId="1" xfId="3490">
      <alignment horizontal="right"/>
    </xf>
    <xf numFmtId="0" fontId="74" fillId="0" borderId="1" xfId="3491">
      <alignment horizontal="right" vertical="top" wrapText="1"/>
    </xf>
    <xf numFmtId="1" fontId="74" fillId="0" borderId="1" xfId="3492">
      <alignment horizontal="right" vertical="top" wrapText="1"/>
    </xf>
    <xf numFmtId="2" fontId="74" fillId="0" borderId="1" xfId="3493">
      <alignment horizontal="right" vertical="top" wrapText="1"/>
    </xf>
    <xf numFmtId="0" fontId="73" fillId="31" borderId="0" xfId="3494">
      <alignment horizontal="left"/>
    </xf>
    <xf numFmtId="0" fontId="75" fillId="31" borderId="1" xfId="3495">
      <alignment horizontal="left"/>
    </xf>
    <xf numFmtId="49" fontId="74" fillId="0" borderId="1" xfId="3496">
      <alignment horizontal="right"/>
    </xf>
    <xf numFmtId="0" fontId="76" fillId="32" borderId="0" xfId="3497">
      <alignment horizontal="left"/>
    </xf>
    <xf numFmtId="0" fontId="75" fillId="31" borderId="1" xfId="3498">
      <alignment horizontal="right"/>
    </xf>
    <xf numFmtId="0" fontId="74" fillId="0" borderId="1" xfId="3499">
      <alignment horizontal="right" vertical="top" wrapText="1"/>
    </xf>
    <xf numFmtId="2" fontId="74" fillId="0" borderId="1" xfId="3500">
      <alignment horizontal="right" vertical="top" wrapText="1"/>
    </xf>
    <xf numFmtId="1" fontId="74" fillId="0" borderId="1" xfId="3501">
      <alignment horizontal="right" vertical="top" wrapText="1"/>
    </xf>
    <xf numFmtId="0" fontId="73" fillId="31" borderId="0" xfId="3502">
      <alignment horizontal="left"/>
    </xf>
    <xf numFmtId="0" fontId="75" fillId="31" borderId="1" xfId="3503">
      <alignment horizontal="left"/>
    </xf>
    <xf numFmtId="49" fontId="74" fillId="0" borderId="1" xfId="3504">
      <alignment horizontal="right"/>
    </xf>
    <xf numFmtId="0" fontId="76" fillId="32" borderId="0" xfId="3505">
      <alignment horizontal="left"/>
    </xf>
    <xf numFmtId="0" fontId="75" fillId="31" borderId="1" xfId="3506">
      <alignment horizontal="right"/>
    </xf>
    <xf numFmtId="0" fontId="74" fillId="0" borderId="1" xfId="3507">
      <alignment horizontal="right" vertical="top" wrapText="1"/>
    </xf>
    <xf numFmtId="1" fontId="74" fillId="0" borderId="1" xfId="3508">
      <alignment horizontal="right" vertical="top" wrapText="1"/>
    </xf>
    <xf numFmtId="2" fontId="74" fillId="0" borderId="1" xfId="3509">
      <alignment horizontal="right" vertical="top" wrapText="1"/>
    </xf>
    <xf numFmtId="0" fontId="73" fillId="31" borderId="0" xfId="3510">
      <alignment horizontal="left"/>
    </xf>
    <xf numFmtId="0" fontId="75" fillId="31" borderId="1" xfId="3511">
      <alignment horizontal="left"/>
    </xf>
    <xf numFmtId="49" fontId="74" fillId="0" borderId="1" xfId="3512">
      <alignment horizontal="right"/>
    </xf>
    <xf numFmtId="0" fontId="76" fillId="32" borderId="0" xfId="3513">
      <alignment horizontal="left"/>
    </xf>
    <xf numFmtId="0" fontId="75" fillId="31" borderId="1" xfId="3514">
      <alignment horizontal="right"/>
    </xf>
    <xf numFmtId="0" fontId="74" fillId="0" borderId="1" xfId="3515">
      <alignment horizontal="right" vertical="top" wrapText="1"/>
    </xf>
    <xf numFmtId="1" fontId="74" fillId="0" borderId="1" xfId="3516">
      <alignment horizontal="right" vertical="top" wrapText="1"/>
    </xf>
    <xf numFmtId="2" fontId="74" fillId="0" borderId="1" xfId="3517">
      <alignment horizontal="right" vertical="top" wrapText="1"/>
    </xf>
    <xf numFmtId="0" fontId="73" fillId="31" borderId="0" xfId="3518">
      <alignment horizontal="left"/>
    </xf>
    <xf numFmtId="0" fontId="75" fillId="31" borderId="1" xfId="3519">
      <alignment horizontal="left"/>
    </xf>
    <xf numFmtId="49" fontId="74" fillId="0" borderId="1" xfId="3520">
      <alignment horizontal="right"/>
    </xf>
    <xf numFmtId="0" fontId="76" fillId="32" borderId="0" xfId="3521">
      <alignment horizontal="left"/>
    </xf>
    <xf numFmtId="0" fontId="75" fillId="31" borderId="1" xfId="3522">
      <alignment horizontal="right"/>
    </xf>
    <xf numFmtId="0" fontId="74" fillId="0" borderId="1" xfId="3523">
      <alignment horizontal="right" vertical="top" wrapText="1"/>
    </xf>
    <xf numFmtId="1" fontId="74" fillId="0" borderId="1" xfId="3524">
      <alignment horizontal="right" vertical="top" wrapText="1"/>
    </xf>
    <xf numFmtId="2" fontId="74" fillId="0" borderId="1" xfId="3525">
      <alignment horizontal="right" vertical="top" wrapText="1"/>
    </xf>
    <xf numFmtId="0" fontId="73" fillId="31" borderId="0" xfId="3526">
      <alignment horizontal="left"/>
    </xf>
    <xf numFmtId="0" fontId="75" fillId="31" borderId="1" xfId="3527">
      <alignment horizontal="left"/>
    </xf>
    <xf numFmtId="49" fontId="74" fillId="0" borderId="1" xfId="3528">
      <alignment horizontal="right"/>
    </xf>
    <xf numFmtId="0" fontId="76" fillId="32" borderId="0" xfId="3529">
      <alignment horizontal="left"/>
    </xf>
    <xf numFmtId="0" fontId="75" fillId="31" borderId="1" xfId="3530">
      <alignment horizontal="right"/>
    </xf>
    <xf numFmtId="0" fontId="74" fillId="0" borderId="1" xfId="3531">
      <alignment horizontal="right" vertical="top" wrapText="1"/>
    </xf>
    <xf numFmtId="2" fontId="74" fillId="0" borderId="1" xfId="3532">
      <alignment horizontal="right" vertical="top" wrapText="1"/>
    </xf>
    <xf numFmtId="1" fontId="74" fillId="0" borderId="1" xfId="3533">
      <alignment horizontal="right" vertical="top" wrapText="1"/>
    </xf>
    <xf numFmtId="0" fontId="73" fillId="31" borderId="0" xfId="3534">
      <alignment horizontal="left"/>
    </xf>
    <xf numFmtId="0" fontId="75" fillId="31" borderId="1" xfId="3535">
      <alignment horizontal="left"/>
    </xf>
    <xf numFmtId="49" fontId="74" fillId="0" borderId="1" xfId="3536">
      <alignment horizontal="right"/>
    </xf>
    <xf numFmtId="0" fontId="76" fillId="32" borderId="0" xfId="3537">
      <alignment horizontal="left"/>
    </xf>
    <xf numFmtId="0" fontId="75" fillId="31" borderId="1" xfId="3538">
      <alignment horizontal="right"/>
    </xf>
    <xf numFmtId="0" fontId="74" fillId="0" borderId="1" xfId="3539">
      <alignment horizontal="right" vertical="top" wrapText="1"/>
    </xf>
    <xf numFmtId="1" fontId="74" fillId="0" borderId="1" xfId="3540">
      <alignment horizontal="right" vertical="top" wrapText="1"/>
    </xf>
    <xf numFmtId="2" fontId="74" fillId="0" borderId="1" xfId="3541">
      <alignment horizontal="right" vertical="top" wrapText="1"/>
    </xf>
    <xf numFmtId="0" fontId="73" fillId="31" borderId="0" xfId="3542">
      <alignment horizontal="left"/>
    </xf>
    <xf numFmtId="0" fontId="75" fillId="31" borderId="1" xfId="3543">
      <alignment horizontal="left"/>
    </xf>
    <xf numFmtId="49" fontId="74" fillId="0" borderId="1" xfId="3544">
      <alignment horizontal="right"/>
    </xf>
    <xf numFmtId="0" fontId="76" fillId="32" borderId="0" xfId="3545">
      <alignment horizontal="left"/>
    </xf>
    <xf numFmtId="0" fontId="75" fillId="31" borderId="1" xfId="3546">
      <alignment horizontal="right"/>
    </xf>
    <xf numFmtId="0" fontId="74" fillId="0" borderId="1" xfId="3547">
      <alignment horizontal="right" vertical="top" wrapText="1"/>
    </xf>
    <xf numFmtId="2" fontId="74" fillId="0" borderId="1" xfId="3548">
      <alignment horizontal="right" vertical="top" wrapText="1"/>
    </xf>
    <xf numFmtId="1" fontId="74" fillId="0" borderId="1" xfId="3549">
      <alignment horizontal="right" vertical="top" wrapText="1"/>
    </xf>
    <xf numFmtId="0" fontId="73" fillId="31" borderId="0" xfId="3550">
      <alignment horizontal="left"/>
    </xf>
    <xf numFmtId="0" fontId="75" fillId="31" borderId="1" xfId="3551">
      <alignment horizontal="left"/>
    </xf>
    <xf numFmtId="49" fontId="74" fillId="0" borderId="1" xfId="3552">
      <alignment horizontal="right"/>
    </xf>
    <xf numFmtId="0" fontId="76" fillId="32" borderId="0" xfId="3553">
      <alignment horizontal="left"/>
    </xf>
    <xf numFmtId="0" fontId="75" fillId="31" borderId="1" xfId="3554">
      <alignment horizontal="right"/>
    </xf>
    <xf numFmtId="0" fontId="74" fillId="0" borderId="1" xfId="3555">
      <alignment horizontal="right" vertical="top" wrapText="1"/>
    </xf>
    <xf numFmtId="2" fontId="74" fillId="0" borderId="1" xfId="3556">
      <alignment horizontal="right" vertical="top" wrapText="1"/>
    </xf>
    <xf numFmtId="1" fontId="74" fillId="0" borderId="1" xfId="3557">
      <alignment horizontal="right" vertical="top" wrapText="1"/>
    </xf>
    <xf numFmtId="0" fontId="73" fillId="31" borderId="0" xfId="3558">
      <alignment horizontal="left"/>
    </xf>
    <xf numFmtId="0" fontId="75" fillId="31" borderId="1" xfId="3559">
      <alignment horizontal="left"/>
    </xf>
    <xf numFmtId="49" fontId="74" fillId="0" borderId="1" xfId="3560">
      <alignment horizontal="right"/>
    </xf>
    <xf numFmtId="0" fontId="76" fillId="32" borderId="0" xfId="3561">
      <alignment horizontal="left"/>
    </xf>
    <xf numFmtId="0" fontId="75" fillId="31" borderId="1" xfId="3562">
      <alignment horizontal="right"/>
    </xf>
    <xf numFmtId="0" fontId="74" fillId="0" borderId="1" xfId="3563">
      <alignment horizontal="right" vertical="top" wrapText="1"/>
    </xf>
    <xf numFmtId="2" fontId="74" fillId="0" borderId="1" xfId="3564">
      <alignment horizontal="right" vertical="top" wrapText="1"/>
    </xf>
    <xf numFmtId="1" fontId="74" fillId="0" borderId="1" xfId="3565">
      <alignment horizontal="right" vertical="top" wrapText="1"/>
    </xf>
    <xf numFmtId="0" fontId="73" fillId="31" borderId="0" xfId="3566">
      <alignment horizontal="left"/>
    </xf>
    <xf numFmtId="0" fontId="75" fillId="31" borderId="1" xfId="3567">
      <alignment horizontal="left"/>
    </xf>
    <xf numFmtId="49" fontId="74" fillId="0" borderId="1" xfId="3568">
      <alignment horizontal="right"/>
    </xf>
    <xf numFmtId="0" fontId="76" fillId="32" borderId="0" xfId="3569">
      <alignment horizontal="left"/>
    </xf>
    <xf numFmtId="0" fontId="75" fillId="31" borderId="1" xfId="3570">
      <alignment horizontal="right"/>
    </xf>
    <xf numFmtId="0" fontId="74" fillId="0" borderId="1" xfId="3571">
      <alignment horizontal="right" vertical="top" wrapText="1"/>
    </xf>
    <xf numFmtId="2" fontId="0" fillId="0" borderId="0" xfId="0" applyNumberFormat="1"/>
    <xf numFmtId="0" fontId="4" fillId="50" borderId="0" xfId="2050" applyFont="1" applyFill="1"/>
    <xf numFmtId="0" fontId="21" fillId="50" borderId="0" xfId="2050" applyFill="1"/>
    <xf numFmtId="0" fontId="59" fillId="50" borderId="0" xfId="2050" applyFont="1" applyFill="1"/>
    <xf numFmtId="9" fontId="0" fillId="0" borderId="0" xfId="0" applyNumberFormat="1"/>
    <xf numFmtId="182" fontId="0" fillId="49" borderId="0" xfId="0" applyNumberFormat="1" applyFill="1"/>
    <xf numFmtId="0" fontId="80" fillId="0" borderId="0" xfId="0" applyFont="1"/>
    <xf numFmtId="49" fontId="80" fillId="0" borderId="0" xfId="0" quotePrefix="1" applyNumberFormat="1" applyFont="1"/>
    <xf numFmtId="2" fontId="80" fillId="0" borderId="0" xfId="0" applyNumberFormat="1" applyFont="1"/>
  </cellXfs>
  <cellStyles count="3604">
    <cellStyle name="???????" xfId="1" xr:uid="{00000000-0005-0000-0000-000000000000}"/>
    <cellStyle name="20% - Accent1 10" xfId="2" xr:uid="{00000000-0005-0000-0000-000001000000}"/>
    <cellStyle name="20% - Accent1 11" xfId="3" xr:uid="{00000000-0005-0000-0000-000002000000}"/>
    <cellStyle name="20% - Accent1 12" xfId="4" xr:uid="{00000000-0005-0000-0000-000003000000}"/>
    <cellStyle name="20% - Accent1 13" xfId="5" xr:uid="{00000000-0005-0000-0000-000004000000}"/>
    <cellStyle name="20% - Accent1 14" xfId="6" xr:uid="{00000000-0005-0000-0000-000005000000}"/>
    <cellStyle name="20% - Accent1 15" xfId="7" xr:uid="{00000000-0005-0000-0000-000006000000}"/>
    <cellStyle name="20% - Accent1 16" xfId="8" xr:uid="{00000000-0005-0000-0000-000007000000}"/>
    <cellStyle name="20% - Accent1 17" xfId="9" xr:uid="{00000000-0005-0000-0000-000008000000}"/>
    <cellStyle name="20% - Accent1 18" xfId="10" xr:uid="{00000000-0005-0000-0000-000009000000}"/>
    <cellStyle name="20% - Accent1 19" xfId="11" xr:uid="{00000000-0005-0000-0000-00000A000000}"/>
    <cellStyle name="20% - Accent1 2" xfId="12" xr:uid="{00000000-0005-0000-0000-00000B000000}"/>
    <cellStyle name="20% - Accent1 20" xfId="13" xr:uid="{00000000-0005-0000-0000-00000C000000}"/>
    <cellStyle name="20% - Accent1 21" xfId="14" xr:uid="{00000000-0005-0000-0000-00000D000000}"/>
    <cellStyle name="20% - Accent1 22" xfId="15" xr:uid="{00000000-0005-0000-0000-00000E000000}"/>
    <cellStyle name="20% - Accent1 23" xfId="16" xr:uid="{00000000-0005-0000-0000-00000F000000}"/>
    <cellStyle name="20% - Accent1 24" xfId="17" xr:uid="{00000000-0005-0000-0000-000010000000}"/>
    <cellStyle name="20% - Accent1 25" xfId="18" xr:uid="{00000000-0005-0000-0000-000011000000}"/>
    <cellStyle name="20% - Accent1 26" xfId="19" xr:uid="{00000000-0005-0000-0000-000012000000}"/>
    <cellStyle name="20% - Accent1 27" xfId="20" xr:uid="{00000000-0005-0000-0000-000013000000}"/>
    <cellStyle name="20% - Accent1 28" xfId="21" xr:uid="{00000000-0005-0000-0000-000014000000}"/>
    <cellStyle name="20% - Accent1 29" xfId="22" xr:uid="{00000000-0005-0000-0000-000015000000}"/>
    <cellStyle name="20% - Accent1 3" xfId="23" xr:uid="{00000000-0005-0000-0000-000016000000}"/>
    <cellStyle name="20% - Accent1 3 2" xfId="24" xr:uid="{00000000-0005-0000-0000-000017000000}"/>
    <cellStyle name="20% - Accent1 30" xfId="25" xr:uid="{00000000-0005-0000-0000-000018000000}"/>
    <cellStyle name="20% - Accent1 31" xfId="26" xr:uid="{00000000-0005-0000-0000-000019000000}"/>
    <cellStyle name="20% - Accent1 32" xfId="27" xr:uid="{00000000-0005-0000-0000-00001A000000}"/>
    <cellStyle name="20% - Accent1 33" xfId="28" xr:uid="{00000000-0005-0000-0000-00001B000000}"/>
    <cellStyle name="20% - Accent1 34" xfId="29" xr:uid="{00000000-0005-0000-0000-00001C000000}"/>
    <cellStyle name="20% - Accent1 35" xfId="30" xr:uid="{00000000-0005-0000-0000-00001D000000}"/>
    <cellStyle name="20% - Accent1 36" xfId="31" xr:uid="{00000000-0005-0000-0000-00001E000000}"/>
    <cellStyle name="20% - Accent1 37" xfId="32" xr:uid="{00000000-0005-0000-0000-00001F000000}"/>
    <cellStyle name="20% - Accent1 38" xfId="33" xr:uid="{00000000-0005-0000-0000-000020000000}"/>
    <cellStyle name="20% - Accent1 39" xfId="34" xr:uid="{00000000-0005-0000-0000-000021000000}"/>
    <cellStyle name="20% - Accent1 4" xfId="35" xr:uid="{00000000-0005-0000-0000-000022000000}"/>
    <cellStyle name="20% - Accent1 40" xfId="36" xr:uid="{00000000-0005-0000-0000-000023000000}"/>
    <cellStyle name="20% - Accent1 41" xfId="37" xr:uid="{00000000-0005-0000-0000-000024000000}"/>
    <cellStyle name="20% - Accent1 42" xfId="38" xr:uid="{00000000-0005-0000-0000-000025000000}"/>
    <cellStyle name="20% - Accent1 43" xfId="39" xr:uid="{00000000-0005-0000-0000-000026000000}"/>
    <cellStyle name="20% - Accent1 5" xfId="40" xr:uid="{00000000-0005-0000-0000-000027000000}"/>
    <cellStyle name="20% - Accent1 6" xfId="41" xr:uid="{00000000-0005-0000-0000-000028000000}"/>
    <cellStyle name="20% - Accent1 7" xfId="42" xr:uid="{00000000-0005-0000-0000-000029000000}"/>
    <cellStyle name="20% - Accent1 8" xfId="43" xr:uid="{00000000-0005-0000-0000-00002A000000}"/>
    <cellStyle name="20% - Accent1 9" xfId="44" xr:uid="{00000000-0005-0000-0000-00002B000000}"/>
    <cellStyle name="20% - Accent2 10" xfId="45" xr:uid="{00000000-0005-0000-0000-00002C000000}"/>
    <cellStyle name="20% - Accent2 11" xfId="46" xr:uid="{00000000-0005-0000-0000-00002D000000}"/>
    <cellStyle name="20% - Accent2 12" xfId="47" xr:uid="{00000000-0005-0000-0000-00002E000000}"/>
    <cellStyle name="20% - Accent2 13" xfId="48" xr:uid="{00000000-0005-0000-0000-00002F000000}"/>
    <cellStyle name="20% - Accent2 14" xfId="49" xr:uid="{00000000-0005-0000-0000-000030000000}"/>
    <cellStyle name="20% - Accent2 15" xfId="50" xr:uid="{00000000-0005-0000-0000-000031000000}"/>
    <cellStyle name="20% - Accent2 16" xfId="51" xr:uid="{00000000-0005-0000-0000-000032000000}"/>
    <cellStyle name="20% - Accent2 17" xfId="52" xr:uid="{00000000-0005-0000-0000-000033000000}"/>
    <cellStyle name="20% - Accent2 18" xfId="53" xr:uid="{00000000-0005-0000-0000-000034000000}"/>
    <cellStyle name="20% - Accent2 19" xfId="54" xr:uid="{00000000-0005-0000-0000-000035000000}"/>
    <cellStyle name="20% - Accent2 2" xfId="55" xr:uid="{00000000-0005-0000-0000-000036000000}"/>
    <cellStyle name="20% - Accent2 20" xfId="56" xr:uid="{00000000-0005-0000-0000-000037000000}"/>
    <cellStyle name="20% - Accent2 21" xfId="57" xr:uid="{00000000-0005-0000-0000-000038000000}"/>
    <cellStyle name="20% - Accent2 22" xfId="58" xr:uid="{00000000-0005-0000-0000-000039000000}"/>
    <cellStyle name="20% - Accent2 23" xfId="59" xr:uid="{00000000-0005-0000-0000-00003A000000}"/>
    <cellStyle name="20% - Accent2 24" xfId="60" xr:uid="{00000000-0005-0000-0000-00003B000000}"/>
    <cellStyle name="20% - Accent2 25" xfId="61" xr:uid="{00000000-0005-0000-0000-00003C000000}"/>
    <cellStyle name="20% - Accent2 26" xfId="62" xr:uid="{00000000-0005-0000-0000-00003D000000}"/>
    <cellStyle name="20% - Accent2 27" xfId="63" xr:uid="{00000000-0005-0000-0000-00003E000000}"/>
    <cellStyle name="20% - Accent2 28" xfId="64" xr:uid="{00000000-0005-0000-0000-00003F000000}"/>
    <cellStyle name="20% - Accent2 29" xfId="65" xr:uid="{00000000-0005-0000-0000-000040000000}"/>
    <cellStyle name="20% - Accent2 3" xfId="66" xr:uid="{00000000-0005-0000-0000-000041000000}"/>
    <cellStyle name="20% - Accent2 3 2" xfId="67" xr:uid="{00000000-0005-0000-0000-000042000000}"/>
    <cellStyle name="20% - Accent2 30" xfId="68" xr:uid="{00000000-0005-0000-0000-000043000000}"/>
    <cellStyle name="20% - Accent2 31" xfId="69" xr:uid="{00000000-0005-0000-0000-000044000000}"/>
    <cellStyle name="20% - Accent2 32" xfId="70" xr:uid="{00000000-0005-0000-0000-000045000000}"/>
    <cellStyle name="20% - Accent2 33" xfId="71" xr:uid="{00000000-0005-0000-0000-000046000000}"/>
    <cellStyle name="20% - Accent2 34" xfId="72" xr:uid="{00000000-0005-0000-0000-000047000000}"/>
    <cellStyle name="20% - Accent2 35" xfId="73" xr:uid="{00000000-0005-0000-0000-000048000000}"/>
    <cellStyle name="20% - Accent2 36" xfId="74" xr:uid="{00000000-0005-0000-0000-000049000000}"/>
    <cellStyle name="20% - Accent2 37" xfId="75" xr:uid="{00000000-0005-0000-0000-00004A000000}"/>
    <cellStyle name="20% - Accent2 38" xfId="76" xr:uid="{00000000-0005-0000-0000-00004B000000}"/>
    <cellStyle name="20% - Accent2 39" xfId="77" xr:uid="{00000000-0005-0000-0000-00004C000000}"/>
    <cellStyle name="20% - Accent2 4" xfId="78" xr:uid="{00000000-0005-0000-0000-00004D000000}"/>
    <cellStyle name="20% - Accent2 40" xfId="79" xr:uid="{00000000-0005-0000-0000-00004E000000}"/>
    <cellStyle name="20% - Accent2 41" xfId="80" xr:uid="{00000000-0005-0000-0000-00004F000000}"/>
    <cellStyle name="20% - Accent2 42" xfId="81" xr:uid="{00000000-0005-0000-0000-000050000000}"/>
    <cellStyle name="20% - Accent2 43" xfId="82" xr:uid="{00000000-0005-0000-0000-000051000000}"/>
    <cellStyle name="20% - Accent2 5" xfId="83" xr:uid="{00000000-0005-0000-0000-000052000000}"/>
    <cellStyle name="20% - Accent2 6" xfId="84" xr:uid="{00000000-0005-0000-0000-000053000000}"/>
    <cellStyle name="20% - Accent2 7" xfId="85" xr:uid="{00000000-0005-0000-0000-000054000000}"/>
    <cellStyle name="20% - Accent2 8" xfId="86" xr:uid="{00000000-0005-0000-0000-000055000000}"/>
    <cellStyle name="20% - Accent2 9" xfId="87" xr:uid="{00000000-0005-0000-0000-000056000000}"/>
    <cellStyle name="20% - Accent3 10" xfId="88" xr:uid="{00000000-0005-0000-0000-000057000000}"/>
    <cellStyle name="20% - Accent3 11" xfId="89" xr:uid="{00000000-0005-0000-0000-000058000000}"/>
    <cellStyle name="20% - Accent3 12" xfId="90" xr:uid="{00000000-0005-0000-0000-000059000000}"/>
    <cellStyle name="20% - Accent3 13" xfId="91" xr:uid="{00000000-0005-0000-0000-00005A000000}"/>
    <cellStyle name="20% - Accent3 14" xfId="92" xr:uid="{00000000-0005-0000-0000-00005B000000}"/>
    <cellStyle name="20% - Accent3 15" xfId="93" xr:uid="{00000000-0005-0000-0000-00005C000000}"/>
    <cellStyle name="20% - Accent3 16" xfId="94" xr:uid="{00000000-0005-0000-0000-00005D000000}"/>
    <cellStyle name="20% - Accent3 17" xfId="95" xr:uid="{00000000-0005-0000-0000-00005E000000}"/>
    <cellStyle name="20% - Accent3 18" xfId="96" xr:uid="{00000000-0005-0000-0000-00005F000000}"/>
    <cellStyle name="20% - Accent3 19" xfId="97" xr:uid="{00000000-0005-0000-0000-000060000000}"/>
    <cellStyle name="20% - Accent3 2" xfId="98" xr:uid="{00000000-0005-0000-0000-000061000000}"/>
    <cellStyle name="20% - Accent3 20" xfId="99" xr:uid="{00000000-0005-0000-0000-000062000000}"/>
    <cellStyle name="20% - Accent3 21" xfId="100" xr:uid="{00000000-0005-0000-0000-000063000000}"/>
    <cellStyle name="20% - Accent3 22" xfId="101" xr:uid="{00000000-0005-0000-0000-000064000000}"/>
    <cellStyle name="20% - Accent3 23" xfId="102" xr:uid="{00000000-0005-0000-0000-000065000000}"/>
    <cellStyle name="20% - Accent3 24" xfId="103" xr:uid="{00000000-0005-0000-0000-000066000000}"/>
    <cellStyle name="20% - Accent3 25" xfId="104" xr:uid="{00000000-0005-0000-0000-000067000000}"/>
    <cellStyle name="20% - Accent3 26" xfId="105" xr:uid="{00000000-0005-0000-0000-000068000000}"/>
    <cellStyle name="20% - Accent3 27" xfId="106" xr:uid="{00000000-0005-0000-0000-000069000000}"/>
    <cellStyle name="20% - Accent3 28" xfId="107" xr:uid="{00000000-0005-0000-0000-00006A000000}"/>
    <cellStyle name="20% - Accent3 29" xfId="108" xr:uid="{00000000-0005-0000-0000-00006B000000}"/>
    <cellStyle name="20% - Accent3 3" xfId="109" xr:uid="{00000000-0005-0000-0000-00006C000000}"/>
    <cellStyle name="20% - Accent3 3 2" xfId="110" xr:uid="{00000000-0005-0000-0000-00006D000000}"/>
    <cellStyle name="20% - Accent3 30" xfId="111" xr:uid="{00000000-0005-0000-0000-00006E000000}"/>
    <cellStyle name="20% - Accent3 31" xfId="112" xr:uid="{00000000-0005-0000-0000-00006F000000}"/>
    <cellStyle name="20% - Accent3 32" xfId="113" xr:uid="{00000000-0005-0000-0000-000070000000}"/>
    <cellStyle name="20% - Accent3 33" xfId="114" xr:uid="{00000000-0005-0000-0000-000071000000}"/>
    <cellStyle name="20% - Accent3 34" xfId="115" xr:uid="{00000000-0005-0000-0000-000072000000}"/>
    <cellStyle name="20% - Accent3 35" xfId="116" xr:uid="{00000000-0005-0000-0000-000073000000}"/>
    <cellStyle name="20% - Accent3 36" xfId="117" xr:uid="{00000000-0005-0000-0000-000074000000}"/>
    <cellStyle name="20% - Accent3 37" xfId="118" xr:uid="{00000000-0005-0000-0000-000075000000}"/>
    <cellStyle name="20% - Accent3 38" xfId="119" xr:uid="{00000000-0005-0000-0000-000076000000}"/>
    <cellStyle name="20% - Accent3 39" xfId="120" xr:uid="{00000000-0005-0000-0000-000077000000}"/>
    <cellStyle name="20% - Accent3 4" xfId="121" xr:uid="{00000000-0005-0000-0000-000078000000}"/>
    <cellStyle name="20% - Accent3 40" xfId="122" xr:uid="{00000000-0005-0000-0000-000079000000}"/>
    <cellStyle name="20% - Accent3 41" xfId="123" xr:uid="{00000000-0005-0000-0000-00007A000000}"/>
    <cellStyle name="20% - Accent3 42" xfId="124" xr:uid="{00000000-0005-0000-0000-00007B000000}"/>
    <cellStyle name="20% - Accent3 43" xfId="125" xr:uid="{00000000-0005-0000-0000-00007C000000}"/>
    <cellStyle name="20% - Accent3 5" xfId="126" xr:uid="{00000000-0005-0000-0000-00007D000000}"/>
    <cellStyle name="20% - Accent3 6" xfId="127" xr:uid="{00000000-0005-0000-0000-00007E000000}"/>
    <cellStyle name="20% - Accent3 7" xfId="128" xr:uid="{00000000-0005-0000-0000-00007F000000}"/>
    <cellStyle name="20% - Accent3 8" xfId="129" xr:uid="{00000000-0005-0000-0000-000080000000}"/>
    <cellStyle name="20% - Accent3 9" xfId="130" xr:uid="{00000000-0005-0000-0000-000081000000}"/>
    <cellStyle name="20% - Accent4 10" xfId="131" xr:uid="{00000000-0005-0000-0000-000082000000}"/>
    <cellStyle name="20% - Accent4 11" xfId="132" xr:uid="{00000000-0005-0000-0000-000083000000}"/>
    <cellStyle name="20% - Accent4 12" xfId="133" xr:uid="{00000000-0005-0000-0000-000084000000}"/>
    <cellStyle name="20% - Accent4 13" xfId="134" xr:uid="{00000000-0005-0000-0000-000085000000}"/>
    <cellStyle name="20% - Accent4 14" xfId="135" xr:uid="{00000000-0005-0000-0000-000086000000}"/>
    <cellStyle name="20% - Accent4 15" xfId="136" xr:uid="{00000000-0005-0000-0000-000087000000}"/>
    <cellStyle name="20% - Accent4 16" xfId="137" xr:uid="{00000000-0005-0000-0000-000088000000}"/>
    <cellStyle name="20% - Accent4 17" xfId="138" xr:uid="{00000000-0005-0000-0000-000089000000}"/>
    <cellStyle name="20% - Accent4 18" xfId="139" xr:uid="{00000000-0005-0000-0000-00008A000000}"/>
    <cellStyle name="20% - Accent4 19" xfId="140" xr:uid="{00000000-0005-0000-0000-00008B000000}"/>
    <cellStyle name="20% - Accent4 2" xfId="141" xr:uid="{00000000-0005-0000-0000-00008C000000}"/>
    <cellStyle name="20% - Accent4 20" xfId="142" xr:uid="{00000000-0005-0000-0000-00008D000000}"/>
    <cellStyle name="20% - Accent4 21" xfId="143" xr:uid="{00000000-0005-0000-0000-00008E000000}"/>
    <cellStyle name="20% - Accent4 22" xfId="144" xr:uid="{00000000-0005-0000-0000-00008F000000}"/>
    <cellStyle name="20% - Accent4 23" xfId="145" xr:uid="{00000000-0005-0000-0000-000090000000}"/>
    <cellStyle name="20% - Accent4 24" xfId="146" xr:uid="{00000000-0005-0000-0000-000091000000}"/>
    <cellStyle name="20% - Accent4 25" xfId="147" xr:uid="{00000000-0005-0000-0000-000092000000}"/>
    <cellStyle name="20% - Accent4 26" xfId="148" xr:uid="{00000000-0005-0000-0000-000093000000}"/>
    <cellStyle name="20% - Accent4 27" xfId="149" xr:uid="{00000000-0005-0000-0000-000094000000}"/>
    <cellStyle name="20% - Accent4 28" xfId="150" xr:uid="{00000000-0005-0000-0000-000095000000}"/>
    <cellStyle name="20% - Accent4 29" xfId="151" xr:uid="{00000000-0005-0000-0000-000096000000}"/>
    <cellStyle name="20% - Accent4 3" xfId="152" xr:uid="{00000000-0005-0000-0000-000097000000}"/>
    <cellStyle name="20% - Accent4 3 2" xfId="153" xr:uid="{00000000-0005-0000-0000-000098000000}"/>
    <cellStyle name="20% - Accent4 30" xfId="154" xr:uid="{00000000-0005-0000-0000-000099000000}"/>
    <cellStyle name="20% - Accent4 31" xfId="155" xr:uid="{00000000-0005-0000-0000-00009A000000}"/>
    <cellStyle name="20% - Accent4 32" xfId="156" xr:uid="{00000000-0005-0000-0000-00009B000000}"/>
    <cellStyle name="20% - Accent4 33" xfId="157" xr:uid="{00000000-0005-0000-0000-00009C000000}"/>
    <cellStyle name="20% - Accent4 34" xfId="158" xr:uid="{00000000-0005-0000-0000-00009D000000}"/>
    <cellStyle name="20% - Accent4 35" xfId="159" xr:uid="{00000000-0005-0000-0000-00009E000000}"/>
    <cellStyle name="20% - Accent4 36" xfId="160" xr:uid="{00000000-0005-0000-0000-00009F000000}"/>
    <cellStyle name="20% - Accent4 37" xfId="161" xr:uid="{00000000-0005-0000-0000-0000A0000000}"/>
    <cellStyle name="20% - Accent4 38" xfId="162" xr:uid="{00000000-0005-0000-0000-0000A1000000}"/>
    <cellStyle name="20% - Accent4 39" xfId="163" xr:uid="{00000000-0005-0000-0000-0000A2000000}"/>
    <cellStyle name="20% - Accent4 4" xfId="164" xr:uid="{00000000-0005-0000-0000-0000A3000000}"/>
    <cellStyle name="20% - Accent4 40" xfId="165" xr:uid="{00000000-0005-0000-0000-0000A4000000}"/>
    <cellStyle name="20% - Accent4 41" xfId="166" xr:uid="{00000000-0005-0000-0000-0000A5000000}"/>
    <cellStyle name="20% - Accent4 42" xfId="167" xr:uid="{00000000-0005-0000-0000-0000A6000000}"/>
    <cellStyle name="20% - Accent4 43" xfId="168" xr:uid="{00000000-0005-0000-0000-0000A7000000}"/>
    <cellStyle name="20% - Accent4 5" xfId="169" xr:uid="{00000000-0005-0000-0000-0000A8000000}"/>
    <cellStyle name="20% - Accent4 6" xfId="170" xr:uid="{00000000-0005-0000-0000-0000A9000000}"/>
    <cellStyle name="20% - Accent4 7" xfId="171" xr:uid="{00000000-0005-0000-0000-0000AA000000}"/>
    <cellStyle name="20% - Accent4 8" xfId="172" xr:uid="{00000000-0005-0000-0000-0000AB000000}"/>
    <cellStyle name="20% - Accent4 9" xfId="173" xr:uid="{00000000-0005-0000-0000-0000AC000000}"/>
    <cellStyle name="20% - Accent5 10" xfId="174" xr:uid="{00000000-0005-0000-0000-0000AD000000}"/>
    <cellStyle name="20% - Accent5 11" xfId="175" xr:uid="{00000000-0005-0000-0000-0000AE000000}"/>
    <cellStyle name="20% - Accent5 12" xfId="176" xr:uid="{00000000-0005-0000-0000-0000AF000000}"/>
    <cellStyle name="20% - Accent5 13" xfId="177" xr:uid="{00000000-0005-0000-0000-0000B0000000}"/>
    <cellStyle name="20% - Accent5 14" xfId="178" xr:uid="{00000000-0005-0000-0000-0000B1000000}"/>
    <cellStyle name="20% - Accent5 15" xfId="179" xr:uid="{00000000-0005-0000-0000-0000B2000000}"/>
    <cellStyle name="20% - Accent5 16" xfId="180" xr:uid="{00000000-0005-0000-0000-0000B3000000}"/>
    <cellStyle name="20% - Accent5 17" xfId="181" xr:uid="{00000000-0005-0000-0000-0000B4000000}"/>
    <cellStyle name="20% - Accent5 18" xfId="182" xr:uid="{00000000-0005-0000-0000-0000B5000000}"/>
    <cellStyle name="20% - Accent5 19" xfId="183" xr:uid="{00000000-0005-0000-0000-0000B6000000}"/>
    <cellStyle name="20% - Accent5 2" xfId="184" xr:uid="{00000000-0005-0000-0000-0000B7000000}"/>
    <cellStyle name="20% - Accent5 20" xfId="185" xr:uid="{00000000-0005-0000-0000-0000B8000000}"/>
    <cellStyle name="20% - Accent5 21" xfId="186" xr:uid="{00000000-0005-0000-0000-0000B9000000}"/>
    <cellStyle name="20% - Accent5 22" xfId="187" xr:uid="{00000000-0005-0000-0000-0000BA000000}"/>
    <cellStyle name="20% - Accent5 23" xfId="188" xr:uid="{00000000-0005-0000-0000-0000BB000000}"/>
    <cellStyle name="20% - Accent5 24" xfId="189" xr:uid="{00000000-0005-0000-0000-0000BC000000}"/>
    <cellStyle name="20% - Accent5 25" xfId="190" xr:uid="{00000000-0005-0000-0000-0000BD000000}"/>
    <cellStyle name="20% - Accent5 26" xfId="191" xr:uid="{00000000-0005-0000-0000-0000BE000000}"/>
    <cellStyle name="20% - Accent5 27" xfId="192" xr:uid="{00000000-0005-0000-0000-0000BF000000}"/>
    <cellStyle name="20% - Accent5 28" xfId="193" xr:uid="{00000000-0005-0000-0000-0000C0000000}"/>
    <cellStyle name="20% - Accent5 29" xfId="194" xr:uid="{00000000-0005-0000-0000-0000C1000000}"/>
    <cellStyle name="20% - Accent5 3" xfId="195" xr:uid="{00000000-0005-0000-0000-0000C2000000}"/>
    <cellStyle name="20% - Accent5 3 2" xfId="196" xr:uid="{00000000-0005-0000-0000-0000C3000000}"/>
    <cellStyle name="20% - Accent5 30" xfId="197" xr:uid="{00000000-0005-0000-0000-0000C4000000}"/>
    <cellStyle name="20% - Accent5 31" xfId="198" xr:uid="{00000000-0005-0000-0000-0000C5000000}"/>
    <cellStyle name="20% - Accent5 32" xfId="199" xr:uid="{00000000-0005-0000-0000-0000C6000000}"/>
    <cellStyle name="20% - Accent5 33" xfId="200" xr:uid="{00000000-0005-0000-0000-0000C7000000}"/>
    <cellStyle name="20% - Accent5 34" xfId="201" xr:uid="{00000000-0005-0000-0000-0000C8000000}"/>
    <cellStyle name="20% - Accent5 35" xfId="202" xr:uid="{00000000-0005-0000-0000-0000C9000000}"/>
    <cellStyle name="20% - Accent5 36" xfId="203" xr:uid="{00000000-0005-0000-0000-0000CA000000}"/>
    <cellStyle name="20% - Accent5 37" xfId="204" xr:uid="{00000000-0005-0000-0000-0000CB000000}"/>
    <cellStyle name="20% - Accent5 38" xfId="205" xr:uid="{00000000-0005-0000-0000-0000CC000000}"/>
    <cellStyle name="20% - Accent5 39" xfId="206" xr:uid="{00000000-0005-0000-0000-0000CD000000}"/>
    <cellStyle name="20% - Accent5 4" xfId="207" xr:uid="{00000000-0005-0000-0000-0000CE000000}"/>
    <cellStyle name="20% - Accent5 40" xfId="208" xr:uid="{00000000-0005-0000-0000-0000CF000000}"/>
    <cellStyle name="20% - Accent5 41" xfId="209" xr:uid="{00000000-0005-0000-0000-0000D0000000}"/>
    <cellStyle name="20% - Accent5 42" xfId="210" xr:uid="{00000000-0005-0000-0000-0000D1000000}"/>
    <cellStyle name="20% - Accent5 43" xfId="211" xr:uid="{00000000-0005-0000-0000-0000D2000000}"/>
    <cellStyle name="20% - Accent5 5" xfId="212" xr:uid="{00000000-0005-0000-0000-0000D3000000}"/>
    <cellStyle name="20% - Accent5 6" xfId="213" xr:uid="{00000000-0005-0000-0000-0000D4000000}"/>
    <cellStyle name="20% - Accent5 7" xfId="214" xr:uid="{00000000-0005-0000-0000-0000D5000000}"/>
    <cellStyle name="20% - Accent5 8" xfId="215" xr:uid="{00000000-0005-0000-0000-0000D6000000}"/>
    <cellStyle name="20% - Accent5 9" xfId="216" xr:uid="{00000000-0005-0000-0000-0000D7000000}"/>
    <cellStyle name="20% - Accent6 10" xfId="217" xr:uid="{00000000-0005-0000-0000-0000D8000000}"/>
    <cellStyle name="20% - Accent6 11" xfId="218" xr:uid="{00000000-0005-0000-0000-0000D9000000}"/>
    <cellStyle name="20% - Accent6 12" xfId="219" xr:uid="{00000000-0005-0000-0000-0000DA000000}"/>
    <cellStyle name="20% - Accent6 13" xfId="220" xr:uid="{00000000-0005-0000-0000-0000DB000000}"/>
    <cellStyle name="20% - Accent6 14" xfId="221" xr:uid="{00000000-0005-0000-0000-0000DC000000}"/>
    <cellStyle name="20% - Accent6 15" xfId="222" xr:uid="{00000000-0005-0000-0000-0000DD000000}"/>
    <cellStyle name="20% - Accent6 16" xfId="223" xr:uid="{00000000-0005-0000-0000-0000DE000000}"/>
    <cellStyle name="20% - Accent6 17" xfId="224" xr:uid="{00000000-0005-0000-0000-0000DF000000}"/>
    <cellStyle name="20% - Accent6 18" xfId="225" xr:uid="{00000000-0005-0000-0000-0000E0000000}"/>
    <cellStyle name="20% - Accent6 19" xfId="226" xr:uid="{00000000-0005-0000-0000-0000E1000000}"/>
    <cellStyle name="20% - Accent6 2" xfId="227" xr:uid="{00000000-0005-0000-0000-0000E2000000}"/>
    <cellStyle name="20% - Accent6 20" xfId="228" xr:uid="{00000000-0005-0000-0000-0000E3000000}"/>
    <cellStyle name="20% - Accent6 21" xfId="229" xr:uid="{00000000-0005-0000-0000-0000E4000000}"/>
    <cellStyle name="20% - Accent6 22" xfId="230" xr:uid="{00000000-0005-0000-0000-0000E5000000}"/>
    <cellStyle name="20% - Accent6 23" xfId="231" xr:uid="{00000000-0005-0000-0000-0000E6000000}"/>
    <cellStyle name="20% - Accent6 24" xfId="232" xr:uid="{00000000-0005-0000-0000-0000E7000000}"/>
    <cellStyle name="20% - Accent6 25" xfId="233" xr:uid="{00000000-0005-0000-0000-0000E8000000}"/>
    <cellStyle name="20% - Accent6 26" xfId="234" xr:uid="{00000000-0005-0000-0000-0000E9000000}"/>
    <cellStyle name="20% - Accent6 27" xfId="235" xr:uid="{00000000-0005-0000-0000-0000EA000000}"/>
    <cellStyle name="20% - Accent6 28" xfId="236" xr:uid="{00000000-0005-0000-0000-0000EB000000}"/>
    <cellStyle name="20% - Accent6 29" xfId="237" xr:uid="{00000000-0005-0000-0000-0000EC000000}"/>
    <cellStyle name="20% - Accent6 3" xfId="238" xr:uid="{00000000-0005-0000-0000-0000ED000000}"/>
    <cellStyle name="20% - Accent6 3 2" xfId="239" xr:uid="{00000000-0005-0000-0000-0000EE000000}"/>
    <cellStyle name="20% - Accent6 30" xfId="240" xr:uid="{00000000-0005-0000-0000-0000EF000000}"/>
    <cellStyle name="20% - Accent6 31" xfId="241" xr:uid="{00000000-0005-0000-0000-0000F0000000}"/>
    <cellStyle name="20% - Accent6 32" xfId="242" xr:uid="{00000000-0005-0000-0000-0000F1000000}"/>
    <cellStyle name="20% - Accent6 33" xfId="243" xr:uid="{00000000-0005-0000-0000-0000F2000000}"/>
    <cellStyle name="20% - Accent6 34" xfId="244" xr:uid="{00000000-0005-0000-0000-0000F3000000}"/>
    <cellStyle name="20% - Accent6 35" xfId="245" xr:uid="{00000000-0005-0000-0000-0000F4000000}"/>
    <cellStyle name="20% - Accent6 36" xfId="246" xr:uid="{00000000-0005-0000-0000-0000F5000000}"/>
    <cellStyle name="20% - Accent6 37" xfId="247" xr:uid="{00000000-0005-0000-0000-0000F6000000}"/>
    <cellStyle name="20% - Accent6 38" xfId="248" xr:uid="{00000000-0005-0000-0000-0000F7000000}"/>
    <cellStyle name="20% - Accent6 39" xfId="249" xr:uid="{00000000-0005-0000-0000-0000F8000000}"/>
    <cellStyle name="20% - Accent6 4" xfId="250" xr:uid="{00000000-0005-0000-0000-0000F9000000}"/>
    <cellStyle name="20% - Accent6 40" xfId="251" xr:uid="{00000000-0005-0000-0000-0000FA000000}"/>
    <cellStyle name="20% - Accent6 41" xfId="252" xr:uid="{00000000-0005-0000-0000-0000FB000000}"/>
    <cellStyle name="20% - Accent6 42" xfId="253" xr:uid="{00000000-0005-0000-0000-0000FC000000}"/>
    <cellStyle name="20% - Accent6 43" xfId="254" xr:uid="{00000000-0005-0000-0000-0000FD000000}"/>
    <cellStyle name="20% - Accent6 44" xfId="255" xr:uid="{00000000-0005-0000-0000-0000FE000000}"/>
    <cellStyle name="20% - Accent6 5" xfId="256" xr:uid="{00000000-0005-0000-0000-0000FF000000}"/>
    <cellStyle name="20% - Accent6 6" xfId="257" xr:uid="{00000000-0005-0000-0000-000000010000}"/>
    <cellStyle name="20% - Accent6 7" xfId="258" xr:uid="{00000000-0005-0000-0000-000001010000}"/>
    <cellStyle name="20% - Accent6 8" xfId="259" xr:uid="{00000000-0005-0000-0000-000002010000}"/>
    <cellStyle name="20% - Accent6 9" xfId="260" xr:uid="{00000000-0005-0000-0000-000003010000}"/>
    <cellStyle name="20% - Akzent1" xfId="261" xr:uid="{00000000-0005-0000-0000-000004010000}"/>
    <cellStyle name="20% - Akzent2" xfId="262" xr:uid="{00000000-0005-0000-0000-000005010000}"/>
    <cellStyle name="20% - Akzent3" xfId="263" xr:uid="{00000000-0005-0000-0000-000006010000}"/>
    <cellStyle name="20% - Akzent4" xfId="264" xr:uid="{00000000-0005-0000-0000-000007010000}"/>
    <cellStyle name="20% - Akzent5" xfId="265" xr:uid="{00000000-0005-0000-0000-000008010000}"/>
    <cellStyle name="20% - Akzent6" xfId="266" xr:uid="{00000000-0005-0000-0000-000009010000}"/>
    <cellStyle name="2x indented GHG Textfiels" xfId="267" xr:uid="{00000000-0005-0000-0000-00000A010000}"/>
    <cellStyle name="2x indented GHG Textfiels 2" xfId="268" xr:uid="{00000000-0005-0000-0000-00000B010000}"/>
    <cellStyle name="40% - Accent1 10" xfId="269" xr:uid="{00000000-0005-0000-0000-00000C010000}"/>
    <cellStyle name="40% - Accent1 11" xfId="270" xr:uid="{00000000-0005-0000-0000-00000D010000}"/>
    <cellStyle name="40% - Accent1 12" xfId="271" xr:uid="{00000000-0005-0000-0000-00000E010000}"/>
    <cellStyle name="40% - Accent1 13" xfId="272" xr:uid="{00000000-0005-0000-0000-00000F010000}"/>
    <cellStyle name="40% - Accent1 14" xfId="273" xr:uid="{00000000-0005-0000-0000-000010010000}"/>
    <cellStyle name="40% - Accent1 15" xfId="274" xr:uid="{00000000-0005-0000-0000-000011010000}"/>
    <cellStyle name="40% - Accent1 16" xfId="275" xr:uid="{00000000-0005-0000-0000-000012010000}"/>
    <cellStyle name="40% - Accent1 17" xfId="276" xr:uid="{00000000-0005-0000-0000-000013010000}"/>
    <cellStyle name="40% - Accent1 18" xfId="277" xr:uid="{00000000-0005-0000-0000-000014010000}"/>
    <cellStyle name="40% - Accent1 19" xfId="278" xr:uid="{00000000-0005-0000-0000-000015010000}"/>
    <cellStyle name="40% - Accent1 2" xfId="279" xr:uid="{00000000-0005-0000-0000-000016010000}"/>
    <cellStyle name="40% - Accent1 20" xfId="280" xr:uid="{00000000-0005-0000-0000-000017010000}"/>
    <cellStyle name="40% - Accent1 21" xfId="281" xr:uid="{00000000-0005-0000-0000-000018010000}"/>
    <cellStyle name="40% - Accent1 22" xfId="282" xr:uid="{00000000-0005-0000-0000-000019010000}"/>
    <cellStyle name="40% - Accent1 23" xfId="283" xr:uid="{00000000-0005-0000-0000-00001A010000}"/>
    <cellStyle name="40% - Accent1 24" xfId="284" xr:uid="{00000000-0005-0000-0000-00001B010000}"/>
    <cellStyle name="40% - Accent1 25" xfId="285" xr:uid="{00000000-0005-0000-0000-00001C010000}"/>
    <cellStyle name="40% - Accent1 26" xfId="286" xr:uid="{00000000-0005-0000-0000-00001D010000}"/>
    <cellStyle name="40% - Accent1 27" xfId="287" xr:uid="{00000000-0005-0000-0000-00001E010000}"/>
    <cellStyle name="40% - Accent1 28" xfId="288" xr:uid="{00000000-0005-0000-0000-00001F010000}"/>
    <cellStyle name="40% - Accent1 29" xfId="289" xr:uid="{00000000-0005-0000-0000-000020010000}"/>
    <cellStyle name="40% - Accent1 3" xfId="290" xr:uid="{00000000-0005-0000-0000-000021010000}"/>
    <cellStyle name="40% - Accent1 3 2" xfId="291" xr:uid="{00000000-0005-0000-0000-000022010000}"/>
    <cellStyle name="40% - Accent1 30" xfId="292" xr:uid="{00000000-0005-0000-0000-000023010000}"/>
    <cellStyle name="40% - Accent1 31" xfId="293" xr:uid="{00000000-0005-0000-0000-000024010000}"/>
    <cellStyle name="40% - Accent1 32" xfId="294" xr:uid="{00000000-0005-0000-0000-000025010000}"/>
    <cellStyle name="40% - Accent1 33" xfId="295" xr:uid="{00000000-0005-0000-0000-000026010000}"/>
    <cellStyle name="40% - Accent1 34" xfId="296" xr:uid="{00000000-0005-0000-0000-000027010000}"/>
    <cellStyle name="40% - Accent1 35" xfId="297" xr:uid="{00000000-0005-0000-0000-000028010000}"/>
    <cellStyle name="40% - Accent1 36" xfId="298" xr:uid="{00000000-0005-0000-0000-000029010000}"/>
    <cellStyle name="40% - Accent1 37" xfId="299" xr:uid="{00000000-0005-0000-0000-00002A010000}"/>
    <cellStyle name="40% - Accent1 38" xfId="300" xr:uid="{00000000-0005-0000-0000-00002B010000}"/>
    <cellStyle name="40% - Accent1 39" xfId="301" xr:uid="{00000000-0005-0000-0000-00002C010000}"/>
    <cellStyle name="40% - Accent1 4" xfId="302" xr:uid="{00000000-0005-0000-0000-00002D010000}"/>
    <cellStyle name="40% - Accent1 40" xfId="303" xr:uid="{00000000-0005-0000-0000-00002E010000}"/>
    <cellStyle name="40% - Accent1 41" xfId="304" xr:uid="{00000000-0005-0000-0000-00002F010000}"/>
    <cellStyle name="40% - Accent1 42" xfId="305" xr:uid="{00000000-0005-0000-0000-000030010000}"/>
    <cellStyle name="40% - Accent1 43" xfId="306" xr:uid="{00000000-0005-0000-0000-000031010000}"/>
    <cellStyle name="40% - Accent1 5" xfId="307" xr:uid="{00000000-0005-0000-0000-000032010000}"/>
    <cellStyle name="40% - Accent1 6" xfId="308" xr:uid="{00000000-0005-0000-0000-000033010000}"/>
    <cellStyle name="40% - Accent1 7" xfId="309" xr:uid="{00000000-0005-0000-0000-000034010000}"/>
    <cellStyle name="40% - Accent1 8" xfId="310" xr:uid="{00000000-0005-0000-0000-000035010000}"/>
    <cellStyle name="40% - Accent1 9" xfId="311" xr:uid="{00000000-0005-0000-0000-000036010000}"/>
    <cellStyle name="40% - Accent2 10" xfId="312" xr:uid="{00000000-0005-0000-0000-000037010000}"/>
    <cellStyle name="40% - Accent2 11" xfId="313" xr:uid="{00000000-0005-0000-0000-000038010000}"/>
    <cellStyle name="40% - Accent2 12" xfId="314" xr:uid="{00000000-0005-0000-0000-000039010000}"/>
    <cellStyle name="40% - Accent2 13" xfId="315" xr:uid="{00000000-0005-0000-0000-00003A010000}"/>
    <cellStyle name="40% - Accent2 14" xfId="316" xr:uid="{00000000-0005-0000-0000-00003B010000}"/>
    <cellStyle name="40% - Accent2 15" xfId="317" xr:uid="{00000000-0005-0000-0000-00003C010000}"/>
    <cellStyle name="40% - Accent2 16" xfId="318" xr:uid="{00000000-0005-0000-0000-00003D010000}"/>
    <cellStyle name="40% - Accent2 17" xfId="319" xr:uid="{00000000-0005-0000-0000-00003E010000}"/>
    <cellStyle name="40% - Accent2 18" xfId="320" xr:uid="{00000000-0005-0000-0000-00003F010000}"/>
    <cellStyle name="40% - Accent2 19" xfId="321" xr:uid="{00000000-0005-0000-0000-000040010000}"/>
    <cellStyle name="40% - Accent2 2" xfId="322" xr:uid="{00000000-0005-0000-0000-000041010000}"/>
    <cellStyle name="40% - Accent2 20" xfId="323" xr:uid="{00000000-0005-0000-0000-000042010000}"/>
    <cellStyle name="40% - Accent2 21" xfId="324" xr:uid="{00000000-0005-0000-0000-000043010000}"/>
    <cellStyle name="40% - Accent2 22" xfId="325" xr:uid="{00000000-0005-0000-0000-000044010000}"/>
    <cellStyle name="40% - Accent2 23" xfId="326" xr:uid="{00000000-0005-0000-0000-000045010000}"/>
    <cellStyle name="40% - Accent2 24" xfId="327" xr:uid="{00000000-0005-0000-0000-000046010000}"/>
    <cellStyle name="40% - Accent2 25" xfId="328" xr:uid="{00000000-0005-0000-0000-000047010000}"/>
    <cellStyle name="40% - Accent2 26" xfId="329" xr:uid="{00000000-0005-0000-0000-000048010000}"/>
    <cellStyle name="40% - Accent2 27" xfId="330" xr:uid="{00000000-0005-0000-0000-000049010000}"/>
    <cellStyle name="40% - Accent2 28" xfId="331" xr:uid="{00000000-0005-0000-0000-00004A010000}"/>
    <cellStyle name="40% - Accent2 29" xfId="332" xr:uid="{00000000-0005-0000-0000-00004B010000}"/>
    <cellStyle name="40% - Accent2 3" xfId="333" xr:uid="{00000000-0005-0000-0000-00004C010000}"/>
    <cellStyle name="40% - Accent2 3 2" xfId="334" xr:uid="{00000000-0005-0000-0000-00004D010000}"/>
    <cellStyle name="40% - Accent2 30" xfId="335" xr:uid="{00000000-0005-0000-0000-00004E010000}"/>
    <cellStyle name="40% - Accent2 31" xfId="336" xr:uid="{00000000-0005-0000-0000-00004F010000}"/>
    <cellStyle name="40% - Accent2 32" xfId="337" xr:uid="{00000000-0005-0000-0000-000050010000}"/>
    <cellStyle name="40% - Accent2 33" xfId="338" xr:uid="{00000000-0005-0000-0000-000051010000}"/>
    <cellStyle name="40% - Accent2 34" xfId="339" xr:uid="{00000000-0005-0000-0000-000052010000}"/>
    <cellStyle name="40% - Accent2 35" xfId="340" xr:uid="{00000000-0005-0000-0000-000053010000}"/>
    <cellStyle name="40% - Accent2 36" xfId="341" xr:uid="{00000000-0005-0000-0000-000054010000}"/>
    <cellStyle name="40% - Accent2 37" xfId="342" xr:uid="{00000000-0005-0000-0000-000055010000}"/>
    <cellStyle name="40% - Accent2 38" xfId="343" xr:uid="{00000000-0005-0000-0000-000056010000}"/>
    <cellStyle name="40% - Accent2 39" xfId="344" xr:uid="{00000000-0005-0000-0000-000057010000}"/>
    <cellStyle name="40% - Accent2 4" xfId="345" xr:uid="{00000000-0005-0000-0000-000058010000}"/>
    <cellStyle name="40% - Accent2 40" xfId="346" xr:uid="{00000000-0005-0000-0000-000059010000}"/>
    <cellStyle name="40% - Accent2 41" xfId="347" xr:uid="{00000000-0005-0000-0000-00005A010000}"/>
    <cellStyle name="40% - Accent2 42" xfId="348" xr:uid="{00000000-0005-0000-0000-00005B010000}"/>
    <cellStyle name="40% - Accent2 43" xfId="349" xr:uid="{00000000-0005-0000-0000-00005C010000}"/>
    <cellStyle name="40% - Accent2 5" xfId="350" xr:uid="{00000000-0005-0000-0000-00005D010000}"/>
    <cellStyle name="40% - Accent2 6" xfId="351" xr:uid="{00000000-0005-0000-0000-00005E010000}"/>
    <cellStyle name="40% - Accent2 7" xfId="352" xr:uid="{00000000-0005-0000-0000-00005F010000}"/>
    <cellStyle name="40% - Accent2 8" xfId="353" xr:uid="{00000000-0005-0000-0000-000060010000}"/>
    <cellStyle name="40% - Accent2 9" xfId="354" xr:uid="{00000000-0005-0000-0000-000061010000}"/>
    <cellStyle name="40% - Accent3 10" xfId="355" xr:uid="{00000000-0005-0000-0000-000062010000}"/>
    <cellStyle name="40% - Accent3 11" xfId="356" xr:uid="{00000000-0005-0000-0000-000063010000}"/>
    <cellStyle name="40% - Accent3 12" xfId="357" xr:uid="{00000000-0005-0000-0000-000064010000}"/>
    <cellStyle name="40% - Accent3 13" xfId="358" xr:uid="{00000000-0005-0000-0000-000065010000}"/>
    <cellStyle name="40% - Accent3 14" xfId="359" xr:uid="{00000000-0005-0000-0000-000066010000}"/>
    <cellStyle name="40% - Accent3 15" xfId="360" xr:uid="{00000000-0005-0000-0000-000067010000}"/>
    <cellStyle name="40% - Accent3 16" xfId="361" xr:uid="{00000000-0005-0000-0000-000068010000}"/>
    <cellStyle name="40% - Accent3 17" xfId="362" xr:uid="{00000000-0005-0000-0000-000069010000}"/>
    <cellStyle name="40% - Accent3 18" xfId="363" xr:uid="{00000000-0005-0000-0000-00006A010000}"/>
    <cellStyle name="40% - Accent3 19" xfId="364" xr:uid="{00000000-0005-0000-0000-00006B010000}"/>
    <cellStyle name="40% - Accent3 2" xfId="365" xr:uid="{00000000-0005-0000-0000-00006C010000}"/>
    <cellStyle name="40% - Accent3 20" xfId="366" xr:uid="{00000000-0005-0000-0000-00006D010000}"/>
    <cellStyle name="40% - Accent3 21" xfId="367" xr:uid="{00000000-0005-0000-0000-00006E010000}"/>
    <cellStyle name="40% - Accent3 22" xfId="368" xr:uid="{00000000-0005-0000-0000-00006F010000}"/>
    <cellStyle name="40% - Accent3 23" xfId="369" xr:uid="{00000000-0005-0000-0000-000070010000}"/>
    <cellStyle name="40% - Accent3 24" xfId="370" xr:uid="{00000000-0005-0000-0000-000071010000}"/>
    <cellStyle name="40% - Accent3 25" xfId="371" xr:uid="{00000000-0005-0000-0000-000072010000}"/>
    <cellStyle name="40% - Accent3 26" xfId="372" xr:uid="{00000000-0005-0000-0000-000073010000}"/>
    <cellStyle name="40% - Accent3 27" xfId="373" xr:uid="{00000000-0005-0000-0000-000074010000}"/>
    <cellStyle name="40% - Accent3 28" xfId="374" xr:uid="{00000000-0005-0000-0000-000075010000}"/>
    <cellStyle name="40% - Accent3 29" xfId="375" xr:uid="{00000000-0005-0000-0000-000076010000}"/>
    <cellStyle name="40% - Accent3 3" xfId="376" xr:uid="{00000000-0005-0000-0000-000077010000}"/>
    <cellStyle name="40% - Accent3 3 2" xfId="377" xr:uid="{00000000-0005-0000-0000-000078010000}"/>
    <cellStyle name="40% - Accent3 30" xfId="378" xr:uid="{00000000-0005-0000-0000-000079010000}"/>
    <cellStyle name="40% - Accent3 31" xfId="379" xr:uid="{00000000-0005-0000-0000-00007A010000}"/>
    <cellStyle name="40% - Accent3 32" xfId="380" xr:uid="{00000000-0005-0000-0000-00007B010000}"/>
    <cellStyle name="40% - Accent3 33" xfId="381" xr:uid="{00000000-0005-0000-0000-00007C010000}"/>
    <cellStyle name="40% - Accent3 34" xfId="382" xr:uid="{00000000-0005-0000-0000-00007D010000}"/>
    <cellStyle name="40% - Accent3 35" xfId="383" xr:uid="{00000000-0005-0000-0000-00007E010000}"/>
    <cellStyle name="40% - Accent3 36" xfId="384" xr:uid="{00000000-0005-0000-0000-00007F010000}"/>
    <cellStyle name="40% - Accent3 37" xfId="385" xr:uid="{00000000-0005-0000-0000-000080010000}"/>
    <cellStyle name="40% - Accent3 38" xfId="386" xr:uid="{00000000-0005-0000-0000-000081010000}"/>
    <cellStyle name="40% - Accent3 39" xfId="387" xr:uid="{00000000-0005-0000-0000-000082010000}"/>
    <cellStyle name="40% - Accent3 4" xfId="388" xr:uid="{00000000-0005-0000-0000-000083010000}"/>
    <cellStyle name="40% - Accent3 40" xfId="389" xr:uid="{00000000-0005-0000-0000-000084010000}"/>
    <cellStyle name="40% - Accent3 41" xfId="390" xr:uid="{00000000-0005-0000-0000-000085010000}"/>
    <cellStyle name="40% - Accent3 42" xfId="391" xr:uid="{00000000-0005-0000-0000-000086010000}"/>
    <cellStyle name="40% - Accent3 43" xfId="392" xr:uid="{00000000-0005-0000-0000-000087010000}"/>
    <cellStyle name="40% - Accent3 5" xfId="393" xr:uid="{00000000-0005-0000-0000-000088010000}"/>
    <cellStyle name="40% - Accent3 6" xfId="394" xr:uid="{00000000-0005-0000-0000-000089010000}"/>
    <cellStyle name="40% - Accent3 7" xfId="395" xr:uid="{00000000-0005-0000-0000-00008A010000}"/>
    <cellStyle name="40% - Accent3 8" xfId="396" xr:uid="{00000000-0005-0000-0000-00008B010000}"/>
    <cellStyle name="40% - Accent3 9" xfId="397" xr:uid="{00000000-0005-0000-0000-00008C010000}"/>
    <cellStyle name="40% - Accent4 10" xfId="398" xr:uid="{00000000-0005-0000-0000-00008D010000}"/>
    <cellStyle name="40% - Accent4 11" xfId="399" xr:uid="{00000000-0005-0000-0000-00008E010000}"/>
    <cellStyle name="40% - Accent4 12" xfId="400" xr:uid="{00000000-0005-0000-0000-00008F010000}"/>
    <cellStyle name="40% - Accent4 13" xfId="401" xr:uid="{00000000-0005-0000-0000-000090010000}"/>
    <cellStyle name="40% - Accent4 14" xfId="402" xr:uid="{00000000-0005-0000-0000-000091010000}"/>
    <cellStyle name="40% - Accent4 15" xfId="403" xr:uid="{00000000-0005-0000-0000-000092010000}"/>
    <cellStyle name="40% - Accent4 16" xfId="404" xr:uid="{00000000-0005-0000-0000-000093010000}"/>
    <cellStyle name="40% - Accent4 17" xfId="405" xr:uid="{00000000-0005-0000-0000-000094010000}"/>
    <cellStyle name="40% - Accent4 18" xfId="406" xr:uid="{00000000-0005-0000-0000-000095010000}"/>
    <cellStyle name="40% - Accent4 19" xfId="407" xr:uid="{00000000-0005-0000-0000-000096010000}"/>
    <cellStyle name="40% - Accent4 2" xfId="408" xr:uid="{00000000-0005-0000-0000-000097010000}"/>
    <cellStyle name="40% - Accent4 20" xfId="409" xr:uid="{00000000-0005-0000-0000-000098010000}"/>
    <cellStyle name="40% - Accent4 21" xfId="410" xr:uid="{00000000-0005-0000-0000-000099010000}"/>
    <cellStyle name="40% - Accent4 22" xfId="411" xr:uid="{00000000-0005-0000-0000-00009A010000}"/>
    <cellStyle name="40% - Accent4 23" xfId="412" xr:uid="{00000000-0005-0000-0000-00009B010000}"/>
    <cellStyle name="40% - Accent4 24" xfId="413" xr:uid="{00000000-0005-0000-0000-00009C010000}"/>
    <cellStyle name="40% - Accent4 25" xfId="414" xr:uid="{00000000-0005-0000-0000-00009D010000}"/>
    <cellStyle name="40% - Accent4 26" xfId="415" xr:uid="{00000000-0005-0000-0000-00009E010000}"/>
    <cellStyle name="40% - Accent4 27" xfId="416" xr:uid="{00000000-0005-0000-0000-00009F010000}"/>
    <cellStyle name="40% - Accent4 28" xfId="417" xr:uid="{00000000-0005-0000-0000-0000A0010000}"/>
    <cellStyle name="40% - Accent4 29" xfId="418" xr:uid="{00000000-0005-0000-0000-0000A1010000}"/>
    <cellStyle name="40% - Accent4 3" xfId="419" xr:uid="{00000000-0005-0000-0000-0000A2010000}"/>
    <cellStyle name="40% - Accent4 3 2" xfId="420" xr:uid="{00000000-0005-0000-0000-0000A3010000}"/>
    <cellStyle name="40% - Accent4 30" xfId="421" xr:uid="{00000000-0005-0000-0000-0000A4010000}"/>
    <cellStyle name="40% - Accent4 31" xfId="422" xr:uid="{00000000-0005-0000-0000-0000A5010000}"/>
    <cellStyle name="40% - Accent4 32" xfId="423" xr:uid="{00000000-0005-0000-0000-0000A6010000}"/>
    <cellStyle name="40% - Accent4 33" xfId="424" xr:uid="{00000000-0005-0000-0000-0000A7010000}"/>
    <cellStyle name="40% - Accent4 34" xfId="425" xr:uid="{00000000-0005-0000-0000-0000A8010000}"/>
    <cellStyle name="40% - Accent4 35" xfId="426" xr:uid="{00000000-0005-0000-0000-0000A9010000}"/>
    <cellStyle name="40% - Accent4 36" xfId="427" xr:uid="{00000000-0005-0000-0000-0000AA010000}"/>
    <cellStyle name="40% - Accent4 37" xfId="428" xr:uid="{00000000-0005-0000-0000-0000AB010000}"/>
    <cellStyle name="40% - Accent4 38" xfId="429" xr:uid="{00000000-0005-0000-0000-0000AC010000}"/>
    <cellStyle name="40% - Accent4 39" xfId="430" xr:uid="{00000000-0005-0000-0000-0000AD010000}"/>
    <cellStyle name="40% - Accent4 4" xfId="431" xr:uid="{00000000-0005-0000-0000-0000AE010000}"/>
    <cellStyle name="40% - Accent4 40" xfId="432" xr:uid="{00000000-0005-0000-0000-0000AF010000}"/>
    <cellStyle name="40% - Accent4 41" xfId="433" xr:uid="{00000000-0005-0000-0000-0000B0010000}"/>
    <cellStyle name="40% - Accent4 42" xfId="434" xr:uid="{00000000-0005-0000-0000-0000B1010000}"/>
    <cellStyle name="40% - Accent4 43" xfId="435" xr:uid="{00000000-0005-0000-0000-0000B2010000}"/>
    <cellStyle name="40% - Accent4 5" xfId="436" xr:uid="{00000000-0005-0000-0000-0000B3010000}"/>
    <cellStyle name="40% - Accent4 6" xfId="437" xr:uid="{00000000-0005-0000-0000-0000B4010000}"/>
    <cellStyle name="40% - Accent4 7" xfId="438" xr:uid="{00000000-0005-0000-0000-0000B5010000}"/>
    <cellStyle name="40% - Accent4 8" xfId="439" xr:uid="{00000000-0005-0000-0000-0000B6010000}"/>
    <cellStyle name="40% - Accent4 9" xfId="440" xr:uid="{00000000-0005-0000-0000-0000B7010000}"/>
    <cellStyle name="40% - Accent5 10" xfId="441" xr:uid="{00000000-0005-0000-0000-0000B8010000}"/>
    <cellStyle name="40% - Accent5 11" xfId="442" xr:uid="{00000000-0005-0000-0000-0000B9010000}"/>
    <cellStyle name="40% - Accent5 12" xfId="443" xr:uid="{00000000-0005-0000-0000-0000BA010000}"/>
    <cellStyle name="40% - Accent5 13" xfId="444" xr:uid="{00000000-0005-0000-0000-0000BB010000}"/>
    <cellStyle name="40% - Accent5 14" xfId="445" xr:uid="{00000000-0005-0000-0000-0000BC010000}"/>
    <cellStyle name="40% - Accent5 15" xfId="446" xr:uid="{00000000-0005-0000-0000-0000BD010000}"/>
    <cellStyle name="40% - Accent5 16" xfId="447" xr:uid="{00000000-0005-0000-0000-0000BE010000}"/>
    <cellStyle name="40% - Accent5 17" xfId="448" xr:uid="{00000000-0005-0000-0000-0000BF010000}"/>
    <cellStyle name="40% - Accent5 18" xfId="449" xr:uid="{00000000-0005-0000-0000-0000C0010000}"/>
    <cellStyle name="40% - Accent5 19" xfId="450" xr:uid="{00000000-0005-0000-0000-0000C1010000}"/>
    <cellStyle name="40% - Accent5 2" xfId="451" xr:uid="{00000000-0005-0000-0000-0000C2010000}"/>
    <cellStyle name="40% - Accent5 20" xfId="452" xr:uid="{00000000-0005-0000-0000-0000C3010000}"/>
    <cellStyle name="40% - Accent5 21" xfId="453" xr:uid="{00000000-0005-0000-0000-0000C4010000}"/>
    <cellStyle name="40% - Accent5 22" xfId="454" xr:uid="{00000000-0005-0000-0000-0000C5010000}"/>
    <cellStyle name="40% - Accent5 23" xfId="455" xr:uid="{00000000-0005-0000-0000-0000C6010000}"/>
    <cellStyle name="40% - Accent5 24" xfId="456" xr:uid="{00000000-0005-0000-0000-0000C7010000}"/>
    <cellStyle name="40% - Accent5 25" xfId="457" xr:uid="{00000000-0005-0000-0000-0000C8010000}"/>
    <cellStyle name="40% - Accent5 26" xfId="458" xr:uid="{00000000-0005-0000-0000-0000C9010000}"/>
    <cellStyle name="40% - Accent5 27" xfId="459" xr:uid="{00000000-0005-0000-0000-0000CA010000}"/>
    <cellStyle name="40% - Accent5 28" xfId="460" xr:uid="{00000000-0005-0000-0000-0000CB010000}"/>
    <cellStyle name="40% - Accent5 29" xfId="461" xr:uid="{00000000-0005-0000-0000-0000CC010000}"/>
    <cellStyle name="40% - Accent5 3" xfId="462" xr:uid="{00000000-0005-0000-0000-0000CD010000}"/>
    <cellStyle name="40% - Accent5 3 2" xfId="463" xr:uid="{00000000-0005-0000-0000-0000CE010000}"/>
    <cellStyle name="40% - Accent5 30" xfId="464" xr:uid="{00000000-0005-0000-0000-0000CF010000}"/>
    <cellStyle name="40% - Accent5 31" xfId="465" xr:uid="{00000000-0005-0000-0000-0000D0010000}"/>
    <cellStyle name="40% - Accent5 32" xfId="466" xr:uid="{00000000-0005-0000-0000-0000D1010000}"/>
    <cellStyle name="40% - Accent5 33" xfId="467" xr:uid="{00000000-0005-0000-0000-0000D2010000}"/>
    <cellStyle name="40% - Accent5 34" xfId="468" xr:uid="{00000000-0005-0000-0000-0000D3010000}"/>
    <cellStyle name="40% - Accent5 35" xfId="469" xr:uid="{00000000-0005-0000-0000-0000D4010000}"/>
    <cellStyle name="40% - Accent5 36" xfId="470" xr:uid="{00000000-0005-0000-0000-0000D5010000}"/>
    <cellStyle name="40% - Accent5 37" xfId="471" xr:uid="{00000000-0005-0000-0000-0000D6010000}"/>
    <cellStyle name="40% - Accent5 38" xfId="472" xr:uid="{00000000-0005-0000-0000-0000D7010000}"/>
    <cellStyle name="40% - Accent5 39" xfId="473" xr:uid="{00000000-0005-0000-0000-0000D8010000}"/>
    <cellStyle name="40% - Accent5 4" xfId="474" xr:uid="{00000000-0005-0000-0000-0000D9010000}"/>
    <cellStyle name="40% - Accent5 40" xfId="475" xr:uid="{00000000-0005-0000-0000-0000DA010000}"/>
    <cellStyle name="40% - Accent5 41" xfId="476" xr:uid="{00000000-0005-0000-0000-0000DB010000}"/>
    <cellStyle name="40% - Accent5 42" xfId="477" xr:uid="{00000000-0005-0000-0000-0000DC010000}"/>
    <cellStyle name="40% - Accent5 43" xfId="478" xr:uid="{00000000-0005-0000-0000-0000DD010000}"/>
    <cellStyle name="40% - Accent5 5" xfId="479" xr:uid="{00000000-0005-0000-0000-0000DE010000}"/>
    <cellStyle name="40% - Accent5 6" xfId="480" xr:uid="{00000000-0005-0000-0000-0000DF010000}"/>
    <cellStyle name="40% - Accent5 7" xfId="481" xr:uid="{00000000-0005-0000-0000-0000E0010000}"/>
    <cellStyle name="40% - Accent5 8" xfId="482" xr:uid="{00000000-0005-0000-0000-0000E1010000}"/>
    <cellStyle name="40% - Accent5 9" xfId="483" xr:uid="{00000000-0005-0000-0000-0000E2010000}"/>
    <cellStyle name="40% - Accent6 10" xfId="484" xr:uid="{00000000-0005-0000-0000-0000E3010000}"/>
    <cellStyle name="40% - Accent6 11" xfId="485" xr:uid="{00000000-0005-0000-0000-0000E4010000}"/>
    <cellStyle name="40% - Accent6 12" xfId="486" xr:uid="{00000000-0005-0000-0000-0000E5010000}"/>
    <cellStyle name="40% - Accent6 13" xfId="487" xr:uid="{00000000-0005-0000-0000-0000E6010000}"/>
    <cellStyle name="40% - Accent6 14" xfId="488" xr:uid="{00000000-0005-0000-0000-0000E7010000}"/>
    <cellStyle name="40% - Accent6 15" xfId="489" xr:uid="{00000000-0005-0000-0000-0000E8010000}"/>
    <cellStyle name="40% - Accent6 16" xfId="490" xr:uid="{00000000-0005-0000-0000-0000E9010000}"/>
    <cellStyle name="40% - Accent6 17" xfId="491" xr:uid="{00000000-0005-0000-0000-0000EA010000}"/>
    <cellStyle name="40% - Accent6 18" xfId="492" xr:uid="{00000000-0005-0000-0000-0000EB010000}"/>
    <cellStyle name="40% - Accent6 19" xfId="493" xr:uid="{00000000-0005-0000-0000-0000EC010000}"/>
    <cellStyle name="40% - Accent6 2" xfId="494" xr:uid="{00000000-0005-0000-0000-0000ED010000}"/>
    <cellStyle name="40% - Accent6 20" xfId="495" xr:uid="{00000000-0005-0000-0000-0000EE010000}"/>
    <cellStyle name="40% - Accent6 21" xfId="496" xr:uid="{00000000-0005-0000-0000-0000EF010000}"/>
    <cellStyle name="40% - Accent6 22" xfId="497" xr:uid="{00000000-0005-0000-0000-0000F0010000}"/>
    <cellStyle name="40% - Accent6 23" xfId="498" xr:uid="{00000000-0005-0000-0000-0000F1010000}"/>
    <cellStyle name="40% - Accent6 24" xfId="499" xr:uid="{00000000-0005-0000-0000-0000F2010000}"/>
    <cellStyle name="40% - Accent6 25" xfId="500" xr:uid="{00000000-0005-0000-0000-0000F3010000}"/>
    <cellStyle name="40% - Accent6 26" xfId="501" xr:uid="{00000000-0005-0000-0000-0000F4010000}"/>
    <cellStyle name="40% - Accent6 27" xfId="502" xr:uid="{00000000-0005-0000-0000-0000F5010000}"/>
    <cellStyle name="40% - Accent6 28" xfId="503" xr:uid="{00000000-0005-0000-0000-0000F6010000}"/>
    <cellStyle name="40% - Accent6 29" xfId="504" xr:uid="{00000000-0005-0000-0000-0000F7010000}"/>
    <cellStyle name="40% - Accent6 3" xfId="505" xr:uid="{00000000-0005-0000-0000-0000F8010000}"/>
    <cellStyle name="40% - Accent6 3 2" xfId="506" xr:uid="{00000000-0005-0000-0000-0000F9010000}"/>
    <cellStyle name="40% - Accent6 30" xfId="507" xr:uid="{00000000-0005-0000-0000-0000FA010000}"/>
    <cellStyle name="40% - Accent6 31" xfId="508" xr:uid="{00000000-0005-0000-0000-0000FB010000}"/>
    <cellStyle name="40% - Accent6 32" xfId="509" xr:uid="{00000000-0005-0000-0000-0000FC010000}"/>
    <cellStyle name="40% - Accent6 33" xfId="510" xr:uid="{00000000-0005-0000-0000-0000FD010000}"/>
    <cellStyle name="40% - Accent6 34" xfId="511" xr:uid="{00000000-0005-0000-0000-0000FE010000}"/>
    <cellStyle name="40% - Accent6 35" xfId="512" xr:uid="{00000000-0005-0000-0000-0000FF010000}"/>
    <cellStyle name="40% - Accent6 36" xfId="513" xr:uid="{00000000-0005-0000-0000-000000020000}"/>
    <cellStyle name="40% - Accent6 37" xfId="514" xr:uid="{00000000-0005-0000-0000-000001020000}"/>
    <cellStyle name="40% - Accent6 38" xfId="515" xr:uid="{00000000-0005-0000-0000-000002020000}"/>
    <cellStyle name="40% - Accent6 39" xfId="516" xr:uid="{00000000-0005-0000-0000-000003020000}"/>
    <cellStyle name="40% - Accent6 4" xfId="517" xr:uid="{00000000-0005-0000-0000-000004020000}"/>
    <cellStyle name="40% - Accent6 40" xfId="518" xr:uid="{00000000-0005-0000-0000-000005020000}"/>
    <cellStyle name="40% - Accent6 41" xfId="519" xr:uid="{00000000-0005-0000-0000-000006020000}"/>
    <cellStyle name="40% - Accent6 42" xfId="520" xr:uid="{00000000-0005-0000-0000-000007020000}"/>
    <cellStyle name="40% - Accent6 43" xfId="521" xr:uid="{00000000-0005-0000-0000-000008020000}"/>
    <cellStyle name="40% - Accent6 5" xfId="522" xr:uid="{00000000-0005-0000-0000-000009020000}"/>
    <cellStyle name="40% - Accent6 6" xfId="523" xr:uid="{00000000-0005-0000-0000-00000A020000}"/>
    <cellStyle name="40% - Accent6 7" xfId="524" xr:uid="{00000000-0005-0000-0000-00000B020000}"/>
    <cellStyle name="40% - Accent6 8" xfId="525" xr:uid="{00000000-0005-0000-0000-00000C020000}"/>
    <cellStyle name="40% - Accent6 9" xfId="526" xr:uid="{00000000-0005-0000-0000-00000D020000}"/>
    <cellStyle name="40% - Akzent1" xfId="527" xr:uid="{00000000-0005-0000-0000-00000E020000}"/>
    <cellStyle name="40% - Akzent2" xfId="528" xr:uid="{00000000-0005-0000-0000-00000F020000}"/>
    <cellStyle name="40% - Akzent3" xfId="529" xr:uid="{00000000-0005-0000-0000-000010020000}"/>
    <cellStyle name="40% - Akzent4" xfId="530" xr:uid="{00000000-0005-0000-0000-000011020000}"/>
    <cellStyle name="40% - Akzent5" xfId="531" xr:uid="{00000000-0005-0000-0000-000012020000}"/>
    <cellStyle name="40% - Akzent6" xfId="532" xr:uid="{00000000-0005-0000-0000-000013020000}"/>
    <cellStyle name="5x indented GHG Textfiels" xfId="533" xr:uid="{00000000-0005-0000-0000-000014020000}"/>
    <cellStyle name="60% - Accent1 10" xfId="534" xr:uid="{00000000-0005-0000-0000-000015020000}"/>
    <cellStyle name="60% - Accent1 11" xfId="535" xr:uid="{00000000-0005-0000-0000-000016020000}"/>
    <cellStyle name="60% - Accent1 12" xfId="536" xr:uid="{00000000-0005-0000-0000-000017020000}"/>
    <cellStyle name="60% - Accent1 13" xfId="537" xr:uid="{00000000-0005-0000-0000-000018020000}"/>
    <cellStyle name="60% - Accent1 14" xfId="538" xr:uid="{00000000-0005-0000-0000-000019020000}"/>
    <cellStyle name="60% - Accent1 15" xfId="539" xr:uid="{00000000-0005-0000-0000-00001A020000}"/>
    <cellStyle name="60% - Accent1 16" xfId="540" xr:uid="{00000000-0005-0000-0000-00001B020000}"/>
    <cellStyle name="60% - Accent1 17" xfId="541" xr:uid="{00000000-0005-0000-0000-00001C020000}"/>
    <cellStyle name="60% - Accent1 18" xfId="542" xr:uid="{00000000-0005-0000-0000-00001D020000}"/>
    <cellStyle name="60% - Accent1 19" xfId="543" xr:uid="{00000000-0005-0000-0000-00001E020000}"/>
    <cellStyle name="60% - Accent1 2" xfId="544" xr:uid="{00000000-0005-0000-0000-00001F020000}"/>
    <cellStyle name="60% - Accent1 20" xfId="545" xr:uid="{00000000-0005-0000-0000-000020020000}"/>
    <cellStyle name="60% - Accent1 21" xfId="546" xr:uid="{00000000-0005-0000-0000-000021020000}"/>
    <cellStyle name="60% - Accent1 22" xfId="547" xr:uid="{00000000-0005-0000-0000-000022020000}"/>
    <cellStyle name="60% - Accent1 23" xfId="548" xr:uid="{00000000-0005-0000-0000-000023020000}"/>
    <cellStyle name="60% - Accent1 24" xfId="549" xr:uid="{00000000-0005-0000-0000-000024020000}"/>
    <cellStyle name="60% - Accent1 25" xfId="550" xr:uid="{00000000-0005-0000-0000-000025020000}"/>
    <cellStyle name="60% - Accent1 26" xfId="551" xr:uid="{00000000-0005-0000-0000-000026020000}"/>
    <cellStyle name="60% - Accent1 27" xfId="552" xr:uid="{00000000-0005-0000-0000-000027020000}"/>
    <cellStyle name="60% - Accent1 28" xfId="553" xr:uid="{00000000-0005-0000-0000-000028020000}"/>
    <cellStyle name="60% - Accent1 29" xfId="554" xr:uid="{00000000-0005-0000-0000-000029020000}"/>
    <cellStyle name="60% - Accent1 3" xfId="555" xr:uid="{00000000-0005-0000-0000-00002A020000}"/>
    <cellStyle name="60% - Accent1 3 2" xfId="556" xr:uid="{00000000-0005-0000-0000-00002B020000}"/>
    <cellStyle name="60% - Accent1 30" xfId="557" xr:uid="{00000000-0005-0000-0000-00002C020000}"/>
    <cellStyle name="60% - Accent1 31" xfId="558" xr:uid="{00000000-0005-0000-0000-00002D020000}"/>
    <cellStyle name="60% - Accent1 32" xfId="559" xr:uid="{00000000-0005-0000-0000-00002E020000}"/>
    <cellStyle name="60% - Accent1 33" xfId="560" xr:uid="{00000000-0005-0000-0000-00002F020000}"/>
    <cellStyle name="60% - Accent1 34" xfId="561" xr:uid="{00000000-0005-0000-0000-000030020000}"/>
    <cellStyle name="60% - Accent1 35" xfId="562" xr:uid="{00000000-0005-0000-0000-000031020000}"/>
    <cellStyle name="60% - Accent1 36" xfId="563" xr:uid="{00000000-0005-0000-0000-000032020000}"/>
    <cellStyle name="60% - Accent1 37" xfId="564" xr:uid="{00000000-0005-0000-0000-000033020000}"/>
    <cellStyle name="60% - Accent1 38" xfId="565" xr:uid="{00000000-0005-0000-0000-000034020000}"/>
    <cellStyle name="60% - Accent1 39" xfId="566" xr:uid="{00000000-0005-0000-0000-000035020000}"/>
    <cellStyle name="60% - Accent1 4" xfId="567" xr:uid="{00000000-0005-0000-0000-000036020000}"/>
    <cellStyle name="60% - Accent1 40" xfId="568" xr:uid="{00000000-0005-0000-0000-000037020000}"/>
    <cellStyle name="60% - Accent1 41" xfId="569" xr:uid="{00000000-0005-0000-0000-000038020000}"/>
    <cellStyle name="60% - Accent1 42" xfId="570" xr:uid="{00000000-0005-0000-0000-000039020000}"/>
    <cellStyle name="60% - Accent1 43" xfId="571" xr:uid="{00000000-0005-0000-0000-00003A020000}"/>
    <cellStyle name="60% - Accent1 5" xfId="572" xr:uid="{00000000-0005-0000-0000-00003B020000}"/>
    <cellStyle name="60% - Accent1 6" xfId="573" xr:uid="{00000000-0005-0000-0000-00003C020000}"/>
    <cellStyle name="60% - Accent1 7" xfId="574" xr:uid="{00000000-0005-0000-0000-00003D020000}"/>
    <cellStyle name="60% - Accent1 8" xfId="575" xr:uid="{00000000-0005-0000-0000-00003E020000}"/>
    <cellStyle name="60% - Accent1 9" xfId="576" xr:uid="{00000000-0005-0000-0000-00003F020000}"/>
    <cellStyle name="60% - Accent2 10" xfId="577" xr:uid="{00000000-0005-0000-0000-000040020000}"/>
    <cellStyle name="60% - Accent2 11" xfId="578" xr:uid="{00000000-0005-0000-0000-000041020000}"/>
    <cellStyle name="60% - Accent2 12" xfId="579" xr:uid="{00000000-0005-0000-0000-000042020000}"/>
    <cellStyle name="60% - Accent2 13" xfId="580" xr:uid="{00000000-0005-0000-0000-000043020000}"/>
    <cellStyle name="60% - Accent2 14" xfId="581" xr:uid="{00000000-0005-0000-0000-000044020000}"/>
    <cellStyle name="60% - Accent2 15" xfId="582" xr:uid="{00000000-0005-0000-0000-000045020000}"/>
    <cellStyle name="60% - Accent2 16" xfId="583" xr:uid="{00000000-0005-0000-0000-000046020000}"/>
    <cellStyle name="60% - Accent2 17" xfId="584" xr:uid="{00000000-0005-0000-0000-000047020000}"/>
    <cellStyle name="60% - Accent2 18" xfId="585" xr:uid="{00000000-0005-0000-0000-000048020000}"/>
    <cellStyle name="60% - Accent2 19" xfId="586" xr:uid="{00000000-0005-0000-0000-000049020000}"/>
    <cellStyle name="60% - Accent2 2" xfId="587" xr:uid="{00000000-0005-0000-0000-00004A020000}"/>
    <cellStyle name="60% - Accent2 20" xfId="588" xr:uid="{00000000-0005-0000-0000-00004B020000}"/>
    <cellStyle name="60% - Accent2 21" xfId="589" xr:uid="{00000000-0005-0000-0000-00004C020000}"/>
    <cellStyle name="60% - Accent2 22" xfId="590" xr:uid="{00000000-0005-0000-0000-00004D020000}"/>
    <cellStyle name="60% - Accent2 23" xfId="591" xr:uid="{00000000-0005-0000-0000-00004E020000}"/>
    <cellStyle name="60% - Accent2 24" xfId="592" xr:uid="{00000000-0005-0000-0000-00004F020000}"/>
    <cellStyle name="60% - Accent2 25" xfId="593" xr:uid="{00000000-0005-0000-0000-000050020000}"/>
    <cellStyle name="60% - Accent2 26" xfId="594" xr:uid="{00000000-0005-0000-0000-000051020000}"/>
    <cellStyle name="60% - Accent2 27" xfId="595" xr:uid="{00000000-0005-0000-0000-000052020000}"/>
    <cellStyle name="60% - Accent2 28" xfId="596" xr:uid="{00000000-0005-0000-0000-000053020000}"/>
    <cellStyle name="60% - Accent2 29" xfId="597" xr:uid="{00000000-0005-0000-0000-000054020000}"/>
    <cellStyle name="60% - Accent2 3" xfId="598" xr:uid="{00000000-0005-0000-0000-000055020000}"/>
    <cellStyle name="60% - Accent2 3 2" xfId="599" xr:uid="{00000000-0005-0000-0000-000056020000}"/>
    <cellStyle name="60% - Accent2 30" xfId="600" xr:uid="{00000000-0005-0000-0000-000057020000}"/>
    <cellStyle name="60% - Accent2 31" xfId="601" xr:uid="{00000000-0005-0000-0000-000058020000}"/>
    <cellStyle name="60% - Accent2 32" xfId="602" xr:uid="{00000000-0005-0000-0000-000059020000}"/>
    <cellStyle name="60% - Accent2 33" xfId="603" xr:uid="{00000000-0005-0000-0000-00005A020000}"/>
    <cellStyle name="60% - Accent2 34" xfId="604" xr:uid="{00000000-0005-0000-0000-00005B020000}"/>
    <cellStyle name="60% - Accent2 35" xfId="605" xr:uid="{00000000-0005-0000-0000-00005C020000}"/>
    <cellStyle name="60% - Accent2 36" xfId="606" xr:uid="{00000000-0005-0000-0000-00005D020000}"/>
    <cellStyle name="60% - Accent2 37" xfId="607" xr:uid="{00000000-0005-0000-0000-00005E020000}"/>
    <cellStyle name="60% - Accent2 38" xfId="608" xr:uid="{00000000-0005-0000-0000-00005F020000}"/>
    <cellStyle name="60% - Accent2 39" xfId="609" xr:uid="{00000000-0005-0000-0000-000060020000}"/>
    <cellStyle name="60% - Accent2 4" xfId="610" xr:uid="{00000000-0005-0000-0000-000061020000}"/>
    <cellStyle name="60% - Accent2 40" xfId="611" xr:uid="{00000000-0005-0000-0000-000062020000}"/>
    <cellStyle name="60% - Accent2 41" xfId="612" xr:uid="{00000000-0005-0000-0000-000063020000}"/>
    <cellStyle name="60% - Accent2 42" xfId="613" xr:uid="{00000000-0005-0000-0000-000064020000}"/>
    <cellStyle name="60% - Accent2 43" xfId="614" xr:uid="{00000000-0005-0000-0000-000065020000}"/>
    <cellStyle name="60% - Accent2 5" xfId="615" xr:uid="{00000000-0005-0000-0000-000066020000}"/>
    <cellStyle name="60% - Accent2 6" xfId="616" xr:uid="{00000000-0005-0000-0000-000067020000}"/>
    <cellStyle name="60% - Accent2 7" xfId="617" xr:uid="{00000000-0005-0000-0000-000068020000}"/>
    <cellStyle name="60% - Accent2 8" xfId="618" xr:uid="{00000000-0005-0000-0000-000069020000}"/>
    <cellStyle name="60% - Accent2 9" xfId="619" xr:uid="{00000000-0005-0000-0000-00006A020000}"/>
    <cellStyle name="60% - Accent3 10" xfId="620" xr:uid="{00000000-0005-0000-0000-00006B020000}"/>
    <cellStyle name="60% - Accent3 11" xfId="621" xr:uid="{00000000-0005-0000-0000-00006C020000}"/>
    <cellStyle name="60% - Accent3 12" xfId="622" xr:uid="{00000000-0005-0000-0000-00006D020000}"/>
    <cellStyle name="60% - Accent3 13" xfId="623" xr:uid="{00000000-0005-0000-0000-00006E020000}"/>
    <cellStyle name="60% - Accent3 14" xfId="624" xr:uid="{00000000-0005-0000-0000-00006F020000}"/>
    <cellStyle name="60% - Accent3 15" xfId="625" xr:uid="{00000000-0005-0000-0000-000070020000}"/>
    <cellStyle name="60% - Accent3 16" xfId="626" xr:uid="{00000000-0005-0000-0000-000071020000}"/>
    <cellStyle name="60% - Accent3 17" xfId="627" xr:uid="{00000000-0005-0000-0000-000072020000}"/>
    <cellStyle name="60% - Accent3 18" xfId="628" xr:uid="{00000000-0005-0000-0000-000073020000}"/>
    <cellStyle name="60% - Accent3 19" xfId="629" xr:uid="{00000000-0005-0000-0000-000074020000}"/>
    <cellStyle name="60% - Accent3 2" xfId="630" xr:uid="{00000000-0005-0000-0000-000075020000}"/>
    <cellStyle name="60% - Accent3 20" xfId="631" xr:uid="{00000000-0005-0000-0000-000076020000}"/>
    <cellStyle name="60% - Accent3 21" xfId="632" xr:uid="{00000000-0005-0000-0000-000077020000}"/>
    <cellStyle name="60% - Accent3 22" xfId="633" xr:uid="{00000000-0005-0000-0000-000078020000}"/>
    <cellStyle name="60% - Accent3 23" xfId="634" xr:uid="{00000000-0005-0000-0000-000079020000}"/>
    <cellStyle name="60% - Accent3 24" xfId="635" xr:uid="{00000000-0005-0000-0000-00007A020000}"/>
    <cellStyle name="60% - Accent3 25" xfId="636" xr:uid="{00000000-0005-0000-0000-00007B020000}"/>
    <cellStyle name="60% - Accent3 26" xfId="637" xr:uid="{00000000-0005-0000-0000-00007C020000}"/>
    <cellStyle name="60% - Accent3 27" xfId="638" xr:uid="{00000000-0005-0000-0000-00007D020000}"/>
    <cellStyle name="60% - Accent3 28" xfId="639" xr:uid="{00000000-0005-0000-0000-00007E020000}"/>
    <cellStyle name="60% - Accent3 29" xfId="640" xr:uid="{00000000-0005-0000-0000-00007F020000}"/>
    <cellStyle name="60% - Accent3 3" xfId="641" xr:uid="{00000000-0005-0000-0000-000080020000}"/>
    <cellStyle name="60% - Accent3 3 2" xfId="642" xr:uid="{00000000-0005-0000-0000-000081020000}"/>
    <cellStyle name="60% - Accent3 30" xfId="643" xr:uid="{00000000-0005-0000-0000-000082020000}"/>
    <cellStyle name="60% - Accent3 31" xfId="644" xr:uid="{00000000-0005-0000-0000-000083020000}"/>
    <cellStyle name="60% - Accent3 32" xfId="645" xr:uid="{00000000-0005-0000-0000-000084020000}"/>
    <cellStyle name="60% - Accent3 33" xfId="646" xr:uid="{00000000-0005-0000-0000-000085020000}"/>
    <cellStyle name="60% - Accent3 34" xfId="647" xr:uid="{00000000-0005-0000-0000-000086020000}"/>
    <cellStyle name="60% - Accent3 35" xfId="648" xr:uid="{00000000-0005-0000-0000-000087020000}"/>
    <cellStyle name="60% - Accent3 36" xfId="649" xr:uid="{00000000-0005-0000-0000-000088020000}"/>
    <cellStyle name="60% - Accent3 37" xfId="650" xr:uid="{00000000-0005-0000-0000-000089020000}"/>
    <cellStyle name="60% - Accent3 38" xfId="651" xr:uid="{00000000-0005-0000-0000-00008A020000}"/>
    <cellStyle name="60% - Accent3 39" xfId="652" xr:uid="{00000000-0005-0000-0000-00008B020000}"/>
    <cellStyle name="60% - Accent3 4" xfId="653" xr:uid="{00000000-0005-0000-0000-00008C020000}"/>
    <cellStyle name="60% - Accent3 40" xfId="654" xr:uid="{00000000-0005-0000-0000-00008D020000}"/>
    <cellStyle name="60% - Accent3 41" xfId="655" xr:uid="{00000000-0005-0000-0000-00008E020000}"/>
    <cellStyle name="60% - Accent3 42" xfId="656" xr:uid="{00000000-0005-0000-0000-00008F020000}"/>
    <cellStyle name="60% - Accent3 43" xfId="657" xr:uid="{00000000-0005-0000-0000-000090020000}"/>
    <cellStyle name="60% - Accent3 5" xfId="658" xr:uid="{00000000-0005-0000-0000-000091020000}"/>
    <cellStyle name="60% - Accent3 6" xfId="659" xr:uid="{00000000-0005-0000-0000-000092020000}"/>
    <cellStyle name="60% - Accent3 7" xfId="660" xr:uid="{00000000-0005-0000-0000-000093020000}"/>
    <cellStyle name="60% - Accent3 8" xfId="661" xr:uid="{00000000-0005-0000-0000-000094020000}"/>
    <cellStyle name="60% - Accent3 9" xfId="662" xr:uid="{00000000-0005-0000-0000-000095020000}"/>
    <cellStyle name="60% - Accent4 10" xfId="663" xr:uid="{00000000-0005-0000-0000-000096020000}"/>
    <cellStyle name="60% - Accent4 11" xfId="664" xr:uid="{00000000-0005-0000-0000-000097020000}"/>
    <cellStyle name="60% - Accent4 12" xfId="665" xr:uid="{00000000-0005-0000-0000-000098020000}"/>
    <cellStyle name="60% - Accent4 13" xfId="666" xr:uid="{00000000-0005-0000-0000-000099020000}"/>
    <cellStyle name="60% - Accent4 14" xfId="667" xr:uid="{00000000-0005-0000-0000-00009A020000}"/>
    <cellStyle name="60% - Accent4 15" xfId="668" xr:uid="{00000000-0005-0000-0000-00009B020000}"/>
    <cellStyle name="60% - Accent4 16" xfId="669" xr:uid="{00000000-0005-0000-0000-00009C020000}"/>
    <cellStyle name="60% - Accent4 17" xfId="670" xr:uid="{00000000-0005-0000-0000-00009D020000}"/>
    <cellStyle name="60% - Accent4 18" xfId="671" xr:uid="{00000000-0005-0000-0000-00009E020000}"/>
    <cellStyle name="60% - Accent4 19" xfId="672" xr:uid="{00000000-0005-0000-0000-00009F020000}"/>
    <cellStyle name="60% - Accent4 2" xfId="673" xr:uid="{00000000-0005-0000-0000-0000A0020000}"/>
    <cellStyle name="60% - Accent4 20" xfId="674" xr:uid="{00000000-0005-0000-0000-0000A1020000}"/>
    <cellStyle name="60% - Accent4 21" xfId="675" xr:uid="{00000000-0005-0000-0000-0000A2020000}"/>
    <cellStyle name="60% - Accent4 22" xfId="676" xr:uid="{00000000-0005-0000-0000-0000A3020000}"/>
    <cellStyle name="60% - Accent4 23" xfId="677" xr:uid="{00000000-0005-0000-0000-0000A4020000}"/>
    <cellStyle name="60% - Accent4 24" xfId="678" xr:uid="{00000000-0005-0000-0000-0000A5020000}"/>
    <cellStyle name="60% - Accent4 25" xfId="679" xr:uid="{00000000-0005-0000-0000-0000A6020000}"/>
    <cellStyle name="60% - Accent4 26" xfId="680" xr:uid="{00000000-0005-0000-0000-0000A7020000}"/>
    <cellStyle name="60% - Accent4 27" xfId="681" xr:uid="{00000000-0005-0000-0000-0000A8020000}"/>
    <cellStyle name="60% - Accent4 28" xfId="682" xr:uid="{00000000-0005-0000-0000-0000A9020000}"/>
    <cellStyle name="60% - Accent4 29" xfId="683" xr:uid="{00000000-0005-0000-0000-0000AA020000}"/>
    <cellStyle name="60% - Accent4 3" xfId="684" xr:uid="{00000000-0005-0000-0000-0000AB020000}"/>
    <cellStyle name="60% - Accent4 3 2" xfId="685" xr:uid="{00000000-0005-0000-0000-0000AC020000}"/>
    <cellStyle name="60% - Accent4 30" xfId="686" xr:uid="{00000000-0005-0000-0000-0000AD020000}"/>
    <cellStyle name="60% - Accent4 31" xfId="687" xr:uid="{00000000-0005-0000-0000-0000AE020000}"/>
    <cellStyle name="60% - Accent4 32" xfId="688" xr:uid="{00000000-0005-0000-0000-0000AF020000}"/>
    <cellStyle name="60% - Accent4 33" xfId="689" xr:uid="{00000000-0005-0000-0000-0000B0020000}"/>
    <cellStyle name="60% - Accent4 34" xfId="690" xr:uid="{00000000-0005-0000-0000-0000B1020000}"/>
    <cellStyle name="60% - Accent4 35" xfId="691" xr:uid="{00000000-0005-0000-0000-0000B2020000}"/>
    <cellStyle name="60% - Accent4 36" xfId="692" xr:uid="{00000000-0005-0000-0000-0000B3020000}"/>
    <cellStyle name="60% - Accent4 37" xfId="693" xr:uid="{00000000-0005-0000-0000-0000B4020000}"/>
    <cellStyle name="60% - Accent4 38" xfId="694" xr:uid="{00000000-0005-0000-0000-0000B5020000}"/>
    <cellStyle name="60% - Accent4 39" xfId="695" xr:uid="{00000000-0005-0000-0000-0000B6020000}"/>
    <cellStyle name="60% - Accent4 4" xfId="696" xr:uid="{00000000-0005-0000-0000-0000B7020000}"/>
    <cellStyle name="60% - Accent4 40" xfId="697" xr:uid="{00000000-0005-0000-0000-0000B8020000}"/>
    <cellStyle name="60% - Accent4 41" xfId="698" xr:uid="{00000000-0005-0000-0000-0000B9020000}"/>
    <cellStyle name="60% - Accent4 42" xfId="699" xr:uid="{00000000-0005-0000-0000-0000BA020000}"/>
    <cellStyle name="60% - Accent4 43" xfId="700" xr:uid="{00000000-0005-0000-0000-0000BB020000}"/>
    <cellStyle name="60% - Accent4 5" xfId="701" xr:uid="{00000000-0005-0000-0000-0000BC020000}"/>
    <cellStyle name="60% - Accent4 6" xfId="702" xr:uid="{00000000-0005-0000-0000-0000BD020000}"/>
    <cellStyle name="60% - Accent4 7" xfId="703" xr:uid="{00000000-0005-0000-0000-0000BE020000}"/>
    <cellStyle name="60% - Accent4 8" xfId="704" xr:uid="{00000000-0005-0000-0000-0000BF020000}"/>
    <cellStyle name="60% - Accent4 9" xfId="705" xr:uid="{00000000-0005-0000-0000-0000C0020000}"/>
    <cellStyle name="60% - Accent5 10" xfId="706" xr:uid="{00000000-0005-0000-0000-0000C1020000}"/>
    <cellStyle name="60% - Accent5 11" xfId="707" xr:uid="{00000000-0005-0000-0000-0000C2020000}"/>
    <cellStyle name="60% - Accent5 12" xfId="708" xr:uid="{00000000-0005-0000-0000-0000C3020000}"/>
    <cellStyle name="60% - Accent5 13" xfId="709" xr:uid="{00000000-0005-0000-0000-0000C4020000}"/>
    <cellStyle name="60% - Accent5 14" xfId="710" xr:uid="{00000000-0005-0000-0000-0000C5020000}"/>
    <cellStyle name="60% - Accent5 15" xfId="711" xr:uid="{00000000-0005-0000-0000-0000C6020000}"/>
    <cellStyle name="60% - Accent5 16" xfId="712" xr:uid="{00000000-0005-0000-0000-0000C7020000}"/>
    <cellStyle name="60% - Accent5 17" xfId="713" xr:uid="{00000000-0005-0000-0000-0000C8020000}"/>
    <cellStyle name="60% - Accent5 18" xfId="714" xr:uid="{00000000-0005-0000-0000-0000C9020000}"/>
    <cellStyle name="60% - Accent5 19" xfId="715" xr:uid="{00000000-0005-0000-0000-0000CA020000}"/>
    <cellStyle name="60% - Accent5 2" xfId="716" xr:uid="{00000000-0005-0000-0000-0000CB020000}"/>
    <cellStyle name="60% - Accent5 20" xfId="717" xr:uid="{00000000-0005-0000-0000-0000CC020000}"/>
    <cellStyle name="60% - Accent5 21" xfId="718" xr:uid="{00000000-0005-0000-0000-0000CD020000}"/>
    <cellStyle name="60% - Accent5 22" xfId="719" xr:uid="{00000000-0005-0000-0000-0000CE020000}"/>
    <cellStyle name="60% - Accent5 23" xfId="720" xr:uid="{00000000-0005-0000-0000-0000CF020000}"/>
    <cellStyle name="60% - Accent5 24" xfId="721" xr:uid="{00000000-0005-0000-0000-0000D0020000}"/>
    <cellStyle name="60% - Accent5 25" xfId="722" xr:uid="{00000000-0005-0000-0000-0000D1020000}"/>
    <cellStyle name="60% - Accent5 26" xfId="723" xr:uid="{00000000-0005-0000-0000-0000D2020000}"/>
    <cellStyle name="60% - Accent5 27" xfId="724" xr:uid="{00000000-0005-0000-0000-0000D3020000}"/>
    <cellStyle name="60% - Accent5 28" xfId="725" xr:uid="{00000000-0005-0000-0000-0000D4020000}"/>
    <cellStyle name="60% - Accent5 29" xfId="726" xr:uid="{00000000-0005-0000-0000-0000D5020000}"/>
    <cellStyle name="60% - Accent5 3" xfId="727" xr:uid="{00000000-0005-0000-0000-0000D6020000}"/>
    <cellStyle name="60% - Accent5 3 2" xfId="728" xr:uid="{00000000-0005-0000-0000-0000D7020000}"/>
    <cellStyle name="60% - Accent5 30" xfId="729" xr:uid="{00000000-0005-0000-0000-0000D8020000}"/>
    <cellStyle name="60% - Accent5 31" xfId="730" xr:uid="{00000000-0005-0000-0000-0000D9020000}"/>
    <cellStyle name="60% - Accent5 32" xfId="731" xr:uid="{00000000-0005-0000-0000-0000DA020000}"/>
    <cellStyle name="60% - Accent5 33" xfId="732" xr:uid="{00000000-0005-0000-0000-0000DB020000}"/>
    <cellStyle name="60% - Accent5 34" xfId="733" xr:uid="{00000000-0005-0000-0000-0000DC020000}"/>
    <cellStyle name="60% - Accent5 35" xfId="734" xr:uid="{00000000-0005-0000-0000-0000DD020000}"/>
    <cellStyle name="60% - Accent5 36" xfId="735" xr:uid="{00000000-0005-0000-0000-0000DE020000}"/>
    <cellStyle name="60% - Accent5 37" xfId="736" xr:uid="{00000000-0005-0000-0000-0000DF020000}"/>
    <cellStyle name="60% - Accent5 38" xfId="737" xr:uid="{00000000-0005-0000-0000-0000E0020000}"/>
    <cellStyle name="60% - Accent5 39" xfId="738" xr:uid="{00000000-0005-0000-0000-0000E1020000}"/>
    <cellStyle name="60% - Accent5 4" xfId="739" xr:uid="{00000000-0005-0000-0000-0000E2020000}"/>
    <cellStyle name="60% - Accent5 40" xfId="740" xr:uid="{00000000-0005-0000-0000-0000E3020000}"/>
    <cellStyle name="60% - Accent5 41" xfId="741" xr:uid="{00000000-0005-0000-0000-0000E4020000}"/>
    <cellStyle name="60% - Accent5 42" xfId="742" xr:uid="{00000000-0005-0000-0000-0000E5020000}"/>
    <cellStyle name="60% - Accent5 43" xfId="743" xr:uid="{00000000-0005-0000-0000-0000E6020000}"/>
    <cellStyle name="60% - Accent5 5" xfId="744" xr:uid="{00000000-0005-0000-0000-0000E7020000}"/>
    <cellStyle name="60% - Accent5 6" xfId="745" xr:uid="{00000000-0005-0000-0000-0000E8020000}"/>
    <cellStyle name="60% - Accent5 7" xfId="746" xr:uid="{00000000-0005-0000-0000-0000E9020000}"/>
    <cellStyle name="60% - Accent5 8" xfId="747" xr:uid="{00000000-0005-0000-0000-0000EA020000}"/>
    <cellStyle name="60% - Accent5 9" xfId="748" xr:uid="{00000000-0005-0000-0000-0000EB020000}"/>
    <cellStyle name="60% - Accent6 10" xfId="749" xr:uid="{00000000-0005-0000-0000-0000EC020000}"/>
    <cellStyle name="60% - Accent6 11" xfId="750" xr:uid="{00000000-0005-0000-0000-0000ED020000}"/>
    <cellStyle name="60% - Accent6 12" xfId="751" xr:uid="{00000000-0005-0000-0000-0000EE020000}"/>
    <cellStyle name="60% - Accent6 13" xfId="752" xr:uid="{00000000-0005-0000-0000-0000EF020000}"/>
    <cellStyle name="60% - Accent6 14" xfId="753" xr:uid="{00000000-0005-0000-0000-0000F0020000}"/>
    <cellStyle name="60% - Accent6 15" xfId="754" xr:uid="{00000000-0005-0000-0000-0000F1020000}"/>
    <cellStyle name="60% - Accent6 16" xfId="755" xr:uid="{00000000-0005-0000-0000-0000F2020000}"/>
    <cellStyle name="60% - Accent6 17" xfId="756" xr:uid="{00000000-0005-0000-0000-0000F3020000}"/>
    <cellStyle name="60% - Accent6 18" xfId="757" xr:uid="{00000000-0005-0000-0000-0000F4020000}"/>
    <cellStyle name="60% - Accent6 19" xfId="758" xr:uid="{00000000-0005-0000-0000-0000F5020000}"/>
    <cellStyle name="60% - Accent6 2" xfId="759" xr:uid="{00000000-0005-0000-0000-0000F6020000}"/>
    <cellStyle name="60% - Accent6 20" xfId="760" xr:uid="{00000000-0005-0000-0000-0000F7020000}"/>
    <cellStyle name="60% - Accent6 21" xfId="761" xr:uid="{00000000-0005-0000-0000-0000F8020000}"/>
    <cellStyle name="60% - Accent6 22" xfId="762" xr:uid="{00000000-0005-0000-0000-0000F9020000}"/>
    <cellStyle name="60% - Accent6 23" xfId="763" xr:uid="{00000000-0005-0000-0000-0000FA020000}"/>
    <cellStyle name="60% - Accent6 24" xfId="764" xr:uid="{00000000-0005-0000-0000-0000FB020000}"/>
    <cellStyle name="60% - Accent6 25" xfId="765" xr:uid="{00000000-0005-0000-0000-0000FC020000}"/>
    <cellStyle name="60% - Accent6 26" xfId="766" xr:uid="{00000000-0005-0000-0000-0000FD020000}"/>
    <cellStyle name="60% - Accent6 27" xfId="767" xr:uid="{00000000-0005-0000-0000-0000FE020000}"/>
    <cellStyle name="60% - Accent6 28" xfId="768" xr:uid="{00000000-0005-0000-0000-0000FF020000}"/>
    <cellStyle name="60% - Accent6 29" xfId="769" xr:uid="{00000000-0005-0000-0000-000000030000}"/>
    <cellStyle name="60% - Accent6 3" xfId="770" xr:uid="{00000000-0005-0000-0000-000001030000}"/>
    <cellStyle name="60% - Accent6 3 2" xfId="771" xr:uid="{00000000-0005-0000-0000-000002030000}"/>
    <cellStyle name="60% - Accent6 30" xfId="772" xr:uid="{00000000-0005-0000-0000-000003030000}"/>
    <cellStyle name="60% - Accent6 31" xfId="773" xr:uid="{00000000-0005-0000-0000-000004030000}"/>
    <cellStyle name="60% - Accent6 32" xfId="774" xr:uid="{00000000-0005-0000-0000-000005030000}"/>
    <cellStyle name="60% - Accent6 33" xfId="775" xr:uid="{00000000-0005-0000-0000-000006030000}"/>
    <cellStyle name="60% - Accent6 34" xfId="776" xr:uid="{00000000-0005-0000-0000-000007030000}"/>
    <cellStyle name="60% - Accent6 35" xfId="777" xr:uid="{00000000-0005-0000-0000-000008030000}"/>
    <cellStyle name="60% - Accent6 36" xfId="778" xr:uid="{00000000-0005-0000-0000-000009030000}"/>
    <cellStyle name="60% - Accent6 37" xfId="779" xr:uid="{00000000-0005-0000-0000-00000A030000}"/>
    <cellStyle name="60% - Accent6 38" xfId="780" xr:uid="{00000000-0005-0000-0000-00000B030000}"/>
    <cellStyle name="60% - Accent6 39" xfId="781" xr:uid="{00000000-0005-0000-0000-00000C030000}"/>
    <cellStyle name="60% - Accent6 4" xfId="782" xr:uid="{00000000-0005-0000-0000-00000D030000}"/>
    <cellStyle name="60% - Accent6 40" xfId="783" xr:uid="{00000000-0005-0000-0000-00000E030000}"/>
    <cellStyle name="60% - Accent6 41" xfId="784" xr:uid="{00000000-0005-0000-0000-00000F030000}"/>
    <cellStyle name="60% - Accent6 42" xfId="785" xr:uid="{00000000-0005-0000-0000-000010030000}"/>
    <cellStyle name="60% - Accent6 43" xfId="786" xr:uid="{00000000-0005-0000-0000-000011030000}"/>
    <cellStyle name="60% - Accent6 5" xfId="787" xr:uid="{00000000-0005-0000-0000-000012030000}"/>
    <cellStyle name="60% - Accent6 6" xfId="788" xr:uid="{00000000-0005-0000-0000-000013030000}"/>
    <cellStyle name="60% - Accent6 7" xfId="789" xr:uid="{00000000-0005-0000-0000-000014030000}"/>
    <cellStyle name="60% - Accent6 8" xfId="790" xr:uid="{00000000-0005-0000-0000-000015030000}"/>
    <cellStyle name="60% - Accent6 9" xfId="791" xr:uid="{00000000-0005-0000-0000-000016030000}"/>
    <cellStyle name="60% - Akzent1" xfId="792" xr:uid="{00000000-0005-0000-0000-000017030000}"/>
    <cellStyle name="60% - Akzent2" xfId="793" xr:uid="{00000000-0005-0000-0000-000018030000}"/>
    <cellStyle name="60% - Akzent3" xfId="794" xr:uid="{00000000-0005-0000-0000-000019030000}"/>
    <cellStyle name="60% - Akzent4" xfId="795" xr:uid="{00000000-0005-0000-0000-00001A030000}"/>
    <cellStyle name="60% - Akzent5" xfId="796" xr:uid="{00000000-0005-0000-0000-00001B030000}"/>
    <cellStyle name="60% - Akzent6" xfId="797" xr:uid="{00000000-0005-0000-0000-00001C030000}"/>
    <cellStyle name="60% - Cor4 2" xfId="798" xr:uid="{00000000-0005-0000-0000-00001D030000}"/>
    <cellStyle name="Accent1 10" xfId="799" xr:uid="{00000000-0005-0000-0000-00001E030000}"/>
    <cellStyle name="Accent1 11" xfId="800" xr:uid="{00000000-0005-0000-0000-00001F030000}"/>
    <cellStyle name="Accent1 12" xfId="801" xr:uid="{00000000-0005-0000-0000-000020030000}"/>
    <cellStyle name="Accent1 13" xfId="802" xr:uid="{00000000-0005-0000-0000-000021030000}"/>
    <cellStyle name="Accent1 14" xfId="803" xr:uid="{00000000-0005-0000-0000-000022030000}"/>
    <cellStyle name="Accent1 15" xfId="804" xr:uid="{00000000-0005-0000-0000-000023030000}"/>
    <cellStyle name="Accent1 16" xfId="805" xr:uid="{00000000-0005-0000-0000-000024030000}"/>
    <cellStyle name="Accent1 17" xfId="806" xr:uid="{00000000-0005-0000-0000-000025030000}"/>
    <cellStyle name="Accent1 18" xfId="807" xr:uid="{00000000-0005-0000-0000-000026030000}"/>
    <cellStyle name="Accent1 19" xfId="808" xr:uid="{00000000-0005-0000-0000-000027030000}"/>
    <cellStyle name="Accent1 2" xfId="809" xr:uid="{00000000-0005-0000-0000-000028030000}"/>
    <cellStyle name="Accent1 20" xfId="810" xr:uid="{00000000-0005-0000-0000-000029030000}"/>
    <cellStyle name="Accent1 21" xfId="811" xr:uid="{00000000-0005-0000-0000-00002A030000}"/>
    <cellStyle name="Accent1 22" xfId="812" xr:uid="{00000000-0005-0000-0000-00002B030000}"/>
    <cellStyle name="Accent1 23" xfId="813" xr:uid="{00000000-0005-0000-0000-00002C030000}"/>
    <cellStyle name="Accent1 24" xfId="814" xr:uid="{00000000-0005-0000-0000-00002D030000}"/>
    <cellStyle name="Accent1 25" xfId="815" xr:uid="{00000000-0005-0000-0000-00002E030000}"/>
    <cellStyle name="Accent1 26" xfId="816" xr:uid="{00000000-0005-0000-0000-00002F030000}"/>
    <cellStyle name="Accent1 27" xfId="817" xr:uid="{00000000-0005-0000-0000-000030030000}"/>
    <cellStyle name="Accent1 28" xfId="818" xr:uid="{00000000-0005-0000-0000-000031030000}"/>
    <cellStyle name="Accent1 29" xfId="819" xr:uid="{00000000-0005-0000-0000-000032030000}"/>
    <cellStyle name="Accent1 3" xfId="820" xr:uid="{00000000-0005-0000-0000-000033030000}"/>
    <cellStyle name="Accent1 3 2" xfId="821" xr:uid="{00000000-0005-0000-0000-000034030000}"/>
    <cellStyle name="Accent1 30" xfId="822" xr:uid="{00000000-0005-0000-0000-000035030000}"/>
    <cellStyle name="Accent1 31" xfId="823" xr:uid="{00000000-0005-0000-0000-000036030000}"/>
    <cellStyle name="Accent1 32" xfId="824" xr:uid="{00000000-0005-0000-0000-000037030000}"/>
    <cellStyle name="Accent1 33" xfId="825" xr:uid="{00000000-0005-0000-0000-000038030000}"/>
    <cellStyle name="Accent1 34" xfId="826" xr:uid="{00000000-0005-0000-0000-000039030000}"/>
    <cellStyle name="Accent1 35" xfId="827" xr:uid="{00000000-0005-0000-0000-00003A030000}"/>
    <cellStyle name="Accent1 36" xfId="828" xr:uid="{00000000-0005-0000-0000-00003B030000}"/>
    <cellStyle name="Accent1 37" xfId="829" xr:uid="{00000000-0005-0000-0000-00003C030000}"/>
    <cellStyle name="Accent1 38" xfId="830" xr:uid="{00000000-0005-0000-0000-00003D030000}"/>
    <cellStyle name="Accent1 39" xfId="831" xr:uid="{00000000-0005-0000-0000-00003E030000}"/>
    <cellStyle name="Accent1 4" xfId="832" xr:uid="{00000000-0005-0000-0000-00003F030000}"/>
    <cellStyle name="Accent1 40" xfId="833" xr:uid="{00000000-0005-0000-0000-000040030000}"/>
    <cellStyle name="Accent1 41" xfId="834" xr:uid="{00000000-0005-0000-0000-000041030000}"/>
    <cellStyle name="Accent1 42" xfId="835" xr:uid="{00000000-0005-0000-0000-000042030000}"/>
    <cellStyle name="Accent1 43" xfId="836" xr:uid="{00000000-0005-0000-0000-000043030000}"/>
    <cellStyle name="Accent1 5" xfId="837" xr:uid="{00000000-0005-0000-0000-000044030000}"/>
    <cellStyle name="Accent1 6" xfId="838" xr:uid="{00000000-0005-0000-0000-000045030000}"/>
    <cellStyle name="Accent1 7" xfId="839" xr:uid="{00000000-0005-0000-0000-000046030000}"/>
    <cellStyle name="Accent1 8" xfId="840" xr:uid="{00000000-0005-0000-0000-000047030000}"/>
    <cellStyle name="Accent1 9" xfId="841" xr:uid="{00000000-0005-0000-0000-000048030000}"/>
    <cellStyle name="Accent2 10" xfId="842" xr:uid="{00000000-0005-0000-0000-000049030000}"/>
    <cellStyle name="Accent2 11" xfId="843" xr:uid="{00000000-0005-0000-0000-00004A030000}"/>
    <cellStyle name="Accent2 12" xfId="844" xr:uid="{00000000-0005-0000-0000-00004B030000}"/>
    <cellStyle name="Accent2 13" xfId="845" xr:uid="{00000000-0005-0000-0000-00004C030000}"/>
    <cellStyle name="Accent2 14" xfId="846" xr:uid="{00000000-0005-0000-0000-00004D030000}"/>
    <cellStyle name="Accent2 15" xfId="847" xr:uid="{00000000-0005-0000-0000-00004E030000}"/>
    <cellStyle name="Accent2 16" xfId="848" xr:uid="{00000000-0005-0000-0000-00004F030000}"/>
    <cellStyle name="Accent2 17" xfId="849" xr:uid="{00000000-0005-0000-0000-000050030000}"/>
    <cellStyle name="Accent2 18" xfId="850" xr:uid="{00000000-0005-0000-0000-000051030000}"/>
    <cellStyle name="Accent2 19" xfId="851" xr:uid="{00000000-0005-0000-0000-000052030000}"/>
    <cellStyle name="Accent2 2" xfId="852" xr:uid="{00000000-0005-0000-0000-000053030000}"/>
    <cellStyle name="Accent2 20" xfId="853" xr:uid="{00000000-0005-0000-0000-000054030000}"/>
    <cellStyle name="Accent2 21" xfId="854" xr:uid="{00000000-0005-0000-0000-000055030000}"/>
    <cellStyle name="Accent2 22" xfId="855" xr:uid="{00000000-0005-0000-0000-000056030000}"/>
    <cellStyle name="Accent2 23" xfId="856" xr:uid="{00000000-0005-0000-0000-000057030000}"/>
    <cellStyle name="Accent2 24" xfId="857" xr:uid="{00000000-0005-0000-0000-000058030000}"/>
    <cellStyle name="Accent2 25" xfId="858" xr:uid="{00000000-0005-0000-0000-000059030000}"/>
    <cellStyle name="Accent2 26" xfId="859" xr:uid="{00000000-0005-0000-0000-00005A030000}"/>
    <cellStyle name="Accent2 27" xfId="860" xr:uid="{00000000-0005-0000-0000-00005B030000}"/>
    <cellStyle name="Accent2 28" xfId="861" xr:uid="{00000000-0005-0000-0000-00005C030000}"/>
    <cellStyle name="Accent2 29" xfId="862" xr:uid="{00000000-0005-0000-0000-00005D030000}"/>
    <cellStyle name="Accent2 3" xfId="863" xr:uid="{00000000-0005-0000-0000-00005E030000}"/>
    <cellStyle name="Accent2 3 2" xfId="864" xr:uid="{00000000-0005-0000-0000-00005F030000}"/>
    <cellStyle name="Accent2 30" xfId="865" xr:uid="{00000000-0005-0000-0000-000060030000}"/>
    <cellStyle name="Accent2 31" xfId="866" xr:uid="{00000000-0005-0000-0000-000061030000}"/>
    <cellStyle name="Accent2 32" xfId="867" xr:uid="{00000000-0005-0000-0000-000062030000}"/>
    <cellStyle name="Accent2 33" xfId="868" xr:uid="{00000000-0005-0000-0000-000063030000}"/>
    <cellStyle name="Accent2 34" xfId="869" xr:uid="{00000000-0005-0000-0000-000064030000}"/>
    <cellStyle name="Accent2 35" xfId="870" xr:uid="{00000000-0005-0000-0000-000065030000}"/>
    <cellStyle name="Accent2 36" xfId="871" xr:uid="{00000000-0005-0000-0000-000066030000}"/>
    <cellStyle name="Accent2 37" xfId="872" xr:uid="{00000000-0005-0000-0000-000067030000}"/>
    <cellStyle name="Accent2 38" xfId="873" xr:uid="{00000000-0005-0000-0000-000068030000}"/>
    <cellStyle name="Accent2 39" xfId="874" xr:uid="{00000000-0005-0000-0000-000069030000}"/>
    <cellStyle name="Accent2 4" xfId="875" xr:uid="{00000000-0005-0000-0000-00006A030000}"/>
    <cellStyle name="Accent2 40" xfId="876" xr:uid="{00000000-0005-0000-0000-00006B030000}"/>
    <cellStyle name="Accent2 41" xfId="877" xr:uid="{00000000-0005-0000-0000-00006C030000}"/>
    <cellStyle name="Accent2 42" xfId="878" xr:uid="{00000000-0005-0000-0000-00006D030000}"/>
    <cellStyle name="Accent2 43" xfId="879" xr:uid="{00000000-0005-0000-0000-00006E030000}"/>
    <cellStyle name="Accent2 5" xfId="880" xr:uid="{00000000-0005-0000-0000-00006F030000}"/>
    <cellStyle name="Accent2 6" xfId="881" xr:uid="{00000000-0005-0000-0000-000070030000}"/>
    <cellStyle name="Accent2 7" xfId="882" xr:uid="{00000000-0005-0000-0000-000071030000}"/>
    <cellStyle name="Accent2 8" xfId="883" xr:uid="{00000000-0005-0000-0000-000072030000}"/>
    <cellStyle name="Accent2 9" xfId="884" xr:uid="{00000000-0005-0000-0000-000073030000}"/>
    <cellStyle name="Accent3 10" xfId="885" xr:uid="{00000000-0005-0000-0000-000074030000}"/>
    <cellStyle name="Accent3 11" xfId="886" xr:uid="{00000000-0005-0000-0000-000075030000}"/>
    <cellStyle name="Accent3 12" xfId="887" xr:uid="{00000000-0005-0000-0000-000076030000}"/>
    <cellStyle name="Accent3 13" xfId="888" xr:uid="{00000000-0005-0000-0000-000077030000}"/>
    <cellStyle name="Accent3 14" xfId="889" xr:uid="{00000000-0005-0000-0000-000078030000}"/>
    <cellStyle name="Accent3 15" xfId="890" xr:uid="{00000000-0005-0000-0000-000079030000}"/>
    <cellStyle name="Accent3 16" xfId="891" xr:uid="{00000000-0005-0000-0000-00007A030000}"/>
    <cellStyle name="Accent3 17" xfId="892" xr:uid="{00000000-0005-0000-0000-00007B030000}"/>
    <cellStyle name="Accent3 18" xfId="893" xr:uid="{00000000-0005-0000-0000-00007C030000}"/>
    <cellStyle name="Accent3 19" xfId="894" xr:uid="{00000000-0005-0000-0000-00007D030000}"/>
    <cellStyle name="Accent3 2" xfId="895" xr:uid="{00000000-0005-0000-0000-00007E030000}"/>
    <cellStyle name="Accent3 20" xfId="896" xr:uid="{00000000-0005-0000-0000-00007F030000}"/>
    <cellStyle name="Accent3 21" xfId="897" xr:uid="{00000000-0005-0000-0000-000080030000}"/>
    <cellStyle name="Accent3 22" xfId="898" xr:uid="{00000000-0005-0000-0000-000081030000}"/>
    <cellStyle name="Accent3 23" xfId="899" xr:uid="{00000000-0005-0000-0000-000082030000}"/>
    <cellStyle name="Accent3 24" xfId="900" xr:uid="{00000000-0005-0000-0000-000083030000}"/>
    <cellStyle name="Accent3 25" xfId="901" xr:uid="{00000000-0005-0000-0000-000084030000}"/>
    <cellStyle name="Accent3 26" xfId="902" xr:uid="{00000000-0005-0000-0000-000085030000}"/>
    <cellStyle name="Accent3 27" xfId="903" xr:uid="{00000000-0005-0000-0000-000086030000}"/>
    <cellStyle name="Accent3 28" xfId="904" xr:uid="{00000000-0005-0000-0000-000087030000}"/>
    <cellStyle name="Accent3 29" xfId="905" xr:uid="{00000000-0005-0000-0000-000088030000}"/>
    <cellStyle name="Accent3 3" xfId="906" xr:uid="{00000000-0005-0000-0000-000089030000}"/>
    <cellStyle name="Accent3 3 2" xfId="907" xr:uid="{00000000-0005-0000-0000-00008A030000}"/>
    <cellStyle name="Accent3 30" xfId="908" xr:uid="{00000000-0005-0000-0000-00008B030000}"/>
    <cellStyle name="Accent3 31" xfId="909" xr:uid="{00000000-0005-0000-0000-00008C030000}"/>
    <cellStyle name="Accent3 32" xfId="910" xr:uid="{00000000-0005-0000-0000-00008D030000}"/>
    <cellStyle name="Accent3 33" xfId="911" xr:uid="{00000000-0005-0000-0000-00008E030000}"/>
    <cellStyle name="Accent3 34" xfId="912" xr:uid="{00000000-0005-0000-0000-00008F030000}"/>
    <cellStyle name="Accent3 35" xfId="913" xr:uid="{00000000-0005-0000-0000-000090030000}"/>
    <cellStyle name="Accent3 36" xfId="914" xr:uid="{00000000-0005-0000-0000-000091030000}"/>
    <cellStyle name="Accent3 37" xfId="915" xr:uid="{00000000-0005-0000-0000-000092030000}"/>
    <cellStyle name="Accent3 38" xfId="916" xr:uid="{00000000-0005-0000-0000-000093030000}"/>
    <cellStyle name="Accent3 39" xfId="917" xr:uid="{00000000-0005-0000-0000-000094030000}"/>
    <cellStyle name="Accent3 4" xfId="918" xr:uid="{00000000-0005-0000-0000-000095030000}"/>
    <cellStyle name="Accent3 40" xfId="919" xr:uid="{00000000-0005-0000-0000-000096030000}"/>
    <cellStyle name="Accent3 41" xfId="920" xr:uid="{00000000-0005-0000-0000-000097030000}"/>
    <cellStyle name="Accent3 42" xfId="921" xr:uid="{00000000-0005-0000-0000-000098030000}"/>
    <cellStyle name="Accent3 43" xfId="922" xr:uid="{00000000-0005-0000-0000-000099030000}"/>
    <cellStyle name="Accent3 5" xfId="923" xr:uid="{00000000-0005-0000-0000-00009A030000}"/>
    <cellStyle name="Accent3 6" xfId="924" xr:uid="{00000000-0005-0000-0000-00009B030000}"/>
    <cellStyle name="Accent3 7" xfId="925" xr:uid="{00000000-0005-0000-0000-00009C030000}"/>
    <cellStyle name="Accent3 8" xfId="926" xr:uid="{00000000-0005-0000-0000-00009D030000}"/>
    <cellStyle name="Accent3 9" xfId="927" xr:uid="{00000000-0005-0000-0000-00009E030000}"/>
    <cellStyle name="Accent4 10" xfId="928" xr:uid="{00000000-0005-0000-0000-00009F030000}"/>
    <cellStyle name="Accent4 11" xfId="929" xr:uid="{00000000-0005-0000-0000-0000A0030000}"/>
    <cellStyle name="Accent4 12" xfId="930" xr:uid="{00000000-0005-0000-0000-0000A1030000}"/>
    <cellStyle name="Accent4 13" xfId="931" xr:uid="{00000000-0005-0000-0000-0000A2030000}"/>
    <cellStyle name="Accent4 14" xfId="932" xr:uid="{00000000-0005-0000-0000-0000A3030000}"/>
    <cellStyle name="Accent4 15" xfId="933" xr:uid="{00000000-0005-0000-0000-0000A4030000}"/>
    <cellStyle name="Accent4 16" xfId="934" xr:uid="{00000000-0005-0000-0000-0000A5030000}"/>
    <cellStyle name="Accent4 17" xfId="935" xr:uid="{00000000-0005-0000-0000-0000A6030000}"/>
    <cellStyle name="Accent4 18" xfId="936" xr:uid="{00000000-0005-0000-0000-0000A7030000}"/>
    <cellStyle name="Accent4 19" xfId="937" xr:uid="{00000000-0005-0000-0000-0000A8030000}"/>
    <cellStyle name="Accent4 2" xfId="938" xr:uid="{00000000-0005-0000-0000-0000A9030000}"/>
    <cellStyle name="Accent4 20" xfId="939" xr:uid="{00000000-0005-0000-0000-0000AA030000}"/>
    <cellStyle name="Accent4 21" xfId="940" xr:uid="{00000000-0005-0000-0000-0000AB030000}"/>
    <cellStyle name="Accent4 22" xfId="941" xr:uid="{00000000-0005-0000-0000-0000AC030000}"/>
    <cellStyle name="Accent4 23" xfId="942" xr:uid="{00000000-0005-0000-0000-0000AD030000}"/>
    <cellStyle name="Accent4 24" xfId="943" xr:uid="{00000000-0005-0000-0000-0000AE030000}"/>
    <cellStyle name="Accent4 25" xfId="944" xr:uid="{00000000-0005-0000-0000-0000AF030000}"/>
    <cellStyle name="Accent4 26" xfId="945" xr:uid="{00000000-0005-0000-0000-0000B0030000}"/>
    <cellStyle name="Accent4 27" xfId="946" xr:uid="{00000000-0005-0000-0000-0000B1030000}"/>
    <cellStyle name="Accent4 28" xfId="947" xr:uid="{00000000-0005-0000-0000-0000B2030000}"/>
    <cellStyle name="Accent4 29" xfId="948" xr:uid="{00000000-0005-0000-0000-0000B3030000}"/>
    <cellStyle name="Accent4 3" xfId="949" xr:uid="{00000000-0005-0000-0000-0000B4030000}"/>
    <cellStyle name="Accent4 3 2" xfId="950" xr:uid="{00000000-0005-0000-0000-0000B5030000}"/>
    <cellStyle name="Accent4 30" xfId="951" xr:uid="{00000000-0005-0000-0000-0000B6030000}"/>
    <cellStyle name="Accent4 31" xfId="952" xr:uid="{00000000-0005-0000-0000-0000B7030000}"/>
    <cellStyle name="Accent4 32" xfId="953" xr:uid="{00000000-0005-0000-0000-0000B8030000}"/>
    <cellStyle name="Accent4 33" xfId="954" xr:uid="{00000000-0005-0000-0000-0000B9030000}"/>
    <cellStyle name="Accent4 34" xfId="955" xr:uid="{00000000-0005-0000-0000-0000BA030000}"/>
    <cellStyle name="Accent4 35" xfId="956" xr:uid="{00000000-0005-0000-0000-0000BB030000}"/>
    <cellStyle name="Accent4 36" xfId="957" xr:uid="{00000000-0005-0000-0000-0000BC030000}"/>
    <cellStyle name="Accent4 37" xfId="958" xr:uid="{00000000-0005-0000-0000-0000BD030000}"/>
    <cellStyle name="Accent4 38" xfId="959" xr:uid="{00000000-0005-0000-0000-0000BE030000}"/>
    <cellStyle name="Accent4 39" xfId="960" xr:uid="{00000000-0005-0000-0000-0000BF030000}"/>
    <cellStyle name="Accent4 4" xfId="961" xr:uid="{00000000-0005-0000-0000-0000C0030000}"/>
    <cellStyle name="Accent4 40" xfId="962" xr:uid="{00000000-0005-0000-0000-0000C1030000}"/>
    <cellStyle name="Accent4 41" xfId="963" xr:uid="{00000000-0005-0000-0000-0000C2030000}"/>
    <cellStyle name="Accent4 42" xfId="964" xr:uid="{00000000-0005-0000-0000-0000C3030000}"/>
    <cellStyle name="Accent4 43" xfId="965" xr:uid="{00000000-0005-0000-0000-0000C4030000}"/>
    <cellStyle name="Accent4 5" xfId="966" xr:uid="{00000000-0005-0000-0000-0000C5030000}"/>
    <cellStyle name="Accent4 6" xfId="967" xr:uid="{00000000-0005-0000-0000-0000C6030000}"/>
    <cellStyle name="Accent4 7" xfId="968" xr:uid="{00000000-0005-0000-0000-0000C7030000}"/>
    <cellStyle name="Accent4 8" xfId="969" xr:uid="{00000000-0005-0000-0000-0000C8030000}"/>
    <cellStyle name="Accent4 9" xfId="970" xr:uid="{00000000-0005-0000-0000-0000C9030000}"/>
    <cellStyle name="Accent5 10" xfId="971" xr:uid="{00000000-0005-0000-0000-0000CA030000}"/>
    <cellStyle name="Accent5 11" xfId="972" xr:uid="{00000000-0005-0000-0000-0000CB030000}"/>
    <cellStyle name="Accent5 12" xfId="973" xr:uid="{00000000-0005-0000-0000-0000CC030000}"/>
    <cellStyle name="Accent5 13" xfId="974" xr:uid="{00000000-0005-0000-0000-0000CD030000}"/>
    <cellStyle name="Accent5 14" xfId="975" xr:uid="{00000000-0005-0000-0000-0000CE030000}"/>
    <cellStyle name="Accent5 15" xfId="976" xr:uid="{00000000-0005-0000-0000-0000CF030000}"/>
    <cellStyle name="Accent5 16" xfId="977" xr:uid="{00000000-0005-0000-0000-0000D0030000}"/>
    <cellStyle name="Accent5 17" xfId="978" xr:uid="{00000000-0005-0000-0000-0000D1030000}"/>
    <cellStyle name="Accent5 18" xfId="979" xr:uid="{00000000-0005-0000-0000-0000D2030000}"/>
    <cellStyle name="Accent5 19" xfId="980" xr:uid="{00000000-0005-0000-0000-0000D3030000}"/>
    <cellStyle name="Accent5 2" xfId="981" xr:uid="{00000000-0005-0000-0000-0000D4030000}"/>
    <cellStyle name="Accent5 20" xfId="982" xr:uid="{00000000-0005-0000-0000-0000D5030000}"/>
    <cellStyle name="Accent5 21" xfId="983" xr:uid="{00000000-0005-0000-0000-0000D6030000}"/>
    <cellStyle name="Accent5 22" xfId="984" xr:uid="{00000000-0005-0000-0000-0000D7030000}"/>
    <cellStyle name="Accent5 23" xfId="985" xr:uid="{00000000-0005-0000-0000-0000D8030000}"/>
    <cellStyle name="Accent5 24" xfId="986" xr:uid="{00000000-0005-0000-0000-0000D9030000}"/>
    <cellStyle name="Accent5 25" xfId="987" xr:uid="{00000000-0005-0000-0000-0000DA030000}"/>
    <cellStyle name="Accent5 26" xfId="988" xr:uid="{00000000-0005-0000-0000-0000DB030000}"/>
    <cellStyle name="Accent5 27" xfId="989" xr:uid="{00000000-0005-0000-0000-0000DC030000}"/>
    <cellStyle name="Accent5 28" xfId="990" xr:uid="{00000000-0005-0000-0000-0000DD030000}"/>
    <cellStyle name="Accent5 29" xfId="991" xr:uid="{00000000-0005-0000-0000-0000DE030000}"/>
    <cellStyle name="Accent5 3" xfId="992" xr:uid="{00000000-0005-0000-0000-0000DF030000}"/>
    <cellStyle name="Accent5 3 2" xfId="993" xr:uid="{00000000-0005-0000-0000-0000E0030000}"/>
    <cellStyle name="Accent5 30" xfId="994" xr:uid="{00000000-0005-0000-0000-0000E1030000}"/>
    <cellStyle name="Accent5 31" xfId="995" xr:uid="{00000000-0005-0000-0000-0000E2030000}"/>
    <cellStyle name="Accent5 32" xfId="996" xr:uid="{00000000-0005-0000-0000-0000E3030000}"/>
    <cellStyle name="Accent5 33" xfId="997" xr:uid="{00000000-0005-0000-0000-0000E4030000}"/>
    <cellStyle name="Accent5 34" xfId="998" xr:uid="{00000000-0005-0000-0000-0000E5030000}"/>
    <cellStyle name="Accent5 35" xfId="999" xr:uid="{00000000-0005-0000-0000-0000E6030000}"/>
    <cellStyle name="Accent5 36" xfId="1000" xr:uid="{00000000-0005-0000-0000-0000E7030000}"/>
    <cellStyle name="Accent5 37" xfId="1001" xr:uid="{00000000-0005-0000-0000-0000E8030000}"/>
    <cellStyle name="Accent5 38" xfId="1002" xr:uid="{00000000-0005-0000-0000-0000E9030000}"/>
    <cellStyle name="Accent5 39" xfId="1003" xr:uid="{00000000-0005-0000-0000-0000EA030000}"/>
    <cellStyle name="Accent5 4" xfId="1004" xr:uid="{00000000-0005-0000-0000-0000EB030000}"/>
    <cellStyle name="Accent5 40" xfId="1005" xr:uid="{00000000-0005-0000-0000-0000EC030000}"/>
    <cellStyle name="Accent5 41" xfId="1006" xr:uid="{00000000-0005-0000-0000-0000ED030000}"/>
    <cellStyle name="Accent5 42" xfId="1007" xr:uid="{00000000-0005-0000-0000-0000EE030000}"/>
    <cellStyle name="Accent5 43" xfId="1008" xr:uid="{00000000-0005-0000-0000-0000EF030000}"/>
    <cellStyle name="Accent5 5" xfId="1009" xr:uid="{00000000-0005-0000-0000-0000F0030000}"/>
    <cellStyle name="Accent5 6" xfId="1010" xr:uid="{00000000-0005-0000-0000-0000F1030000}"/>
    <cellStyle name="Accent5 7" xfId="1011" xr:uid="{00000000-0005-0000-0000-0000F2030000}"/>
    <cellStyle name="Accent5 8" xfId="1012" xr:uid="{00000000-0005-0000-0000-0000F3030000}"/>
    <cellStyle name="Accent5 9" xfId="1013" xr:uid="{00000000-0005-0000-0000-0000F4030000}"/>
    <cellStyle name="Accent6 10" xfId="1014" xr:uid="{00000000-0005-0000-0000-0000F5030000}"/>
    <cellStyle name="Accent6 11" xfId="1015" xr:uid="{00000000-0005-0000-0000-0000F6030000}"/>
    <cellStyle name="Accent6 12" xfId="1016" xr:uid="{00000000-0005-0000-0000-0000F7030000}"/>
    <cellStyle name="Accent6 13" xfId="1017" xr:uid="{00000000-0005-0000-0000-0000F8030000}"/>
    <cellStyle name="Accent6 14" xfId="1018" xr:uid="{00000000-0005-0000-0000-0000F9030000}"/>
    <cellStyle name="Accent6 15" xfId="1019" xr:uid="{00000000-0005-0000-0000-0000FA030000}"/>
    <cellStyle name="Accent6 16" xfId="1020" xr:uid="{00000000-0005-0000-0000-0000FB030000}"/>
    <cellStyle name="Accent6 17" xfId="1021" xr:uid="{00000000-0005-0000-0000-0000FC030000}"/>
    <cellStyle name="Accent6 18" xfId="1022" xr:uid="{00000000-0005-0000-0000-0000FD030000}"/>
    <cellStyle name="Accent6 19" xfId="1023" xr:uid="{00000000-0005-0000-0000-0000FE030000}"/>
    <cellStyle name="Accent6 2" xfId="1024" xr:uid="{00000000-0005-0000-0000-0000FF030000}"/>
    <cellStyle name="Accent6 20" xfId="1025" xr:uid="{00000000-0005-0000-0000-000000040000}"/>
    <cellStyle name="Accent6 21" xfId="1026" xr:uid="{00000000-0005-0000-0000-000001040000}"/>
    <cellStyle name="Accent6 22" xfId="1027" xr:uid="{00000000-0005-0000-0000-000002040000}"/>
    <cellStyle name="Accent6 23" xfId="1028" xr:uid="{00000000-0005-0000-0000-000003040000}"/>
    <cellStyle name="Accent6 24" xfId="1029" xr:uid="{00000000-0005-0000-0000-000004040000}"/>
    <cellStyle name="Accent6 25" xfId="1030" xr:uid="{00000000-0005-0000-0000-000005040000}"/>
    <cellStyle name="Accent6 26" xfId="1031" xr:uid="{00000000-0005-0000-0000-000006040000}"/>
    <cellStyle name="Accent6 27" xfId="1032" xr:uid="{00000000-0005-0000-0000-000007040000}"/>
    <cellStyle name="Accent6 28" xfId="1033" xr:uid="{00000000-0005-0000-0000-000008040000}"/>
    <cellStyle name="Accent6 29" xfId="1034" xr:uid="{00000000-0005-0000-0000-000009040000}"/>
    <cellStyle name="Accent6 3" xfId="1035" xr:uid="{00000000-0005-0000-0000-00000A040000}"/>
    <cellStyle name="Accent6 3 2" xfId="1036" xr:uid="{00000000-0005-0000-0000-00000B040000}"/>
    <cellStyle name="Accent6 30" xfId="1037" xr:uid="{00000000-0005-0000-0000-00000C040000}"/>
    <cellStyle name="Accent6 31" xfId="1038" xr:uid="{00000000-0005-0000-0000-00000D040000}"/>
    <cellStyle name="Accent6 32" xfId="1039" xr:uid="{00000000-0005-0000-0000-00000E040000}"/>
    <cellStyle name="Accent6 33" xfId="1040" xr:uid="{00000000-0005-0000-0000-00000F040000}"/>
    <cellStyle name="Accent6 34" xfId="1041" xr:uid="{00000000-0005-0000-0000-000010040000}"/>
    <cellStyle name="Accent6 35" xfId="1042" xr:uid="{00000000-0005-0000-0000-000011040000}"/>
    <cellStyle name="Accent6 36" xfId="1043" xr:uid="{00000000-0005-0000-0000-000012040000}"/>
    <cellStyle name="Accent6 37" xfId="1044" xr:uid="{00000000-0005-0000-0000-000013040000}"/>
    <cellStyle name="Accent6 38" xfId="1045" xr:uid="{00000000-0005-0000-0000-000014040000}"/>
    <cellStyle name="Accent6 39" xfId="1046" xr:uid="{00000000-0005-0000-0000-000015040000}"/>
    <cellStyle name="Accent6 4" xfId="1047" xr:uid="{00000000-0005-0000-0000-000016040000}"/>
    <cellStyle name="Accent6 40" xfId="1048" xr:uid="{00000000-0005-0000-0000-000017040000}"/>
    <cellStyle name="Accent6 41" xfId="1049" xr:uid="{00000000-0005-0000-0000-000018040000}"/>
    <cellStyle name="Accent6 42" xfId="1050" xr:uid="{00000000-0005-0000-0000-000019040000}"/>
    <cellStyle name="Accent6 43" xfId="1051" xr:uid="{00000000-0005-0000-0000-00001A040000}"/>
    <cellStyle name="Accent6 5" xfId="1052" xr:uid="{00000000-0005-0000-0000-00001B040000}"/>
    <cellStyle name="Accent6 6" xfId="1053" xr:uid="{00000000-0005-0000-0000-00001C040000}"/>
    <cellStyle name="Accent6 7" xfId="1054" xr:uid="{00000000-0005-0000-0000-00001D040000}"/>
    <cellStyle name="Accent6 8" xfId="1055" xr:uid="{00000000-0005-0000-0000-00001E040000}"/>
    <cellStyle name="Accent6 9" xfId="1056" xr:uid="{00000000-0005-0000-0000-00001F040000}"/>
    <cellStyle name="AggblueBoldCels" xfId="1057" xr:uid="{00000000-0005-0000-0000-000020040000}"/>
    <cellStyle name="AggblueBoldCels 2" xfId="1058" xr:uid="{00000000-0005-0000-0000-000021040000}"/>
    <cellStyle name="AggblueCels" xfId="1059" xr:uid="{00000000-0005-0000-0000-000022040000}"/>
    <cellStyle name="AggblueCels 2" xfId="1060" xr:uid="{00000000-0005-0000-0000-000023040000}"/>
    <cellStyle name="AggblueCels_1x" xfId="1061" xr:uid="{00000000-0005-0000-0000-000024040000}"/>
    <cellStyle name="AggBoldCells" xfId="1062" xr:uid="{00000000-0005-0000-0000-000025040000}"/>
    <cellStyle name="AggBoldCells 2" xfId="1063" xr:uid="{00000000-0005-0000-0000-000026040000}"/>
    <cellStyle name="AggCels" xfId="1064" xr:uid="{00000000-0005-0000-0000-000027040000}"/>
    <cellStyle name="AggCels 2" xfId="1065" xr:uid="{00000000-0005-0000-0000-000028040000}"/>
    <cellStyle name="AggGreen" xfId="1066" xr:uid="{00000000-0005-0000-0000-000029040000}"/>
    <cellStyle name="AggGreen 2" xfId="1067" xr:uid="{00000000-0005-0000-0000-00002A040000}"/>
    <cellStyle name="AggGreen_Bbdr" xfId="1068" xr:uid="{00000000-0005-0000-0000-00002B040000}"/>
    <cellStyle name="AggGreen12" xfId="1069" xr:uid="{00000000-0005-0000-0000-00002C040000}"/>
    <cellStyle name="AggGreen12 2" xfId="1070" xr:uid="{00000000-0005-0000-0000-00002D040000}"/>
    <cellStyle name="AggOrange" xfId="1071" xr:uid="{00000000-0005-0000-0000-00002E040000}"/>
    <cellStyle name="AggOrange 2" xfId="1072" xr:uid="{00000000-0005-0000-0000-00002F040000}"/>
    <cellStyle name="AggOrange_B_border" xfId="1073" xr:uid="{00000000-0005-0000-0000-000030040000}"/>
    <cellStyle name="AggOrange9" xfId="1074" xr:uid="{00000000-0005-0000-0000-000031040000}"/>
    <cellStyle name="AggOrange9 2" xfId="1075" xr:uid="{00000000-0005-0000-0000-000032040000}"/>
    <cellStyle name="AggOrangeLB_2x" xfId="1076" xr:uid="{00000000-0005-0000-0000-000033040000}"/>
    <cellStyle name="AggOrangeLBorder" xfId="1077" xr:uid="{00000000-0005-0000-0000-000034040000}"/>
    <cellStyle name="AggOrangeLBorder 2" xfId="1078" xr:uid="{00000000-0005-0000-0000-000035040000}"/>
    <cellStyle name="AggOrangeRBorder" xfId="1079" xr:uid="{00000000-0005-0000-0000-000036040000}"/>
    <cellStyle name="AggOrangeRBorder 2" xfId="1080" xr:uid="{00000000-0005-0000-0000-000037040000}"/>
    <cellStyle name="Akzent1" xfId="1081" xr:uid="{00000000-0005-0000-0000-000038040000}"/>
    <cellStyle name="Akzent2" xfId="1082" xr:uid="{00000000-0005-0000-0000-000039040000}"/>
    <cellStyle name="Akzent3" xfId="1083" xr:uid="{00000000-0005-0000-0000-00003A040000}"/>
    <cellStyle name="Akzent4" xfId="1084" xr:uid="{00000000-0005-0000-0000-00003B040000}"/>
    <cellStyle name="Akzent5" xfId="1085" xr:uid="{00000000-0005-0000-0000-00003C040000}"/>
    <cellStyle name="Akzent6" xfId="1086" xr:uid="{00000000-0005-0000-0000-00003D040000}"/>
    <cellStyle name="Ausgabe" xfId="1087" xr:uid="{00000000-0005-0000-0000-00003E040000}"/>
    <cellStyle name="Bad 10" xfId="1088" xr:uid="{00000000-0005-0000-0000-00003F040000}"/>
    <cellStyle name="Bad 11" xfId="1089" xr:uid="{00000000-0005-0000-0000-000040040000}"/>
    <cellStyle name="Bad 12" xfId="1090" xr:uid="{00000000-0005-0000-0000-000041040000}"/>
    <cellStyle name="Bad 13" xfId="1091" xr:uid="{00000000-0005-0000-0000-000042040000}"/>
    <cellStyle name="Bad 14" xfId="1092" xr:uid="{00000000-0005-0000-0000-000043040000}"/>
    <cellStyle name="Bad 15" xfId="1093" xr:uid="{00000000-0005-0000-0000-000044040000}"/>
    <cellStyle name="Bad 16" xfId="1094" xr:uid="{00000000-0005-0000-0000-000045040000}"/>
    <cellStyle name="Bad 17" xfId="1095" xr:uid="{00000000-0005-0000-0000-000046040000}"/>
    <cellStyle name="Bad 18" xfId="1096" xr:uid="{00000000-0005-0000-0000-000047040000}"/>
    <cellStyle name="Bad 19" xfId="1097" xr:uid="{00000000-0005-0000-0000-000048040000}"/>
    <cellStyle name="Bad 2" xfId="1098" xr:uid="{00000000-0005-0000-0000-000049040000}"/>
    <cellStyle name="Bad 20" xfId="1099" xr:uid="{00000000-0005-0000-0000-00004A040000}"/>
    <cellStyle name="Bad 21" xfId="1100" xr:uid="{00000000-0005-0000-0000-00004B040000}"/>
    <cellStyle name="Bad 22" xfId="1101" xr:uid="{00000000-0005-0000-0000-00004C040000}"/>
    <cellStyle name="Bad 23" xfId="1102" xr:uid="{00000000-0005-0000-0000-00004D040000}"/>
    <cellStyle name="Bad 24" xfId="1103" xr:uid="{00000000-0005-0000-0000-00004E040000}"/>
    <cellStyle name="Bad 25" xfId="1104" xr:uid="{00000000-0005-0000-0000-00004F040000}"/>
    <cellStyle name="Bad 26" xfId="1105" xr:uid="{00000000-0005-0000-0000-000050040000}"/>
    <cellStyle name="Bad 27" xfId="1106" xr:uid="{00000000-0005-0000-0000-000051040000}"/>
    <cellStyle name="Bad 28" xfId="1107" xr:uid="{00000000-0005-0000-0000-000052040000}"/>
    <cellStyle name="Bad 29" xfId="1108" xr:uid="{00000000-0005-0000-0000-000053040000}"/>
    <cellStyle name="Bad 3" xfId="1109" xr:uid="{00000000-0005-0000-0000-000054040000}"/>
    <cellStyle name="Bad 3 2" xfId="1110" xr:uid="{00000000-0005-0000-0000-000055040000}"/>
    <cellStyle name="Bad 30" xfId="1111" xr:uid="{00000000-0005-0000-0000-000056040000}"/>
    <cellStyle name="Bad 31" xfId="1112" xr:uid="{00000000-0005-0000-0000-000057040000}"/>
    <cellStyle name="Bad 32" xfId="1113" xr:uid="{00000000-0005-0000-0000-000058040000}"/>
    <cellStyle name="Bad 33" xfId="1114" xr:uid="{00000000-0005-0000-0000-000059040000}"/>
    <cellStyle name="Bad 34" xfId="1115" xr:uid="{00000000-0005-0000-0000-00005A040000}"/>
    <cellStyle name="Bad 35" xfId="1116" xr:uid="{00000000-0005-0000-0000-00005B040000}"/>
    <cellStyle name="Bad 36" xfId="1117" xr:uid="{00000000-0005-0000-0000-00005C040000}"/>
    <cellStyle name="Bad 37" xfId="1118" xr:uid="{00000000-0005-0000-0000-00005D040000}"/>
    <cellStyle name="Bad 38" xfId="1119" xr:uid="{00000000-0005-0000-0000-00005E040000}"/>
    <cellStyle name="Bad 39" xfId="1120" xr:uid="{00000000-0005-0000-0000-00005F040000}"/>
    <cellStyle name="Bad 4" xfId="1121" xr:uid="{00000000-0005-0000-0000-000060040000}"/>
    <cellStyle name="Bad 40" xfId="1122" xr:uid="{00000000-0005-0000-0000-000061040000}"/>
    <cellStyle name="Bad 41" xfId="1123" xr:uid="{00000000-0005-0000-0000-000062040000}"/>
    <cellStyle name="Bad 42" xfId="1124" xr:uid="{00000000-0005-0000-0000-000063040000}"/>
    <cellStyle name="Bad 43" xfId="1125" xr:uid="{00000000-0005-0000-0000-000064040000}"/>
    <cellStyle name="Bad 44" xfId="1126" xr:uid="{00000000-0005-0000-0000-000065040000}"/>
    <cellStyle name="Bad 5" xfId="1127" xr:uid="{00000000-0005-0000-0000-000066040000}"/>
    <cellStyle name="Bad 6" xfId="1128" xr:uid="{00000000-0005-0000-0000-000067040000}"/>
    <cellStyle name="Bad 7" xfId="1129" xr:uid="{00000000-0005-0000-0000-000068040000}"/>
    <cellStyle name="Bad 8" xfId="1130" xr:uid="{00000000-0005-0000-0000-000069040000}"/>
    <cellStyle name="Bad 9" xfId="1131" xr:uid="{00000000-0005-0000-0000-00006A040000}"/>
    <cellStyle name="Berechnung" xfId="1132" xr:uid="{00000000-0005-0000-0000-00006B040000}"/>
    <cellStyle name="Bold GHG Numbers (0.00)" xfId="1133" xr:uid="{00000000-0005-0000-0000-00006C040000}"/>
    <cellStyle name="Calculation 10" xfId="1134" xr:uid="{00000000-0005-0000-0000-00006D040000}"/>
    <cellStyle name="Calculation 11" xfId="1135" xr:uid="{00000000-0005-0000-0000-00006E040000}"/>
    <cellStyle name="Calculation 12" xfId="1136" xr:uid="{00000000-0005-0000-0000-00006F040000}"/>
    <cellStyle name="Calculation 13" xfId="1137" xr:uid="{00000000-0005-0000-0000-000070040000}"/>
    <cellStyle name="Calculation 14" xfId="1138" xr:uid="{00000000-0005-0000-0000-000071040000}"/>
    <cellStyle name="Calculation 15" xfId="1139" xr:uid="{00000000-0005-0000-0000-000072040000}"/>
    <cellStyle name="Calculation 16" xfId="1140" xr:uid="{00000000-0005-0000-0000-000073040000}"/>
    <cellStyle name="Calculation 17" xfId="1141" xr:uid="{00000000-0005-0000-0000-000074040000}"/>
    <cellStyle name="Calculation 18" xfId="1142" xr:uid="{00000000-0005-0000-0000-000075040000}"/>
    <cellStyle name="Calculation 19" xfId="1143" xr:uid="{00000000-0005-0000-0000-000076040000}"/>
    <cellStyle name="Calculation 2" xfId="1144" xr:uid="{00000000-0005-0000-0000-000077040000}"/>
    <cellStyle name="Calculation 20" xfId="1145" xr:uid="{00000000-0005-0000-0000-000078040000}"/>
    <cellStyle name="Calculation 21" xfId="1146" xr:uid="{00000000-0005-0000-0000-000079040000}"/>
    <cellStyle name="Calculation 22" xfId="1147" xr:uid="{00000000-0005-0000-0000-00007A040000}"/>
    <cellStyle name="Calculation 23" xfId="1148" xr:uid="{00000000-0005-0000-0000-00007B040000}"/>
    <cellStyle name="Calculation 24" xfId="1149" xr:uid="{00000000-0005-0000-0000-00007C040000}"/>
    <cellStyle name="Calculation 25" xfId="1150" xr:uid="{00000000-0005-0000-0000-00007D040000}"/>
    <cellStyle name="Calculation 26" xfId="1151" xr:uid="{00000000-0005-0000-0000-00007E040000}"/>
    <cellStyle name="Calculation 27" xfId="1152" xr:uid="{00000000-0005-0000-0000-00007F040000}"/>
    <cellStyle name="Calculation 28" xfId="1153" xr:uid="{00000000-0005-0000-0000-000080040000}"/>
    <cellStyle name="Calculation 29" xfId="1154" xr:uid="{00000000-0005-0000-0000-000081040000}"/>
    <cellStyle name="Calculation 3" xfId="1155" xr:uid="{00000000-0005-0000-0000-000082040000}"/>
    <cellStyle name="Calculation 3 2" xfId="1156" xr:uid="{00000000-0005-0000-0000-000083040000}"/>
    <cellStyle name="Calculation 30" xfId="1157" xr:uid="{00000000-0005-0000-0000-000084040000}"/>
    <cellStyle name="Calculation 31" xfId="1158" xr:uid="{00000000-0005-0000-0000-000085040000}"/>
    <cellStyle name="Calculation 32" xfId="1159" xr:uid="{00000000-0005-0000-0000-000086040000}"/>
    <cellStyle name="Calculation 33" xfId="1160" xr:uid="{00000000-0005-0000-0000-000087040000}"/>
    <cellStyle name="Calculation 34" xfId="1161" xr:uid="{00000000-0005-0000-0000-000088040000}"/>
    <cellStyle name="Calculation 35" xfId="1162" xr:uid="{00000000-0005-0000-0000-000089040000}"/>
    <cellStyle name="Calculation 36" xfId="1163" xr:uid="{00000000-0005-0000-0000-00008A040000}"/>
    <cellStyle name="Calculation 37" xfId="1164" xr:uid="{00000000-0005-0000-0000-00008B040000}"/>
    <cellStyle name="Calculation 38" xfId="1165" xr:uid="{00000000-0005-0000-0000-00008C040000}"/>
    <cellStyle name="Calculation 39" xfId="1166" xr:uid="{00000000-0005-0000-0000-00008D040000}"/>
    <cellStyle name="Calculation 4" xfId="1167" xr:uid="{00000000-0005-0000-0000-00008E040000}"/>
    <cellStyle name="Calculation 40" xfId="1168" xr:uid="{00000000-0005-0000-0000-00008F040000}"/>
    <cellStyle name="Calculation 41" xfId="1169" xr:uid="{00000000-0005-0000-0000-000090040000}"/>
    <cellStyle name="Calculation 42" xfId="1170" xr:uid="{00000000-0005-0000-0000-000091040000}"/>
    <cellStyle name="Calculation 43" xfId="1171" xr:uid="{00000000-0005-0000-0000-000092040000}"/>
    <cellStyle name="Calculation 5" xfId="1172" xr:uid="{00000000-0005-0000-0000-000093040000}"/>
    <cellStyle name="Calculation 6" xfId="1173" xr:uid="{00000000-0005-0000-0000-000094040000}"/>
    <cellStyle name="Calculation 7" xfId="1174" xr:uid="{00000000-0005-0000-0000-000095040000}"/>
    <cellStyle name="Calculation 8" xfId="1175" xr:uid="{00000000-0005-0000-0000-000096040000}"/>
    <cellStyle name="Calculation 9" xfId="1176" xr:uid="{00000000-0005-0000-0000-000097040000}"/>
    <cellStyle name="Check Cell 10" xfId="1177" xr:uid="{00000000-0005-0000-0000-000098040000}"/>
    <cellStyle name="Check Cell 11" xfId="1178" xr:uid="{00000000-0005-0000-0000-000099040000}"/>
    <cellStyle name="Check Cell 12" xfId="1179" xr:uid="{00000000-0005-0000-0000-00009A040000}"/>
    <cellStyle name="Check Cell 13" xfId="1180" xr:uid="{00000000-0005-0000-0000-00009B040000}"/>
    <cellStyle name="Check Cell 14" xfId="1181" xr:uid="{00000000-0005-0000-0000-00009C040000}"/>
    <cellStyle name="Check Cell 15" xfId="1182" xr:uid="{00000000-0005-0000-0000-00009D040000}"/>
    <cellStyle name="Check Cell 16" xfId="1183" xr:uid="{00000000-0005-0000-0000-00009E040000}"/>
    <cellStyle name="Check Cell 17" xfId="1184" xr:uid="{00000000-0005-0000-0000-00009F040000}"/>
    <cellStyle name="Check Cell 18" xfId="1185" xr:uid="{00000000-0005-0000-0000-0000A0040000}"/>
    <cellStyle name="Check Cell 19" xfId="1186" xr:uid="{00000000-0005-0000-0000-0000A1040000}"/>
    <cellStyle name="Check Cell 2" xfId="1187" xr:uid="{00000000-0005-0000-0000-0000A2040000}"/>
    <cellStyle name="Check Cell 20" xfId="1188" xr:uid="{00000000-0005-0000-0000-0000A3040000}"/>
    <cellStyle name="Check Cell 21" xfId="1189" xr:uid="{00000000-0005-0000-0000-0000A4040000}"/>
    <cellStyle name="Check Cell 22" xfId="1190" xr:uid="{00000000-0005-0000-0000-0000A5040000}"/>
    <cellStyle name="Check Cell 23" xfId="1191" xr:uid="{00000000-0005-0000-0000-0000A6040000}"/>
    <cellStyle name="Check Cell 24" xfId="1192" xr:uid="{00000000-0005-0000-0000-0000A7040000}"/>
    <cellStyle name="Check Cell 25" xfId="1193" xr:uid="{00000000-0005-0000-0000-0000A8040000}"/>
    <cellStyle name="Check Cell 26" xfId="1194" xr:uid="{00000000-0005-0000-0000-0000A9040000}"/>
    <cellStyle name="Check Cell 27" xfId="1195" xr:uid="{00000000-0005-0000-0000-0000AA040000}"/>
    <cellStyle name="Check Cell 28" xfId="1196" xr:uid="{00000000-0005-0000-0000-0000AB040000}"/>
    <cellStyle name="Check Cell 29" xfId="1197" xr:uid="{00000000-0005-0000-0000-0000AC040000}"/>
    <cellStyle name="Check Cell 3" xfId="1198" xr:uid="{00000000-0005-0000-0000-0000AD040000}"/>
    <cellStyle name="Check Cell 3 2" xfId="1199" xr:uid="{00000000-0005-0000-0000-0000AE040000}"/>
    <cellStyle name="Check Cell 30" xfId="1200" xr:uid="{00000000-0005-0000-0000-0000AF040000}"/>
    <cellStyle name="Check Cell 31" xfId="1201" xr:uid="{00000000-0005-0000-0000-0000B0040000}"/>
    <cellStyle name="Check Cell 32" xfId="1202" xr:uid="{00000000-0005-0000-0000-0000B1040000}"/>
    <cellStyle name="Check Cell 33" xfId="1203" xr:uid="{00000000-0005-0000-0000-0000B2040000}"/>
    <cellStyle name="Check Cell 34" xfId="1204" xr:uid="{00000000-0005-0000-0000-0000B3040000}"/>
    <cellStyle name="Check Cell 35" xfId="1205" xr:uid="{00000000-0005-0000-0000-0000B4040000}"/>
    <cellStyle name="Check Cell 36" xfId="1206" xr:uid="{00000000-0005-0000-0000-0000B5040000}"/>
    <cellStyle name="Check Cell 37" xfId="1207" xr:uid="{00000000-0005-0000-0000-0000B6040000}"/>
    <cellStyle name="Check Cell 38" xfId="1208" xr:uid="{00000000-0005-0000-0000-0000B7040000}"/>
    <cellStyle name="Check Cell 39" xfId="1209" xr:uid="{00000000-0005-0000-0000-0000B8040000}"/>
    <cellStyle name="Check Cell 4" xfId="1210" xr:uid="{00000000-0005-0000-0000-0000B9040000}"/>
    <cellStyle name="Check Cell 40" xfId="1211" xr:uid="{00000000-0005-0000-0000-0000BA040000}"/>
    <cellStyle name="Check Cell 41" xfId="1212" xr:uid="{00000000-0005-0000-0000-0000BB040000}"/>
    <cellStyle name="Check Cell 42" xfId="1213" xr:uid="{00000000-0005-0000-0000-0000BC040000}"/>
    <cellStyle name="Check Cell 43" xfId="1214" xr:uid="{00000000-0005-0000-0000-0000BD040000}"/>
    <cellStyle name="Check Cell 5" xfId="1215" xr:uid="{00000000-0005-0000-0000-0000BE040000}"/>
    <cellStyle name="Check Cell 6" xfId="1216" xr:uid="{00000000-0005-0000-0000-0000BF040000}"/>
    <cellStyle name="Check Cell 7" xfId="1217" xr:uid="{00000000-0005-0000-0000-0000C0040000}"/>
    <cellStyle name="Check Cell 8" xfId="1218" xr:uid="{00000000-0005-0000-0000-0000C1040000}"/>
    <cellStyle name="Check Cell 9" xfId="1219" xr:uid="{00000000-0005-0000-0000-0000C2040000}"/>
    <cellStyle name="coin" xfId="1220" xr:uid="{00000000-0005-0000-0000-0000C3040000}"/>
    <cellStyle name="Comma 14" xfId="1221" xr:uid="{00000000-0005-0000-0000-0000C4040000}"/>
    <cellStyle name="Comma 2" xfId="1222" xr:uid="{00000000-0005-0000-0000-0000C5040000}"/>
    <cellStyle name="Comma 2 10" xfId="1223" xr:uid="{00000000-0005-0000-0000-0000C6040000}"/>
    <cellStyle name="Comma 2 11" xfId="1224" xr:uid="{00000000-0005-0000-0000-0000C7040000}"/>
    <cellStyle name="Comma 2 12" xfId="1225" xr:uid="{00000000-0005-0000-0000-0000C8040000}"/>
    <cellStyle name="Comma 2 13" xfId="1226" xr:uid="{00000000-0005-0000-0000-0000C9040000}"/>
    <cellStyle name="Comma 2 14" xfId="1227" xr:uid="{00000000-0005-0000-0000-0000CA040000}"/>
    <cellStyle name="Comma 2 2" xfId="1228" xr:uid="{00000000-0005-0000-0000-0000CB040000}"/>
    <cellStyle name="Comma 2 2 2" xfId="1229" xr:uid="{00000000-0005-0000-0000-0000CC040000}"/>
    <cellStyle name="Comma 2 2 2 2" xfId="1230" xr:uid="{00000000-0005-0000-0000-0000CD040000}"/>
    <cellStyle name="Comma 2 2 2 3" xfId="1231" xr:uid="{00000000-0005-0000-0000-0000CE040000}"/>
    <cellStyle name="Comma 2 2 2 4" xfId="1232" xr:uid="{00000000-0005-0000-0000-0000CF040000}"/>
    <cellStyle name="Comma 2 2 2 4 2" xfId="1233" xr:uid="{00000000-0005-0000-0000-0000D0040000}"/>
    <cellStyle name="Comma 2 2 2 4 3" xfId="1234" xr:uid="{00000000-0005-0000-0000-0000D1040000}"/>
    <cellStyle name="Comma 2 2 2 5" xfId="1235" xr:uid="{00000000-0005-0000-0000-0000D2040000}"/>
    <cellStyle name="Comma 2 2 3" xfId="1236" xr:uid="{00000000-0005-0000-0000-0000D3040000}"/>
    <cellStyle name="Comma 2 2 3 2" xfId="1237" xr:uid="{00000000-0005-0000-0000-0000D4040000}"/>
    <cellStyle name="Comma 2 2 3 3" xfId="1238" xr:uid="{00000000-0005-0000-0000-0000D5040000}"/>
    <cellStyle name="Comma 2 2 3 4" xfId="1239" xr:uid="{00000000-0005-0000-0000-0000D6040000}"/>
    <cellStyle name="Comma 2 2 4" xfId="1240" xr:uid="{00000000-0005-0000-0000-0000D7040000}"/>
    <cellStyle name="Comma 2 2 4 2" xfId="1241" xr:uid="{00000000-0005-0000-0000-0000D8040000}"/>
    <cellStyle name="Comma 2 2 5" xfId="1242" xr:uid="{00000000-0005-0000-0000-0000D9040000}"/>
    <cellStyle name="Comma 2 2 6" xfId="1243" xr:uid="{00000000-0005-0000-0000-0000DA040000}"/>
    <cellStyle name="Comma 2 2 6 2" xfId="1244" xr:uid="{00000000-0005-0000-0000-0000DB040000}"/>
    <cellStyle name="Comma 2 2 6 3" xfId="1245" xr:uid="{00000000-0005-0000-0000-0000DC040000}"/>
    <cellStyle name="Comma 2 2 7" xfId="1246" xr:uid="{00000000-0005-0000-0000-0000DD040000}"/>
    <cellStyle name="Comma 2 3" xfId="1247" xr:uid="{00000000-0005-0000-0000-0000DE040000}"/>
    <cellStyle name="Comma 2 3 2" xfId="1248" xr:uid="{00000000-0005-0000-0000-0000DF040000}"/>
    <cellStyle name="Comma 2 3 2 2" xfId="1249" xr:uid="{00000000-0005-0000-0000-0000E0040000}"/>
    <cellStyle name="Comma 2 3 2 3" xfId="1250" xr:uid="{00000000-0005-0000-0000-0000E1040000}"/>
    <cellStyle name="Comma 2 3 2 4" xfId="1251" xr:uid="{00000000-0005-0000-0000-0000E2040000}"/>
    <cellStyle name="Comma 2 3 2 4 2" xfId="1252" xr:uid="{00000000-0005-0000-0000-0000E3040000}"/>
    <cellStyle name="Comma 2 3 2 4 3" xfId="1253" xr:uid="{00000000-0005-0000-0000-0000E4040000}"/>
    <cellStyle name="Comma 2 3 2 5" xfId="1254" xr:uid="{00000000-0005-0000-0000-0000E5040000}"/>
    <cellStyle name="Comma 2 3 3" xfId="1255" xr:uid="{00000000-0005-0000-0000-0000E6040000}"/>
    <cellStyle name="Comma 2 3 3 2" xfId="1256" xr:uid="{00000000-0005-0000-0000-0000E7040000}"/>
    <cellStyle name="Comma 2 3 3 3" xfId="1257" xr:uid="{00000000-0005-0000-0000-0000E8040000}"/>
    <cellStyle name="Comma 2 3 3 4" xfId="1258" xr:uid="{00000000-0005-0000-0000-0000E9040000}"/>
    <cellStyle name="Comma 2 3 4" xfId="1259" xr:uid="{00000000-0005-0000-0000-0000EA040000}"/>
    <cellStyle name="Comma 2 3 4 2" xfId="1260" xr:uid="{00000000-0005-0000-0000-0000EB040000}"/>
    <cellStyle name="Comma 2 3 5" xfId="1261" xr:uid="{00000000-0005-0000-0000-0000EC040000}"/>
    <cellStyle name="Comma 2 3 6" xfId="1262" xr:uid="{00000000-0005-0000-0000-0000ED040000}"/>
    <cellStyle name="Comma 2 4" xfId="1263" xr:uid="{00000000-0005-0000-0000-0000EE040000}"/>
    <cellStyle name="Comma 2 4 2" xfId="1264" xr:uid="{00000000-0005-0000-0000-0000EF040000}"/>
    <cellStyle name="Comma 2 4 3" xfId="1265" xr:uid="{00000000-0005-0000-0000-0000F0040000}"/>
    <cellStyle name="Comma 2 4 4" xfId="1266" xr:uid="{00000000-0005-0000-0000-0000F1040000}"/>
    <cellStyle name="Comma 2 4 4 2" xfId="1267" xr:uid="{00000000-0005-0000-0000-0000F2040000}"/>
    <cellStyle name="Comma 2 4 4 3" xfId="1268" xr:uid="{00000000-0005-0000-0000-0000F3040000}"/>
    <cellStyle name="Comma 2 4 5" xfId="1269" xr:uid="{00000000-0005-0000-0000-0000F4040000}"/>
    <cellStyle name="Comma 2 5" xfId="1270" xr:uid="{00000000-0005-0000-0000-0000F5040000}"/>
    <cellStyle name="Comma 2 5 2" xfId="1271" xr:uid="{00000000-0005-0000-0000-0000F6040000}"/>
    <cellStyle name="Comma 2 5 3" xfId="1272" xr:uid="{00000000-0005-0000-0000-0000F7040000}"/>
    <cellStyle name="Comma 2 5 4" xfId="1273" xr:uid="{00000000-0005-0000-0000-0000F8040000}"/>
    <cellStyle name="Comma 2 6" xfId="1274" xr:uid="{00000000-0005-0000-0000-0000F9040000}"/>
    <cellStyle name="Comma 2 6 2" xfId="1275" xr:uid="{00000000-0005-0000-0000-0000FA040000}"/>
    <cellStyle name="Comma 2 7" xfId="1276" xr:uid="{00000000-0005-0000-0000-0000FB040000}"/>
    <cellStyle name="Comma 2 7 2" xfId="1277" xr:uid="{00000000-0005-0000-0000-0000FC040000}"/>
    <cellStyle name="Comma 2 8" xfId="1278" xr:uid="{00000000-0005-0000-0000-0000FD040000}"/>
    <cellStyle name="Comma 2 8 2" xfId="1279" xr:uid="{00000000-0005-0000-0000-0000FE040000}"/>
    <cellStyle name="Comma 2 8 3" xfId="1280" xr:uid="{00000000-0005-0000-0000-0000FF040000}"/>
    <cellStyle name="Comma 2 9" xfId="1281" xr:uid="{00000000-0005-0000-0000-000000050000}"/>
    <cellStyle name="Comma 2_PrimaryEnergyPrices_TIMES" xfId="1282" xr:uid="{00000000-0005-0000-0000-000001050000}"/>
    <cellStyle name="Comma 3" xfId="1283" xr:uid="{00000000-0005-0000-0000-000002050000}"/>
    <cellStyle name="Comma 3 2" xfId="1284" xr:uid="{00000000-0005-0000-0000-000003050000}"/>
    <cellStyle name="Comma 3 2 2" xfId="1285" xr:uid="{00000000-0005-0000-0000-000004050000}"/>
    <cellStyle name="Comma 3 3" xfId="1286" xr:uid="{00000000-0005-0000-0000-000005050000}"/>
    <cellStyle name="Comma 3 4" xfId="1287" xr:uid="{00000000-0005-0000-0000-000006050000}"/>
    <cellStyle name="Comma 4" xfId="1288" xr:uid="{00000000-0005-0000-0000-000007050000}"/>
    <cellStyle name="Comma 4 2" xfId="1289" xr:uid="{00000000-0005-0000-0000-000008050000}"/>
    <cellStyle name="Comma 5" xfId="1290" xr:uid="{00000000-0005-0000-0000-000009050000}"/>
    <cellStyle name="Comma 5 2" xfId="1291" xr:uid="{00000000-0005-0000-0000-00000A050000}"/>
    <cellStyle name="Comma 5 3" xfId="1292" xr:uid="{00000000-0005-0000-0000-00000B050000}"/>
    <cellStyle name="Comma 5 3 2" xfId="1293" xr:uid="{00000000-0005-0000-0000-00000C050000}"/>
    <cellStyle name="Comma 8 2" xfId="1294" xr:uid="{00000000-0005-0000-0000-00000D050000}"/>
    <cellStyle name="Comma 8 2 2" xfId="1295" xr:uid="{00000000-0005-0000-0000-00000E050000}"/>
    <cellStyle name="Constants" xfId="1296" xr:uid="{00000000-0005-0000-0000-00000F050000}"/>
    <cellStyle name="Currency 2" xfId="1297" xr:uid="{00000000-0005-0000-0000-000010050000}"/>
    <cellStyle name="CustomCellsOrange" xfId="1298" xr:uid="{00000000-0005-0000-0000-000011050000}"/>
    <cellStyle name="CustomizationCells" xfId="1299" xr:uid="{00000000-0005-0000-0000-000012050000}"/>
    <cellStyle name="CustomizationGreenCells" xfId="1300" xr:uid="{00000000-0005-0000-0000-000013050000}"/>
    <cellStyle name="DocBox_EmptyRow" xfId="1301" xr:uid="{00000000-0005-0000-0000-000014050000}"/>
    <cellStyle name="donn_normal" xfId="1302" xr:uid="{00000000-0005-0000-0000-000015050000}"/>
    <cellStyle name="Eingabe" xfId="1303" xr:uid="{00000000-0005-0000-0000-000016050000}"/>
    <cellStyle name="Empty_B_border" xfId="1304" xr:uid="{00000000-0005-0000-0000-000017050000}"/>
    <cellStyle name="ent_col_ser" xfId="1305" xr:uid="{00000000-0005-0000-0000-000018050000}"/>
    <cellStyle name="entete_source" xfId="1306" xr:uid="{00000000-0005-0000-0000-000019050000}"/>
    <cellStyle name="Ergebnis" xfId="1307" xr:uid="{00000000-0005-0000-0000-00001A050000}"/>
    <cellStyle name="Erklärender Text" xfId="1308" xr:uid="{00000000-0005-0000-0000-00001B050000}"/>
    <cellStyle name="Estilo 1" xfId="1309" xr:uid="{00000000-0005-0000-0000-00001C050000}"/>
    <cellStyle name="Euro" xfId="1310" xr:uid="{00000000-0005-0000-0000-00001D050000}"/>
    <cellStyle name="Euro 10" xfId="1311" xr:uid="{00000000-0005-0000-0000-00001E050000}"/>
    <cellStyle name="Euro 10 2" xfId="1312" xr:uid="{00000000-0005-0000-0000-00001F050000}"/>
    <cellStyle name="Euro 11" xfId="1313" xr:uid="{00000000-0005-0000-0000-000020050000}"/>
    <cellStyle name="Euro 11 2" xfId="1314" xr:uid="{00000000-0005-0000-0000-000021050000}"/>
    <cellStyle name="Euro 12" xfId="1315" xr:uid="{00000000-0005-0000-0000-000022050000}"/>
    <cellStyle name="Euro 13" xfId="1316" xr:uid="{00000000-0005-0000-0000-000023050000}"/>
    <cellStyle name="Euro 14" xfId="1317" xr:uid="{00000000-0005-0000-0000-000024050000}"/>
    <cellStyle name="Euro 15" xfId="1318" xr:uid="{00000000-0005-0000-0000-000025050000}"/>
    <cellStyle name="Euro 16" xfId="1319" xr:uid="{00000000-0005-0000-0000-000026050000}"/>
    <cellStyle name="Euro 17" xfId="1320" xr:uid="{00000000-0005-0000-0000-000027050000}"/>
    <cellStyle name="Euro 18" xfId="1321" xr:uid="{00000000-0005-0000-0000-000028050000}"/>
    <cellStyle name="Euro 19" xfId="1322" xr:uid="{00000000-0005-0000-0000-000029050000}"/>
    <cellStyle name="Euro 2" xfId="1323" xr:uid="{00000000-0005-0000-0000-00002A050000}"/>
    <cellStyle name="Euro 2 2" xfId="1324" xr:uid="{00000000-0005-0000-0000-00002B050000}"/>
    <cellStyle name="Euro 2 2 2" xfId="1325" xr:uid="{00000000-0005-0000-0000-00002C050000}"/>
    <cellStyle name="Euro 2 2 3" xfId="1326" xr:uid="{00000000-0005-0000-0000-00002D050000}"/>
    <cellStyle name="Euro 2 2 4" xfId="1327" xr:uid="{00000000-0005-0000-0000-00002E050000}"/>
    <cellStyle name="Euro 2 2 5" xfId="1328" xr:uid="{00000000-0005-0000-0000-00002F050000}"/>
    <cellStyle name="Euro 2 3" xfId="1329" xr:uid="{00000000-0005-0000-0000-000030050000}"/>
    <cellStyle name="Euro 2 4" xfId="1330" xr:uid="{00000000-0005-0000-0000-000031050000}"/>
    <cellStyle name="Euro 2 5" xfId="1331" xr:uid="{00000000-0005-0000-0000-000032050000}"/>
    <cellStyle name="Euro 2 6" xfId="1332" xr:uid="{00000000-0005-0000-0000-000033050000}"/>
    <cellStyle name="Euro 20" xfId="1333" xr:uid="{00000000-0005-0000-0000-000034050000}"/>
    <cellStyle name="Euro 21" xfId="1334" xr:uid="{00000000-0005-0000-0000-000035050000}"/>
    <cellStyle name="Euro 22" xfId="1335" xr:uid="{00000000-0005-0000-0000-000036050000}"/>
    <cellStyle name="Euro 23" xfId="1336" xr:uid="{00000000-0005-0000-0000-000037050000}"/>
    <cellStyle name="Euro 24" xfId="1337" xr:uid="{00000000-0005-0000-0000-000038050000}"/>
    <cellStyle name="Euro 25" xfId="1338" xr:uid="{00000000-0005-0000-0000-000039050000}"/>
    <cellStyle name="Euro 26" xfId="1339" xr:uid="{00000000-0005-0000-0000-00003A050000}"/>
    <cellStyle name="Euro 27" xfId="1340" xr:uid="{00000000-0005-0000-0000-00003B050000}"/>
    <cellStyle name="Euro 28" xfId="1341" xr:uid="{00000000-0005-0000-0000-00003C050000}"/>
    <cellStyle name="Euro 29" xfId="1342" xr:uid="{00000000-0005-0000-0000-00003D050000}"/>
    <cellStyle name="Euro 3" xfId="1343" xr:uid="{00000000-0005-0000-0000-00003E050000}"/>
    <cellStyle name="Euro 3 2" xfId="1344" xr:uid="{00000000-0005-0000-0000-00003F050000}"/>
    <cellStyle name="Euro 3 2 2" xfId="1345" xr:uid="{00000000-0005-0000-0000-000040050000}"/>
    <cellStyle name="Euro 3 3" xfId="1346" xr:uid="{00000000-0005-0000-0000-000041050000}"/>
    <cellStyle name="Euro 3 3 2" xfId="1347" xr:uid="{00000000-0005-0000-0000-000042050000}"/>
    <cellStyle name="Euro 3 3 3" xfId="1348" xr:uid="{00000000-0005-0000-0000-000043050000}"/>
    <cellStyle name="Euro 3 3 4" xfId="1349" xr:uid="{00000000-0005-0000-0000-000044050000}"/>
    <cellStyle name="Euro 3 4" xfId="1350" xr:uid="{00000000-0005-0000-0000-000045050000}"/>
    <cellStyle name="Euro 3 5" xfId="1351" xr:uid="{00000000-0005-0000-0000-000046050000}"/>
    <cellStyle name="Euro 3 6" xfId="1352" xr:uid="{00000000-0005-0000-0000-000047050000}"/>
    <cellStyle name="Euro 3 7" xfId="1353" xr:uid="{00000000-0005-0000-0000-000048050000}"/>
    <cellStyle name="Euro 3_PrimaryEnergyPrices_TIMES" xfId="1354" xr:uid="{00000000-0005-0000-0000-000049050000}"/>
    <cellStyle name="Euro 30" xfId="1355" xr:uid="{00000000-0005-0000-0000-00004A050000}"/>
    <cellStyle name="Euro 31" xfId="1356" xr:uid="{00000000-0005-0000-0000-00004B050000}"/>
    <cellStyle name="Euro 32" xfId="1357" xr:uid="{00000000-0005-0000-0000-00004C050000}"/>
    <cellStyle name="Euro 33" xfId="1358" xr:uid="{00000000-0005-0000-0000-00004D050000}"/>
    <cellStyle name="Euro 34" xfId="1359" xr:uid="{00000000-0005-0000-0000-00004E050000}"/>
    <cellStyle name="Euro 35" xfId="1360" xr:uid="{00000000-0005-0000-0000-00004F050000}"/>
    <cellStyle name="Euro 36" xfId="1361" xr:uid="{00000000-0005-0000-0000-000050050000}"/>
    <cellStyle name="Euro 37" xfId="1362" xr:uid="{00000000-0005-0000-0000-000051050000}"/>
    <cellStyle name="Euro 38" xfId="1363" xr:uid="{00000000-0005-0000-0000-000052050000}"/>
    <cellStyle name="Euro 39" xfId="1364" xr:uid="{00000000-0005-0000-0000-000053050000}"/>
    <cellStyle name="Euro 4" xfId="1365" xr:uid="{00000000-0005-0000-0000-000054050000}"/>
    <cellStyle name="Euro 4 2" xfId="1366" xr:uid="{00000000-0005-0000-0000-000055050000}"/>
    <cellStyle name="Euro 4 2 2" xfId="1367" xr:uid="{00000000-0005-0000-0000-000056050000}"/>
    <cellStyle name="Euro 4 3" xfId="1368" xr:uid="{00000000-0005-0000-0000-000057050000}"/>
    <cellStyle name="Euro 4 3 2" xfId="1369" xr:uid="{00000000-0005-0000-0000-000058050000}"/>
    <cellStyle name="Euro 4 3 3" xfId="1370" xr:uid="{00000000-0005-0000-0000-000059050000}"/>
    <cellStyle name="Euro 4 3 4" xfId="1371" xr:uid="{00000000-0005-0000-0000-00005A050000}"/>
    <cellStyle name="Euro 4 4" xfId="1372" xr:uid="{00000000-0005-0000-0000-00005B050000}"/>
    <cellStyle name="Euro 4 5" xfId="1373" xr:uid="{00000000-0005-0000-0000-00005C050000}"/>
    <cellStyle name="Euro 40" xfId="1374" xr:uid="{00000000-0005-0000-0000-00005D050000}"/>
    <cellStyle name="Euro 41" xfId="1375" xr:uid="{00000000-0005-0000-0000-00005E050000}"/>
    <cellStyle name="Euro 42" xfId="1376" xr:uid="{00000000-0005-0000-0000-00005F050000}"/>
    <cellStyle name="Euro 43" xfId="1377" xr:uid="{00000000-0005-0000-0000-000060050000}"/>
    <cellStyle name="Euro 44" xfId="1378" xr:uid="{00000000-0005-0000-0000-000061050000}"/>
    <cellStyle name="Euro 45" xfId="1379" xr:uid="{00000000-0005-0000-0000-000062050000}"/>
    <cellStyle name="Euro 46" xfId="1380" xr:uid="{00000000-0005-0000-0000-000063050000}"/>
    <cellStyle name="Euro 47" xfId="1381" xr:uid="{00000000-0005-0000-0000-000064050000}"/>
    <cellStyle name="Euro 48" xfId="1382" xr:uid="{00000000-0005-0000-0000-000065050000}"/>
    <cellStyle name="Euro 48 2" xfId="1383" xr:uid="{00000000-0005-0000-0000-000066050000}"/>
    <cellStyle name="Euro 49" xfId="1384" xr:uid="{00000000-0005-0000-0000-000067050000}"/>
    <cellStyle name="Euro 49 2" xfId="1385" xr:uid="{00000000-0005-0000-0000-000068050000}"/>
    <cellStyle name="Euro 5" xfId="1386" xr:uid="{00000000-0005-0000-0000-000069050000}"/>
    <cellStyle name="Euro 5 2" xfId="1387" xr:uid="{00000000-0005-0000-0000-00006A050000}"/>
    <cellStyle name="Euro 5 3" xfId="1388" xr:uid="{00000000-0005-0000-0000-00006B050000}"/>
    <cellStyle name="Euro 5 4" xfId="1389" xr:uid="{00000000-0005-0000-0000-00006C050000}"/>
    <cellStyle name="Euro 50" xfId="1390" xr:uid="{00000000-0005-0000-0000-00006D050000}"/>
    <cellStyle name="Euro 50 2" xfId="1391" xr:uid="{00000000-0005-0000-0000-00006E050000}"/>
    <cellStyle name="Euro 51" xfId="1392" xr:uid="{00000000-0005-0000-0000-00006F050000}"/>
    <cellStyle name="Euro 51 2" xfId="1393" xr:uid="{00000000-0005-0000-0000-000070050000}"/>
    <cellStyle name="Euro 52" xfId="1394" xr:uid="{00000000-0005-0000-0000-000071050000}"/>
    <cellStyle name="Euro 52 2" xfId="1395" xr:uid="{00000000-0005-0000-0000-000072050000}"/>
    <cellStyle name="Euro 53" xfId="1396" xr:uid="{00000000-0005-0000-0000-000073050000}"/>
    <cellStyle name="Euro 53 2" xfId="1397" xr:uid="{00000000-0005-0000-0000-000074050000}"/>
    <cellStyle name="Euro 54" xfId="1398" xr:uid="{00000000-0005-0000-0000-000075050000}"/>
    <cellStyle name="Euro 54 2" xfId="1399" xr:uid="{00000000-0005-0000-0000-000076050000}"/>
    <cellStyle name="Euro 55" xfId="1400" xr:uid="{00000000-0005-0000-0000-000077050000}"/>
    <cellStyle name="Euro 55 2" xfId="1401" xr:uid="{00000000-0005-0000-0000-000078050000}"/>
    <cellStyle name="Euro 56" xfId="1402" xr:uid="{00000000-0005-0000-0000-000079050000}"/>
    <cellStyle name="Euro 56 2" xfId="1403" xr:uid="{00000000-0005-0000-0000-00007A050000}"/>
    <cellStyle name="Euro 57" xfId="1404" xr:uid="{00000000-0005-0000-0000-00007B050000}"/>
    <cellStyle name="Euro 58" xfId="1405" xr:uid="{00000000-0005-0000-0000-00007C050000}"/>
    <cellStyle name="Euro 59" xfId="1406" xr:uid="{00000000-0005-0000-0000-00007D050000}"/>
    <cellStyle name="Euro 6" xfId="1407" xr:uid="{00000000-0005-0000-0000-00007E050000}"/>
    <cellStyle name="Euro 6 2" xfId="1408" xr:uid="{00000000-0005-0000-0000-00007F050000}"/>
    <cellStyle name="Euro 6 3" xfId="1409" xr:uid="{00000000-0005-0000-0000-000080050000}"/>
    <cellStyle name="Euro 7" xfId="1410" xr:uid="{00000000-0005-0000-0000-000081050000}"/>
    <cellStyle name="Euro 7 2" xfId="1411" xr:uid="{00000000-0005-0000-0000-000082050000}"/>
    <cellStyle name="Euro 7 3" xfId="1412" xr:uid="{00000000-0005-0000-0000-000083050000}"/>
    <cellStyle name="Euro 8" xfId="1413" xr:uid="{00000000-0005-0000-0000-000084050000}"/>
    <cellStyle name="Euro 8 2" xfId="1414" xr:uid="{00000000-0005-0000-0000-000085050000}"/>
    <cellStyle name="Euro 9" xfId="1415" xr:uid="{00000000-0005-0000-0000-000086050000}"/>
    <cellStyle name="Euro 9 2" xfId="1416" xr:uid="{00000000-0005-0000-0000-000087050000}"/>
    <cellStyle name="Euro_Potentials in TIMES" xfId="1417" xr:uid="{00000000-0005-0000-0000-000088050000}"/>
    <cellStyle name="Explanatory Text 10" xfId="1418" xr:uid="{00000000-0005-0000-0000-000089050000}"/>
    <cellStyle name="Explanatory Text 11" xfId="1419" xr:uid="{00000000-0005-0000-0000-00008A050000}"/>
    <cellStyle name="Explanatory Text 12" xfId="1420" xr:uid="{00000000-0005-0000-0000-00008B050000}"/>
    <cellStyle name="Explanatory Text 13" xfId="1421" xr:uid="{00000000-0005-0000-0000-00008C050000}"/>
    <cellStyle name="Explanatory Text 14" xfId="1422" xr:uid="{00000000-0005-0000-0000-00008D050000}"/>
    <cellStyle name="Explanatory Text 15" xfId="1423" xr:uid="{00000000-0005-0000-0000-00008E050000}"/>
    <cellStyle name="Explanatory Text 16" xfId="1424" xr:uid="{00000000-0005-0000-0000-00008F050000}"/>
    <cellStyle name="Explanatory Text 17" xfId="1425" xr:uid="{00000000-0005-0000-0000-000090050000}"/>
    <cellStyle name="Explanatory Text 18" xfId="1426" xr:uid="{00000000-0005-0000-0000-000091050000}"/>
    <cellStyle name="Explanatory Text 19" xfId="1427" xr:uid="{00000000-0005-0000-0000-000092050000}"/>
    <cellStyle name="Explanatory Text 2" xfId="1428" xr:uid="{00000000-0005-0000-0000-000093050000}"/>
    <cellStyle name="Explanatory Text 20" xfId="1429" xr:uid="{00000000-0005-0000-0000-000094050000}"/>
    <cellStyle name="Explanatory Text 21" xfId="1430" xr:uid="{00000000-0005-0000-0000-000095050000}"/>
    <cellStyle name="Explanatory Text 22" xfId="1431" xr:uid="{00000000-0005-0000-0000-000096050000}"/>
    <cellStyle name="Explanatory Text 23" xfId="1432" xr:uid="{00000000-0005-0000-0000-000097050000}"/>
    <cellStyle name="Explanatory Text 24" xfId="1433" xr:uid="{00000000-0005-0000-0000-000098050000}"/>
    <cellStyle name="Explanatory Text 25" xfId="1434" xr:uid="{00000000-0005-0000-0000-000099050000}"/>
    <cellStyle name="Explanatory Text 26" xfId="1435" xr:uid="{00000000-0005-0000-0000-00009A050000}"/>
    <cellStyle name="Explanatory Text 27" xfId="1436" xr:uid="{00000000-0005-0000-0000-00009B050000}"/>
    <cellStyle name="Explanatory Text 28" xfId="1437" xr:uid="{00000000-0005-0000-0000-00009C050000}"/>
    <cellStyle name="Explanatory Text 29" xfId="1438" xr:uid="{00000000-0005-0000-0000-00009D050000}"/>
    <cellStyle name="Explanatory Text 3" xfId="1439" xr:uid="{00000000-0005-0000-0000-00009E050000}"/>
    <cellStyle name="Explanatory Text 3 2" xfId="1440" xr:uid="{00000000-0005-0000-0000-00009F050000}"/>
    <cellStyle name="Explanatory Text 30" xfId="1441" xr:uid="{00000000-0005-0000-0000-0000A0050000}"/>
    <cellStyle name="Explanatory Text 31" xfId="1442" xr:uid="{00000000-0005-0000-0000-0000A1050000}"/>
    <cellStyle name="Explanatory Text 32" xfId="1443" xr:uid="{00000000-0005-0000-0000-0000A2050000}"/>
    <cellStyle name="Explanatory Text 33" xfId="1444" xr:uid="{00000000-0005-0000-0000-0000A3050000}"/>
    <cellStyle name="Explanatory Text 34" xfId="1445" xr:uid="{00000000-0005-0000-0000-0000A4050000}"/>
    <cellStyle name="Explanatory Text 35" xfId="1446" xr:uid="{00000000-0005-0000-0000-0000A5050000}"/>
    <cellStyle name="Explanatory Text 36" xfId="1447" xr:uid="{00000000-0005-0000-0000-0000A6050000}"/>
    <cellStyle name="Explanatory Text 37" xfId="1448" xr:uid="{00000000-0005-0000-0000-0000A7050000}"/>
    <cellStyle name="Explanatory Text 38" xfId="1449" xr:uid="{00000000-0005-0000-0000-0000A8050000}"/>
    <cellStyle name="Explanatory Text 39" xfId="1450" xr:uid="{00000000-0005-0000-0000-0000A9050000}"/>
    <cellStyle name="Explanatory Text 4" xfId="1451" xr:uid="{00000000-0005-0000-0000-0000AA050000}"/>
    <cellStyle name="Explanatory Text 40" xfId="1452" xr:uid="{00000000-0005-0000-0000-0000AB050000}"/>
    <cellStyle name="Explanatory Text 41" xfId="1453" xr:uid="{00000000-0005-0000-0000-0000AC050000}"/>
    <cellStyle name="Explanatory Text 42" xfId="1454" xr:uid="{00000000-0005-0000-0000-0000AD050000}"/>
    <cellStyle name="Explanatory Text 43" xfId="1455" xr:uid="{00000000-0005-0000-0000-0000AE050000}"/>
    <cellStyle name="Explanatory Text 5" xfId="1456" xr:uid="{00000000-0005-0000-0000-0000AF050000}"/>
    <cellStyle name="Explanatory Text 6" xfId="1457" xr:uid="{00000000-0005-0000-0000-0000B0050000}"/>
    <cellStyle name="Explanatory Text 7" xfId="1458" xr:uid="{00000000-0005-0000-0000-0000B1050000}"/>
    <cellStyle name="Explanatory Text 8" xfId="1459" xr:uid="{00000000-0005-0000-0000-0000B2050000}"/>
    <cellStyle name="Explanatory Text 9" xfId="1460" xr:uid="{00000000-0005-0000-0000-0000B3050000}"/>
    <cellStyle name="Float" xfId="1461" xr:uid="{00000000-0005-0000-0000-0000B4050000}"/>
    <cellStyle name="Float 2" xfId="1462" xr:uid="{00000000-0005-0000-0000-0000B5050000}"/>
    <cellStyle name="Float 3" xfId="1463" xr:uid="{00000000-0005-0000-0000-0000B6050000}"/>
    <cellStyle name="Good 10" xfId="1464" xr:uid="{00000000-0005-0000-0000-0000B7050000}"/>
    <cellStyle name="Good 11" xfId="1465" xr:uid="{00000000-0005-0000-0000-0000B8050000}"/>
    <cellStyle name="Good 12" xfId="1466" xr:uid="{00000000-0005-0000-0000-0000B9050000}"/>
    <cellStyle name="Good 13" xfId="1467" xr:uid="{00000000-0005-0000-0000-0000BA050000}"/>
    <cellStyle name="Good 14" xfId="1468" xr:uid="{00000000-0005-0000-0000-0000BB050000}"/>
    <cellStyle name="Good 15" xfId="1469" xr:uid="{00000000-0005-0000-0000-0000BC050000}"/>
    <cellStyle name="Good 16" xfId="1470" xr:uid="{00000000-0005-0000-0000-0000BD050000}"/>
    <cellStyle name="Good 17" xfId="1471" xr:uid="{00000000-0005-0000-0000-0000BE050000}"/>
    <cellStyle name="Good 18" xfId="1472" xr:uid="{00000000-0005-0000-0000-0000BF050000}"/>
    <cellStyle name="Good 19" xfId="1473" xr:uid="{00000000-0005-0000-0000-0000C0050000}"/>
    <cellStyle name="Good 2" xfId="1474" xr:uid="{00000000-0005-0000-0000-0000C1050000}"/>
    <cellStyle name="Good 2 2" xfId="1475" xr:uid="{00000000-0005-0000-0000-0000C2050000}"/>
    <cellStyle name="Good 2 3" xfId="1476" xr:uid="{00000000-0005-0000-0000-0000C3050000}"/>
    <cellStyle name="Good 20" xfId="1477" xr:uid="{00000000-0005-0000-0000-0000C4050000}"/>
    <cellStyle name="Good 21" xfId="1478" xr:uid="{00000000-0005-0000-0000-0000C5050000}"/>
    <cellStyle name="Good 22" xfId="1479" xr:uid="{00000000-0005-0000-0000-0000C6050000}"/>
    <cellStyle name="Good 23" xfId="1480" xr:uid="{00000000-0005-0000-0000-0000C7050000}"/>
    <cellStyle name="Good 24" xfId="1481" xr:uid="{00000000-0005-0000-0000-0000C8050000}"/>
    <cellStyle name="Good 25" xfId="1482" xr:uid="{00000000-0005-0000-0000-0000C9050000}"/>
    <cellStyle name="Good 26" xfId="1483" xr:uid="{00000000-0005-0000-0000-0000CA050000}"/>
    <cellStyle name="Good 27" xfId="1484" xr:uid="{00000000-0005-0000-0000-0000CB050000}"/>
    <cellStyle name="Good 28" xfId="1485" xr:uid="{00000000-0005-0000-0000-0000CC050000}"/>
    <cellStyle name="Good 29" xfId="1486" xr:uid="{00000000-0005-0000-0000-0000CD050000}"/>
    <cellStyle name="Good 3" xfId="1487" xr:uid="{00000000-0005-0000-0000-0000CE050000}"/>
    <cellStyle name="Good 3 2" xfId="1488" xr:uid="{00000000-0005-0000-0000-0000CF050000}"/>
    <cellStyle name="Good 30" xfId="1489" xr:uid="{00000000-0005-0000-0000-0000D0050000}"/>
    <cellStyle name="Good 31" xfId="1490" xr:uid="{00000000-0005-0000-0000-0000D1050000}"/>
    <cellStyle name="Good 32" xfId="1491" xr:uid="{00000000-0005-0000-0000-0000D2050000}"/>
    <cellStyle name="Good 33" xfId="1492" xr:uid="{00000000-0005-0000-0000-0000D3050000}"/>
    <cellStyle name="Good 34" xfId="1493" xr:uid="{00000000-0005-0000-0000-0000D4050000}"/>
    <cellStyle name="Good 35" xfId="1494" xr:uid="{00000000-0005-0000-0000-0000D5050000}"/>
    <cellStyle name="Good 36" xfId="1495" xr:uid="{00000000-0005-0000-0000-0000D6050000}"/>
    <cellStyle name="Good 37" xfId="1496" xr:uid="{00000000-0005-0000-0000-0000D7050000}"/>
    <cellStyle name="Good 38" xfId="1497" xr:uid="{00000000-0005-0000-0000-0000D8050000}"/>
    <cellStyle name="Good 39" xfId="1498" xr:uid="{00000000-0005-0000-0000-0000D9050000}"/>
    <cellStyle name="Good 4" xfId="1499" xr:uid="{00000000-0005-0000-0000-0000DA050000}"/>
    <cellStyle name="Good 40" xfId="1500" xr:uid="{00000000-0005-0000-0000-0000DB050000}"/>
    <cellStyle name="Good 41" xfId="1501" xr:uid="{00000000-0005-0000-0000-0000DC050000}"/>
    <cellStyle name="Good 42" xfId="1502" xr:uid="{00000000-0005-0000-0000-0000DD050000}"/>
    <cellStyle name="Good 5" xfId="1503" xr:uid="{00000000-0005-0000-0000-0000DE050000}"/>
    <cellStyle name="Good 6" xfId="1504" xr:uid="{00000000-0005-0000-0000-0000DF050000}"/>
    <cellStyle name="Good 7" xfId="1505" xr:uid="{00000000-0005-0000-0000-0000E0050000}"/>
    <cellStyle name="Good 8" xfId="1506" xr:uid="{00000000-0005-0000-0000-0000E1050000}"/>
    <cellStyle name="Good 9" xfId="1507" xr:uid="{00000000-0005-0000-0000-0000E2050000}"/>
    <cellStyle name="Gut" xfId="1508" xr:uid="{00000000-0005-0000-0000-0000E3050000}"/>
    <cellStyle name="Heading 1 10" xfId="1509" xr:uid="{00000000-0005-0000-0000-0000E4050000}"/>
    <cellStyle name="Heading 1 11" xfId="1510" xr:uid="{00000000-0005-0000-0000-0000E5050000}"/>
    <cellStyle name="Heading 1 12" xfId="1511" xr:uid="{00000000-0005-0000-0000-0000E6050000}"/>
    <cellStyle name="Heading 1 13" xfId="1512" xr:uid="{00000000-0005-0000-0000-0000E7050000}"/>
    <cellStyle name="Heading 1 14" xfId="1513" xr:uid="{00000000-0005-0000-0000-0000E8050000}"/>
    <cellStyle name="Heading 1 15" xfId="1514" xr:uid="{00000000-0005-0000-0000-0000E9050000}"/>
    <cellStyle name="Heading 1 16" xfId="1515" xr:uid="{00000000-0005-0000-0000-0000EA050000}"/>
    <cellStyle name="Heading 1 17" xfId="1516" xr:uid="{00000000-0005-0000-0000-0000EB050000}"/>
    <cellStyle name="Heading 1 18" xfId="1517" xr:uid="{00000000-0005-0000-0000-0000EC050000}"/>
    <cellStyle name="Heading 1 19" xfId="1518" xr:uid="{00000000-0005-0000-0000-0000ED050000}"/>
    <cellStyle name="Heading 1 2" xfId="1519" xr:uid="{00000000-0005-0000-0000-0000EE050000}"/>
    <cellStyle name="Heading 1 20" xfId="1520" xr:uid="{00000000-0005-0000-0000-0000EF050000}"/>
    <cellStyle name="Heading 1 21" xfId="1521" xr:uid="{00000000-0005-0000-0000-0000F0050000}"/>
    <cellStyle name="Heading 1 22" xfId="1522" xr:uid="{00000000-0005-0000-0000-0000F1050000}"/>
    <cellStyle name="Heading 1 23" xfId="1523" xr:uid="{00000000-0005-0000-0000-0000F2050000}"/>
    <cellStyle name="Heading 1 24" xfId="1524" xr:uid="{00000000-0005-0000-0000-0000F3050000}"/>
    <cellStyle name="Heading 1 25" xfId="1525" xr:uid="{00000000-0005-0000-0000-0000F4050000}"/>
    <cellStyle name="Heading 1 26" xfId="1526" xr:uid="{00000000-0005-0000-0000-0000F5050000}"/>
    <cellStyle name="Heading 1 27" xfId="1527" xr:uid="{00000000-0005-0000-0000-0000F6050000}"/>
    <cellStyle name="Heading 1 28" xfId="1528" xr:uid="{00000000-0005-0000-0000-0000F7050000}"/>
    <cellStyle name="Heading 1 29" xfId="1529" xr:uid="{00000000-0005-0000-0000-0000F8050000}"/>
    <cellStyle name="Heading 1 3" xfId="1530" xr:uid="{00000000-0005-0000-0000-0000F9050000}"/>
    <cellStyle name="Heading 1 3 2" xfId="1531" xr:uid="{00000000-0005-0000-0000-0000FA050000}"/>
    <cellStyle name="Heading 1 30" xfId="1532" xr:uid="{00000000-0005-0000-0000-0000FB050000}"/>
    <cellStyle name="Heading 1 31" xfId="1533" xr:uid="{00000000-0005-0000-0000-0000FC050000}"/>
    <cellStyle name="Heading 1 32" xfId="1534" xr:uid="{00000000-0005-0000-0000-0000FD050000}"/>
    <cellStyle name="Heading 1 33" xfId="1535" xr:uid="{00000000-0005-0000-0000-0000FE050000}"/>
    <cellStyle name="Heading 1 34" xfId="1536" xr:uid="{00000000-0005-0000-0000-0000FF050000}"/>
    <cellStyle name="Heading 1 35" xfId="1537" xr:uid="{00000000-0005-0000-0000-000000060000}"/>
    <cellStyle name="Heading 1 36" xfId="1538" xr:uid="{00000000-0005-0000-0000-000001060000}"/>
    <cellStyle name="Heading 1 37" xfId="1539" xr:uid="{00000000-0005-0000-0000-000002060000}"/>
    <cellStyle name="Heading 1 38" xfId="1540" xr:uid="{00000000-0005-0000-0000-000003060000}"/>
    <cellStyle name="Heading 1 39" xfId="1541" xr:uid="{00000000-0005-0000-0000-000004060000}"/>
    <cellStyle name="Heading 1 4" xfId="1542" xr:uid="{00000000-0005-0000-0000-000005060000}"/>
    <cellStyle name="Heading 1 40" xfId="1543" xr:uid="{00000000-0005-0000-0000-000006060000}"/>
    <cellStyle name="Heading 1 41" xfId="1544" xr:uid="{00000000-0005-0000-0000-000007060000}"/>
    <cellStyle name="Heading 1 5" xfId="1545" xr:uid="{00000000-0005-0000-0000-000008060000}"/>
    <cellStyle name="Heading 1 6" xfId="1546" xr:uid="{00000000-0005-0000-0000-000009060000}"/>
    <cellStyle name="Heading 1 7" xfId="1547" xr:uid="{00000000-0005-0000-0000-00000A060000}"/>
    <cellStyle name="Heading 1 8" xfId="1548" xr:uid="{00000000-0005-0000-0000-00000B060000}"/>
    <cellStyle name="Heading 1 9" xfId="1549" xr:uid="{00000000-0005-0000-0000-00000C060000}"/>
    <cellStyle name="Heading 2 10" xfId="1550" xr:uid="{00000000-0005-0000-0000-00000D060000}"/>
    <cellStyle name="Heading 2 11" xfId="1551" xr:uid="{00000000-0005-0000-0000-00000E060000}"/>
    <cellStyle name="Heading 2 12" xfId="1552" xr:uid="{00000000-0005-0000-0000-00000F060000}"/>
    <cellStyle name="Heading 2 13" xfId="1553" xr:uid="{00000000-0005-0000-0000-000010060000}"/>
    <cellStyle name="Heading 2 14" xfId="1554" xr:uid="{00000000-0005-0000-0000-000011060000}"/>
    <cellStyle name="Heading 2 15" xfId="1555" xr:uid="{00000000-0005-0000-0000-000012060000}"/>
    <cellStyle name="Heading 2 16" xfId="1556" xr:uid="{00000000-0005-0000-0000-000013060000}"/>
    <cellStyle name="Heading 2 17" xfId="1557" xr:uid="{00000000-0005-0000-0000-000014060000}"/>
    <cellStyle name="Heading 2 18" xfId="1558" xr:uid="{00000000-0005-0000-0000-000015060000}"/>
    <cellStyle name="Heading 2 19" xfId="1559" xr:uid="{00000000-0005-0000-0000-000016060000}"/>
    <cellStyle name="Heading 2 2" xfId="1560" xr:uid="{00000000-0005-0000-0000-000017060000}"/>
    <cellStyle name="Heading 2 20" xfId="1561" xr:uid="{00000000-0005-0000-0000-000018060000}"/>
    <cellStyle name="Heading 2 21" xfId="1562" xr:uid="{00000000-0005-0000-0000-000019060000}"/>
    <cellStyle name="Heading 2 22" xfId="1563" xr:uid="{00000000-0005-0000-0000-00001A060000}"/>
    <cellStyle name="Heading 2 23" xfId="1564" xr:uid="{00000000-0005-0000-0000-00001B060000}"/>
    <cellStyle name="Heading 2 24" xfId="1565" xr:uid="{00000000-0005-0000-0000-00001C060000}"/>
    <cellStyle name="Heading 2 25" xfId="1566" xr:uid="{00000000-0005-0000-0000-00001D060000}"/>
    <cellStyle name="Heading 2 26" xfId="1567" xr:uid="{00000000-0005-0000-0000-00001E060000}"/>
    <cellStyle name="Heading 2 27" xfId="1568" xr:uid="{00000000-0005-0000-0000-00001F060000}"/>
    <cellStyle name="Heading 2 28" xfId="1569" xr:uid="{00000000-0005-0000-0000-000020060000}"/>
    <cellStyle name="Heading 2 29" xfId="1570" xr:uid="{00000000-0005-0000-0000-000021060000}"/>
    <cellStyle name="Heading 2 3" xfId="1571" xr:uid="{00000000-0005-0000-0000-000022060000}"/>
    <cellStyle name="Heading 2 3 2" xfId="1572" xr:uid="{00000000-0005-0000-0000-000023060000}"/>
    <cellStyle name="Heading 2 30" xfId="1573" xr:uid="{00000000-0005-0000-0000-000024060000}"/>
    <cellStyle name="Heading 2 31" xfId="1574" xr:uid="{00000000-0005-0000-0000-000025060000}"/>
    <cellStyle name="Heading 2 32" xfId="1575" xr:uid="{00000000-0005-0000-0000-000026060000}"/>
    <cellStyle name="Heading 2 33" xfId="1576" xr:uid="{00000000-0005-0000-0000-000027060000}"/>
    <cellStyle name="Heading 2 34" xfId="1577" xr:uid="{00000000-0005-0000-0000-000028060000}"/>
    <cellStyle name="Heading 2 35" xfId="1578" xr:uid="{00000000-0005-0000-0000-000029060000}"/>
    <cellStyle name="Heading 2 36" xfId="1579" xr:uid="{00000000-0005-0000-0000-00002A060000}"/>
    <cellStyle name="Heading 2 37" xfId="1580" xr:uid="{00000000-0005-0000-0000-00002B060000}"/>
    <cellStyle name="Heading 2 38" xfId="1581" xr:uid="{00000000-0005-0000-0000-00002C060000}"/>
    <cellStyle name="Heading 2 39" xfId="1582" xr:uid="{00000000-0005-0000-0000-00002D060000}"/>
    <cellStyle name="Heading 2 4" xfId="1583" xr:uid="{00000000-0005-0000-0000-00002E060000}"/>
    <cellStyle name="Heading 2 40" xfId="1584" xr:uid="{00000000-0005-0000-0000-00002F060000}"/>
    <cellStyle name="Heading 2 41" xfId="1585" xr:uid="{00000000-0005-0000-0000-000030060000}"/>
    <cellStyle name="Heading 2 5" xfId="1586" xr:uid="{00000000-0005-0000-0000-000031060000}"/>
    <cellStyle name="Heading 2 6" xfId="1587" xr:uid="{00000000-0005-0000-0000-000032060000}"/>
    <cellStyle name="Heading 2 7" xfId="1588" xr:uid="{00000000-0005-0000-0000-000033060000}"/>
    <cellStyle name="Heading 2 8" xfId="1589" xr:uid="{00000000-0005-0000-0000-000034060000}"/>
    <cellStyle name="Heading 2 9" xfId="1590" xr:uid="{00000000-0005-0000-0000-000035060000}"/>
    <cellStyle name="Heading 3 10" xfId="1591" xr:uid="{00000000-0005-0000-0000-000036060000}"/>
    <cellStyle name="Heading 3 11" xfId="1592" xr:uid="{00000000-0005-0000-0000-000037060000}"/>
    <cellStyle name="Heading 3 12" xfId="1593" xr:uid="{00000000-0005-0000-0000-000038060000}"/>
    <cellStyle name="Heading 3 13" xfId="1594" xr:uid="{00000000-0005-0000-0000-000039060000}"/>
    <cellStyle name="Heading 3 14" xfId="1595" xr:uid="{00000000-0005-0000-0000-00003A060000}"/>
    <cellStyle name="Heading 3 15" xfId="1596" xr:uid="{00000000-0005-0000-0000-00003B060000}"/>
    <cellStyle name="Heading 3 16" xfId="1597" xr:uid="{00000000-0005-0000-0000-00003C060000}"/>
    <cellStyle name="Heading 3 17" xfId="1598" xr:uid="{00000000-0005-0000-0000-00003D060000}"/>
    <cellStyle name="Heading 3 18" xfId="1599" xr:uid="{00000000-0005-0000-0000-00003E060000}"/>
    <cellStyle name="Heading 3 19" xfId="1600" xr:uid="{00000000-0005-0000-0000-00003F060000}"/>
    <cellStyle name="Heading 3 2" xfId="1601" xr:uid="{00000000-0005-0000-0000-000040060000}"/>
    <cellStyle name="Heading 3 20" xfId="1602" xr:uid="{00000000-0005-0000-0000-000041060000}"/>
    <cellStyle name="Heading 3 21" xfId="1603" xr:uid="{00000000-0005-0000-0000-000042060000}"/>
    <cellStyle name="Heading 3 22" xfId="1604" xr:uid="{00000000-0005-0000-0000-000043060000}"/>
    <cellStyle name="Heading 3 23" xfId="1605" xr:uid="{00000000-0005-0000-0000-000044060000}"/>
    <cellStyle name="Heading 3 24" xfId="1606" xr:uid="{00000000-0005-0000-0000-000045060000}"/>
    <cellStyle name="Heading 3 25" xfId="1607" xr:uid="{00000000-0005-0000-0000-000046060000}"/>
    <cellStyle name="Heading 3 26" xfId="1608" xr:uid="{00000000-0005-0000-0000-000047060000}"/>
    <cellStyle name="Heading 3 27" xfId="1609" xr:uid="{00000000-0005-0000-0000-000048060000}"/>
    <cellStyle name="Heading 3 28" xfId="1610" xr:uid="{00000000-0005-0000-0000-000049060000}"/>
    <cellStyle name="Heading 3 29" xfId="1611" xr:uid="{00000000-0005-0000-0000-00004A060000}"/>
    <cellStyle name="Heading 3 3" xfId="1612" xr:uid="{00000000-0005-0000-0000-00004B060000}"/>
    <cellStyle name="Heading 3 3 2" xfId="1613" xr:uid="{00000000-0005-0000-0000-00004C060000}"/>
    <cellStyle name="Heading 3 30" xfId="1614" xr:uid="{00000000-0005-0000-0000-00004D060000}"/>
    <cellStyle name="Heading 3 31" xfId="1615" xr:uid="{00000000-0005-0000-0000-00004E060000}"/>
    <cellStyle name="Heading 3 32" xfId="1616" xr:uid="{00000000-0005-0000-0000-00004F060000}"/>
    <cellStyle name="Heading 3 33" xfId="1617" xr:uid="{00000000-0005-0000-0000-000050060000}"/>
    <cellStyle name="Heading 3 34" xfId="1618" xr:uid="{00000000-0005-0000-0000-000051060000}"/>
    <cellStyle name="Heading 3 35" xfId="1619" xr:uid="{00000000-0005-0000-0000-000052060000}"/>
    <cellStyle name="Heading 3 36" xfId="1620" xr:uid="{00000000-0005-0000-0000-000053060000}"/>
    <cellStyle name="Heading 3 37" xfId="1621" xr:uid="{00000000-0005-0000-0000-000054060000}"/>
    <cellStyle name="Heading 3 38" xfId="1622" xr:uid="{00000000-0005-0000-0000-000055060000}"/>
    <cellStyle name="Heading 3 39" xfId="1623" xr:uid="{00000000-0005-0000-0000-000056060000}"/>
    <cellStyle name="Heading 3 4" xfId="1624" xr:uid="{00000000-0005-0000-0000-000057060000}"/>
    <cellStyle name="Heading 3 40" xfId="1625" xr:uid="{00000000-0005-0000-0000-000058060000}"/>
    <cellStyle name="Heading 3 41" xfId="1626" xr:uid="{00000000-0005-0000-0000-000059060000}"/>
    <cellStyle name="Heading 3 5" xfId="1627" xr:uid="{00000000-0005-0000-0000-00005A060000}"/>
    <cellStyle name="Heading 3 6" xfId="1628" xr:uid="{00000000-0005-0000-0000-00005B060000}"/>
    <cellStyle name="Heading 3 7" xfId="1629" xr:uid="{00000000-0005-0000-0000-00005C060000}"/>
    <cellStyle name="Heading 3 8" xfId="1630" xr:uid="{00000000-0005-0000-0000-00005D060000}"/>
    <cellStyle name="Heading 3 9" xfId="1631" xr:uid="{00000000-0005-0000-0000-00005E060000}"/>
    <cellStyle name="Heading 4 10" xfId="1632" xr:uid="{00000000-0005-0000-0000-00005F060000}"/>
    <cellStyle name="Heading 4 11" xfId="1633" xr:uid="{00000000-0005-0000-0000-000060060000}"/>
    <cellStyle name="Heading 4 12" xfId="1634" xr:uid="{00000000-0005-0000-0000-000061060000}"/>
    <cellStyle name="Heading 4 13" xfId="1635" xr:uid="{00000000-0005-0000-0000-000062060000}"/>
    <cellStyle name="Heading 4 14" xfId="1636" xr:uid="{00000000-0005-0000-0000-000063060000}"/>
    <cellStyle name="Heading 4 15" xfId="1637" xr:uid="{00000000-0005-0000-0000-000064060000}"/>
    <cellStyle name="Heading 4 16" xfId="1638" xr:uid="{00000000-0005-0000-0000-000065060000}"/>
    <cellStyle name="Heading 4 17" xfId="1639" xr:uid="{00000000-0005-0000-0000-000066060000}"/>
    <cellStyle name="Heading 4 18" xfId="1640" xr:uid="{00000000-0005-0000-0000-000067060000}"/>
    <cellStyle name="Heading 4 19" xfId="1641" xr:uid="{00000000-0005-0000-0000-000068060000}"/>
    <cellStyle name="Heading 4 2" xfId="1642" xr:uid="{00000000-0005-0000-0000-000069060000}"/>
    <cellStyle name="Heading 4 20" xfId="1643" xr:uid="{00000000-0005-0000-0000-00006A060000}"/>
    <cellStyle name="Heading 4 21" xfId="1644" xr:uid="{00000000-0005-0000-0000-00006B060000}"/>
    <cellStyle name="Heading 4 22" xfId="1645" xr:uid="{00000000-0005-0000-0000-00006C060000}"/>
    <cellStyle name="Heading 4 23" xfId="1646" xr:uid="{00000000-0005-0000-0000-00006D060000}"/>
    <cellStyle name="Heading 4 24" xfId="1647" xr:uid="{00000000-0005-0000-0000-00006E060000}"/>
    <cellStyle name="Heading 4 25" xfId="1648" xr:uid="{00000000-0005-0000-0000-00006F060000}"/>
    <cellStyle name="Heading 4 26" xfId="1649" xr:uid="{00000000-0005-0000-0000-000070060000}"/>
    <cellStyle name="Heading 4 27" xfId="1650" xr:uid="{00000000-0005-0000-0000-000071060000}"/>
    <cellStyle name="Heading 4 28" xfId="1651" xr:uid="{00000000-0005-0000-0000-000072060000}"/>
    <cellStyle name="Heading 4 29" xfId="1652" xr:uid="{00000000-0005-0000-0000-000073060000}"/>
    <cellStyle name="Heading 4 3" xfId="1653" xr:uid="{00000000-0005-0000-0000-000074060000}"/>
    <cellStyle name="Heading 4 3 2" xfId="1654" xr:uid="{00000000-0005-0000-0000-000075060000}"/>
    <cellStyle name="Heading 4 30" xfId="1655" xr:uid="{00000000-0005-0000-0000-000076060000}"/>
    <cellStyle name="Heading 4 31" xfId="1656" xr:uid="{00000000-0005-0000-0000-000077060000}"/>
    <cellStyle name="Heading 4 32" xfId="1657" xr:uid="{00000000-0005-0000-0000-000078060000}"/>
    <cellStyle name="Heading 4 33" xfId="1658" xr:uid="{00000000-0005-0000-0000-000079060000}"/>
    <cellStyle name="Heading 4 34" xfId="1659" xr:uid="{00000000-0005-0000-0000-00007A060000}"/>
    <cellStyle name="Heading 4 35" xfId="1660" xr:uid="{00000000-0005-0000-0000-00007B060000}"/>
    <cellStyle name="Heading 4 36" xfId="1661" xr:uid="{00000000-0005-0000-0000-00007C060000}"/>
    <cellStyle name="Heading 4 37" xfId="1662" xr:uid="{00000000-0005-0000-0000-00007D060000}"/>
    <cellStyle name="Heading 4 38" xfId="1663" xr:uid="{00000000-0005-0000-0000-00007E060000}"/>
    <cellStyle name="Heading 4 39" xfId="1664" xr:uid="{00000000-0005-0000-0000-00007F060000}"/>
    <cellStyle name="Heading 4 4" xfId="1665" xr:uid="{00000000-0005-0000-0000-000080060000}"/>
    <cellStyle name="Heading 4 40" xfId="1666" xr:uid="{00000000-0005-0000-0000-000081060000}"/>
    <cellStyle name="Heading 4 41" xfId="1667" xr:uid="{00000000-0005-0000-0000-000082060000}"/>
    <cellStyle name="Heading 4 5" xfId="1668" xr:uid="{00000000-0005-0000-0000-000083060000}"/>
    <cellStyle name="Heading 4 6" xfId="1669" xr:uid="{00000000-0005-0000-0000-000084060000}"/>
    <cellStyle name="Heading 4 7" xfId="1670" xr:uid="{00000000-0005-0000-0000-000085060000}"/>
    <cellStyle name="Heading 4 8" xfId="1671" xr:uid="{00000000-0005-0000-0000-000086060000}"/>
    <cellStyle name="Heading 4 9" xfId="1672" xr:uid="{00000000-0005-0000-0000-000087060000}"/>
    <cellStyle name="Headline" xfId="1673" xr:uid="{00000000-0005-0000-0000-000088060000}"/>
    <cellStyle name="Hyperlink" xfId="3278" builtinId="8"/>
    <cellStyle name="Hyperlink 2" xfId="1674" xr:uid="{00000000-0005-0000-0000-00008A060000}"/>
    <cellStyle name="Input 10 2" xfId="1675" xr:uid="{00000000-0005-0000-0000-00008B060000}"/>
    <cellStyle name="Input 11 2" xfId="1676" xr:uid="{00000000-0005-0000-0000-00008C060000}"/>
    <cellStyle name="Input 12 2" xfId="1677" xr:uid="{00000000-0005-0000-0000-00008D060000}"/>
    <cellStyle name="Input 13 2" xfId="1678" xr:uid="{00000000-0005-0000-0000-00008E060000}"/>
    <cellStyle name="Input 14 2" xfId="1679" xr:uid="{00000000-0005-0000-0000-00008F060000}"/>
    <cellStyle name="Input 15 2" xfId="1680" xr:uid="{00000000-0005-0000-0000-000090060000}"/>
    <cellStyle name="Input 16 2" xfId="1681" xr:uid="{00000000-0005-0000-0000-000091060000}"/>
    <cellStyle name="Input 17 2" xfId="1682" xr:uid="{00000000-0005-0000-0000-000092060000}"/>
    <cellStyle name="Input 18 2" xfId="1683" xr:uid="{00000000-0005-0000-0000-000093060000}"/>
    <cellStyle name="Input 19 2" xfId="1684" xr:uid="{00000000-0005-0000-0000-000094060000}"/>
    <cellStyle name="Input 2" xfId="1685" xr:uid="{00000000-0005-0000-0000-000095060000}"/>
    <cellStyle name="Input 2 2" xfId="1686" xr:uid="{00000000-0005-0000-0000-000096060000}"/>
    <cellStyle name="Input 2 3" xfId="1687" xr:uid="{00000000-0005-0000-0000-000097060000}"/>
    <cellStyle name="Input 2_PrimaryEnergyPrices_TIMES" xfId="1688" xr:uid="{00000000-0005-0000-0000-000098060000}"/>
    <cellStyle name="Input 20 2" xfId="1689" xr:uid="{00000000-0005-0000-0000-000099060000}"/>
    <cellStyle name="Input 21 2" xfId="1690" xr:uid="{00000000-0005-0000-0000-00009A060000}"/>
    <cellStyle name="Input 22 2" xfId="1691" xr:uid="{00000000-0005-0000-0000-00009B060000}"/>
    <cellStyle name="Input 23 2" xfId="1692" xr:uid="{00000000-0005-0000-0000-00009C060000}"/>
    <cellStyle name="Input 24 2" xfId="1693" xr:uid="{00000000-0005-0000-0000-00009D060000}"/>
    <cellStyle name="Input 25 2" xfId="1694" xr:uid="{00000000-0005-0000-0000-00009E060000}"/>
    <cellStyle name="Input 26 2" xfId="1695" xr:uid="{00000000-0005-0000-0000-00009F060000}"/>
    <cellStyle name="Input 27 2" xfId="1696" xr:uid="{00000000-0005-0000-0000-0000A0060000}"/>
    <cellStyle name="Input 28 2" xfId="1697" xr:uid="{00000000-0005-0000-0000-0000A1060000}"/>
    <cellStyle name="Input 29 2" xfId="1698" xr:uid="{00000000-0005-0000-0000-0000A2060000}"/>
    <cellStyle name="Input 3" xfId="1699" xr:uid="{00000000-0005-0000-0000-0000A3060000}"/>
    <cellStyle name="Input 3 2" xfId="1700" xr:uid="{00000000-0005-0000-0000-0000A4060000}"/>
    <cellStyle name="Input 3 3" xfId="1701" xr:uid="{00000000-0005-0000-0000-0000A5060000}"/>
    <cellStyle name="Input 30 2" xfId="1702" xr:uid="{00000000-0005-0000-0000-0000A6060000}"/>
    <cellStyle name="Input 31 2" xfId="1703" xr:uid="{00000000-0005-0000-0000-0000A7060000}"/>
    <cellStyle name="Input 32 2" xfId="1704" xr:uid="{00000000-0005-0000-0000-0000A8060000}"/>
    <cellStyle name="Input 33 2" xfId="1705" xr:uid="{00000000-0005-0000-0000-0000A9060000}"/>
    <cellStyle name="Input 34" xfId="1706" xr:uid="{00000000-0005-0000-0000-0000AA060000}"/>
    <cellStyle name="Input 34 2" xfId="1707" xr:uid="{00000000-0005-0000-0000-0000AB060000}"/>
    <cellStyle name="Input 34_ELC_final" xfId="1708" xr:uid="{00000000-0005-0000-0000-0000AC060000}"/>
    <cellStyle name="Input 35" xfId="1709" xr:uid="{00000000-0005-0000-0000-0000AD060000}"/>
    <cellStyle name="Input 36" xfId="1710" xr:uid="{00000000-0005-0000-0000-0000AE060000}"/>
    <cellStyle name="Input 37" xfId="1711" xr:uid="{00000000-0005-0000-0000-0000AF060000}"/>
    <cellStyle name="Input 38" xfId="1712" xr:uid="{00000000-0005-0000-0000-0000B0060000}"/>
    <cellStyle name="Input 39" xfId="1713" xr:uid="{00000000-0005-0000-0000-0000B1060000}"/>
    <cellStyle name="Input 4 2" xfId="1714" xr:uid="{00000000-0005-0000-0000-0000B2060000}"/>
    <cellStyle name="Input 40" xfId="1715" xr:uid="{00000000-0005-0000-0000-0000B3060000}"/>
    <cellStyle name="Input 5 2" xfId="1716" xr:uid="{00000000-0005-0000-0000-0000B4060000}"/>
    <cellStyle name="Input 6 2" xfId="1717" xr:uid="{00000000-0005-0000-0000-0000B5060000}"/>
    <cellStyle name="Input 7 2" xfId="1718" xr:uid="{00000000-0005-0000-0000-0000B6060000}"/>
    <cellStyle name="Input 8 2" xfId="1719" xr:uid="{00000000-0005-0000-0000-0000B7060000}"/>
    <cellStyle name="Input 9 2" xfId="1720" xr:uid="{00000000-0005-0000-0000-0000B8060000}"/>
    <cellStyle name="InputCells" xfId="1721" xr:uid="{00000000-0005-0000-0000-0000B9060000}"/>
    <cellStyle name="InputCells12" xfId="1722" xr:uid="{00000000-0005-0000-0000-0000BA060000}"/>
    <cellStyle name="InputCells12 2" xfId="1723" xr:uid="{00000000-0005-0000-0000-0000BB060000}"/>
    <cellStyle name="InputCells12_BBorder" xfId="1724" xr:uid="{00000000-0005-0000-0000-0000BC060000}"/>
    <cellStyle name="IntCells" xfId="1725" xr:uid="{00000000-0005-0000-0000-0000BD060000}"/>
    <cellStyle name="KP_thin_border_dark_grey" xfId="1726" xr:uid="{00000000-0005-0000-0000-0000BE060000}"/>
    <cellStyle name="ligne_titre_0" xfId="1727" xr:uid="{00000000-0005-0000-0000-0000BF060000}"/>
    <cellStyle name="Linked Cell 10" xfId="1728" xr:uid="{00000000-0005-0000-0000-0000C0060000}"/>
    <cellStyle name="Linked Cell 11" xfId="1729" xr:uid="{00000000-0005-0000-0000-0000C1060000}"/>
    <cellStyle name="Linked Cell 12" xfId="1730" xr:uid="{00000000-0005-0000-0000-0000C2060000}"/>
    <cellStyle name="Linked Cell 13" xfId="1731" xr:uid="{00000000-0005-0000-0000-0000C3060000}"/>
    <cellStyle name="Linked Cell 14" xfId="1732" xr:uid="{00000000-0005-0000-0000-0000C4060000}"/>
    <cellStyle name="Linked Cell 15" xfId="1733" xr:uid="{00000000-0005-0000-0000-0000C5060000}"/>
    <cellStyle name="Linked Cell 16" xfId="1734" xr:uid="{00000000-0005-0000-0000-0000C6060000}"/>
    <cellStyle name="Linked Cell 17" xfId="1735" xr:uid="{00000000-0005-0000-0000-0000C7060000}"/>
    <cellStyle name="Linked Cell 18" xfId="1736" xr:uid="{00000000-0005-0000-0000-0000C8060000}"/>
    <cellStyle name="Linked Cell 19" xfId="1737" xr:uid="{00000000-0005-0000-0000-0000C9060000}"/>
    <cellStyle name="Linked Cell 2" xfId="1738" xr:uid="{00000000-0005-0000-0000-0000CA060000}"/>
    <cellStyle name="Linked Cell 20" xfId="1739" xr:uid="{00000000-0005-0000-0000-0000CB060000}"/>
    <cellStyle name="Linked Cell 21" xfId="1740" xr:uid="{00000000-0005-0000-0000-0000CC060000}"/>
    <cellStyle name="Linked Cell 22" xfId="1741" xr:uid="{00000000-0005-0000-0000-0000CD060000}"/>
    <cellStyle name="Linked Cell 23" xfId="1742" xr:uid="{00000000-0005-0000-0000-0000CE060000}"/>
    <cellStyle name="Linked Cell 24" xfId="1743" xr:uid="{00000000-0005-0000-0000-0000CF060000}"/>
    <cellStyle name="Linked Cell 25" xfId="1744" xr:uid="{00000000-0005-0000-0000-0000D0060000}"/>
    <cellStyle name="Linked Cell 26" xfId="1745" xr:uid="{00000000-0005-0000-0000-0000D1060000}"/>
    <cellStyle name="Linked Cell 27" xfId="1746" xr:uid="{00000000-0005-0000-0000-0000D2060000}"/>
    <cellStyle name="Linked Cell 28" xfId="1747" xr:uid="{00000000-0005-0000-0000-0000D3060000}"/>
    <cellStyle name="Linked Cell 29" xfId="1748" xr:uid="{00000000-0005-0000-0000-0000D4060000}"/>
    <cellStyle name="Linked Cell 3" xfId="1749" xr:uid="{00000000-0005-0000-0000-0000D5060000}"/>
    <cellStyle name="Linked Cell 3 2" xfId="1750" xr:uid="{00000000-0005-0000-0000-0000D6060000}"/>
    <cellStyle name="Linked Cell 30" xfId="1751" xr:uid="{00000000-0005-0000-0000-0000D7060000}"/>
    <cellStyle name="Linked Cell 31" xfId="1752" xr:uid="{00000000-0005-0000-0000-0000D8060000}"/>
    <cellStyle name="Linked Cell 32" xfId="1753" xr:uid="{00000000-0005-0000-0000-0000D9060000}"/>
    <cellStyle name="Linked Cell 33" xfId="1754" xr:uid="{00000000-0005-0000-0000-0000DA060000}"/>
    <cellStyle name="Linked Cell 34" xfId="1755" xr:uid="{00000000-0005-0000-0000-0000DB060000}"/>
    <cellStyle name="Linked Cell 35" xfId="1756" xr:uid="{00000000-0005-0000-0000-0000DC060000}"/>
    <cellStyle name="Linked Cell 36" xfId="1757" xr:uid="{00000000-0005-0000-0000-0000DD060000}"/>
    <cellStyle name="Linked Cell 37" xfId="1758" xr:uid="{00000000-0005-0000-0000-0000DE060000}"/>
    <cellStyle name="Linked Cell 38" xfId="1759" xr:uid="{00000000-0005-0000-0000-0000DF060000}"/>
    <cellStyle name="Linked Cell 39" xfId="1760" xr:uid="{00000000-0005-0000-0000-0000E0060000}"/>
    <cellStyle name="Linked Cell 4" xfId="1761" xr:uid="{00000000-0005-0000-0000-0000E1060000}"/>
    <cellStyle name="Linked Cell 40" xfId="1762" xr:uid="{00000000-0005-0000-0000-0000E2060000}"/>
    <cellStyle name="Linked Cell 41" xfId="1763" xr:uid="{00000000-0005-0000-0000-0000E3060000}"/>
    <cellStyle name="Linked Cell 5" xfId="1764" xr:uid="{00000000-0005-0000-0000-0000E4060000}"/>
    <cellStyle name="Linked Cell 6" xfId="1765" xr:uid="{00000000-0005-0000-0000-0000E5060000}"/>
    <cellStyle name="Linked Cell 7" xfId="1766" xr:uid="{00000000-0005-0000-0000-0000E6060000}"/>
    <cellStyle name="Linked Cell 8" xfId="1767" xr:uid="{00000000-0005-0000-0000-0000E7060000}"/>
    <cellStyle name="Linked Cell 9" xfId="1768" xr:uid="{00000000-0005-0000-0000-0000E8060000}"/>
    <cellStyle name="Neutral 10" xfId="1769" xr:uid="{00000000-0005-0000-0000-0000E9060000}"/>
    <cellStyle name="Neutral 11" xfId="1770" xr:uid="{00000000-0005-0000-0000-0000EA060000}"/>
    <cellStyle name="Neutral 12" xfId="1771" xr:uid="{00000000-0005-0000-0000-0000EB060000}"/>
    <cellStyle name="Neutral 13" xfId="1772" xr:uid="{00000000-0005-0000-0000-0000EC060000}"/>
    <cellStyle name="Neutral 14" xfId="1773" xr:uid="{00000000-0005-0000-0000-0000ED060000}"/>
    <cellStyle name="Neutral 15" xfId="1774" xr:uid="{00000000-0005-0000-0000-0000EE060000}"/>
    <cellStyle name="Neutral 16" xfId="1775" xr:uid="{00000000-0005-0000-0000-0000EF060000}"/>
    <cellStyle name="Neutral 17" xfId="1776" xr:uid="{00000000-0005-0000-0000-0000F0060000}"/>
    <cellStyle name="Neutral 18" xfId="1777" xr:uid="{00000000-0005-0000-0000-0000F1060000}"/>
    <cellStyle name="Neutral 19" xfId="1778" xr:uid="{00000000-0005-0000-0000-0000F2060000}"/>
    <cellStyle name="Neutral 2" xfId="1779" xr:uid="{00000000-0005-0000-0000-0000F3060000}"/>
    <cellStyle name="Neutral 20" xfId="1780" xr:uid="{00000000-0005-0000-0000-0000F4060000}"/>
    <cellStyle name="Neutral 21" xfId="1781" xr:uid="{00000000-0005-0000-0000-0000F5060000}"/>
    <cellStyle name="Neutral 22" xfId="1782" xr:uid="{00000000-0005-0000-0000-0000F6060000}"/>
    <cellStyle name="Neutral 23" xfId="1783" xr:uid="{00000000-0005-0000-0000-0000F7060000}"/>
    <cellStyle name="Neutral 24" xfId="1784" xr:uid="{00000000-0005-0000-0000-0000F8060000}"/>
    <cellStyle name="Neutral 25" xfId="1785" xr:uid="{00000000-0005-0000-0000-0000F9060000}"/>
    <cellStyle name="Neutral 26" xfId="1786" xr:uid="{00000000-0005-0000-0000-0000FA060000}"/>
    <cellStyle name="Neutral 27" xfId="1787" xr:uid="{00000000-0005-0000-0000-0000FB060000}"/>
    <cellStyle name="Neutral 28" xfId="1788" xr:uid="{00000000-0005-0000-0000-0000FC060000}"/>
    <cellStyle name="Neutral 29" xfId="1789" xr:uid="{00000000-0005-0000-0000-0000FD060000}"/>
    <cellStyle name="Neutral 3" xfId="1790" xr:uid="{00000000-0005-0000-0000-0000FE060000}"/>
    <cellStyle name="Neutral 3 2" xfId="1791" xr:uid="{00000000-0005-0000-0000-0000FF060000}"/>
    <cellStyle name="Neutral 3 3" xfId="1792" xr:uid="{00000000-0005-0000-0000-000000070000}"/>
    <cellStyle name="Neutral 3 4" xfId="1793" xr:uid="{00000000-0005-0000-0000-000001070000}"/>
    <cellStyle name="Neutral 30" xfId="1794" xr:uid="{00000000-0005-0000-0000-000002070000}"/>
    <cellStyle name="Neutral 31" xfId="1795" xr:uid="{00000000-0005-0000-0000-000003070000}"/>
    <cellStyle name="Neutral 32" xfId="1796" xr:uid="{00000000-0005-0000-0000-000004070000}"/>
    <cellStyle name="Neutral 33" xfId="1797" xr:uid="{00000000-0005-0000-0000-000005070000}"/>
    <cellStyle name="Neutral 34" xfId="1798" xr:uid="{00000000-0005-0000-0000-000006070000}"/>
    <cellStyle name="Neutral 35" xfId="1799" xr:uid="{00000000-0005-0000-0000-000007070000}"/>
    <cellStyle name="Neutral 36" xfId="1800" xr:uid="{00000000-0005-0000-0000-000008070000}"/>
    <cellStyle name="Neutral 37" xfId="1801" xr:uid="{00000000-0005-0000-0000-000009070000}"/>
    <cellStyle name="Neutral 38" xfId="1802" xr:uid="{00000000-0005-0000-0000-00000A070000}"/>
    <cellStyle name="Neutral 39" xfId="1803" xr:uid="{00000000-0005-0000-0000-00000B070000}"/>
    <cellStyle name="Neutral 4" xfId="1804" xr:uid="{00000000-0005-0000-0000-00000C070000}"/>
    <cellStyle name="Neutral 4 2" xfId="1805" xr:uid="{00000000-0005-0000-0000-00000D070000}"/>
    <cellStyle name="Neutral 40" xfId="1806" xr:uid="{00000000-0005-0000-0000-00000E070000}"/>
    <cellStyle name="Neutral 41" xfId="1807" xr:uid="{00000000-0005-0000-0000-00000F070000}"/>
    <cellStyle name="Neutral 42" xfId="1808" xr:uid="{00000000-0005-0000-0000-000010070000}"/>
    <cellStyle name="Neutral 43" xfId="1809" xr:uid="{00000000-0005-0000-0000-000011070000}"/>
    <cellStyle name="Neutral 5" xfId="1810" xr:uid="{00000000-0005-0000-0000-000012070000}"/>
    <cellStyle name="Neutral 6" xfId="1811" xr:uid="{00000000-0005-0000-0000-000013070000}"/>
    <cellStyle name="Neutral 7" xfId="1812" xr:uid="{00000000-0005-0000-0000-000014070000}"/>
    <cellStyle name="Neutral 8" xfId="1813" xr:uid="{00000000-0005-0000-0000-000015070000}"/>
    <cellStyle name="Neutral 9" xfId="1814" xr:uid="{00000000-0005-0000-0000-000016070000}"/>
    <cellStyle name="Normal" xfId="0" builtinId="0"/>
    <cellStyle name="Normal 10" xfId="1815" xr:uid="{00000000-0005-0000-0000-000018070000}"/>
    <cellStyle name="Normal 10 2" xfId="1816" xr:uid="{00000000-0005-0000-0000-000019070000}"/>
    <cellStyle name="Normal 10 2 2" xfId="1817" xr:uid="{00000000-0005-0000-0000-00001A070000}"/>
    <cellStyle name="Normal 11" xfId="1818" xr:uid="{00000000-0005-0000-0000-00001B070000}"/>
    <cellStyle name="Normal 11 2" xfId="1819" xr:uid="{00000000-0005-0000-0000-00001C070000}"/>
    <cellStyle name="Normal 11 2 2" xfId="1820" xr:uid="{00000000-0005-0000-0000-00001D070000}"/>
    <cellStyle name="Normal 11 3" xfId="1821" xr:uid="{00000000-0005-0000-0000-00001E070000}"/>
    <cellStyle name="Normal 11 4" xfId="1822" xr:uid="{00000000-0005-0000-0000-00001F070000}"/>
    <cellStyle name="Normal 11 5" xfId="1823" xr:uid="{00000000-0005-0000-0000-000020070000}"/>
    <cellStyle name="Normal 12" xfId="1824" xr:uid="{00000000-0005-0000-0000-000021070000}"/>
    <cellStyle name="Normal 13" xfId="1825" xr:uid="{00000000-0005-0000-0000-000022070000}"/>
    <cellStyle name="Normal 13 2" xfId="1826" xr:uid="{00000000-0005-0000-0000-000023070000}"/>
    <cellStyle name="Normal 13 3" xfId="1827" xr:uid="{00000000-0005-0000-0000-000024070000}"/>
    <cellStyle name="Normal 14" xfId="1828" xr:uid="{00000000-0005-0000-0000-000025070000}"/>
    <cellStyle name="Normal 14 2" xfId="1829" xr:uid="{00000000-0005-0000-0000-000026070000}"/>
    <cellStyle name="Normal 15" xfId="1830" xr:uid="{00000000-0005-0000-0000-000027070000}"/>
    <cellStyle name="Normal 15 2" xfId="1831" xr:uid="{00000000-0005-0000-0000-000028070000}"/>
    <cellStyle name="Normal 16" xfId="1832" xr:uid="{00000000-0005-0000-0000-000029070000}"/>
    <cellStyle name="Normal 16 2" xfId="1833" xr:uid="{00000000-0005-0000-0000-00002A070000}"/>
    <cellStyle name="Normal 17" xfId="1834" xr:uid="{00000000-0005-0000-0000-00002B070000}"/>
    <cellStyle name="Normal 17 2" xfId="1835" xr:uid="{00000000-0005-0000-0000-00002C070000}"/>
    <cellStyle name="Normal 18" xfId="1836" xr:uid="{00000000-0005-0000-0000-00002D070000}"/>
    <cellStyle name="Normal 18 2" xfId="1837" xr:uid="{00000000-0005-0000-0000-00002E070000}"/>
    <cellStyle name="Normal 19" xfId="1838" xr:uid="{00000000-0005-0000-0000-00002F070000}"/>
    <cellStyle name="Normal 2" xfId="1839" xr:uid="{00000000-0005-0000-0000-000030070000}"/>
    <cellStyle name="Normal 2 10" xfId="1840" xr:uid="{00000000-0005-0000-0000-000031070000}"/>
    <cellStyle name="Normal 2 11" xfId="1841" xr:uid="{00000000-0005-0000-0000-000032070000}"/>
    <cellStyle name="Normal 2 12" xfId="1842" xr:uid="{00000000-0005-0000-0000-000033070000}"/>
    <cellStyle name="Normal 2 13" xfId="1843" xr:uid="{00000000-0005-0000-0000-000034070000}"/>
    <cellStyle name="Normal 2 14" xfId="1844" xr:uid="{00000000-0005-0000-0000-000035070000}"/>
    <cellStyle name="Normal 2 15" xfId="1845" xr:uid="{00000000-0005-0000-0000-000036070000}"/>
    <cellStyle name="Normal 2 16" xfId="1846" xr:uid="{00000000-0005-0000-0000-000037070000}"/>
    <cellStyle name="Normal 2 17" xfId="1847" xr:uid="{00000000-0005-0000-0000-000038070000}"/>
    <cellStyle name="Normal 2 18" xfId="1848" xr:uid="{00000000-0005-0000-0000-000039070000}"/>
    <cellStyle name="Normal 2 19" xfId="1849" xr:uid="{00000000-0005-0000-0000-00003A070000}"/>
    <cellStyle name="Normal 2 2" xfId="1850" xr:uid="{00000000-0005-0000-0000-00003B070000}"/>
    <cellStyle name="Normal 2 2 2" xfId="1851" xr:uid="{00000000-0005-0000-0000-00003C070000}"/>
    <cellStyle name="Normal 2 2 2 2" xfId="1852" xr:uid="{00000000-0005-0000-0000-00003D070000}"/>
    <cellStyle name="Normal 2 2 2 2 2" xfId="1853" xr:uid="{00000000-0005-0000-0000-00003E070000}"/>
    <cellStyle name="Normal 2 2 2 3" xfId="1854" xr:uid="{00000000-0005-0000-0000-00003F070000}"/>
    <cellStyle name="Normal 2 2 2 3 2" xfId="1855" xr:uid="{00000000-0005-0000-0000-000040070000}"/>
    <cellStyle name="Normal 2 2 2 4" xfId="1856" xr:uid="{00000000-0005-0000-0000-000041070000}"/>
    <cellStyle name="Normal 2 2 3" xfId="1857" xr:uid="{00000000-0005-0000-0000-000042070000}"/>
    <cellStyle name="Normal 2 2 4" xfId="1858" xr:uid="{00000000-0005-0000-0000-000043070000}"/>
    <cellStyle name="Normal 2 2 4 2" xfId="1859" xr:uid="{00000000-0005-0000-0000-000044070000}"/>
    <cellStyle name="Normal 2 2 5" xfId="1860" xr:uid="{00000000-0005-0000-0000-000045070000}"/>
    <cellStyle name="Normal 2 2 5 2" xfId="1861" xr:uid="{00000000-0005-0000-0000-000046070000}"/>
    <cellStyle name="Normal 2 2 6" xfId="1862" xr:uid="{00000000-0005-0000-0000-000047070000}"/>
    <cellStyle name="Normal 2 2 7" xfId="1863" xr:uid="{00000000-0005-0000-0000-000048070000}"/>
    <cellStyle name="Normal 2 2 8" xfId="1864" xr:uid="{00000000-0005-0000-0000-000049070000}"/>
    <cellStyle name="Normal 2 2_ELC" xfId="1865" xr:uid="{00000000-0005-0000-0000-00004A070000}"/>
    <cellStyle name="Normal 2 20" xfId="1866" xr:uid="{00000000-0005-0000-0000-00004B070000}"/>
    <cellStyle name="Normal 2 21" xfId="1867" xr:uid="{00000000-0005-0000-0000-00004C070000}"/>
    <cellStyle name="Normal 2 22" xfId="1868" xr:uid="{00000000-0005-0000-0000-00004D070000}"/>
    <cellStyle name="Normal 2 23" xfId="1869" xr:uid="{00000000-0005-0000-0000-00004E070000}"/>
    <cellStyle name="Normal 2 24" xfId="1870" xr:uid="{00000000-0005-0000-0000-00004F070000}"/>
    <cellStyle name="Normal 2 25" xfId="1871" xr:uid="{00000000-0005-0000-0000-000050070000}"/>
    <cellStyle name="Normal 2 26" xfId="1872" xr:uid="{00000000-0005-0000-0000-000051070000}"/>
    <cellStyle name="Normal 2 27" xfId="1873" xr:uid="{00000000-0005-0000-0000-000052070000}"/>
    <cellStyle name="Normal 2 28" xfId="1874" xr:uid="{00000000-0005-0000-0000-000053070000}"/>
    <cellStyle name="Normal 2 29" xfId="1875" xr:uid="{00000000-0005-0000-0000-000054070000}"/>
    <cellStyle name="Normal 2 3" xfId="1876" xr:uid="{00000000-0005-0000-0000-000055070000}"/>
    <cellStyle name="Normal 2 3 2" xfId="1877" xr:uid="{00000000-0005-0000-0000-000056070000}"/>
    <cellStyle name="Normal 2 3 2 2" xfId="1878" xr:uid="{00000000-0005-0000-0000-000057070000}"/>
    <cellStyle name="Normal 2 3 3" xfId="1879" xr:uid="{00000000-0005-0000-0000-000058070000}"/>
    <cellStyle name="Normal 2 3 4" xfId="1880" xr:uid="{00000000-0005-0000-0000-000059070000}"/>
    <cellStyle name="Normal 2 3 5" xfId="1881" xr:uid="{00000000-0005-0000-0000-00005A070000}"/>
    <cellStyle name="Normal 2 3 6" xfId="1882" xr:uid="{00000000-0005-0000-0000-00005B070000}"/>
    <cellStyle name="Normal 2 30" xfId="1883" xr:uid="{00000000-0005-0000-0000-00005C070000}"/>
    <cellStyle name="Normal 2 31" xfId="1884" xr:uid="{00000000-0005-0000-0000-00005D070000}"/>
    <cellStyle name="Normal 2 32" xfId="1885" xr:uid="{00000000-0005-0000-0000-00005E070000}"/>
    <cellStyle name="Normal 2 33" xfId="1886" xr:uid="{00000000-0005-0000-0000-00005F070000}"/>
    <cellStyle name="Normal 2 34" xfId="1887" xr:uid="{00000000-0005-0000-0000-000060070000}"/>
    <cellStyle name="Normal 2 35" xfId="1888" xr:uid="{00000000-0005-0000-0000-000061070000}"/>
    <cellStyle name="Normal 2 36" xfId="1889" xr:uid="{00000000-0005-0000-0000-000062070000}"/>
    <cellStyle name="Normal 2 37" xfId="1890" xr:uid="{00000000-0005-0000-0000-000063070000}"/>
    <cellStyle name="Normal 2 38" xfId="1891" xr:uid="{00000000-0005-0000-0000-000064070000}"/>
    <cellStyle name="Normal 2 39" xfId="1892" xr:uid="{00000000-0005-0000-0000-000065070000}"/>
    <cellStyle name="Normal 2 4" xfId="1893" xr:uid="{00000000-0005-0000-0000-000066070000}"/>
    <cellStyle name="Normal 2 4 2" xfId="1894" xr:uid="{00000000-0005-0000-0000-000067070000}"/>
    <cellStyle name="Normal 2 4 3" xfId="1895" xr:uid="{00000000-0005-0000-0000-000068070000}"/>
    <cellStyle name="Normal 2 4 4" xfId="1896" xr:uid="{00000000-0005-0000-0000-000069070000}"/>
    <cellStyle name="Normal 2 4 5" xfId="1897" xr:uid="{00000000-0005-0000-0000-00006A070000}"/>
    <cellStyle name="Normal 2 40" xfId="1898" xr:uid="{00000000-0005-0000-0000-00006B070000}"/>
    <cellStyle name="Normal 2 41" xfId="1899" xr:uid="{00000000-0005-0000-0000-00006C070000}"/>
    <cellStyle name="Normal 2 42" xfId="1900" xr:uid="{00000000-0005-0000-0000-00006D070000}"/>
    <cellStyle name="Normal 2 43" xfId="1901" xr:uid="{00000000-0005-0000-0000-00006E070000}"/>
    <cellStyle name="Normal 2 44" xfId="1902" xr:uid="{00000000-0005-0000-0000-00006F070000}"/>
    <cellStyle name="Normal 2 45" xfId="1903" xr:uid="{00000000-0005-0000-0000-000070070000}"/>
    <cellStyle name="Normal 2 46" xfId="1904" xr:uid="{00000000-0005-0000-0000-000071070000}"/>
    <cellStyle name="Normal 2 5" xfId="1905" xr:uid="{00000000-0005-0000-0000-000072070000}"/>
    <cellStyle name="Normal 2 5 10" xfId="1906" xr:uid="{00000000-0005-0000-0000-000073070000}"/>
    <cellStyle name="Normal 2 5 11" xfId="1907" xr:uid="{00000000-0005-0000-0000-000074070000}"/>
    <cellStyle name="Normal 2 5 12" xfId="1908" xr:uid="{00000000-0005-0000-0000-000075070000}"/>
    <cellStyle name="Normal 2 5 13" xfId="1909" xr:uid="{00000000-0005-0000-0000-000076070000}"/>
    <cellStyle name="Normal 2 5 14" xfId="1910" xr:uid="{00000000-0005-0000-0000-000077070000}"/>
    <cellStyle name="Normal 2 5 15" xfId="1911" xr:uid="{00000000-0005-0000-0000-000078070000}"/>
    <cellStyle name="Normal 2 5 16" xfId="1912" xr:uid="{00000000-0005-0000-0000-000079070000}"/>
    <cellStyle name="Normal 2 5 17" xfId="1913" xr:uid="{00000000-0005-0000-0000-00007A070000}"/>
    <cellStyle name="Normal 2 5 2" xfId="1914" xr:uid="{00000000-0005-0000-0000-00007B070000}"/>
    <cellStyle name="Normal 2 5 2 2" xfId="1915" xr:uid="{00000000-0005-0000-0000-00007C070000}"/>
    <cellStyle name="Normal 2 5 3" xfId="1916" xr:uid="{00000000-0005-0000-0000-00007D070000}"/>
    <cellStyle name="Normal 2 5 4" xfId="1917" xr:uid="{00000000-0005-0000-0000-00007E070000}"/>
    <cellStyle name="Normal 2 5 5" xfId="1918" xr:uid="{00000000-0005-0000-0000-00007F070000}"/>
    <cellStyle name="Normal 2 5 6" xfId="1919" xr:uid="{00000000-0005-0000-0000-000080070000}"/>
    <cellStyle name="Normal 2 5 7" xfId="1920" xr:uid="{00000000-0005-0000-0000-000081070000}"/>
    <cellStyle name="Normal 2 5 8" xfId="1921" xr:uid="{00000000-0005-0000-0000-000082070000}"/>
    <cellStyle name="Normal 2 5 9" xfId="1922" xr:uid="{00000000-0005-0000-0000-000083070000}"/>
    <cellStyle name="Normal 2 6" xfId="1923" xr:uid="{00000000-0005-0000-0000-000084070000}"/>
    <cellStyle name="Normal 2 6 10" xfId="1924" xr:uid="{00000000-0005-0000-0000-000085070000}"/>
    <cellStyle name="Normal 2 6 11" xfId="1925" xr:uid="{00000000-0005-0000-0000-000086070000}"/>
    <cellStyle name="Normal 2 6 12" xfId="1926" xr:uid="{00000000-0005-0000-0000-000087070000}"/>
    <cellStyle name="Normal 2 6 13" xfId="1927" xr:uid="{00000000-0005-0000-0000-000088070000}"/>
    <cellStyle name="Normal 2 6 14" xfId="1928" xr:uid="{00000000-0005-0000-0000-000089070000}"/>
    <cellStyle name="Normal 2 6 15" xfId="1929" xr:uid="{00000000-0005-0000-0000-00008A070000}"/>
    <cellStyle name="Normal 2 6 16" xfId="1930" xr:uid="{00000000-0005-0000-0000-00008B070000}"/>
    <cellStyle name="Normal 2 6 2" xfId="1931" xr:uid="{00000000-0005-0000-0000-00008C070000}"/>
    <cellStyle name="Normal 2 6 2 2" xfId="1932" xr:uid="{00000000-0005-0000-0000-00008D070000}"/>
    <cellStyle name="Normal 2 6 3" xfId="1933" xr:uid="{00000000-0005-0000-0000-00008E070000}"/>
    <cellStyle name="Normal 2 6 4" xfId="1934" xr:uid="{00000000-0005-0000-0000-00008F070000}"/>
    <cellStyle name="Normal 2 6 5" xfId="1935" xr:uid="{00000000-0005-0000-0000-000090070000}"/>
    <cellStyle name="Normal 2 6 6" xfId="1936" xr:uid="{00000000-0005-0000-0000-000091070000}"/>
    <cellStyle name="Normal 2 6 7" xfId="1937" xr:uid="{00000000-0005-0000-0000-000092070000}"/>
    <cellStyle name="Normal 2 6 8" xfId="1938" xr:uid="{00000000-0005-0000-0000-000093070000}"/>
    <cellStyle name="Normal 2 6 9" xfId="1939" xr:uid="{00000000-0005-0000-0000-000094070000}"/>
    <cellStyle name="Normal 2 7" xfId="1940" xr:uid="{00000000-0005-0000-0000-000095070000}"/>
    <cellStyle name="Normal 2 8" xfId="1941" xr:uid="{00000000-0005-0000-0000-000096070000}"/>
    <cellStyle name="Normal 2 8 2" xfId="1942" xr:uid="{00000000-0005-0000-0000-000097070000}"/>
    <cellStyle name="Normal 2 8 3" xfId="1943" xr:uid="{00000000-0005-0000-0000-000098070000}"/>
    <cellStyle name="Normal 2 8 4" xfId="1944" xr:uid="{00000000-0005-0000-0000-000099070000}"/>
    <cellStyle name="Normal 2 9" xfId="1945" xr:uid="{00000000-0005-0000-0000-00009A070000}"/>
    <cellStyle name="Normal 2 9 2" xfId="1946" xr:uid="{00000000-0005-0000-0000-00009B070000}"/>
    <cellStyle name="Normal 2_bound" xfId="1947" xr:uid="{00000000-0005-0000-0000-00009C070000}"/>
    <cellStyle name="Normal 20" xfId="1948" xr:uid="{00000000-0005-0000-0000-00009D070000}"/>
    <cellStyle name="Normal 20 2" xfId="1949" xr:uid="{00000000-0005-0000-0000-00009E070000}"/>
    <cellStyle name="Normal 21" xfId="1950" xr:uid="{00000000-0005-0000-0000-00009F070000}"/>
    <cellStyle name="Normal 21 2" xfId="1951" xr:uid="{00000000-0005-0000-0000-0000A0070000}"/>
    <cellStyle name="Normal 21_Scen_XBase" xfId="1952" xr:uid="{00000000-0005-0000-0000-0000A1070000}"/>
    <cellStyle name="Normal 22" xfId="1953" xr:uid="{00000000-0005-0000-0000-0000A2070000}"/>
    <cellStyle name="Normal 23" xfId="1954" xr:uid="{00000000-0005-0000-0000-0000A3070000}"/>
    <cellStyle name="Normal 23 2" xfId="1955" xr:uid="{00000000-0005-0000-0000-0000A4070000}"/>
    <cellStyle name="Normal 23 3" xfId="1956" xr:uid="{00000000-0005-0000-0000-0000A5070000}"/>
    <cellStyle name="Normal 24" xfId="1957" xr:uid="{00000000-0005-0000-0000-0000A6070000}"/>
    <cellStyle name="Normal 24 10" xfId="1958" xr:uid="{00000000-0005-0000-0000-0000A7070000}"/>
    <cellStyle name="Normal 24 11" xfId="1959" xr:uid="{00000000-0005-0000-0000-0000A8070000}"/>
    <cellStyle name="Normal 24 12" xfId="1960" xr:uid="{00000000-0005-0000-0000-0000A9070000}"/>
    <cellStyle name="Normal 24 13" xfId="1961" xr:uid="{00000000-0005-0000-0000-0000AA070000}"/>
    <cellStyle name="Normal 24 14" xfId="1962" xr:uid="{00000000-0005-0000-0000-0000AB070000}"/>
    <cellStyle name="Normal 24 15" xfId="1963" xr:uid="{00000000-0005-0000-0000-0000AC070000}"/>
    <cellStyle name="Normal 24 16" xfId="1964" xr:uid="{00000000-0005-0000-0000-0000AD070000}"/>
    <cellStyle name="Normal 24 17" xfId="1965" xr:uid="{00000000-0005-0000-0000-0000AE070000}"/>
    <cellStyle name="Normal 24 18" xfId="1966" xr:uid="{00000000-0005-0000-0000-0000AF070000}"/>
    <cellStyle name="Normal 24 19" xfId="1967" xr:uid="{00000000-0005-0000-0000-0000B0070000}"/>
    <cellStyle name="Normal 24 2" xfId="1968" xr:uid="{00000000-0005-0000-0000-0000B1070000}"/>
    <cellStyle name="Normal 24 20" xfId="1969" xr:uid="{00000000-0005-0000-0000-0000B2070000}"/>
    <cellStyle name="Normal 24 21" xfId="1970" xr:uid="{00000000-0005-0000-0000-0000B3070000}"/>
    <cellStyle name="Normal 24 3" xfId="1971" xr:uid="{00000000-0005-0000-0000-0000B4070000}"/>
    <cellStyle name="Normal 24 4" xfId="1972" xr:uid="{00000000-0005-0000-0000-0000B5070000}"/>
    <cellStyle name="Normal 24 5" xfId="1973" xr:uid="{00000000-0005-0000-0000-0000B6070000}"/>
    <cellStyle name="Normal 24 6" xfId="1974" xr:uid="{00000000-0005-0000-0000-0000B7070000}"/>
    <cellStyle name="Normal 24 7" xfId="1975" xr:uid="{00000000-0005-0000-0000-0000B8070000}"/>
    <cellStyle name="Normal 24 8" xfId="1976" xr:uid="{00000000-0005-0000-0000-0000B9070000}"/>
    <cellStyle name="Normal 24 9" xfId="1977" xr:uid="{00000000-0005-0000-0000-0000BA070000}"/>
    <cellStyle name="Normal 25" xfId="1978" xr:uid="{00000000-0005-0000-0000-0000BB070000}"/>
    <cellStyle name="Normal 26" xfId="1979" xr:uid="{00000000-0005-0000-0000-0000BC070000}"/>
    <cellStyle name="Normal 26 2" xfId="1980" xr:uid="{00000000-0005-0000-0000-0000BD070000}"/>
    <cellStyle name="Normal 27" xfId="1981" xr:uid="{00000000-0005-0000-0000-0000BE070000}"/>
    <cellStyle name="Normal 27 2" xfId="1982" xr:uid="{00000000-0005-0000-0000-0000BF070000}"/>
    <cellStyle name="Normal 28" xfId="1983" xr:uid="{00000000-0005-0000-0000-0000C0070000}"/>
    <cellStyle name="Normal 29" xfId="1984" xr:uid="{00000000-0005-0000-0000-0000C1070000}"/>
    <cellStyle name="Normal 3" xfId="1985" xr:uid="{00000000-0005-0000-0000-0000C2070000}"/>
    <cellStyle name="Normal 3 10" xfId="1986" xr:uid="{00000000-0005-0000-0000-0000C3070000}"/>
    <cellStyle name="Normal 3 11" xfId="1987" xr:uid="{00000000-0005-0000-0000-0000C4070000}"/>
    <cellStyle name="Normal 3 12" xfId="1988" xr:uid="{00000000-0005-0000-0000-0000C5070000}"/>
    <cellStyle name="Normal 3 13" xfId="1989" xr:uid="{00000000-0005-0000-0000-0000C6070000}"/>
    <cellStyle name="Normal 3 14" xfId="1990" xr:uid="{00000000-0005-0000-0000-0000C7070000}"/>
    <cellStyle name="Normal 3 15" xfId="1991" xr:uid="{00000000-0005-0000-0000-0000C8070000}"/>
    <cellStyle name="Normal 3 16" xfId="1992" xr:uid="{00000000-0005-0000-0000-0000C9070000}"/>
    <cellStyle name="Normal 3 17" xfId="1993" xr:uid="{00000000-0005-0000-0000-0000CA070000}"/>
    <cellStyle name="Normal 3 18" xfId="1994" xr:uid="{00000000-0005-0000-0000-0000CB070000}"/>
    <cellStyle name="Normal 3 19" xfId="1995" xr:uid="{00000000-0005-0000-0000-0000CC070000}"/>
    <cellStyle name="Normal 3 2" xfId="1996" xr:uid="{00000000-0005-0000-0000-0000CD070000}"/>
    <cellStyle name="Normal 3 2 2" xfId="1997" xr:uid="{00000000-0005-0000-0000-0000CE070000}"/>
    <cellStyle name="Normal 3 2 2 2" xfId="1998" xr:uid="{00000000-0005-0000-0000-0000CF070000}"/>
    <cellStyle name="Normal 3 2 2 3" xfId="1999" xr:uid="{00000000-0005-0000-0000-0000D0070000}"/>
    <cellStyle name="Normal 3 2 3" xfId="2000" xr:uid="{00000000-0005-0000-0000-0000D1070000}"/>
    <cellStyle name="Normal 3 2 4" xfId="2001" xr:uid="{00000000-0005-0000-0000-0000D2070000}"/>
    <cellStyle name="Normal 3 2_ELC" xfId="2002" xr:uid="{00000000-0005-0000-0000-0000D3070000}"/>
    <cellStyle name="Normal 3 20" xfId="2003" xr:uid="{00000000-0005-0000-0000-0000D4070000}"/>
    <cellStyle name="Normal 3 21" xfId="2004" xr:uid="{00000000-0005-0000-0000-0000D5070000}"/>
    <cellStyle name="Normal 3 22" xfId="2005" xr:uid="{00000000-0005-0000-0000-0000D6070000}"/>
    <cellStyle name="Normal 3 23" xfId="2006" xr:uid="{00000000-0005-0000-0000-0000D7070000}"/>
    <cellStyle name="Normal 3 24" xfId="2007" xr:uid="{00000000-0005-0000-0000-0000D8070000}"/>
    <cellStyle name="Normal 3 25" xfId="2008" xr:uid="{00000000-0005-0000-0000-0000D9070000}"/>
    <cellStyle name="Normal 3 26" xfId="2009" xr:uid="{00000000-0005-0000-0000-0000DA070000}"/>
    <cellStyle name="Normal 3 27" xfId="2010" xr:uid="{00000000-0005-0000-0000-0000DB070000}"/>
    <cellStyle name="Normal 3 28" xfId="2011" xr:uid="{00000000-0005-0000-0000-0000DC070000}"/>
    <cellStyle name="Normal 3 28 2" xfId="2012" xr:uid="{00000000-0005-0000-0000-0000DD070000}"/>
    <cellStyle name="Normal 3 29" xfId="2013" xr:uid="{00000000-0005-0000-0000-0000DE070000}"/>
    <cellStyle name="Normal 3 3" xfId="2014" xr:uid="{00000000-0005-0000-0000-0000DF070000}"/>
    <cellStyle name="Normal 3 3 2" xfId="2015" xr:uid="{00000000-0005-0000-0000-0000E0070000}"/>
    <cellStyle name="Normal 3 4" xfId="2016" xr:uid="{00000000-0005-0000-0000-0000E1070000}"/>
    <cellStyle name="Normal 3 4 2" xfId="2017" xr:uid="{00000000-0005-0000-0000-0000E2070000}"/>
    <cellStyle name="Normal 3 4 3" xfId="2018" xr:uid="{00000000-0005-0000-0000-0000E3070000}"/>
    <cellStyle name="Normal 3 4 4" xfId="2019" xr:uid="{00000000-0005-0000-0000-0000E4070000}"/>
    <cellStyle name="Normal 3 5" xfId="2020" xr:uid="{00000000-0005-0000-0000-0000E5070000}"/>
    <cellStyle name="Normal 3 5 2" xfId="2021" xr:uid="{00000000-0005-0000-0000-0000E6070000}"/>
    <cellStyle name="Normal 3 5 3" xfId="2022" xr:uid="{00000000-0005-0000-0000-0000E7070000}"/>
    <cellStyle name="Normal 3 6" xfId="2023" xr:uid="{00000000-0005-0000-0000-0000E8070000}"/>
    <cellStyle name="Normal 3 6 2" xfId="2024" xr:uid="{00000000-0005-0000-0000-0000E9070000}"/>
    <cellStyle name="Normal 3 7" xfId="2025" xr:uid="{00000000-0005-0000-0000-0000EA070000}"/>
    <cellStyle name="Normal 3 7 2" xfId="2026" xr:uid="{00000000-0005-0000-0000-0000EB070000}"/>
    <cellStyle name="Normal 3 8" xfId="2027" xr:uid="{00000000-0005-0000-0000-0000EC070000}"/>
    <cellStyle name="Normal 3 9" xfId="2028" xr:uid="{00000000-0005-0000-0000-0000ED070000}"/>
    <cellStyle name="Normal 3_Heating-COM" xfId="2029" xr:uid="{00000000-0005-0000-0000-0000EE070000}"/>
    <cellStyle name="Normal 30" xfId="2030" xr:uid="{00000000-0005-0000-0000-0000EF070000}"/>
    <cellStyle name="Normal 31" xfId="2031" xr:uid="{00000000-0005-0000-0000-0000F0070000}"/>
    <cellStyle name="Normal 31 2" xfId="2032" xr:uid="{00000000-0005-0000-0000-0000F1070000}"/>
    <cellStyle name="Normal 32" xfId="2033" xr:uid="{00000000-0005-0000-0000-0000F2070000}"/>
    <cellStyle name="Normal 32 2" xfId="2034" xr:uid="{00000000-0005-0000-0000-0000F3070000}"/>
    <cellStyle name="Normal 33" xfId="2035" xr:uid="{00000000-0005-0000-0000-0000F4070000}"/>
    <cellStyle name="Normal 33 10" xfId="2036" xr:uid="{00000000-0005-0000-0000-0000F5070000}"/>
    <cellStyle name="Normal 33 11" xfId="2037" xr:uid="{00000000-0005-0000-0000-0000F6070000}"/>
    <cellStyle name="Normal 33 12" xfId="2038" xr:uid="{00000000-0005-0000-0000-0000F7070000}"/>
    <cellStyle name="Normal 33 13" xfId="2039" xr:uid="{00000000-0005-0000-0000-0000F8070000}"/>
    <cellStyle name="Normal 33 2" xfId="2040" xr:uid="{00000000-0005-0000-0000-0000F9070000}"/>
    <cellStyle name="Normal 33 3" xfId="2041" xr:uid="{00000000-0005-0000-0000-0000FA070000}"/>
    <cellStyle name="Normal 33 4" xfId="2042" xr:uid="{00000000-0005-0000-0000-0000FB070000}"/>
    <cellStyle name="Normal 33 5" xfId="2043" xr:uid="{00000000-0005-0000-0000-0000FC070000}"/>
    <cellStyle name="Normal 33 6" xfId="2044" xr:uid="{00000000-0005-0000-0000-0000FD070000}"/>
    <cellStyle name="Normal 33 7" xfId="2045" xr:uid="{00000000-0005-0000-0000-0000FE070000}"/>
    <cellStyle name="Normal 33 8" xfId="2046" xr:uid="{00000000-0005-0000-0000-0000FF070000}"/>
    <cellStyle name="Normal 33 9" xfId="2047" xr:uid="{00000000-0005-0000-0000-000000080000}"/>
    <cellStyle name="Normal 33_Scen_XBase" xfId="2048" xr:uid="{00000000-0005-0000-0000-000001080000}"/>
    <cellStyle name="Normal 34" xfId="2049" xr:uid="{00000000-0005-0000-0000-000002080000}"/>
    <cellStyle name="Normal 35" xfId="2050" xr:uid="{00000000-0005-0000-0000-000003080000}"/>
    <cellStyle name="Normal 36" xfId="3280" xr:uid="{00000000-0005-0000-0000-000004080000}"/>
    <cellStyle name="Normal 4" xfId="2051" xr:uid="{00000000-0005-0000-0000-000005080000}"/>
    <cellStyle name="Normal 4 10" xfId="2052" xr:uid="{00000000-0005-0000-0000-000006080000}"/>
    <cellStyle name="Normal 4 13 2" xfId="2053" xr:uid="{00000000-0005-0000-0000-000007080000}"/>
    <cellStyle name="Normal 4 13 2 2" xfId="2054" xr:uid="{00000000-0005-0000-0000-000008080000}"/>
    <cellStyle name="Normal 4 2" xfId="2055" xr:uid="{00000000-0005-0000-0000-000009080000}"/>
    <cellStyle name="Normal 4 2 2" xfId="2056" xr:uid="{00000000-0005-0000-0000-00000A080000}"/>
    <cellStyle name="Normal 4 2 2 2" xfId="2057" xr:uid="{00000000-0005-0000-0000-00000B080000}"/>
    <cellStyle name="Normal 4 2 3" xfId="2058" xr:uid="{00000000-0005-0000-0000-00000C080000}"/>
    <cellStyle name="Normal 4 2 3 2" xfId="2059" xr:uid="{00000000-0005-0000-0000-00000D080000}"/>
    <cellStyle name="Normal 4 2_Scen_XBase" xfId="2060" xr:uid="{00000000-0005-0000-0000-00000E080000}"/>
    <cellStyle name="Normal 4 3" xfId="2061" xr:uid="{00000000-0005-0000-0000-00000F080000}"/>
    <cellStyle name="Normal 4 3 2" xfId="2062" xr:uid="{00000000-0005-0000-0000-000010080000}"/>
    <cellStyle name="Normal 4 3 2 2" xfId="2063" xr:uid="{00000000-0005-0000-0000-000011080000}"/>
    <cellStyle name="Normal 4 3 3" xfId="2064" xr:uid="{00000000-0005-0000-0000-000012080000}"/>
    <cellStyle name="Normal 4 3 4" xfId="2065" xr:uid="{00000000-0005-0000-0000-000013080000}"/>
    <cellStyle name="Normal 4 3 5" xfId="2066" xr:uid="{00000000-0005-0000-0000-000014080000}"/>
    <cellStyle name="Normal 4 3_Scen_XBase" xfId="2067" xr:uid="{00000000-0005-0000-0000-000015080000}"/>
    <cellStyle name="Normal 4 4" xfId="2068" xr:uid="{00000000-0005-0000-0000-000016080000}"/>
    <cellStyle name="Normal 4 4 2" xfId="2069" xr:uid="{00000000-0005-0000-0000-000017080000}"/>
    <cellStyle name="Normal 4 4 3" xfId="2070" xr:uid="{00000000-0005-0000-0000-000018080000}"/>
    <cellStyle name="Normal 4 5" xfId="2071" xr:uid="{00000000-0005-0000-0000-000019080000}"/>
    <cellStyle name="Normal 4 5 2" xfId="2072" xr:uid="{00000000-0005-0000-0000-00001A080000}"/>
    <cellStyle name="Normal 4 6" xfId="2073" xr:uid="{00000000-0005-0000-0000-00001B080000}"/>
    <cellStyle name="Normal 4 6 2" xfId="2074" xr:uid="{00000000-0005-0000-0000-00001C080000}"/>
    <cellStyle name="Normal 4 6 3" xfId="2075" xr:uid="{00000000-0005-0000-0000-00001D080000}"/>
    <cellStyle name="Normal 4 7" xfId="2076" xr:uid="{00000000-0005-0000-0000-00001E080000}"/>
    <cellStyle name="Normal 4 8" xfId="2077" xr:uid="{00000000-0005-0000-0000-00001F080000}"/>
    <cellStyle name="Normal 4 9" xfId="2078" xr:uid="{00000000-0005-0000-0000-000020080000}"/>
    <cellStyle name="Normal 4_ELC" xfId="2079" xr:uid="{00000000-0005-0000-0000-000021080000}"/>
    <cellStyle name="Normal 40" xfId="2080" xr:uid="{00000000-0005-0000-0000-000022080000}"/>
    <cellStyle name="Normal 5" xfId="2081" xr:uid="{00000000-0005-0000-0000-000023080000}"/>
    <cellStyle name="Normal 5 10" xfId="2082" xr:uid="{00000000-0005-0000-0000-000024080000}"/>
    <cellStyle name="Normal 5 11" xfId="2083" xr:uid="{00000000-0005-0000-0000-000025080000}"/>
    <cellStyle name="Normal 5 12" xfId="2084" xr:uid="{00000000-0005-0000-0000-000026080000}"/>
    <cellStyle name="Normal 5 2" xfId="2085" xr:uid="{00000000-0005-0000-0000-000027080000}"/>
    <cellStyle name="Normal 5 2 2" xfId="2086" xr:uid="{00000000-0005-0000-0000-000028080000}"/>
    <cellStyle name="Normal 5 2 2 2" xfId="2087" xr:uid="{00000000-0005-0000-0000-000029080000}"/>
    <cellStyle name="Normal 5 2 3" xfId="2088" xr:uid="{00000000-0005-0000-0000-00002A080000}"/>
    <cellStyle name="Normal 5 2 4" xfId="2089" xr:uid="{00000000-0005-0000-0000-00002B080000}"/>
    <cellStyle name="Normal 5 3" xfId="2090" xr:uid="{00000000-0005-0000-0000-00002C080000}"/>
    <cellStyle name="Normal 5 3 2" xfId="2091" xr:uid="{00000000-0005-0000-0000-00002D080000}"/>
    <cellStyle name="Normal 5 3 3" xfId="2092" xr:uid="{00000000-0005-0000-0000-00002E080000}"/>
    <cellStyle name="Normal 5 4" xfId="2093" xr:uid="{00000000-0005-0000-0000-00002F080000}"/>
    <cellStyle name="Normal 5 5" xfId="2094" xr:uid="{00000000-0005-0000-0000-000030080000}"/>
    <cellStyle name="Normal 5 5 2" xfId="2095" xr:uid="{00000000-0005-0000-0000-000031080000}"/>
    <cellStyle name="Normal 5 5 3" xfId="2096" xr:uid="{00000000-0005-0000-0000-000032080000}"/>
    <cellStyle name="Normal 5 6" xfId="2097" xr:uid="{00000000-0005-0000-0000-000033080000}"/>
    <cellStyle name="Normal 5 6 2" xfId="2098" xr:uid="{00000000-0005-0000-0000-000034080000}"/>
    <cellStyle name="Normal 5 7" xfId="2099" xr:uid="{00000000-0005-0000-0000-000035080000}"/>
    <cellStyle name="Normal 5 8" xfId="2100" xr:uid="{00000000-0005-0000-0000-000036080000}"/>
    <cellStyle name="Normal 5 9" xfId="2101" xr:uid="{00000000-0005-0000-0000-000037080000}"/>
    <cellStyle name="Normal 50" xfId="2102" xr:uid="{00000000-0005-0000-0000-000038080000}"/>
    <cellStyle name="Normal 51" xfId="2103" xr:uid="{00000000-0005-0000-0000-000039080000}"/>
    <cellStyle name="Normal 52" xfId="2104" xr:uid="{00000000-0005-0000-0000-00003A080000}"/>
    <cellStyle name="Normal 53" xfId="2105" xr:uid="{00000000-0005-0000-0000-00003B080000}"/>
    <cellStyle name="Normal 54" xfId="2106" xr:uid="{00000000-0005-0000-0000-00003C080000}"/>
    <cellStyle name="Normal 55" xfId="2107" xr:uid="{00000000-0005-0000-0000-00003D080000}"/>
    <cellStyle name="Normal 6" xfId="2108" xr:uid="{00000000-0005-0000-0000-00003E080000}"/>
    <cellStyle name="Normal 6 10" xfId="2109" xr:uid="{00000000-0005-0000-0000-00003F080000}"/>
    <cellStyle name="Normal 6 11" xfId="2110" xr:uid="{00000000-0005-0000-0000-000040080000}"/>
    <cellStyle name="Normal 6 12" xfId="2111" xr:uid="{00000000-0005-0000-0000-000041080000}"/>
    <cellStyle name="Normal 6 13" xfId="2112" xr:uid="{00000000-0005-0000-0000-000042080000}"/>
    <cellStyle name="Normal 6 2" xfId="2113" xr:uid="{00000000-0005-0000-0000-000043080000}"/>
    <cellStyle name="Normal 6 2 10" xfId="2114" xr:uid="{00000000-0005-0000-0000-000044080000}"/>
    <cellStyle name="Normal 6 2 11" xfId="2115" xr:uid="{00000000-0005-0000-0000-000045080000}"/>
    <cellStyle name="Normal 6 2 12" xfId="2116" xr:uid="{00000000-0005-0000-0000-000046080000}"/>
    <cellStyle name="Normal 6 2 13" xfId="2117" xr:uid="{00000000-0005-0000-0000-000047080000}"/>
    <cellStyle name="Normal 6 2 14" xfId="2118" xr:uid="{00000000-0005-0000-0000-000048080000}"/>
    <cellStyle name="Normal 6 2 2" xfId="2119" xr:uid="{00000000-0005-0000-0000-000049080000}"/>
    <cellStyle name="Normal 6 2 3" xfId="2120" xr:uid="{00000000-0005-0000-0000-00004A080000}"/>
    <cellStyle name="Normal 6 2 4" xfId="2121" xr:uid="{00000000-0005-0000-0000-00004B080000}"/>
    <cellStyle name="Normal 6 2 5" xfId="2122" xr:uid="{00000000-0005-0000-0000-00004C080000}"/>
    <cellStyle name="Normal 6 2 6" xfId="2123" xr:uid="{00000000-0005-0000-0000-00004D080000}"/>
    <cellStyle name="Normal 6 2 7" xfId="2124" xr:uid="{00000000-0005-0000-0000-00004E080000}"/>
    <cellStyle name="Normal 6 2 8" xfId="2125" xr:uid="{00000000-0005-0000-0000-00004F080000}"/>
    <cellStyle name="Normal 6 2 9" xfId="2126" xr:uid="{00000000-0005-0000-0000-000050080000}"/>
    <cellStyle name="Normal 6 3" xfId="2127" xr:uid="{00000000-0005-0000-0000-000051080000}"/>
    <cellStyle name="Normal 6 3 10" xfId="2128" xr:uid="{00000000-0005-0000-0000-000052080000}"/>
    <cellStyle name="Normal 6 3 11" xfId="2129" xr:uid="{00000000-0005-0000-0000-000053080000}"/>
    <cellStyle name="Normal 6 3 12" xfId="2130" xr:uid="{00000000-0005-0000-0000-000054080000}"/>
    <cellStyle name="Normal 6 3 13" xfId="2131" xr:uid="{00000000-0005-0000-0000-000055080000}"/>
    <cellStyle name="Normal 6 3 14" xfId="2132" xr:uid="{00000000-0005-0000-0000-000056080000}"/>
    <cellStyle name="Normal 6 3 15" xfId="2133" xr:uid="{00000000-0005-0000-0000-000057080000}"/>
    <cellStyle name="Normal 6 3 16" xfId="2134" xr:uid="{00000000-0005-0000-0000-000058080000}"/>
    <cellStyle name="Normal 6 3 2" xfId="2135" xr:uid="{00000000-0005-0000-0000-000059080000}"/>
    <cellStyle name="Normal 6 3 3" xfId="2136" xr:uid="{00000000-0005-0000-0000-00005A080000}"/>
    <cellStyle name="Normal 6 3 4" xfId="2137" xr:uid="{00000000-0005-0000-0000-00005B080000}"/>
    <cellStyle name="Normal 6 3 5" xfId="2138" xr:uid="{00000000-0005-0000-0000-00005C080000}"/>
    <cellStyle name="Normal 6 3 6" xfId="2139" xr:uid="{00000000-0005-0000-0000-00005D080000}"/>
    <cellStyle name="Normal 6 3 7" xfId="2140" xr:uid="{00000000-0005-0000-0000-00005E080000}"/>
    <cellStyle name="Normal 6 3 8" xfId="2141" xr:uid="{00000000-0005-0000-0000-00005F080000}"/>
    <cellStyle name="Normal 6 3 9" xfId="2142" xr:uid="{00000000-0005-0000-0000-000060080000}"/>
    <cellStyle name="Normal 6 4" xfId="2143" xr:uid="{00000000-0005-0000-0000-000061080000}"/>
    <cellStyle name="Normal 6 5" xfId="2144" xr:uid="{00000000-0005-0000-0000-000062080000}"/>
    <cellStyle name="Normal 6 6" xfId="2145" xr:uid="{00000000-0005-0000-0000-000063080000}"/>
    <cellStyle name="Normal 6 7" xfId="2146" xr:uid="{00000000-0005-0000-0000-000064080000}"/>
    <cellStyle name="Normal 6 8" xfId="2147" xr:uid="{00000000-0005-0000-0000-000065080000}"/>
    <cellStyle name="Normal 6 9" xfId="2148" xr:uid="{00000000-0005-0000-0000-000066080000}"/>
    <cellStyle name="Normal 6_ELC" xfId="2149" xr:uid="{00000000-0005-0000-0000-000067080000}"/>
    <cellStyle name="Normal 7" xfId="2150" xr:uid="{00000000-0005-0000-0000-000068080000}"/>
    <cellStyle name="Normal 7 2" xfId="2151" xr:uid="{00000000-0005-0000-0000-000069080000}"/>
    <cellStyle name="Normal 7 2 2" xfId="2152" xr:uid="{00000000-0005-0000-0000-00006A080000}"/>
    <cellStyle name="Normal 7 2 3" xfId="2153" xr:uid="{00000000-0005-0000-0000-00006B080000}"/>
    <cellStyle name="Normal 7 2_Scen_XBase" xfId="2154" xr:uid="{00000000-0005-0000-0000-00006C080000}"/>
    <cellStyle name="Normal 7 3" xfId="2155" xr:uid="{00000000-0005-0000-0000-00006D080000}"/>
    <cellStyle name="Normal 7 4" xfId="2156" xr:uid="{00000000-0005-0000-0000-00006E080000}"/>
    <cellStyle name="Normal 8" xfId="2157" xr:uid="{00000000-0005-0000-0000-00006F080000}"/>
    <cellStyle name="Normal 8 10" xfId="2158" xr:uid="{00000000-0005-0000-0000-000070080000}"/>
    <cellStyle name="Normal 8 11" xfId="2159" xr:uid="{00000000-0005-0000-0000-000071080000}"/>
    <cellStyle name="Normal 8 2" xfId="2160" xr:uid="{00000000-0005-0000-0000-000072080000}"/>
    <cellStyle name="Normal 8 3" xfId="2161" xr:uid="{00000000-0005-0000-0000-000073080000}"/>
    <cellStyle name="Normal 8 4" xfId="2162" xr:uid="{00000000-0005-0000-0000-000074080000}"/>
    <cellStyle name="Normal 8 5" xfId="2163" xr:uid="{00000000-0005-0000-0000-000075080000}"/>
    <cellStyle name="Normal 8 6" xfId="2164" xr:uid="{00000000-0005-0000-0000-000076080000}"/>
    <cellStyle name="Normal 8 7" xfId="2165" xr:uid="{00000000-0005-0000-0000-000077080000}"/>
    <cellStyle name="Normal 8 8" xfId="2166" xr:uid="{00000000-0005-0000-0000-000078080000}"/>
    <cellStyle name="Normal 8 9" xfId="2167" xr:uid="{00000000-0005-0000-0000-000079080000}"/>
    <cellStyle name="Normal 9" xfId="2168" xr:uid="{00000000-0005-0000-0000-00007A080000}"/>
    <cellStyle name="Normal 9 2" xfId="2169" xr:uid="{00000000-0005-0000-0000-00007B080000}"/>
    <cellStyle name="Normal 9 2 2" xfId="2170" xr:uid="{00000000-0005-0000-0000-00007C080000}"/>
    <cellStyle name="Normal 9 3" xfId="2171" xr:uid="{00000000-0005-0000-0000-00007D080000}"/>
    <cellStyle name="Normal 9 4" xfId="2172" xr:uid="{00000000-0005-0000-0000-00007E080000}"/>
    <cellStyle name="Normal 9 5" xfId="2173" xr:uid="{00000000-0005-0000-0000-00007F080000}"/>
    <cellStyle name="Normal 9 6" xfId="2174" xr:uid="{00000000-0005-0000-0000-000080080000}"/>
    <cellStyle name="Normal 9 7" xfId="2175" xr:uid="{00000000-0005-0000-0000-000081080000}"/>
    <cellStyle name="Normal 9 8" xfId="2176" xr:uid="{00000000-0005-0000-0000-000082080000}"/>
    <cellStyle name="Normal 9 9" xfId="2177" xr:uid="{00000000-0005-0000-0000-000083080000}"/>
    <cellStyle name="Normal GHG Numbers (0.00)" xfId="2178" xr:uid="{00000000-0005-0000-0000-000084080000}"/>
    <cellStyle name="Normal GHG Numbers (0.00) 2" xfId="2179" xr:uid="{00000000-0005-0000-0000-000085080000}"/>
    <cellStyle name="Normal GHG Textfiels Bold" xfId="2180" xr:uid="{00000000-0005-0000-0000-000086080000}"/>
    <cellStyle name="Normal GHG whole table" xfId="2181" xr:uid="{00000000-0005-0000-0000-000087080000}"/>
    <cellStyle name="Normal GHG-Shade" xfId="2182" xr:uid="{00000000-0005-0000-0000-000088080000}"/>
    <cellStyle name="Normal GHG-Shade 2" xfId="2183" xr:uid="{00000000-0005-0000-0000-000089080000}"/>
    <cellStyle name="Normál_Munka1" xfId="2184" xr:uid="{00000000-0005-0000-0000-00008A080000}"/>
    <cellStyle name="Normale_B2020" xfId="2185" xr:uid="{00000000-0005-0000-0000-00008B080000}"/>
    <cellStyle name="Note 10" xfId="2186" xr:uid="{00000000-0005-0000-0000-00008C080000}"/>
    <cellStyle name="Note 10 2" xfId="2187" xr:uid="{00000000-0005-0000-0000-00008D080000}"/>
    <cellStyle name="Note 10 3" xfId="2188" xr:uid="{00000000-0005-0000-0000-00008E080000}"/>
    <cellStyle name="Note 10 3 2" xfId="2189" xr:uid="{00000000-0005-0000-0000-00008F080000}"/>
    <cellStyle name="Note 10 3_ELC_final" xfId="2190" xr:uid="{00000000-0005-0000-0000-000090080000}"/>
    <cellStyle name="Note 10_ELC_final" xfId="2191" xr:uid="{00000000-0005-0000-0000-000091080000}"/>
    <cellStyle name="Note 11" xfId="2192" xr:uid="{00000000-0005-0000-0000-000092080000}"/>
    <cellStyle name="Note 11 2" xfId="2193" xr:uid="{00000000-0005-0000-0000-000093080000}"/>
    <cellStyle name="Note 11_ELC_final" xfId="2194" xr:uid="{00000000-0005-0000-0000-000094080000}"/>
    <cellStyle name="Note 12" xfId="2195" xr:uid="{00000000-0005-0000-0000-000095080000}"/>
    <cellStyle name="Note 12 2" xfId="2196" xr:uid="{00000000-0005-0000-0000-000096080000}"/>
    <cellStyle name="Note 12_ELC_final" xfId="2197" xr:uid="{00000000-0005-0000-0000-000097080000}"/>
    <cellStyle name="Note 13" xfId="2198" xr:uid="{00000000-0005-0000-0000-000098080000}"/>
    <cellStyle name="Note 13 2" xfId="2199" xr:uid="{00000000-0005-0000-0000-000099080000}"/>
    <cellStyle name="Note 13_ELC_final" xfId="2200" xr:uid="{00000000-0005-0000-0000-00009A080000}"/>
    <cellStyle name="Note 14" xfId="2201" xr:uid="{00000000-0005-0000-0000-00009B080000}"/>
    <cellStyle name="Note 14 2" xfId="2202" xr:uid="{00000000-0005-0000-0000-00009C080000}"/>
    <cellStyle name="Note 14_ELC_final" xfId="2203" xr:uid="{00000000-0005-0000-0000-00009D080000}"/>
    <cellStyle name="Note 15" xfId="2204" xr:uid="{00000000-0005-0000-0000-00009E080000}"/>
    <cellStyle name="Note 15 2" xfId="2205" xr:uid="{00000000-0005-0000-0000-00009F080000}"/>
    <cellStyle name="Note 15_ELC_final" xfId="2206" xr:uid="{00000000-0005-0000-0000-0000A0080000}"/>
    <cellStyle name="Note 16" xfId="2207" xr:uid="{00000000-0005-0000-0000-0000A1080000}"/>
    <cellStyle name="Note 16 2" xfId="2208" xr:uid="{00000000-0005-0000-0000-0000A2080000}"/>
    <cellStyle name="Note 16_ELC_final" xfId="2209" xr:uid="{00000000-0005-0000-0000-0000A3080000}"/>
    <cellStyle name="Note 17" xfId="2210" xr:uid="{00000000-0005-0000-0000-0000A4080000}"/>
    <cellStyle name="Note 17 2" xfId="2211" xr:uid="{00000000-0005-0000-0000-0000A5080000}"/>
    <cellStyle name="Note 17_ELC_final" xfId="2212" xr:uid="{00000000-0005-0000-0000-0000A6080000}"/>
    <cellStyle name="Note 18" xfId="2213" xr:uid="{00000000-0005-0000-0000-0000A7080000}"/>
    <cellStyle name="Note 18 2" xfId="2214" xr:uid="{00000000-0005-0000-0000-0000A8080000}"/>
    <cellStyle name="Note 18_ELC_final" xfId="2215" xr:uid="{00000000-0005-0000-0000-0000A9080000}"/>
    <cellStyle name="Note 19" xfId="2216" xr:uid="{00000000-0005-0000-0000-0000AA080000}"/>
    <cellStyle name="Note 2" xfId="2217" xr:uid="{00000000-0005-0000-0000-0000AB080000}"/>
    <cellStyle name="Note 2 2" xfId="2218" xr:uid="{00000000-0005-0000-0000-0000AC080000}"/>
    <cellStyle name="Note 2 3" xfId="2219" xr:uid="{00000000-0005-0000-0000-0000AD080000}"/>
    <cellStyle name="Note 2 4" xfId="2220" xr:uid="{00000000-0005-0000-0000-0000AE080000}"/>
    <cellStyle name="Note 2_PrimaryEnergyPrices_TIMES" xfId="2221" xr:uid="{00000000-0005-0000-0000-0000AF080000}"/>
    <cellStyle name="Note 20" xfId="2222" xr:uid="{00000000-0005-0000-0000-0000B0080000}"/>
    <cellStyle name="Note 21" xfId="2223" xr:uid="{00000000-0005-0000-0000-0000B1080000}"/>
    <cellStyle name="Note 22" xfId="2224" xr:uid="{00000000-0005-0000-0000-0000B2080000}"/>
    <cellStyle name="Note 23" xfId="2225" xr:uid="{00000000-0005-0000-0000-0000B3080000}"/>
    <cellStyle name="Note 24" xfId="2226" xr:uid="{00000000-0005-0000-0000-0000B4080000}"/>
    <cellStyle name="Note 25" xfId="2227" xr:uid="{00000000-0005-0000-0000-0000B5080000}"/>
    <cellStyle name="Note 26" xfId="2228" xr:uid="{00000000-0005-0000-0000-0000B6080000}"/>
    <cellStyle name="Note 27" xfId="2229" xr:uid="{00000000-0005-0000-0000-0000B7080000}"/>
    <cellStyle name="Note 28" xfId="2230" xr:uid="{00000000-0005-0000-0000-0000B8080000}"/>
    <cellStyle name="Note 29" xfId="2231" xr:uid="{00000000-0005-0000-0000-0000B9080000}"/>
    <cellStyle name="Note 3" xfId="2232" xr:uid="{00000000-0005-0000-0000-0000BA080000}"/>
    <cellStyle name="Note 3 2" xfId="2233" xr:uid="{00000000-0005-0000-0000-0000BB080000}"/>
    <cellStyle name="Note 3 2 2" xfId="2234" xr:uid="{00000000-0005-0000-0000-0000BC080000}"/>
    <cellStyle name="Note 3 3" xfId="2235" xr:uid="{00000000-0005-0000-0000-0000BD080000}"/>
    <cellStyle name="Note 3 4" xfId="2236" xr:uid="{00000000-0005-0000-0000-0000BE080000}"/>
    <cellStyle name="Note 3 5" xfId="2237" xr:uid="{00000000-0005-0000-0000-0000BF080000}"/>
    <cellStyle name="Note 3 6" xfId="2238" xr:uid="{00000000-0005-0000-0000-0000C0080000}"/>
    <cellStyle name="Note 3_PrimaryEnergyPrices_TIMES" xfId="2239" xr:uid="{00000000-0005-0000-0000-0000C1080000}"/>
    <cellStyle name="Note 30" xfId="2240" xr:uid="{00000000-0005-0000-0000-0000C2080000}"/>
    <cellStyle name="Note 31" xfId="2241" xr:uid="{00000000-0005-0000-0000-0000C3080000}"/>
    <cellStyle name="Note 32" xfId="2242" xr:uid="{00000000-0005-0000-0000-0000C4080000}"/>
    <cellStyle name="Note 33" xfId="2243" xr:uid="{00000000-0005-0000-0000-0000C5080000}"/>
    <cellStyle name="Note 34" xfId="2244" xr:uid="{00000000-0005-0000-0000-0000C6080000}"/>
    <cellStyle name="Note 35" xfId="2245" xr:uid="{00000000-0005-0000-0000-0000C7080000}"/>
    <cellStyle name="Note 36" xfId="2246" xr:uid="{00000000-0005-0000-0000-0000C8080000}"/>
    <cellStyle name="Note 37" xfId="2247" xr:uid="{00000000-0005-0000-0000-0000C9080000}"/>
    <cellStyle name="Note 38" xfId="2248" xr:uid="{00000000-0005-0000-0000-0000CA080000}"/>
    <cellStyle name="Note 39" xfId="2249" xr:uid="{00000000-0005-0000-0000-0000CB080000}"/>
    <cellStyle name="Note 4" xfId="2250" xr:uid="{00000000-0005-0000-0000-0000CC080000}"/>
    <cellStyle name="Note 4 2" xfId="2251" xr:uid="{00000000-0005-0000-0000-0000CD080000}"/>
    <cellStyle name="Note 4 3" xfId="2252" xr:uid="{00000000-0005-0000-0000-0000CE080000}"/>
    <cellStyle name="Note 4 3 2" xfId="2253" xr:uid="{00000000-0005-0000-0000-0000CF080000}"/>
    <cellStyle name="Note 4 3_ELC_final" xfId="2254" xr:uid="{00000000-0005-0000-0000-0000D0080000}"/>
    <cellStyle name="Note 4 4" xfId="2255" xr:uid="{00000000-0005-0000-0000-0000D1080000}"/>
    <cellStyle name="Note 4_ELC_final" xfId="2256" xr:uid="{00000000-0005-0000-0000-0000D2080000}"/>
    <cellStyle name="Note 40" xfId="2257" xr:uid="{00000000-0005-0000-0000-0000D3080000}"/>
    <cellStyle name="Note 41" xfId="2258" xr:uid="{00000000-0005-0000-0000-0000D4080000}"/>
    <cellStyle name="Note 5" xfId="2259" xr:uid="{00000000-0005-0000-0000-0000D5080000}"/>
    <cellStyle name="Note 5 2" xfId="2260" xr:uid="{00000000-0005-0000-0000-0000D6080000}"/>
    <cellStyle name="Note 5 3" xfId="2261" xr:uid="{00000000-0005-0000-0000-0000D7080000}"/>
    <cellStyle name="Note 5 3 2" xfId="2262" xr:uid="{00000000-0005-0000-0000-0000D8080000}"/>
    <cellStyle name="Note 5 3_ELC_final" xfId="2263" xr:uid="{00000000-0005-0000-0000-0000D9080000}"/>
    <cellStyle name="Note 5 4" xfId="2264" xr:uid="{00000000-0005-0000-0000-0000DA080000}"/>
    <cellStyle name="Note 5_ELC_final" xfId="2265" xr:uid="{00000000-0005-0000-0000-0000DB080000}"/>
    <cellStyle name="Note 6" xfId="2266" xr:uid="{00000000-0005-0000-0000-0000DC080000}"/>
    <cellStyle name="Note 6 2" xfId="2267" xr:uid="{00000000-0005-0000-0000-0000DD080000}"/>
    <cellStyle name="Note 6 3" xfId="2268" xr:uid="{00000000-0005-0000-0000-0000DE080000}"/>
    <cellStyle name="Note 6 3 2" xfId="2269" xr:uid="{00000000-0005-0000-0000-0000DF080000}"/>
    <cellStyle name="Note 6 3_ELC_final" xfId="2270" xr:uid="{00000000-0005-0000-0000-0000E0080000}"/>
    <cellStyle name="Note 6 4" xfId="2271" xr:uid="{00000000-0005-0000-0000-0000E1080000}"/>
    <cellStyle name="Note 6_ELC_final" xfId="2272" xr:uid="{00000000-0005-0000-0000-0000E2080000}"/>
    <cellStyle name="Note 7" xfId="2273" xr:uid="{00000000-0005-0000-0000-0000E3080000}"/>
    <cellStyle name="Note 7 2" xfId="2274" xr:uid="{00000000-0005-0000-0000-0000E4080000}"/>
    <cellStyle name="Note 7 3" xfId="2275" xr:uid="{00000000-0005-0000-0000-0000E5080000}"/>
    <cellStyle name="Note 7 3 2" xfId="2276" xr:uid="{00000000-0005-0000-0000-0000E6080000}"/>
    <cellStyle name="Note 7 3_ELC_final" xfId="2277" xr:uid="{00000000-0005-0000-0000-0000E7080000}"/>
    <cellStyle name="Note 7 4" xfId="2278" xr:uid="{00000000-0005-0000-0000-0000E8080000}"/>
    <cellStyle name="Note 7_ELC_final" xfId="2279" xr:uid="{00000000-0005-0000-0000-0000E9080000}"/>
    <cellStyle name="Note 8" xfId="2280" xr:uid="{00000000-0005-0000-0000-0000EA080000}"/>
    <cellStyle name="Note 8 2" xfId="2281" xr:uid="{00000000-0005-0000-0000-0000EB080000}"/>
    <cellStyle name="Note 8 3" xfId="2282" xr:uid="{00000000-0005-0000-0000-0000EC080000}"/>
    <cellStyle name="Note 8 3 2" xfId="2283" xr:uid="{00000000-0005-0000-0000-0000ED080000}"/>
    <cellStyle name="Note 8 3_ELC_final" xfId="2284" xr:uid="{00000000-0005-0000-0000-0000EE080000}"/>
    <cellStyle name="Note 8 4" xfId="2285" xr:uid="{00000000-0005-0000-0000-0000EF080000}"/>
    <cellStyle name="Note 8_ELC_final" xfId="2286" xr:uid="{00000000-0005-0000-0000-0000F0080000}"/>
    <cellStyle name="Note 9" xfId="2287" xr:uid="{00000000-0005-0000-0000-0000F1080000}"/>
    <cellStyle name="Note 9 2" xfId="2288" xr:uid="{00000000-0005-0000-0000-0000F2080000}"/>
    <cellStyle name="Note 9 3" xfId="2289" xr:uid="{00000000-0005-0000-0000-0000F3080000}"/>
    <cellStyle name="Note 9 3 2" xfId="2290" xr:uid="{00000000-0005-0000-0000-0000F4080000}"/>
    <cellStyle name="Note 9 3_ELC_final" xfId="2291" xr:uid="{00000000-0005-0000-0000-0000F5080000}"/>
    <cellStyle name="Note 9 4" xfId="2292" xr:uid="{00000000-0005-0000-0000-0000F6080000}"/>
    <cellStyle name="Note 9_ELC_final" xfId="2293" xr:uid="{00000000-0005-0000-0000-0000F7080000}"/>
    <cellStyle name="Notiz" xfId="2294" xr:uid="{00000000-0005-0000-0000-0000F8080000}"/>
    <cellStyle name="Notiz 2" xfId="2295" xr:uid="{00000000-0005-0000-0000-0000F9080000}"/>
    <cellStyle name="Notiz 3" xfId="2296" xr:uid="{00000000-0005-0000-0000-0000FA080000}"/>
    <cellStyle name="num_note" xfId="2297" xr:uid="{00000000-0005-0000-0000-0000FB080000}"/>
    <cellStyle name="Nuovo" xfId="2298" xr:uid="{00000000-0005-0000-0000-0000FC080000}"/>
    <cellStyle name="Nuovo 10" xfId="2299" xr:uid="{00000000-0005-0000-0000-0000FD080000}"/>
    <cellStyle name="Nuovo 11" xfId="2300" xr:uid="{00000000-0005-0000-0000-0000FE080000}"/>
    <cellStyle name="Nuovo 12" xfId="2301" xr:uid="{00000000-0005-0000-0000-0000FF080000}"/>
    <cellStyle name="Nuovo 13" xfId="2302" xr:uid="{00000000-0005-0000-0000-000000090000}"/>
    <cellStyle name="Nuovo 14" xfId="2303" xr:uid="{00000000-0005-0000-0000-000001090000}"/>
    <cellStyle name="Nuovo 15" xfId="2304" xr:uid="{00000000-0005-0000-0000-000002090000}"/>
    <cellStyle name="Nuovo 16" xfId="2305" xr:uid="{00000000-0005-0000-0000-000003090000}"/>
    <cellStyle name="Nuovo 17" xfId="2306" xr:uid="{00000000-0005-0000-0000-000004090000}"/>
    <cellStyle name="Nuovo 18" xfId="2307" xr:uid="{00000000-0005-0000-0000-000005090000}"/>
    <cellStyle name="Nuovo 19" xfId="2308" xr:uid="{00000000-0005-0000-0000-000006090000}"/>
    <cellStyle name="Nuovo 2" xfId="2309" xr:uid="{00000000-0005-0000-0000-000007090000}"/>
    <cellStyle name="Nuovo 20" xfId="2310" xr:uid="{00000000-0005-0000-0000-000008090000}"/>
    <cellStyle name="Nuovo 21" xfId="2311" xr:uid="{00000000-0005-0000-0000-000009090000}"/>
    <cellStyle name="Nuovo 22" xfId="2312" xr:uid="{00000000-0005-0000-0000-00000A090000}"/>
    <cellStyle name="Nuovo 23" xfId="2313" xr:uid="{00000000-0005-0000-0000-00000B090000}"/>
    <cellStyle name="Nuovo 24" xfId="2314" xr:uid="{00000000-0005-0000-0000-00000C090000}"/>
    <cellStyle name="Nuovo 25" xfId="2315" xr:uid="{00000000-0005-0000-0000-00000D090000}"/>
    <cellStyle name="Nuovo 26" xfId="2316" xr:uid="{00000000-0005-0000-0000-00000E090000}"/>
    <cellStyle name="Nuovo 27" xfId="2317" xr:uid="{00000000-0005-0000-0000-00000F090000}"/>
    <cellStyle name="Nuovo 28" xfId="2318" xr:uid="{00000000-0005-0000-0000-000010090000}"/>
    <cellStyle name="Nuovo 29" xfId="2319" xr:uid="{00000000-0005-0000-0000-000011090000}"/>
    <cellStyle name="Nuovo 3" xfId="2320" xr:uid="{00000000-0005-0000-0000-000012090000}"/>
    <cellStyle name="Nuovo 30" xfId="2321" xr:uid="{00000000-0005-0000-0000-000013090000}"/>
    <cellStyle name="Nuovo 31" xfId="2322" xr:uid="{00000000-0005-0000-0000-000014090000}"/>
    <cellStyle name="Nuovo 32" xfId="2323" xr:uid="{00000000-0005-0000-0000-000015090000}"/>
    <cellStyle name="Nuovo 33" xfId="2324" xr:uid="{00000000-0005-0000-0000-000016090000}"/>
    <cellStyle name="Nuovo 34" xfId="2325" xr:uid="{00000000-0005-0000-0000-000017090000}"/>
    <cellStyle name="Nuovo 35" xfId="2326" xr:uid="{00000000-0005-0000-0000-000018090000}"/>
    <cellStyle name="Nuovo 36" xfId="2327" xr:uid="{00000000-0005-0000-0000-000019090000}"/>
    <cellStyle name="Nuovo 37" xfId="2328" xr:uid="{00000000-0005-0000-0000-00001A090000}"/>
    <cellStyle name="Nuovo 38" xfId="2329" xr:uid="{00000000-0005-0000-0000-00001B090000}"/>
    <cellStyle name="Nuovo 4" xfId="2330" xr:uid="{00000000-0005-0000-0000-00001C090000}"/>
    <cellStyle name="Nuovo 5" xfId="2331" xr:uid="{00000000-0005-0000-0000-00001D090000}"/>
    <cellStyle name="Nuovo 6" xfId="2332" xr:uid="{00000000-0005-0000-0000-00001E090000}"/>
    <cellStyle name="Nuovo 7" xfId="2333" xr:uid="{00000000-0005-0000-0000-00001F090000}"/>
    <cellStyle name="Nuovo 8" xfId="2334" xr:uid="{00000000-0005-0000-0000-000020090000}"/>
    <cellStyle name="Nuovo 9" xfId="2335" xr:uid="{00000000-0005-0000-0000-000021090000}"/>
    <cellStyle name="Output 10" xfId="2336" xr:uid="{00000000-0005-0000-0000-000022090000}"/>
    <cellStyle name="Output 11" xfId="2337" xr:uid="{00000000-0005-0000-0000-000023090000}"/>
    <cellStyle name="Output 12" xfId="2338" xr:uid="{00000000-0005-0000-0000-000024090000}"/>
    <cellStyle name="Output 13" xfId="2339" xr:uid="{00000000-0005-0000-0000-000025090000}"/>
    <cellStyle name="Output 14" xfId="2340" xr:uid="{00000000-0005-0000-0000-000026090000}"/>
    <cellStyle name="Output 15" xfId="2341" xr:uid="{00000000-0005-0000-0000-000027090000}"/>
    <cellStyle name="Output 16" xfId="2342" xr:uid="{00000000-0005-0000-0000-000028090000}"/>
    <cellStyle name="Output 17" xfId="2343" xr:uid="{00000000-0005-0000-0000-000029090000}"/>
    <cellStyle name="Output 18" xfId="2344" xr:uid="{00000000-0005-0000-0000-00002A090000}"/>
    <cellStyle name="Output 19" xfId="2345" xr:uid="{00000000-0005-0000-0000-00002B090000}"/>
    <cellStyle name="Output 2" xfId="2346" xr:uid="{00000000-0005-0000-0000-00002C090000}"/>
    <cellStyle name="Output 20" xfId="2347" xr:uid="{00000000-0005-0000-0000-00002D090000}"/>
    <cellStyle name="Output 21" xfId="2348" xr:uid="{00000000-0005-0000-0000-00002E090000}"/>
    <cellStyle name="Output 22" xfId="2349" xr:uid="{00000000-0005-0000-0000-00002F090000}"/>
    <cellStyle name="Output 23" xfId="2350" xr:uid="{00000000-0005-0000-0000-000030090000}"/>
    <cellStyle name="Output 24" xfId="2351" xr:uid="{00000000-0005-0000-0000-000031090000}"/>
    <cellStyle name="Output 25" xfId="2352" xr:uid="{00000000-0005-0000-0000-000032090000}"/>
    <cellStyle name="Output 26" xfId="2353" xr:uid="{00000000-0005-0000-0000-000033090000}"/>
    <cellStyle name="Output 27" xfId="2354" xr:uid="{00000000-0005-0000-0000-000034090000}"/>
    <cellStyle name="Output 28" xfId="2355" xr:uid="{00000000-0005-0000-0000-000035090000}"/>
    <cellStyle name="Output 29" xfId="2356" xr:uid="{00000000-0005-0000-0000-000036090000}"/>
    <cellStyle name="Output 3" xfId="2357" xr:uid="{00000000-0005-0000-0000-000037090000}"/>
    <cellStyle name="Output 3 2" xfId="2358" xr:uid="{00000000-0005-0000-0000-000038090000}"/>
    <cellStyle name="Output 30" xfId="2359" xr:uid="{00000000-0005-0000-0000-000039090000}"/>
    <cellStyle name="Output 31" xfId="2360" xr:uid="{00000000-0005-0000-0000-00003A090000}"/>
    <cellStyle name="Output 32" xfId="2361" xr:uid="{00000000-0005-0000-0000-00003B090000}"/>
    <cellStyle name="Output 33" xfId="2362" xr:uid="{00000000-0005-0000-0000-00003C090000}"/>
    <cellStyle name="Output 34" xfId="2363" xr:uid="{00000000-0005-0000-0000-00003D090000}"/>
    <cellStyle name="Output 35" xfId="2364" xr:uid="{00000000-0005-0000-0000-00003E090000}"/>
    <cellStyle name="Output 36" xfId="2365" xr:uid="{00000000-0005-0000-0000-00003F090000}"/>
    <cellStyle name="Output 37" xfId="2366" xr:uid="{00000000-0005-0000-0000-000040090000}"/>
    <cellStyle name="Output 38" xfId="2367" xr:uid="{00000000-0005-0000-0000-000041090000}"/>
    <cellStyle name="Output 39" xfId="2368" xr:uid="{00000000-0005-0000-0000-000042090000}"/>
    <cellStyle name="Output 4" xfId="2369" xr:uid="{00000000-0005-0000-0000-000043090000}"/>
    <cellStyle name="Output 40" xfId="2370" xr:uid="{00000000-0005-0000-0000-000044090000}"/>
    <cellStyle name="Output 41" xfId="2371" xr:uid="{00000000-0005-0000-0000-000045090000}"/>
    <cellStyle name="Output 42" xfId="2372" xr:uid="{00000000-0005-0000-0000-000046090000}"/>
    <cellStyle name="Output 43" xfId="2373" xr:uid="{00000000-0005-0000-0000-000047090000}"/>
    <cellStyle name="Output 5" xfId="2374" xr:uid="{00000000-0005-0000-0000-000048090000}"/>
    <cellStyle name="Output 6" xfId="2375" xr:uid="{00000000-0005-0000-0000-000049090000}"/>
    <cellStyle name="Output 7" xfId="2376" xr:uid="{00000000-0005-0000-0000-00004A090000}"/>
    <cellStyle name="Output 8" xfId="2377" xr:uid="{00000000-0005-0000-0000-00004B090000}"/>
    <cellStyle name="Output 9" xfId="2378" xr:uid="{00000000-0005-0000-0000-00004C090000}"/>
    <cellStyle name="Pattern" xfId="2379" xr:uid="{00000000-0005-0000-0000-00004D090000}"/>
    <cellStyle name="Percent" xfId="2380" builtinId="5"/>
    <cellStyle name="Percent 10 10" xfId="2381" xr:uid="{00000000-0005-0000-0000-00004F090000}"/>
    <cellStyle name="Percent 10 11" xfId="2382" xr:uid="{00000000-0005-0000-0000-000050090000}"/>
    <cellStyle name="Percent 10 12" xfId="2383" xr:uid="{00000000-0005-0000-0000-000051090000}"/>
    <cellStyle name="Percent 10 13" xfId="2384" xr:uid="{00000000-0005-0000-0000-000052090000}"/>
    <cellStyle name="Percent 10 14" xfId="2385" xr:uid="{00000000-0005-0000-0000-000053090000}"/>
    <cellStyle name="Percent 10 15" xfId="2386" xr:uid="{00000000-0005-0000-0000-000054090000}"/>
    <cellStyle name="Percent 10 16" xfId="2387" xr:uid="{00000000-0005-0000-0000-000055090000}"/>
    <cellStyle name="Percent 10 17" xfId="2388" xr:uid="{00000000-0005-0000-0000-000056090000}"/>
    <cellStyle name="Percent 10 18" xfId="2389" xr:uid="{00000000-0005-0000-0000-000057090000}"/>
    <cellStyle name="Percent 10 19" xfId="2390" xr:uid="{00000000-0005-0000-0000-000058090000}"/>
    <cellStyle name="Percent 10 2" xfId="2391" xr:uid="{00000000-0005-0000-0000-000059090000}"/>
    <cellStyle name="Percent 10 20" xfId="2392" xr:uid="{00000000-0005-0000-0000-00005A090000}"/>
    <cellStyle name="Percent 10 3" xfId="2393" xr:uid="{00000000-0005-0000-0000-00005B090000}"/>
    <cellStyle name="Percent 10 4" xfId="2394" xr:uid="{00000000-0005-0000-0000-00005C090000}"/>
    <cellStyle name="Percent 10 5" xfId="2395" xr:uid="{00000000-0005-0000-0000-00005D090000}"/>
    <cellStyle name="Percent 10 6" xfId="2396" xr:uid="{00000000-0005-0000-0000-00005E090000}"/>
    <cellStyle name="Percent 10 7" xfId="2397" xr:uid="{00000000-0005-0000-0000-00005F090000}"/>
    <cellStyle name="Percent 10 7 2" xfId="2398" xr:uid="{00000000-0005-0000-0000-000060090000}"/>
    <cellStyle name="Percent 10 7 3" xfId="2399" xr:uid="{00000000-0005-0000-0000-000061090000}"/>
    <cellStyle name="Percent 10 8" xfId="2400" xr:uid="{00000000-0005-0000-0000-000062090000}"/>
    <cellStyle name="Percent 10 9" xfId="2401" xr:uid="{00000000-0005-0000-0000-000063090000}"/>
    <cellStyle name="Percent 11 10" xfId="2402" xr:uid="{00000000-0005-0000-0000-000064090000}"/>
    <cellStyle name="Percent 11 2" xfId="2403" xr:uid="{00000000-0005-0000-0000-000065090000}"/>
    <cellStyle name="Percent 11 3" xfId="2404" xr:uid="{00000000-0005-0000-0000-000066090000}"/>
    <cellStyle name="Percent 11 4" xfId="2405" xr:uid="{00000000-0005-0000-0000-000067090000}"/>
    <cellStyle name="Percent 11 5" xfId="2406" xr:uid="{00000000-0005-0000-0000-000068090000}"/>
    <cellStyle name="Percent 11 6" xfId="2407" xr:uid="{00000000-0005-0000-0000-000069090000}"/>
    <cellStyle name="Percent 11 7" xfId="2408" xr:uid="{00000000-0005-0000-0000-00006A090000}"/>
    <cellStyle name="Percent 11 7 2" xfId="2409" xr:uid="{00000000-0005-0000-0000-00006B090000}"/>
    <cellStyle name="Percent 11 7 3" xfId="2410" xr:uid="{00000000-0005-0000-0000-00006C090000}"/>
    <cellStyle name="Percent 11 8" xfId="2411" xr:uid="{00000000-0005-0000-0000-00006D090000}"/>
    <cellStyle name="Percent 11 9" xfId="2412" xr:uid="{00000000-0005-0000-0000-00006E090000}"/>
    <cellStyle name="Percent 12 10" xfId="2413" xr:uid="{00000000-0005-0000-0000-00006F090000}"/>
    <cellStyle name="Percent 12 2" xfId="2414" xr:uid="{00000000-0005-0000-0000-000070090000}"/>
    <cellStyle name="Percent 12 3" xfId="2415" xr:uid="{00000000-0005-0000-0000-000071090000}"/>
    <cellStyle name="Percent 12 4" xfId="2416" xr:uid="{00000000-0005-0000-0000-000072090000}"/>
    <cellStyle name="Percent 12 5" xfId="2417" xr:uid="{00000000-0005-0000-0000-000073090000}"/>
    <cellStyle name="Percent 12 6" xfId="2418" xr:uid="{00000000-0005-0000-0000-000074090000}"/>
    <cellStyle name="Percent 12 7" xfId="2419" xr:uid="{00000000-0005-0000-0000-000075090000}"/>
    <cellStyle name="Percent 12 7 2" xfId="2420" xr:uid="{00000000-0005-0000-0000-000076090000}"/>
    <cellStyle name="Percent 12 7 3" xfId="2421" xr:uid="{00000000-0005-0000-0000-000077090000}"/>
    <cellStyle name="Percent 12 8" xfId="2422" xr:uid="{00000000-0005-0000-0000-000078090000}"/>
    <cellStyle name="Percent 12 9" xfId="2423" xr:uid="{00000000-0005-0000-0000-000079090000}"/>
    <cellStyle name="Percent 13 10" xfId="2424" xr:uid="{00000000-0005-0000-0000-00007A090000}"/>
    <cellStyle name="Percent 13 2" xfId="2425" xr:uid="{00000000-0005-0000-0000-00007B090000}"/>
    <cellStyle name="Percent 13 3" xfId="2426" xr:uid="{00000000-0005-0000-0000-00007C090000}"/>
    <cellStyle name="Percent 13 4" xfId="2427" xr:uid="{00000000-0005-0000-0000-00007D090000}"/>
    <cellStyle name="Percent 13 5" xfId="2428" xr:uid="{00000000-0005-0000-0000-00007E090000}"/>
    <cellStyle name="Percent 13 6" xfId="2429" xr:uid="{00000000-0005-0000-0000-00007F090000}"/>
    <cellStyle name="Percent 13 7" xfId="2430" xr:uid="{00000000-0005-0000-0000-000080090000}"/>
    <cellStyle name="Percent 13 7 2" xfId="2431" xr:uid="{00000000-0005-0000-0000-000081090000}"/>
    <cellStyle name="Percent 13 7 3" xfId="2432" xr:uid="{00000000-0005-0000-0000-000082090000}"/>
    <cellStyle name="Percent 13 8" xfId="2433" xr:uid="{00000000-0005-0000-0000-000083090000}"/>
    <cellStyle name="Percent 13 9" xfId="2434" xr:uid="{00000000-0005-0000-0000-000084090000}"/>
    <cellStyle name="Percent 14 10" xfId="2435" xr:uid="{00000000-0005-0000-0000-000085090000}"/>
    <cellStyle name="Percent 14 2" xfId="2436" xr:uid="{00000000-0005-0000-0000-000086090000}"/>
    <cellStyle name="Percent 14 3" xfId="2437" xr:uid="{00000000-0005-0000-0000-000087090000}"/>
    <cellStyle name="Percent 14 4" xfId="2438" xr:uid="{00000000-0005-0000-0000-000088090000}"/>
    <cellStyle name="Percent 14 5" xfId="2439" xr:uid="{00000000-0005-0000-0000-000089090000}"/>
    <cellStyle name="Percent 14 6" xfId="2440" xr:uid="{00000000-0005-0000-0000-00008A090000}"/>
    <cellStyle name="Percent 14 7" xfId="2441" xr:uid="{00000000-0005-0000-0000-00008B090000}"/>
    <cellStyle name="Percent 14 7 2" xfId="2442" xr:uid="{00000000-0005-0000-0000-00008C090000}"/>
    <cellStyle name="Percent 14 7 3" xfId="2443" xr:uid="{00000000-0005-0000-0000-00008D090000}"/>
    <cellStyle name="Percent 14 8" xfId="2444" xr:uid="{00000000-0005-0000-0000-00008E090000}"/>
    <cellStyle name="Percent 14 9" xfId="2445" xr:uid="{00000000-0005-0000-0000-00008F090000}"/>
    <cellStyle name="Percent 15" xfId="2446" xr:uid="{00000000-0005-0000-0000-000090090000}"/>
    <cellStyle name="Percent 15 2" xfId="2447" xr:uid="{00000000-0005-0000-0000-000091090000}"/>
    <cellStyle name="Percent 15 3" xfId="2448" xr:uid="{00000000-0005-0000-0000-000092090000}"/>
    <cellStyle name="Percent 15 4" xfId="2449" xr:uid="{00000000-0005-0000-0000-000093090000}"/>
    <cellStyle name="Percent 15 5" xfId="2450" xr:uid="{00000000-0005-0000-0000-000094090000}"/>
    <cellStyle name="Percent 15 6" xfId="2451" xr:uid="{00000000-0005-0000-0000-000095090000}"/>
    <cellStyle name="Percent 15 7" xfId="2452" xr:uid="{00000000-0005-0000-0000-000096090000}"/>
    <cellStyle name="Percent 15 7 2" xfId="2453" xr:uid="{00000000-0005-0000-0000-000097090000}"/>
    <cellStyle name="Percent 15 7 3" xfId="2454" xr:uid="{00000000-0005-0000-0000-000098090000}"/>
    <cellStyle name="Percent 16 2" xfId="2455" xr:uid="{00000000-0005-0000-0000-000099090000}"/>
    <cellStyle name="Percent 16 3" xfId="2456" xr:uid="{00000000-0005-0000-0000-00009A090000}"/>
    <cellStyle name="Percent 16 4" xfId="2457" xr:uid="{00000000-0005-0000-0000-00009B090000}"/>
    <cellStyle name="Percent 16 5" xfId="2458" xr:uid="{00000000-0005-0000-0000-00009C090000}"/>
    <cellStyle name="Percent 16 6" xfId="2459" xr:uid="{00000000-0005-0000-0000-00009D090000}"/>
    <cellStyle name="Percent 16 7" xfId="2460" xr:uid="{00000000-0005-0000-0000-00009E090000}"/>
    <cellStyle name="Percent 16 7 2" xfId="2461" xr:uid="{00000000-0005-0000-0000-00009F090000}"/>
    <cellStyle name="Percent 16 7 3" xfId="2462" xr:uid="{00000000-0005-0000-0000-0000A0090000}"/>
    <cellStyle name="Percent 17" xfId="2463" xr:uid="{00000000-0005-0000-0000-0000A1090000}"/>
    <cellStyle name="Percent 17 2" xfId="2464" xr:uid="{00000000-0005-0000-0000-0000A2090000}"/>
    <cellStyle name="Percent 17 3" xfId="2465" xr:uid="{00000000-0005-0000-0000-0000A3090000}"/>
    <cellStyle name="Percent 17 4" xfId="2466" xr:uid="{00000000-0005-0000-0000-0000A4090000}"/>
    <cellStyle name="Percent 17 5" xfId="2467" xr:uid="{00000000-0005-0000-0000-0000A5090000}"/>
    <cellStyle name="Percent 17 6" xfId="2468" xr:uid="{00000000-0005-0000-0000-0000A6090000}"/>
    <cellStyle name="Percent 17 7" xfId="2469" xr:uid="{00000000-0005-0000-0000-0000A7090000}"/>
    <cellStyle name="Percent 17 7 2" xfId="2470" xr:uid="{00000000-0005-0000-0000-0000A8090000}"/>
    <cellStyle name="Percent 17 7 3" xfId="2471" xr:uid="{00000000-0005-0000-0000-0000A9090000}"/>
    <cellStyle name="Percent 17 8" xfId="2472" xr:uid="{00000000-0005-0000-0000-0000AA090000}"/>
    <cellStyle name="Percent 17 8 2" xfId="2473" xr:uid="{00000000-0005-0000-0000-0000AB090000}"/>
    <cellStyle name="Percent 2" xfId="2474" xr:uid="{00000000-0005-0000-0000-0000AC090000}"/>
    <cellStyle name="Percent 2 10" xfId="2475" xr:uid="{00000000-0005-0000-0000-0000AD090000}"/>
    <cellStyle name="Percent 2 10 2" xfId="2476" xr:uid="{00000000-0005-0000-0000-0000AE090000}"/>
    <cellStyle name="Percent 2 11" xfId="2477" xr:uid="{00000000-0005-0000-0000-0000AF090000}"/>
    <cellStyle name="Percent 2 11 2" xfId="2478" xr:uid="{00000000-0005-0000-0000-0000B0090000}"/>
    <cellStyle name="Percent 2 12" xfId="2479" xr:uid="{00000000-0005-0000-0000-0000B1090000}"/>
    <cellStyle name="Percent 2 13" xfId="2480" xr:uid="{00000000-0005-0000-0000-0000B2090000}"/>
    <cellStyle name="Percent 2 14" xfId="2481" xr:uid="{00000000-0005-0000-0000-0000B3090000}"/>
    <cellStyle name="Percent 2 15" xfId="2482" xr:uid="{00000000-0005-0000-0000-0000B4090000}"/>
    <cellStyle name="Percent 2 16" xfId="2483" xr:uid="{00000000-0005-0000-0000-0000B5090000}"/>
    <cellStyle name="Percent 2 17" xfId="2484" xr:uid="{00000000-0005-0000-0000-0000B6090000}"/>
    <cellStyle name="Percent 2 18" xfId="2485" xr:uid="{00000000-0005-0000-0000-0000B7090000}"/>
    <cellStyle name="Percent 2 19" xfId="2486" xr:uid="{00000000-0005-0000-0000-0000B8090000}"/>
    <cellStyle name="Percent 2 2" xfId="2487" xr:uid="{00000000-0005-0000-0000-0000B9090000}"/>
    <cellStyle name="Percent 2 2 2" xfId="2488" xr:uid="{00000000-0005-0000-0000-0000BA090000}"/>
    <cellStyle name="Percent 2 2 3" xfId="2489" xr:uid="{00000000-0005-0000-0000-0000BB090000}"/>
    <cellStyle name="Percent 2 2 3 2" xfId="2490" xr:uid="{00000000-0005-0000-0000-0000BC090000}"/>
    <cellStyle name="Percent 2 2 3 3" xfId="2491" xr:uid="{00000000-0005-0000-0000-0000BD090000}"/>
    <cellStyle name="Percent 2 2 4" xfId="2492" xr:uid="{00000000-0005-0000-0000-0000BE090000}"/>
    <cellStyle name="Percent 2 2 4 2" xfId="2493" xr:uid="{00000000-0005-0000-0000-0000BF090000}"/>
    <cellStyle name="Percent 2 2 5" xfId="2494" xr:uid="{00000000-0005-0000-0000-0000C0090000}"/>
    <cellStyle name="Percent 2 2 6" xfId="2495" xr:uid="{00000000-0005-0000-0000-0000C1090000}"/>
    <cellStyle name="Percent 2 20" xfId="2496" xr:uid="{00000000-0005-0000-0000-0000C2090000}"/>
    <cellStyle name="Percent 2 21" xfId="2497" xr:uid="{00000000-0005-0000-0000-0000C3090000}"/>
    <cellStyle name="Percent 2 22" xfId="2498" xr:uid="{00000000-0005-0000-0000-0000C4090000}"/>
    <cellStyle name="Percent 2 23" xfId="2499" xr:uid="{00000000-0005-0000-0000-0000C5090000}"/>
    <cellStyle name="Percent 2 24" xfId="2500" xr:uid="{00000000-0005-0000-0000-0000C6090000}"/>
    <cellStyle name="Percent 2 25" xfId="2501" xr:uid="{00000000-0005-0000-0000-0000C7090000}"/>
    <cellStyle name="Percent 2 26" xfId="2502" xr:uid="{00000000-0005-0000-0000-0000C8090000}"/>
    <cellStyle name="Percent 2 27" xfId="2503" xr:uid="{00000000-0005-0000-0000-0000C9090000}"/>
    <cellStyle name="Percent 2 28" xfId="2504" xr:uid="{00000000-0005-0000-0000-0000CA090000}"/>
    <cellStyle name="Percent 2 29" xfId="2505" xr:uid="{00000000-0005-0000-0000-0000CB090000}"/>
    <cellStyle name="Percent 2 3" xfId="2506" xr:uid="{00000000-0005-0000-0000-0000CC090000}"/>
    <cellStyle name="Percent 2 3 10" xfId="2507" xr:uid="{00000000-0005-0000-0000-0000CD090000}"/>
    <cellStyle name="Percent 2 3 11" xfId="2508" xr:uid="{00000000-0005-0000-0000-0000CE090000}"/>
    <cellStyle name="Percent 2 3 12" xfId="2509" xr:uid="{00000000-0005-0000-0000-0000CF090000}"/>
    <cellStyle name="Percent 2 3 13" xfId="2510" xr:uid="{00000000-0005-0000-0000-0000D0090000}"/>
    <cellStyle name="Percent 2 3 14" xfId="2511" xr:uid="{00000000-0005-0000-0000-0000D1090000}"/>
    <cellStyle name="Percent 2 3 15" xfId="2512" xr:uid="{00000000-0005-0000-0000-0000D2090000}"/>
    <cellStyle name="Percent 2 3 16" xfId="2513" xr:uid="{00000000-0005-0000-0000-0000D3090000}"/>
    <cellStyle name="Percent 2 3 2" xfId="2514" xr:uid="{00000000-0005-0000-0000-0000D4090000}"/>
    <cellStyle name="Percent 2 3 3" xfId="2515" xr:uid="{00000000-0005-0000-0000-0000D5090000}"/>
    <cellStyle name="Percent 2 3 3 2" xfId="2516" xr:uid="{00000000-0005-0000-0000-0000D6090000}"/>
    <cellStyle name="Percent 2 3 3 3" xfId="2517" xr:uid="{00000000-0005-0000-0000-0000D7090000}"/>
    <cellStyle name="Percent 2 3 3 3 2" xfId="2518" xr:uid="{00000000-0005-0000-0000-0000D8090000}"/>
    <cellStyle name="Percent 2 3 3 3 3" xfId="2519" xr:uid="{00000000-0005-0000-0000-0000D9090000}"/>
    <cellStyle name="Percent 2 3 3 3 4" xfId="2520" xr:uid="{00000000-0005-0000-0000-0000DA090000}"/>
    <cellStyle name="Percent 2 3 4" xfId="2521" xr:uid="{00000000-0005-0000-0000-0000DB090000}"/>
    <cellStyle name="Percent 2 3 5" xfId="2522" xr:uid="{00000000-0005-0000-0000-0000DC090000}"/>
    <cellStyle name="Percent 2 3 6" xfId="2523" xr:uid="{00000000-0005-0000-0000-0000DD090000}"/>
    <cellStyle name="Percent 2 3 7" xfId="2524" xr:uid="{00000000-0005-0000-0000-0000DE090000}"/>
    <cellStyle name="Percent 2 3 8" xfId="2525" xr:uid="{00000000-0005-0000-0000-0000DF090000}"/>
    <cellStyle name="Percent 2 3 9" xfId="2526" xr:uid="{00000000-0005-0000-0000-0000E0090000}"/>
    <cellStyle name="Percent 2 30" xfId="2527" xr:uid="{00000000-0005-0000-0000-0000E1090000}"/>
    <cellStyle name="Percent 2 31" xfId="2528" xr:uid="{00000000-0005-0000-0000-0000E2090000}"/>
    <cellStyle name="Percent 2 32" xfId="2529" xr:uid="{00000000-0005-0000-0000-0000E3090000}"/>
    <cellStyle name="Percent 2 33" xfId="2530" xr:uid="{00000000-0005-0000-0000-0000E4090000}"/>
    <cellStyle name="Percent 2 34" xfId="2531" xr:uid="{00000000-0005-0000-0000-0000E5090000}"/>
    <cellStyle name="Percent 2 35" xfId="2532" xr:uid="{00000000-0005-0000-0000-0000E6090000}"/>
    <cellStyle name="Percent 2 36" xfId="2533" xr:uid="{00000000-0005-0000-0000-0000E7090000}"/>
    <cellStyle name="Percent 2 37" xfId="2534" xr:uid="{00000000-0005-0000-0000-0000E8090000}"/>
    <cellStyle name="Percent 2 38" xfId="2535" xr:uid="{00000000-0005-0000-0000-0000E9090000}"/>
    <cellStyle name="Percent 2 39" xfId="2536" xr:uid="{00000000-0005-0000-0000-0000EA090000}"/>
    <cellStyle name="Percent 2 4" xfId="2537" xr:uid="{00000000-0005-0000-0000-0000EB090000}"/>
    <cellStyle name="Percent 2 4 10" xfId="2538" xr:uid="{00000000-0005-0000-0000-0000EC090000}"/>
    <cellStyle name="Percent 2 4 11" xfId="2539" xr:uid="{00000000-0005-0000-0000-0000ED090000}"/>
    <cellStyle name="Percent 2 4 12" xfId="2540" xr:uid="{00000000-0005-0000-0000-0000EE090000}"/>
    <cellStyle name="Percent 2 4 13" xfId="2541" xr:uid="{00000000-0005-0000-0000-0000EF090000}"/>
    <cellStyle name="Percent 2 4 14" xfId="2542" xr:uid="{00000000-0005-0000-0000-0000F0090000}"/>
    <cellStyle name="Percent 2 4 15" xfId="2543" xr:uid="{00000000-0005-0000-0000-0000F1090000}"/>
    <cellStyle name="Percent 2 4 16" xfId="2544" xr:uid="{00000000-0005-0000-0000-0000F2090000}"/>
    <cellStyle name="Percent 2 4 2" xfId="2545" xr:uid="{00000000-0005-0000-0000-0000F3090000}"/>
    <cellStyle name="Percent 2 4 3" xfId="2546" xr:uid="{00000000-0005-0000-0000-0000F4090000}"/>
    <cellStyle name="Percent 2 4 4" xfId="2547" xr:uid="{00000000-0005-0000-0000-0000F5090000}"/>
    <cellStyle name="Percent 2 4 5" xfId="2548" xr:uid="{00000000-0005-0000-0000-0000F6090000}"/>
    <cellStyle name="Percent 2 4 6" xfId="2549" xr:uid="{00000000-0005-0000-0000-0000F7090000}"/>
    <cellStyle name="Percent 2 4 7" xfId="2550" xr:uid="{00000000-0005-0000-0000-0000F8090000}"/>
    <cellStyle name="Percent 2 4 8" xfId="2551" xr:uid="{00000000-0005-0000-0000-0000F9090000}"/>
    <cellStyle name="Percent 2 4 9" xfId="2552" xr:uid="{00000000-0005-0000-0000-0000FA090000}"/>
    <cellStyle name="Percent 2 40" xfId="2553" xr:uid="{00000000-0005-0000-0000-0000FB090000}"/>
    <cellStyle name="Percent 2 41" xfId="2554" xr:uid="{00000000-0005-0000-0000-0000FC090000}"/>
    <cellStyle name="Percent 2 42" xfId="2555" xr:uid="{00000000-0005-0000-0000-0000FD090000}"/>
    <cellStyle name="Percent 2 43" xfId="2556" xr:uid="{00000000-0005-0000-0000-0000FE090000}"/>
    <cellStyle name="Percent 2 44" xfId="2557" xr:uid="{00000000-0005-0000-0000-0000FF090000}"/>
    <cellStyle name="Percent 2 45" xfId="2558" xr:uid="{00000000-0005-0000-0000-0000000A0000}"/>
    <cellStyle name="Percent 2 46" xfId="2559" xr:uid="{00000000-0005-0000-0000-0000010A0000}"/>
    <cellStyle name="Percent 2 47" xfId="2560" xr:uid="{00000000-0005-0000-0000-0000020A0000}"/>
    <cellStyle name="Percent 2 48" xfId="2561" xr:uid="{00000000-0005-0000-0000-0000030A0000}"/>
    <cellStyle name="Percent 2 48 2" xfId="2562" xr:uid="{00000000-0005-0000-0000-0000040A0000}"/>
    <cellStyle name="Percent 2 49" xfId="2563" xr:uid="{00000000-0005-0000-0000-0000050A0000}"/>
    <cellStyle name="Percent 2 49 2" xfId="2564" xr:uid="{00000000-0005-0000-0000-0000060A0000}"/>
    <cellStyle name="Percent 2 5" xfId="2565" xr:uid="{00000000-0005-0000-0000-0000070A0000}"/>
    <cellStyle name="Percent 2 5 10" xfId="2566" xr:uid="{00000000-0005-0000-0000-0000080A0000}"/>
    <cellStyle name="Percent 2 5 11" xfId="2567" xr:uid="{00000000-0005-0000-0000-0000090A0000}"/>
    <cellStyle name="Percent 2 5 12" xfId="2568" xr:uid="{00000000-0005-0000-0000-00000A0A0000}"/>
    <cellStyle name="Percent 2 5 13" xfId="2569" xr:uid="{00000000-0005-0000-0000-00000B0A0000}"/>
    <cellStyle name="Percent 2 5 14" xfId="2570" xr:uid="{00000000-0005-0000-0000-00000C0A0000}"/>
    <cellStyle name="Percent 2 5 15" xfId="2571" xr:uid="{00000000-0005-0000-0000-00000D0A0000}"/>
    <cellStyle name="Percent 2 5 2" xfId="2572" xr:uid="{00000000-0005-0000-0000-00000E0A0000}"/>
    <cellStyle name="Percent 2 5 3" xfId="2573" xr:uid="{00000000-0005-0000-0000-00000F0A0000}"/>
    <cellStyle name="Percent 2 5 4" xfId="2574" xr:uid="{00000000-0005-0000-0000-0000100A0000}"/>
    <cellStyle name="Percent 2 5 5" xfId="2575" xr:uid="{00000000-0005-0000-0000-0000110A0000}"/>
    <cellStyle name="Percent 2 5 6" xfId="2576" xr:uid="{00000000-0005-0000-0000-0000120A0000}"/>
    <cellStyle name="Percent 2 5 7" xfId="2577" xr:uid="{00000000-0005-0000-0000-0000130A0000}"/>
    <cellStyle name="Percent 2 5 8" xfId="2578" xr:uid="{00000000-0005-0000-0000-0000140A0000}"/>
    <cellStyle name="Percent 2 5 9" xfId="2579" xr:uid="{00000000-0005-0000-0000-0000150A0000}"/>
    <cellStyle name="Percent 2 50" xfId="2580" xr:uid="{00000000-0005-0000-0000-0000160A0000}"/>
    <cellStyle name="Percent 2 6" xfId="2581" xr:uid="{00000000-0005-0000-0000-0000170A0000}"/>
    <cellStyle name="Percent 2 6 10" xfId="2582" xr:uid="{00000000-0005-0000-0000-0000180A0000}"/>
    <cellStyle name="Percent 2 6 11" xfId="2583" xr:uid="{00000000-0005-0000-0000-0000190A0000}"/>
    <cellStyle name="Percent 2 6 12" xfId="2584" xr:uid="{00000000-0005-0000-0000-00001A0A0000}"/>
    <cellStyle name="Percent 2 6 13" xfId="2585" xr:uid="{00000000-0005-0000-0000-00001B0A0000}"/>
    <cellStyle name="Percent 2 6 14" xfId="2586" xr:uid="{00000000-0005-0000-0000-00001C0A0000}"/>
    <cellStyle name="Percent 2 6 15" xfId="2587" xr:uid="{00000000-0005-0000-0000-00001D0A0000}"/>
    <cellStyle name="Percent 2 6 2" xfId="2588" xr:uid="{00000000-0005-0000-0000-00001E0A0000}"/>
    <cellStyle name="Percent 2 6 3" xfId="2589" xr:uid="{00000000-0005-0000-0000-00001F0A0000}"/>
    <cellStyle name="Percent 2 6 4" xfId="2590" xr:uid="{00000000-0005-0000-0000-0000200A0000}"/>
    <cellStyle name="Percent 2 6 5" xfId="2591" xr:uid="{00000000-0005-0000-0000-0000210A0000}"/>
    <cellStyle name="Percent 2 6 6" xfId="2592" xr:uid="{00000000-0005-0000-0000-0000220A0000}"/>
    <cellStyle name="Percent 2 6 7" xfId="2593" xr:uid="{00000000-0005-0000-0000-0000230A0000}"/>
    <cellStyle name="Percent 2 6 8" xfId="2594" xr:uid="{00000000-0005-0000-0000-0000240A0000}"/>
    <cellStyle name="Percent 2 6 9" xfId="2595" xr:uid="{00000000-0005-0000-0000-0000250A0000}"/>
    <cellStyle name="Percent 2 7" xfId="2596" xr:uid="{00000000-0005-0000-0000-0000260A0000}"/>
    <cellStyle name="Percent 2 7 2" xfId="2597" xr:uid="{00000000-0005-0000-0000-0000270A0000}"/>
    <cellStyle name="Percent 2 8" xfId="2598" xr:uid="{00000000-0005-0000-0000-0000280A0000}"/>
    <cellStyle name="Percent 2 8 2" xfId="2599" xr:uid="{00000000-0005-0000-0000-0000290A0000}"/>
    <cellStyle name="Percent 2 9" xfId="2600" xr:uid="{00000000-0005-0000-0000-00002A0A0000}"/>
    <cellStyle name="Percent 2 9 2" xfId="2601" xr:uid="{00000000-0005-0000-0000-00002B0A0000}"/>
    <cellStyle name="Percent 20" xfId="2602" xr:uid="{00000000-0005-0000-0000-00002C0A0000}"/>
    <cellStyle name="Percent 20 2" xfId="2603" xr:uid="{00000000-0005-0000-0000-00002D0A0000}"/>
    <cellStyle name="Percent 20 3" xfId="2604" xr:uid="{00000000-0005-0000-0000-00002E0A0000}"/>
    <cellStyle name="Percent 20 4" xfId="2605" xr:uid="{00000000-0005-0000-0000-00002F0A0000}"/>
    <cellStyle name="Percent 20 5" xfId="2606" xr:uid="{00000000-0005-0000-0000-0000300A0000}"/>
    <cellStyle name="Percent 20 6" xfId="2607" xr:uid="{00000000-0005-0000-0000-0000310A0000}"/>
    <cellStyle name="Percent 20 7" xfId="2608" xr:uid="{00000000-0005-0000-0000-0000320A0000}"/>
    <cellStyle name="Percent 20 7 2" xfId="2609" xr:uid="{00000000-0005-0000-0000-0000330A0000}"/>
    <cellStyle name="Percent 20 7 3" xfId="2610" xr:uid="{00000000-0005-0000-0000-0000340A0000}"/>
    <cellStyle name="Percent 21" xfId="2611" xr:uid="{00000000-0005-0000-0000-0000350A0000}"/>
    <cellStyle name="Percent 21 2" xfId="2612" xr:uid="{00000000-0005-0000-0000-0000360A0000}"/>
    <cellStyle name="Percent 21 3" xfId="2613" xr:uid="{00000000-0005-0000-0000-0000370A0000}"/>
    <cellStyle name="Percent 21 4" xfId="2614" xr:uid="{00000000-0005-0000-0000-0000380A0000}"/>
    <cellStyle name="Percent 21 5" xfId="2615" xr:uid="{00000000-0005-0000-0000-0000390A0000}"/>
    <cellStyle name="Percent 21 6" xfId="2616" xr:uid="{00000000-0005-0000-0000-00003A0A0000}"/>
    <cellStyle name="Percent 21 7" xfId="2617" xr:uid="{00000000-0005-0000-0000-00003B0A0000}"/>
    <cellStyle name="Percent 21 7 2" xfId="2618" xr:uid="{00000000-0005-0000-0000-00003C0A0000}"/>
    <cellStyle name="Percent 21 7 3" xfId="2619" xr:uid="{00000000-0005-0000-0000-00003D0A0000}"/>
    <cellStyle name="Percent 22" xfId="2620" xr:uid="{00000000-0005-0000-0000-00003E0A0000}"/>
    <cellStyle name="Percent 22 2" xfId="2621" xr:uid="{00000000-0005-0000-0000-00003F0A0000}"/>
    <cellStyle name="Percent 22 3" xfId="2622" xr:uid="{00000000-0005-0000-0000-0000400A0000}"/>
    <cellStyle name="Percent 22 4" xfId="2623" xr:uid="{00000000-0005-0000-0000-0000410A0000}"/>
    <cellStyle name="Percent 22 5" xfId="2624" xr:uid="{00000000-0005-0000-0000-0000420A0000}"/>
    <cellStyle name="Percent 22 6" xfId="2625" xr:uid="{00000000-0005-0000-0000-0000430A0000}"/>
    <cellStyle name="Percent 22 7" xfId="2626" xr:uid="{00000000-0005-0000-0000-0000440A0000}"/>
    <cellStyle name="Percent 22 7 2" xfId="2627" xr:uid="{00000000-0005-0000-0000-0000450A0000}"/>
    <cellStyle name="Percent 22 7 3" xfId="2628" xr:uid="{00000000-0005-0000-0000-0000460A0000}"/>
    <cellStyle name="Percent 23" xfId="2629" xr:uid="{00000000-0005-0000-0000-0000470A0000}"/>
    <cellStyle name="Percent 23 2" xfId="2630" xr:uid="{00000000-0005-0000-0000-0000480A0000}"/>
    <cellStyle name="Percent 23 3" xfId="2631" xr:uid="{00000000-0005-0000-0000-0000490A0000}"/>
    <cellStyle name="Percent 23 4" xfId="2632" xr:uid="{00000000-0005-0000-0000-00004A0A0000}"/>
    <cellStyle name="Percent 23 5" xfId="2633" xr:uid="{00000000-0005-0000-0000-00004B0A0000}"/>
    <cellStyle name="Percent 23 6" xfId="2634" xr:uid="{00000000-0005-0000-0000-00004C0A0000}"/>
    <cellStyle name="Percent 23 7" xfId="2635" xr:uid="{00000000-0005-0000-0000-00004D0A0000}"/>
    <cellStyle name="Percent 23 7 2" xfId="2636" xr:uid="{00000000-0005-0000-0000-00004E0A0000}"/>
    <cellStyle name="Percent 23 7 3" xfId="2637" xr:uid="{00000000-0005-0000-0000-00004F0A0000}"/>
    <cellStyle name="Percent 24 2" xfId="2638" xr:uid="{00000000-0005-0000-0000-0000500A0000}"/>
    <cellStyle name="Percent 24 3" xfId="2639" xr:uid="{00000000-0005-0000-0000-0000510A0000}"/>
    <cellStyle name="Percent 24 4" xfId="2640" xr:uid="{00000000-0005-0000-0000-0000520A0000}"/>
    <cellStyle name="Percent 24 5" xfId="2641" xr:uid="{00000000-0005-0000-0000-0000530A0000}"/>
    <cellStyle name="Percent 24 6" xfId="2642" xr:uid="{00000000-0005-0000-0000-0000540A0000}"/>
    <cellStyle name="Percent 24 7" xfId="2643" xr:uid="{00000000-0005-0000-0000-0000550A0000}"/>
    <cellStyle name="Percent 24 7 2" xfId="2644" xr:uid="{00000000-0005-0000-0000-0000560A0000}"/>
    <cellStyle name="Percent 24 7 3" xfId="2645" xr:uid="{00000000-0005-0000-0000-0000570A0000}"/>
    <cellStyle name="Percent 25" xfId="2646" xr:uid="{00000000-0005-0000-0000-0000580A0000}"/>
    <cellStyle name="Percent 25 2" xfId="2647" xr:uid="{00000000-0005-0000-0000-0000590A0000}"/>
    <cellStyle name="Percent 25 3" xfId="2648" xr:uid="{00000000-0005-0000-0000-00005A0A0000}"/>
    <cellStyle name="Percent 25 4" xfId="2649" xr:uid="{00000000-0005-0000-0000-00005B0A0000}"/>
    <cellStyle name="Percent 25 5" xfId="2650" xr:uid="{00000000-0005-0000-0000-00005C0A0000}"/>
    <cellStyle name="Percent 25 6" xfId="2651" xr:uid="{00000000-0005-0000-0000-00005D0A0000}"/>
    <cellStyle name="Percent 25 7" xfId="2652" xr:uid="{00000000-0005-0000-0000-00005E0A0000}"/>
    <cellStyle name="Percent 25 7 2" xfId="2653" xr:uid="{00000000-0005-0000-0000-00005F0A0000}"/>
    <cellStyle name="Percent 25 7 3" xfId="2654" xr:uid="{00000000-0005-0000-0000-0000600A0000}"/>
    <cellStyle name="Percent 26" xfId="2655" xr:uid="{00000000-0005-0000-0000-0000610A0000}"/>
    <cellStyle name="Percent 26 2" xfId="2656" xr:uid="{00000000-0005-0000-0000-0000620A0000}"/>
    <cellStyle name="Percent 26 3" xfId="2657" xr:uid="{00000000-0005-0000-0000-0000630A0000}"/>
    <cellStyle name="Percent 26 4" xfId="2658" xr:uid="{00000000-0005-0000-0000-0000640A0000}"/>
    <cellStyle name="Percent 26 5" xfId="2659" xr:uid="{00000000-0005-0000-0000-0000650A0000}"/>
    <cellStyle name="Percent 26 6" xfId="2660" xr:uid="{00000000-0005-0000-0000-0000660A0000}"/>
    <cellStyle name="Percent 26 7" xfId="2661" xr:uid="{00000000-0005-0000-0000-0000670A0000}"/>
    <cellStyle name="Percent 26 7 2" xfId="2662" xr:uid="{00000000-0005-0000-0000-0000680A0000}"/>
    <cellStyle name="Percent 26 7 3" xfId="2663" xr:uid="{00000000-0005-0000-0000-0000690A0000}"/>
    <cellStyle name="Percent 27" xfId="2664" xr:uid="{00000000-0005-0000-0000-00006A0A0000}"/>
    <cellStyle name="Percent 3" xfId="2665" xr:uid="{00000000-0005-0000-0000-00006B0A0000}"/>
    <cellStyle name="Percent 3 10" xfId="2666" xr:uid="{00000000-0005-0000-0000-00006C0A0000}"/>
    <cellStyle name="Percent 3 10 10" xfId="2667" xr:uid="{00000000-0005-0000-0000-00006D0A0000}"/>
    <cellStyle name="Percent 3 10 11" xfId="2668" xr:uid="{00000000-0005-0000-0000-00006E0A0000}"/>
    <cellStyle name="Percent 3 10 12" xfId="2669" xr:uid="{00000000-0005-0000-0000-00006F0A0000}"/>
    <cellStyle name="Percent 3 10 13" xfId="2670" xr:uid="{00000000-0005-0000-0000-0000700A0000}"/>
    <cellStyle name="Percent 3 10 14" xfId="2671" xr:uid="{00000000-0005-0000-0000-0000710A0000}"/>
    <cellStyle name="Percent 3 10 15" xfId="2672" xr:uid="{00000000-0005-0000-0000-0000720A0000}"/>
    <cellStyle name="Percent 3 10 2" xfId="2673" xr:uid="{00000000-0005-0000-0000-0000730A0000}"/>
    <cellStyle name="Percent 3 10 3" xfId="2674" xr:uid="{00000000-0005-0000-0000-0000740A0000}"/>
    <cellStyle name="Percent 3 10 4" xfId="2675" xr:uid="{00000000-0005-0000-0000-0000750A0000}"/>
    <cellStyle name="Percent 3 10 5" xfId="2676" xr:uid="{00000000-0005-0000-0000-0000760A0000}"/>
    <cellStyle name="Percent 3 10 6" xfId="2677" xr:uid="{00000000-0005-0000-0000-0000770A0000}"/>
    <cellStyle name="Percent 3 10 7" xfId="2678" xr:uid="{00000000-0005-0000-0000-0000780A0000}"/>
    <cellStyle name="Percent 3 10 8" xfId="2679" xr:uid="{00000000-0005-0000-0000-0000790A0000}"/>
    <cellStyle name="Percent 3 10 9" xfId="2680" xr:uid="{00000000-0005-0000-0000-00007A0A0000}"/>
    <cellStyle name="Percent 3 11" xfId="2681" xr:uid="{00000000-0005-0000-0000-00007B0A0000}"/>
    <cellStyle name="Percent 3 12" xfId="2682" xr:uid="{00000000-0005-0000-0000-00007C0A0000}"/>
    <cellStyle name="Percent 3 13" xfId="2683" xr:uid="{00000000-0005-0000-0000-00007D0A0000}"/>
    <cellStyle name="Percent 3 14" xfId="2684" xr:uid="{00000000-0005-0000-0000-00007E0A0000}"/>
    <cellStyle name="Percent 3 15" xfId="2685" xr:uid="{00000000-0005-0000-0000-00007F0A0000}"/>
    <cellStyle name="Percent 3 16" xfId="2686" xr:uid="{00000000-0005-0000-0000-0000800A0000}"/>
    <cellStyle name="Percent 3 17" xfId="2687" xr:uid="{00000000-0005-0000-0000-0000810A0000}"/>
    <cellStyle name="Percent 3 18" xfId="2688" xr:uid="{00000000-0005-0000-0000-0000820A0000}"/>
    <cellStyle name="Percent 3 19" xfId="2689" xr:uid="{00000000-0005-0000-0000-0000830A0000}"/>
    <cellStyle name="Percent 3 2" xfId="2690" xr:uid="{00000000-0005-0000-0000-0000840A0000}"/>
    <cellStyle name="Percent 3 2 10" xfId="2691" xr:uid="{00000000-0005-0000-0000-0000850A0000}"/>
    <cellStyle name="Percent 3 2 11" xfId="2692" xr:uid="{00000000-0005-0000-0000-0000860A0000}"/>
    <cellStyle name="Percent 3 2 12" xfId="2693" xr:uid="{00000000-0005-0000-0000-0000870A0000}"/>
    <cellStyle name="Percent 3 2 13" xfId="2694" xr:uid="{00000000-0005-0000-0000-0000880A0000}"/>
    <cellStyle name="Percent 3 2 14" xfId="2695" xr:uid="{00000000-0005-0000-0000-0000890A0000}"/>
    <cellStyle name="Percent 3 2 15" xfId="2696" xr:uid="{00000000-0005-0000-0000-00008A0A0000}"/>
    <cellStyle name="Percent 3 2 16" xfId="2697" xr:uid="{00000000-0005-0000-0000-00008B0A0000}"/>
    <cellStyle name="Percent 3 2 2" xfId="2698" xr:uid="{00000000-0005-0000-0000-00008C0A0000}"/>
    <cellStyle name="Percent 3 2 2 2" xfId="2699" xr:uid="{00000000-0005-0000-0000-00008D0A0000}"/>
    <cellStyle name="Percent 3 2 3" xfId="2700" xr:uid="{00000000-0005-0000-0000-00008E0A0000}"/>
    <cellStyle name="Percent 3 2 3 2" xfId="2701" xr:uid="{00000000-0005-0000-0000-00008F0A0000}"/>
    <cellStyle name="Percent 3 2 4" xfId="2702" xr:uid="{00000000-0005-0000-0000-0000900A0000}"/>
    <cellStyle name="Percent 3 2 5" xfId="2703" xr:uid="{00000000-0005-0000-0000-0000910A0000}"/>
    <cellStyle name="Percent 3 2 6" xfId="2704" xr:uid="{00000000-0005-0000-0000-0000920A0000}"/>
    <cellStyle name="Percent 3 2 7" xfId="2705" xr:uid="{00000000-0005-0000-0000-0000930A0000}"/>
    <cellStyle name="Percent 3 2 8" xfId="2706" xr:uid="{00000000-0005-0000-0000-0000940A0000}"/>
    <cellStyle name="Percent 3 2 9" xfId="2707" xr:uid="{00000000-0005-0000-0000-0000950A0000}"/>
    <cellStyle name="Percent 3 20" xfId="2708" xr:uid="{00000000-0005-0000-0000-0000960A0000}"/>
    <cellStyle name="Percent 3 21" xfId="2709" xr:uid="{00000000-0005-0000-0000-0000970A0000}"/>
    <cellStyle name="Percent 3 22" xfId="2710" xr:uid="{00000000-0005-0000-0000-0000980A0000}"/>
    <cellStyle name="Percent 3 23" xfId="2711" xr:uid="{00000000-0005-0000-0000-0000990A0000}"/>
    <cellStyle name="Percent 3 24" xfId="2712" xr:uid="{00000000-0005-0000-0000-00009A0A0000}"/>
    <cellStyle name="Percent 3 25" xfId="2713" xr:uid="{00000000-0005-0000-0000-00009B0A0000}"/>
    <cellStyle name="Percent 3 26" xfId="2714" xr:uid="{00000000-0005-0000-0000-00009C0A0000}"/>
    <cellStyle name="Percent 3 27" xfId="2715" xr:uid="{00000000-0005-0000-0000-00009D0A0000}"/>
    <cellStyle name="Percent 3 28" xfId="2716" xr:uid="{00000000-0005-0000-0000-00009E0A0000}"/>
    <cellStyle name="Percent 3 29" xfId="2717" xr:uid="{00000000-0005-0000-0000-00009F0A0000}"/>
    <cellStyle name="Percent 3 3" xfId="2718" xr:uid="{00000000-0005-0000-0000-0000A00A0000}"/>
    <cellStyle name="Percent 3 3 10" xfId="2719" xr:uid="{00000000-0005-0000-0000-0000A10A0000}"/>
    <cellStyle name="Percent 3 3 11" xfId="2720" xr:uid="{00000000-0005-0000-0000-0000A20A0000}"/>
    <cellStyle name="Percent 3 3 12" xfId="2721" xr:uid="{00000000-0005-0000-0000-0000A30A0000}"/>
    <cellStyle name="Percent 3 3 13" xfId="2722" xr:uid="{00000000-0005-0000-0000-0000A40A0000}"/>
    <cellStyle name="Percent 3 3 14" xfId="2723" xr:uid="{00000000-0005-0000-0000-0000A50A0000}"/>
    <cellStyle name="Percent 3 3 15" xfId="2724" xr:uid="{00000000-0005-0000-0000-0000A60A0000}"/>
    <cellStyle name="Percent 3 3 2" xfId="2725" xr:uid="{00000000-0005-0000-0000-0000A70A0000}"/>
    <cellStyle name="Percent 3 3 3" xfId="2726" xr:uid="{00000000-0005-0000-0000-0000A80A0000}"/>
    <cellStyle name="Percent 3 3 3 2" xfId="2727" xr:uid="{00000000-0005-0000-0000-0000A90A0000}"/>
    <cellStyle name="Percent 3 3 3 3" xfId="2728" xr:uid="{00000000-0005-0000-0000-0000AA0A0000}"/>
    <cellStyle name="Percent 3 3 3 3 2" xfId="2729" xr:uid="{00000000-0005-0000-0000-0000AB0A0000}"/>
    <cellStyle name="Percent 3 3 3 3 3" xfId="2730" xr:uid="{00000000-0005-0000-0000-0000AC0A0000}"/>
    <cellStyle name="Percent 3 3 3 3 4" xfId="2731" xr:uid="{00000000-0005-0000-0000-0000AD0A0000}"/>
    <cellStyle name="Percent 3 3 4" xfId="2732" xr:uid="{00000000-0005-0000-0000-0000AE0A0000}"/>
    <cellStyle name="Percent 3 3 4 2" xfId="2733" xr:uid="{00000000-0005-0000-0000-0000AF0A0000}"/>
    <cellStyle name="Percent 3 3 5" xfId="2734" xr:uid="{00000000-0005-0000-0000-0000B00A0000}"/>
    <cellStyle name="Percent 3 3 6" xfId="2735" xr:uid="{00000000-0005-0000-0000-0000B10A0000}"/>
    <cellStyle name="Percent 3 3 7" xfId="2736" xr:uid="{00000000-0005-0000-0000-0000B20A0000}"/>
    <cellStyle name="Percent 3 3 8" xfId="2737" xr:uid="{00000000-0005-0000-0000-0000B30A0000}"/>
    <cellStyle name="Percent 3 3 9" xfId="2738" xr:uid="{00000000-0005-0000-0000-0000B40A0000}"/>
    <cellStyle name="Percent 3 4" xfId="2739" xr:uid="{00000000-0005-0000-0000-0000B50A0000}"/>
    <cellStyle name="Percent 3 4 10" xfId="2740" xr:uid="{00000000-0005-0000-0000-0000B60A0000}"/>
    <cellStyle name="Percent 3 4 11" xfId="2741" xr:uid="{00000000-0005-0000-0000-0000B70A0000}"/>
    <cellStyle name="Percent 3 4 12" xfId="2742" xr:uid="{00000000-0005-0000-0000-0000B80A0000}"/>
    <cellStyle name="Percent 3 4 13" xfId="2743" xr:uid="{00000000-0005-0000-0000-0000B90A0000}"/>
    <cellStyle name="Percent 3 4 14" xfId="2744" xr:uid="{00000000-0005-0000-0000-0000BA0A0000}"/>
    <cellStyle name="Percent 3 4 15" xfId="2745" xr:uid="{00000000-0005-0000-0000-0000BB0A0000}"/>
    <cellStyle name="Percent 3 4 2" xfId="2746" xr:uid="{00000000-0005-0000-0000-0000BC0A0000}"/>
    <cellStyle name="Percent 3 4 3" xfId="2747" xr:uid="{00000000-0005-0000-0000-0000BD0A0000}"/>
    <cellStyle name="Percent 3 4 4" xfId="2748" xr:uid="{00000000-0005-0000-0000-0000BE0A0000}"/>
    <cellStyle name="Percent 3 4 5" xfId="2749" xr:uid="{00000000-0005-0000-0000-0000BF0A0000}"/>
    <cellStyle name="Percent 3 4 6" xfId="2750" xr:uid="{00000000-0005-0000-0000-0000C00A0000}"/>
    <cellStyle name="Percent 3 4 7" xfId="2751" xr:uid="{00000000-0005-0000-0000-0000C10A0000}"/>
    <cellStyle name="Percent 3 4 8" xfId="2752" xr:uid="{00000000-0005-0000-0000-0000C20A0000}"/>
    <cellStyle name="Percent 3 4 9" xfId="2753" xr:uid="{00000000-0005-0000-0000-0000C30A0000}"/>
    <cellStyle name="Percent 3 5" xfId="2754" xr:uid="{00000000-0005-0000-0000-0000C40A0000}"/>
    <cellStyle name="Percent 3 5 10" xfId="2755" xr:uid="{00000000-0005-0000-0000-0000C50A0000}"/>
    <cellStyle name="Percent 3 5 11" xfId="2756" xr:uid="{00000000-0005-0000-0000-0000C60A0000}"/>
    <cellStyle name="Percent 3 5 12" xfId="2757" xr:uid="{00000000-0005-0000-0000-0000C70A0000}"/>
    <cellStyle name="Percent 3 5 13" xfId="2758" xr:uid="{00000000-0005-0000-0000-0000C80A0000}"/>
    <cellStyle name="Percent 3 5 14" xfId="2759" xr:uid="{00000000-0005-0000-0000-0000C90A0000}"/>
    <cellStyle name="Percent 3 5 15" xfId="2760" xr:uid="{00000000-0005-0000-0000-0000CA0A0000}"/>
    <cellStyle name="Percent 3 5 16" xfId="2761" xr:uid="{00000000-0005-0000-0000-0000CB0A0000}"/>
    <cellStyle name="Percent 3 5 2" xfId="2762" xr:uid="{00000000-0005-0000-0000-0000CC0A0000}"/>
    <cellStyle name="Percent 3 5 3" xfId="2763" xr:uid="{00000000-0005-0000-0000-0000CD0A0000}"/>
    <cellStyle name="Percent 3 5 4" xfId="2764" xr:uid="{00000000-0005-0000-0000-0000CE0A0000}"/>
    <cellStyle name="Percent 3 5 5" xfId="2765" xr:uid="{00000000-0005-0000-0000-0000CF0A0000}"/>
    <cellStyle name="Percent 3 5 6" xfId="2766" xr:uid="{00000000-0005-0000-0000-0000D00A0000}"/>
    <cellStyle name="Percent 3 5 7" xfId="2767" xr:uid="{00000000-0005-0000-0000-0000D10A0000}"/>
    <cellStyle name="Percent 3 5 8" xfId="2768" xr:uid="{00000000-0005-0000-0000-0000D20A0000}"/>
    <cellStyle name="Percent 3 5 9" xfId="2769" xr:uid="{00000000-0005-0000-0000-0000D30A0000}"/>
    <cellStyle name="Percent 3 6" xfId="2770" xr:uid="{00000000-0005-0000-0000-0000D40A0000}"/>
    <cellStyle name="Percent 3 6 10" xfId="2771" xr:uid="{00000000-0005-0000-0000-0000D50A0000}"/>
    <cellStyle name="Percent 3 6 11" xfId="2772" xr:uid="{00000000-0005-0000-0000-0000D60A0000}"/>
    <cellStyle name="Percent 3 6 12" xfId="2773" xr:uid="{00000000-0005-0000-0000-0000D70A0000}"/>
    <cellStyle name="Percent 3 6 13" xfId="2774" xr:uid="{00000000-0005-0000-0000-0000D80A0000}"/>
    <cellStyle name="Percent 3 6 14" xfId="2775" xr:uid="{00000000-0005-0000-0000-0000D90A0000}"/>
    <cellStyle name="Percent 3 6 15" xfId="2776" xr:uid="{00000000-0005-0000-0000-0000DA0A0000}"/>
    <cellStyle name="Percent 3 6 2" xfId="2777" xr:uid="{00000000-0005-0000-0000-0000DB0A0000}"/>
    <cellStyle name="Percent 3 6 3" xfId="2778" xr:uid="{00000000-0005-0000-0000-0000DC0A0000}"/>
    <cellStyle name="Percent 3 6 4" xfId="2779" xr:uid="{00000000-0005-0000-0000-0000DD0A0000}"/>
    <cellStyle name="Percent 3 6 5" xfId="2780" xr:uid="{00000000-0005-0000-0000-0000DE0A0000}"/>
    <cellStyle name="Percent 3 6 6" xfId="2781" xr:uid="{00000000-0005-0000-0000-0000DF0A0000}"/>
    <cellStyle name="Percent 3 6 7" xfId="2782" xr:uid="{00000000-0005-0000-0000-0000E00A0000}"/>
    <cellStyle name="Percent 3 6 8" xfId="2783" xr:uid="{00000000-0005-0000-0000-0000E10A0000}"/>
    <cellStyle name="Percent 3 6 9" xfId="2784" xr:uid="{00000000-0005-0000-0000-0000E20A0000}"/>
    <cellStyle name="Percent 3 7" xfId="2785" xr:uid="{00000000-0005-0000-0000-0000E30A0000}"/>
    <cellStyle name="Percent 3 7 10" xfId="2786" xr:uid="{00000000-0005-0000-0000-0000E40A0000}"/>
    <cellStyle name="Percent 3 7 11" xfId="2787" xr:uid="{00000000-0005-0000-0000-0000E50A0000}"/>
    <cellStyle name="Percent 3 7 12" xfId="2788" xr:uid="{00000000-0005-0000-0000-0000E60A0000}"/>
    <cellStyle name="Percent 3 7 13" xfId="2789" xr:uid="{00000000-0005-0000-0000-0000E70A0000}"/>
    <cellStyle name="Percent 3 7 14" xfId="2790" xr:uid="{00000000-0005-0000-0000-0000E80A0000}"/>
    <cellStyle name="Percent 3 7 15" xfId="2791" xr:uid="{00000000-0005-0000-0000-0000E90A0000}"/>
    <cellStyle name="Percent 3 7 2" xfId="2792" xr:uid="{00000000-0005-0000-0000-0000EA0A0000}"/>
    <cellStyle name="Percent 3 7 3" xfId="2793" xr:uid="{00000000-0005-0000-0000-0000EB0A0000}"/>
    <cellStyle name="Percent 3 7 4" xfId="2794" xr:uid="{00000000-0005-0000-0000-0000EC0A0000}"/>
    <cellStyle name="Percent 3 7 5" xfId="2795" xr:uid="{00000000-0005-0000-0000-0000ED0A0000}"/>
    <cellStyle name="Percent 3 7 6" xfId="2796" xr:uid="{00000000-0005-0000-0000-0000EE0A0000}"/>
    <cellStyle name="Percent 3 7 7" xfId="2797" xr:uid="{00000000-0005-0000-0000-0000EF0A0000}"/>
    <cellStyle name="Percent 3 7 8" xfId="2798" xr:uid="{00000000-0005-0000-0000-0000F00A0000}"/>
    <cellStyle name="Percent 3 7 9" xfId="2799" xr:uid="{00000000-0005-0000-0000-0000F10A0000}"/>
    <cellStyle name="Percent 3 8" xfId="2800" xr:uid="{00000000-0005-0000-0000-0000F20A0000}"/>
    <cellStyle name="Percent 3 8 10" xfId="2801" xr:uid="{00000000-0005-0000-0000-0000F30A0000}"/>
    <cellStyle name="Percent 3 8 11" xfId="2802" xr:uid="{00000000-0005-0000-0000-0000F40A0000}"/>
    <cellStyle name="Percent 3 8 12" xfId="2803" xr:uid="{00000000-0005-0000-0000-0000F50A0000}"/>
    <cellStyle name="Percent 3 8 13" xfId="2804" xr:uid="{00000000-0005-0000-0000-0000F60A0000}"/>
    <cellStyle name="Percent 3 8 14" xfId="2805" xr:uid="{00000000-0005-0000-0000-0000F70A0000}"/>
    <cellStyle name="Percent 3 8 15" xfId="2806" xr:uid="{00000000-0005-0000-0000-0000F80A0000}"/>
    <cellStyle name="Percent 3 8 2" xfId="2807" xr:uid="{00000000-0005-0000-0000-0000F90A0000}"/>
    <cellStyle name="Percent 3 8 3" xfId="2808" xr:uid="{00000000-0005-0000-0000-0000FA0A0000}"/>
    <cellStyle name="Percent 3 8 4" xfId="2809" xr:uid="{00000000-0005-0000-0000-0000FB0A0000}"/>
    <cellStyle name="Percent 3 8 5" xfId="2810" xr:uid="{00000000-0005-0000-0000-0000FC0A0000}"/>
    <cellStyle name="Percent 3 8 6" xfId="2811" xr:uid="{00000000-0005-0000-0000-0000FD0A0000}"/>
    <cellStyle name="Percent 3 8 7" xfId="2812" xr:uid="{00000000-0005-0000-0000-0000FE0A0000}"/>
    <cellStyle name="Percent 3 8 8" xfId="2813" xr:uid="{00000000-0005-0000-0000-0000FF0A0000}"/>
    <cellStyle name="Percent 3 8 9" xfId="2814" xr:uid="{00000000-0005-0000-0000-0000000B0000}"/>
    <cellStyle name="Percent 3 9" xfId="2815" xr:uid="{00000000-0005-0000-0000-0000010B0000}"/>
    <cellStyle name="Percent 3 9 10" xfId="2816" xr:uid="{00000000-0005-0000-0000-0000020B0000}"/>
    <cellStyle name="Percent 3 9 11" xfId="2817" xr:uid="{00000000-0005-0000-0000-0000030B0000}"/>
    <cellStyle name="Percent 3 9 12" xfId="2818" xr:uid="{00000000-0005-0000-0000-0000040B0000}"/>
    <cellStyle name="Percent 3 9 13" xfId="2819" xr:uid="{00000000-0005-0000-0000-0000050B0000}"/>
    <cellStyle name="Percent 3 9 14" xfId="2820" xr:uid="{00000000-0005-0000-0000-0000060B0000}"/>
    <cellStyle name="Percent 3 9 15" xfId="2821" xr:uid="{00000000-0005-0000-0000-0000070B0000}"/>
    <cellStyle name="Percent 3 9 2" xfId="2822" xr:uid="{00000000-0005-0000-0000-0000080B0000}"/>
    <cellStyle name="Percent 3 9 3" xfId="2823" xr:uid="{00000000-0005-0000-0000-0000090B0000}"/>
    <cellStyle name="Percent 3 9 4" xfId="2824" xr:uid="{00000000-0005-0000-0000-00000A0B0000}"/>
    <cellStyle name="Percent 3 9 5" xfId="2825" xr:uid="{00000000-0005-0000-0000-00000B0B0000}"/>
    <cellStyle name="Percent 3 9 6" xfId="2826" xr:uid="{00000000-0005-0000-0000-00000C0B0000}"/>
    <cellStyle name="Percent 3 9 7" xfId="2827" xr:uid="{00000000-0005-0000-0000-00000D0B0000}"/>
    <cellStyle name="Percent 3 9 8" xfId="2828" xr:uid="{00000000-0005-0000-0000-00000E0B0000}"/>
    <cellStyle name="Percent 3 9 9" xfId="2829" xr:uid="{00000000-0005-0000-0000-00000F0B0000}"/>
    <cellStyle name="Percent 31" xfId="2830" xr:uid="{00000000-0005-0000-0000-0000100B0000}"/>
    <cellStyle name="Percent 4" xfId="2831" xr:uid="{00000000-0005-0000-0000-0000110B0000}"/>
    <cellStyle name="Percent 4 10" xfId="2832" xr:uid="{00000000-0005-0000-0000-0000120B0000}"/>
    <cellStyle name="Percent 4 11" xfId="2833" xr:uid="{00000000-0005-0000-0000-0000130B0000}"/>
    <cellStyle name="Percent 4 12" xfId="2834" xr:uid="{00000000-0005-0000-0000-0000140B0000}"/>
    <cellStyle name="Percent 4 13" xfId="2835" xr:uid="{00000000-0005-0000-0000-0000150B0000}"/>
    <cellStyle name="Percent 4 14" xfId="2836" xr:uid="{00000000-0005-0000-0000-0000160B0000}"/>
    <cellStyle name="Percent 4 15" xfId="2837" xr:uid="{00000000-0005-0000-0000-0000170B0000}"/>
    <cellStyle name="Percent 4 16" xfId="2838" xr:uid="{00000000-0005-0000-0000-0000180B0000}"/>
    <cellStyle name="Percent 4 17" xfId="2839" xr:uid="{00000000-0005-0000-0000-0000190B0000}"/>
    <cellStyle name="Percent 4 18" xfId="2840" xr:uid="{00000000-0005-0000-0000-00001A0B0000}"/>
    <cellStyle name="Percent 4 19" xfId="2841" xr:uid="{00000000-0005-0000-0000-00001B0B0000}"/>
    <cellStyle name="Percent 4 2" xfId="2842" xr:uid="{00000000-0005-0000-0000-00001C0B0000}"/>
    <cellStyle name="Percent 4 2 2" xfId="2843" xr:uid="{00000000-0005-0000-0000-00001D0B0000}"/>
    <cellStyle name="Percent 4 2 3" xfId="2844" xr:uid="{00000000-0005-0000-0000-00001E0B0000}"/>
    <cellStyle name="Percent 4 2 4" xfId="2845" xr:uid="{00000000-0005-0000-0000-00001F0B0000}"/>
    <cellStyle name="Percent 4 2 5" xfId="2846" xr:uid="{00000000-0005-0000-0000-0000200B0000}"/>
    <cellStyle name="Percent 4 20" xfId="2847" xr:uid="{00000000-0005-0000-0000-0000210B0000}"/>
    <cellStyle name="Percent 4 21" xfId="2848" xr:uid="{00000000-0005-0000-0000-0000220B0000}"/>
    <cellStyle name="Percent 4 22" xfId="2849" xr:uid="{00000000-0005-0000-0000-0000230B0000}"/>
    <cellStyle name="Percent 4 23" xfId="2850" xr:uid="{00000000-0005-0000-0000-0000240B0000}"/>
    <cellStyle name="Percent 4 24" xfId="2851" xr:uid="{00000000-0005-0000-0000-0000250B0000}"/>
    <cellStyle name="Percent 4 25" xfId="2852" xr:uid="{00000000-0005-0000-0000-0000260B0000}"/>
    <cellStyle name="Percent 4 26" xfId="2853" xr:uid="{00000000-0005-0000-0000-0000270B0000}"/>
    <cellStyle name="Percent 4 27" xfId="2854" xr:uid="{00000000-0005-0000-0000-0000280B0000}"/>
    <cellStyle name="Percent 4 28" xfId="2855" xr:uid="{00000000-0005-0000-0000-0000290B0000}"/>
    <cellStyle name="Percent 4 29" xfId="2856" xr:uid="{00000000-0005-0000-0000-00002A0B0000}"/>
    <cellStyle name="Percent 4 29 2" xfId="2857" xr:uid="{00000000-0005-0000-0000-00002B0B0000}"/>
    <cellStyle name="Percent 4 3" xfId="2858" xr:uid="{00000000-0005-0000-0000-00002C0B0000}"/>
    <cellStyle name="Percent 4 4" xfId="2859" xr:uid="{00000000-0005-0000-0000-00002D0B0000}"/>
    <cellStyle name="Percent 4 4 2" xfId="2860" xr:uid="{00000000-0005-0000-0000-00002E0B0000}"/>
    <cellStyle name="Percent 4 5" xfId="2861" xr:uid="{00000000-0005-0000-0000-00002F0B0000}"/>
    <cellStyle name="Percent 4 5 2" xfId="2862" xr:uid="{00000000-0005-0000-0000-0000300B0000}"/>
    <cellStyle name="Percent 4 6" xfId="2863" xr:uid="{00000000-0005-0000-0000-0000310B0000}"/>
    <cellStyle name="Percent 4 7" xfId="2864" xr:uid="{00000000-0005-0000-0000-0000320B0000}"/>
    <cellStyle name="Percent 4 8" xfId="2865" xr:uid="{00000000-0005-0000-0000-0000330B0000}"/>
    <cellStyle name="Percent 4 9" xfId="2866" xr:uid="{00000000-0005-0000-0000-0000340B0000}"/>
    <cellStyle name="Percent 5" xfId="2867" xr:uid="{00000000-0005-0000-0000-0000350B0000}"/>
    <cellStyle name="Percent 5 2" xfId="2868" xr:uid="{00000000-0005-0000-0000-0000360B0000}"/>
    <cellStyle name="Percent 5 3" xfId="2869" xr:uid="{00000000-0005-0000-0000-0000370B0000}"/>
    <cellStyle name="Percent 5 3 2" xfId="2870" xr:uid="{00000000-0005-0000-0000-0000380B0000}"/>
    <cellStyle name="Percent 5 4" xfId="2871" xr:uid="{00000000-0005-0000-0000-0000390B0000}"/>
    <cellStyle name="Percent 6" xfId="2872" xr:uid="{00000000-0005-0000-0000-00003A0B0000}"/>
    <cellStyle name="Percent 6 2" xfId="2873" xr:uid="{00000000-0005-0000-0000-00003B0B0000}"/>
    <cellStyle name="Percent 7" xfId="2874" xr:uid="{00000000-0005-0000-0000-00003C0B0000}"/>
    <cellStyle name="Percent 8" xfId="2875" xr:uid="{00000000-0005-0000-0000-00003D0B0000}"/>
    <cellStyle name="Percent 9 10" xfId="2876" xr:uid="{00000000-0005-0000-0000-00003E0B0000}"/>
    <cellStyle name="Percent 9 11" xfId="2877" xr:uid="{00000000-0005-0000-0000-00003F0B0000}"/>
    <cellStyle name="Percent 9 12" xfId="2878" xr:uid="{00000000-0005-0000-0000-0000400B0000}"/>
    <cellStyle name="Percent 9 13" xfId="2879" xr:uid="{00000000-0005-0000-0000-0000410B0000}"/>
    <cellStyle name="Percent 9 14" xfId="2880" xr:uid="{00000000-0005-0000-0000-0000420B0000}"/>
    <cellStyle name="Percent 9 15" xfId="2881" xr:uid="{00000000-0005-0000-0000-0000430B0000}"/>
    <cellStyle name="Percent 9 16" xfId="2882" xr:uid="{00000000-0005-0000-0000-0000440B0000}"/>
    <cellStyle name="Percent 9 17" xfId="2883" xr:uid="{00000000-0005-0000-0000-0000450B0000}"/>
    <cellStyle name="Percent 9 18" xfId="2884" xr:uid="{00000000-0005-0000-0000-0000460B0000}"/>
    <cellStyle name="Percent 9 19" xfId="2885" xr:uid="{00000000-0005-0000-0000-0000470B0000}"/>
    <cellStyle name="Percent 9 2" xfId="2886" xr:uid="{00000000-0005-0000-0000-0000480B0000}"/>
    <cellStyle name="Percent 9 20" xfId="2887" xr:uid="{00000000-0005-0000-0000-0000490B0000}"/>
    <cellStyle name="Percent 9 3" xfId="2888" xr:uid="{00000000-0005-0000-0000-00004A0B0000}"/>
    <cellStyle name="Percent 9 4" xfId="2889" xr:uid="{00000000-0005-0000-0000-00004B0B0000}"/>
    <cellStyle name="Percent 9 5" xfId="2890" xr:uid="{00000000-0005-0000-0000-00004C0B0000}"/>
    <cellStyle name="Percent 9 6" xfId="2891" xr:uid="{00000000-0005-0000-0000-00004D0B0000}"/>
    <cellStyle name="Percent 9 7" xfId="2892" xr:uid="{00000000-0005-0000-0000-00004E0B0000}"/>
    <cellStyle name="Percent 9 7 2" xfId="2893" xr:uid="{00000000-0005-0000-0000-00004F0B0000}"/>
    <cellStyle name="Percent 9 7 3" xfId="2894" xr:uid="{00000000-0005-0000-0000-0000500B0000}"/>
    <cellStyle name="Percent 9 8" xfId="2895" xr:uid="{00000000-0005-0000-0000-0000510B0000}"/>
    <cellStyle name="Percent 9 9" xfId="2896" xr:uid="{00000000-0005-0000-0000-0000520B0000}"/>
    <cellStyle name="Percentagem 2 2" xfId="2897" xr:uid="{00000000-0005-0000-0000-0000530B0000}"/>
    <cellStyle name="Percentagem 2 3" xfId="2898" xr:uid="{00000000-0005-0000-0000-0000540B0000}"/>
    <cellStyle name="Pilkku_Layo9704" xfId="2899" xr:uid="{00000000-0005-0000-0000-0000550B0000}"/>
    <cellStyle name="Pyör. luku_Layo9704" xfId="2900" xr:uid="{00000000-0005-0000-0000-0000560B0000}"/>
    <cellStyle name="Pyör. valuutta_Layo9704" xfId="2901" xr:uid="{00000000-0005-0000-0000-0000570B0000}"/>
    <cellStyle name="Schlecht" xfId="2902" xr:uid="{00000000-0005-0000-0000-0000580B0000}"/>
    <cellStyle name="Shade" xfId="2903" xr:uid="{00000000-0005-0000-0000-0000590B0000}"/>
    <cellStyle name="source" xfId="2904" xr:uid="{00000000-0005-0000-0000-00005A0B0000}"/>
    <cellStyle name="source 2" xfId="2905" xr:uid="{00000000-0005-0000-0000-00005B0B0000}"/>
    <cellStyle name="Standaard_Blad1" xfId="2906" xr:uid="{00000000-0005-0000-0000-00005C0B0000}"/>
    <cellStyle name="Standard 2" xfId="2907" xr:uid="{00000000-0005-0000-0000-00005D0B0000}"/>
    <cellStyle name="Standard 3" xfId="2908" xr:uid="{00000000-0005-0000-0000-00005E0B0000}"/>
    <cellStyle name="Standard_Sce_D_Extraction" xfId="2909" xr:uid="{00000000-0005-0000-0000-00005F0B0000}"/>
    <cellStyle name="Style 1" xfId="2910" xr:uid="{00000000-0005-0000-0000-0000600B0000}"/>
    <cellStyle name="Style 103" xfId="2911" xr:uid="{00000000-0005-0000-0000-0000610B0000}"/>
    <cellStyle name="Style 103 2" xfId="2912" xr:uid="{00000000-0005-0000-0000-0000620B0000}"/>
    <cellStyle name="Style 103 3" xfId="2913" xr:uid="{00000000-0005-0000-0000-0000630B0000}"/>
    <cellStyle name="Style 104" xfId="2914" xr:uid="{00000000-0005-0000-0000-0000640B0000}"/>
    <cellStyle name="Style 104 2" xfId="2915" xr:uid="{00000000-0005-0000-0000-0000650B0000}"/>
    <cellStyle name="Style 104 3" xfId="2916" xr:uid="{00000000-0005-0000-0000-0000660B0000}"/>
    <cellStyle name="Style 104 4" xfId="3322" xr:uid="{00000000-0005-0000-0000-0000670B0000}"/>
    <cellStyle name="Style 105" xfId="2917" xr:uid="{00000000-0005-0000-0000-0000680B0000}"/>
    <cellStyle name="Style 105 2" xfId="2918" xr:uid="{00000000-0005-0000-0000-0000690B0000}"/>
    <cellStyle name="Style 105 3" xfId="3318" xr:uid="{00000000-0005-0000-0000-00006A0B0000}"/>
    <cellStyle name="Style 106" xfId="2919" xr:uid="{00000000-0005-0000-0000-00006B0B0000}"/>
    <cellStyle name="Style 106 2" xfId="2920" xr:uid="{00000000-0005-0000-0000-00006C0B0000}"/>
    <cellStyle name="Style 106 3" xfId="3319" xr:uid="{00000000-0005-0000-0000-00006D0B0000}"/>
    <cellStyle name="Style 107" xfId="2921" xr:uid="{00000000-0005-0000-0000-00006E0B0000}"/>
    <cellStyle name="Style 107 2" xfId="2922" xr:uid="{00000000-0005-0000-0000-00006F0B0000}"/>
    <cellStyle name="Style 107 3" xfId="3320" xr:uid="{00000000-0005-0000-0000-0000700B0000}"/>
    <cellStyle name="Style 108" xfId="2923" xr:uid="{00000000-0005-0000-0000-0000710B0000}"/>
    <cellStyle name="Style 108 2" xfId="2924" xr:uid="{00000000-0005-0000-0000-0000720B0000}"/>
    <cellStyle name="Style 108 3" xfId="2925" xr:uid="{00000000-0005-0000-0000-0000730B0000}"/>
    <cellStyle name="Style 108 4" xfId="3321" xr:uid="{00000000-0005-0000-0000-0000740B0000}"/>
    <cellStyle name="Style 109" xfId="2926" xr:uid="{00000000-0005-0000-0000-0000750B0000}"/>
    <cellStyle name="Style 109 2" xfId="2927" xr:uid="{00000000-0005-0000-0000-0000760B0000}"/>
    <cellStyle name="Style 110" xfId="2928" xr:uid="{00000000-0005-0000-0000-0000770B0000}"/>
    <cellStyle name="Style 110 2" xfId="2929" xr:uid="{00000000-0005-0000-0000-0000780B0000}"/>
    <cellStyle name="Style 110 3" xfId="3325" xr:uid="{00000000-0005-0000-0000-0000790B0000}"/>
    <cellStyle name="Style 111" xfId="3324" xr:uid="{00000000-0005-0000-0000-00007A0B0000}"/>
    <cellStyle name="Style 112" xfId="3323" xr:uid="{00000000-0005-0000-0000-00007B0B0000}"/>
    <cellStyle name="Style 114" xfId="2930" xr:uid="{00000000-0005-0000-0000-00007C0B0000}"/>
    <cellStyle name="Style 114 2" xfId="2931" xr:uid="{00000000-0005-0000-0000-00007D0B0000}"/>
    <cellStyle name="Style 114 3" xfId="2932" xr:uid="{00000000-0005-0000-0000-00007E0B0000}"/>
    <cellStyle name="Style 115" xfId="2933" xr:uid="{00000000-0005-0000-0000-00007F0B0000}"/>
    <cellStyle name="Style 115 2" xfId="2934" xr:uid="{00000000-0005-0000-0000-0000800B0000}"/>
    <cellStyle name="Style 115 3" xfId="2935" xr:uid="{00000000-0005-0000-0000-0000810B0000}"/>
    <cellStyle name="Style 116" xfId="2936" xr:uid="{00000000-0005-0000-0000-0000820B0000}"/>
    <cellStyle name="Style 116 2" xfId="2937" xr:uid="{00000000-0005-0000-0000-0000830B0000}"/>
    <cellStyle name="Style 117" xfId="2938" xr:uid="{00000000-0005-0000-0000-0000840B0000}"/>
    <cellStyle name="Style 117 2" xfId="2939" xr:uid="{00000000-0005-0000-0000-0000850B0000}"/>
    <cellStyle name="Style 118" xfId="2940" xr:uid="{00000000-0005-0000-0000-0000860B0000}"/>
    <cellStyle name="Style 118 2" xfId="2941" xr:uid="{00000000-0005-0000-0000-0000870B0000}"/>
    <cellStyle name="Style 119" xfId="2942" xr:uid="{00000000-0005-0000-0000-0000880B0000}"/>
    <cellStyle name="Style 119 2" xfId="2943" xr:uid="{00000000-0005-0000-0000-0000890B0000}"/>
    <cellStyle name="Style 119 3" xfId="2944" xr:uid="{00000000-0005-0000-0000-00008A0B0000}"/>
    <cellStyle name="Style 120" xfId="2945" xr:uid="{00000000-0005-0000-0000-00008B0B0000}"/>
    <cellStyle name="Style 120 2" xfId="2946" xr:uid="{00000000-0005-0000-0000-00008C0B0000}"/>
    <cellStyle name="Style 121" xfId="2947" xr:uid="{00000000-0005-0000-0000-00008D0B0000}"/>
    <cellStyle name="Style 121 2" xfId="2948" xr:uid="{00000000-0005-0000-0000-00008E0B0000}"/>
    <cellStyle name="Style 121 3" xfId="3330" xr:uid="{00000000-0005-0000-0000-00008F0B0000}"/>
    <cellStyle name="Style 122" xfId="3326" xr:uid="{00000000-0005-0000-0000-0000900B0000}"/>
    <cellStyle name="Style 123" xfId="3327" xr:uid="{00000000-0005-0000-0000-0000910B0000}"/>
    <cellStyle name="Style 124" xfId="3328" xr:uid="{00000000-0005-0000-0000-0000920B0000}"/>
    <cellStyle name="Style 125" xfId="3329" xr:uid="{00000000-0005-0000-0000-0000930B0000}"/>
    <cellStyle name="Style 126" xfId="2949" xr:uid="{00000000-0005-0000-0000-0000940B0000}"/>
    <cellStyle name="Style 126 2" xfId="2950" xr:uid="{00000000-0005-0000-0000-0000950B0000}"/>
    <cellStyle name="Style 126 3" xfId="2951" xr:uid="{00000000-0005-0000-0000-0000960B0000}"/>
    <cellStyle name="Style 127" xfId="2952" xr:uid="{00000000-0005-0000-0000-0000970B0000}"/>
    <cellStyle name="Style 127 2" xfId="2953" xr:uid="{00000000-0005-0000-0000-0000980B0000}"/>
    <cellStyle name="Style 127 3" xfId="3333" xr:uid="{00000000-0005-0000-0000-0000990B0000}"/>
    <cellStyle name="Style 128" xfId="2954" xr:uid="{00000000-0005-0000-0000-00009A0B0000}"/>
    <cellStyle name="Style 128 2" xfId="2955" xr:uid="{00000000-0005-0000-0000-00009B0B0000}"/>
    <cellStyle name="Style 128 3" xfId="3332" xr:uid="{00000000-0005-0000-0000-00009C0B0000}"/>
    <cellStyle name="Style 129" xfId="2956" xr:uid="{00000000-0005-0000-0000-00009D0B0000}"/>
    <cellStyle name="Style 129 2" xfId="2957" xr:uid="{00000000-0005-0000-0000-00009E0B0000}"/>
    <cellStyle name="Style 129 3" xfId="3331" xr:uid="{00000000-0005-0000-0000-00009F0B0000}"/>
    <cellStyle name="Style 130" xfId="2958" xr:uid="{00000000-0005-0000-0000-0000A00B0000}"/>
    <cellStyle name="Style 130 2" xfId="2959" xr:uid="{00000000-0005-0000-0000-0000A10B0000}"/>
    <cellStyle name="Style 130 3" xfId="2960" xr:uid="{00000000-0005-0000-0000-0000A20B0000}"/>
    <cellStyle name="Style 131" xfId="2961" xr:uid="{00000000-0005-0000-0000-0000A30B0000}"/>
    <cellStyle name="Style 131 2" xfId="2962" xr:uid="{00000000-0005-0000-0000-0000A40B0000}"/>
    <cellStyle name="Style 132" xfId="2963" xr:uid="{00000000-0005-0000-0000-0000A50B0000}"/>
    <cellStyle name="Style 132 2" xfId="2964" xr:uid="{00000000-0005-0000-0000-0000A60B0000}"/>
    <cellStyle name="Style 137" xfId="2965" xr:uid="{00000000-0005-0000-0000-0000A70B0000}"/>
    <cellStyle name="Style 137 2" xfId="2966" xr:uid="{00000000-0005-0000-0000-0000A80B0000}"/>
    <cellStyle name="Style 137 3" xfId="2967" xr:uid="{00000000-0005-0000-0000-0000A90B0000}"/>
    <cellStyle name="Style 138" xfId="2968" xr:uid="{00000000-0005-0000-0000-0000AA0B0000}"/>
    <cellStyle name="Style 138 2" xfId="2969" xr:uid="{00000000-0005-0000-0000-0000AB0B0000}"/>
    <cellStyle name="Style 138 3" xfId="3338" xr:uid="{00000000-0005-0000-0000-0000AC0B0000}"/>
    <cellStyle name="Style 139" xfId="2970" xr:uid="{00000000-0005-0000-0000-0000AD0B0000}"/>
    <cellStyle name="Style 139 2" xfId="2971" xr:uid="{00000000-0005-0000-0000-0000AE0B0000}"/>
    <cellStyle name="Style 139 3" xfId="3334" xr:uid="{00000000-0005-0000-0000-0000AF0B0000}"/>
    <cellStyle name="Style 140" xfId="2972" xr:uid="{00000000-0005-0000-0000-0000B00B0000}"/>
    <cellStyle name="Style 140 2" xfId="2973" xr:uid="{00000000-0005-0000-0000-0000B10B0000}"/>
    <cellStyle name="Style 140 3" xfId="3335" xr:uid="{00000000-0005-0000-0000-0000B20B0000}"/>
    <cellStyle name="Style 141" xfId="2974" xr:uid="{00000000-0005-0000-0000-0000B30B0000}"/>
    <cellStyle name="Style 141 2" xfId="2975" xr:uid="{00000000-0005-0000-0000-0000B40B0000}"/>
    <cellStyle name="Style 141 3" xfId="2976" xr:uid="{00000000-0005-0000-0000-0000B50B0000}"/>
    <cellStyle name="Style 141 4" xfId="3336" xr:uid="{00000000-0005-0000-0000-0000B60B0000}"/>
    <cellStyle name="Style 142" xfId="2977" xr:uid="{00000000-0005-0000-0000-0000B70B0000}"/>
    <cellStyle name="Style 142 2" xfId="2978" xr:uid="{00000000-0005-0000-0000-0000B80B0000}"/>
    <cellStyle name="Style 142 3" xfId="3337" xr:uid="{00000000-0005-0000-0000-0000B90B0000}"/>
    <cellStyle name="Style 143" xfId="2979" xr:uid="{00000000-0005-0000-0000-0000BA0B0000}"/>
    <cellStyle name="Style 143 2" xfId="2980" xr:uid="{00000000-0005-0000-0000-0000BB0B0000}"/>
    <cellStyle name="Style 144" xfId="3341" xr:uid="{00000000-0005-0000-0000-0000BC0B0000}"/>
    <cellStyle name="Style 145" xfId="3340" xr:uid="{00000000-0005-0000-0000-0000BD0B0000}"/>
    <cellStyle name="Style 146" xfId="3339" xr:uid="{00000000-0005-0000-0000-0000BE0B0000}"/>
    <cellStyle name="Style 148" xfId="2981" xr:uid="{00000000-0005-0000-0000-0000BF0B0000}"/>
    <cellStyle name="Style 148 2" xfId="2982" xr:uid="{00000000-0005-0000-0000-0000C00B0000}"/>
    <cellStyle name="Style 148 3" xfId="2983" xr:uid="{00000000-0005-0000-0000-0000C10B0000}"/>
    <cellStyle name="Style 149" xfId="2984" xr:uid="{00000000-0005-0000-0000-0000C20B0000}"/>
    <cellStyle name="Style 149 2" xfId="2985" xr:uid="{00000000-0005-0000-0000-0000C30B0000}"/>
    <cellStyle name="Style 150" xfId="2986" xr:uid="{00000000-0005-0000-0000-0000C40B0000}"/>
    <cellStyle name="Style 150 2" xfId="2987" xr:uid="{00000000-0005-0000-0000-0000C50B0000}"/>
    <cellStyle name="Style 151" xfId="2988" xr:uid="{00000000-0005-0000-0000-0000C60B0000}"/>
    <cellStyle name="Style 151 2" xfId="2989" xr:uid="{00000000-0005-0000-0000-0000C70B0000}"/>
    <cellStyle name="Style 152" xfId="2990" xr:uid="{00000000-0005-0000-0000-0000C80B0000}"/>
    <cellStyle name="Style 152 2" xfId="2991" xr:uid="{00000000-0005-0000-0000-0000C90B0000}"/>
    <cellStyle name="Style 152 3" xfId="2992" xr:uid="{00000000-0005-0000-0000-0000CA0B0000}"/>
    <cellStyle name="Style 153" xfId="2993" xr:uid="{00000000-0005-0000-0000-0000CB0B0000}"/>
    <cellStyle name="Style 153 2" xfId="2994" xr:uid="{00000000-0005-0000-0000-0000CC0B0000}"/>
    <cellStyle name="Style 154" xfId="2995" xr:uid="{00000000-0005-0000-0000-0000CD0B0000}"/>
    <cellStyle name="Style 154 2" xfId="2996" xr:uid="{00000000-0005-0000-0000-0000CE0B0000}"/>
    <cellStyle name="Style 155" xfId="3346" xr:uid="{00000000-0005-0000-0000-0000CF0B0000}"/>
    <cellStyle name="Style 156" xfId="3342" xr:uid="{00000000-0005-0000-0000-0000D00B0000}"/>
    <cellStyle name="Style 157" xfId="3343" xr:uid="{00000000-0005-0000-0000-0000D10B0000}"/>
    <cellStyle name="Style 158" xfId="3344" xr:uid="{00000000-0005-0000-0000-0000D20B0000}"/>
    <cellStyle name="Style 159" xfId="2997" xr:uid="{00000000-0005-0000-0000-0000D30B0000}"/>
    <cellStyle name="Style 159 2" xfId="2998" xr:uid="{00000000-0005-0000-0000-0000D40B0000}"/>
    <cellStyle name="Style 159 3" xfId="2999" xr:uid="{00000000-0005-0000-0000-0000D50B0000}"/>
    <cellStyle name="Style 159 4" xfId="3345" xr:uid="{00000000-0005-0000-0000-0000D60B0000}"/>
    <cellStyle name="Style 160" xfId="3000" xr:uid="{00000000-0005-0000-0000-0000D70B0000}"/>
    <cellStyle name="Style 160 2" xfId="3001" xr:uid="{00000000-0005-0000-0000-0000D80B0000}"/>
    <cellStyle name="Style 161" xfId="3002" xr:uid="{00000000-0005-0000-0000-0000D90B0000}"/>
    <cellStyle name="Style 161 2" xfId="3003" xr:uid="{00000000-0005-0000-0000-0000DA0B0000}"/>
    <cellStyle name="Style 161 3" xfId="3349" xr:uid="{00000000-0005-0000-0000-0000DB0B0000}"/>
    <cellStyle name="Style 162" xfId="3004" xr:uid="{00000000-0005-0000-0000-0000DC0B0000}"/>
    <cellStyle name="Style 162 2" xfId="3005" xr:uid="{00000000-0005-0000-0000-0000DD0B0000}"/>
    <cellStyle name="Style 162 3" xfId="3348" xr:uid="{00000000-0005-0000-0000-0000DE0B0000}"/>
    <cellStyle name="Style 163" xfId="3006" xr:uid="{00000000-0005-0000-0000-0000DF0B0000}"/>
    <cellStyle name="Style 163 2" xfId="3007" xr:uid="{00000000-0005-0000-0000-0000E00B0000}"/>
    <cellStyle name="Style 163 3" xfId="3008" xr:uid="{00000000-0005-0000-0000-0000E10B0000}"/>
    <cellStyle name="Style 163 4" xfId="3347" xr:uid="{00000000-0005-0000-0000-0000E20B0000}"/>
    <cellStyle name="Style 164" xfId="3009" xr:uid="{00000000-0005-0000-0000-0000E30B0000}"/>
    <cellStyle name="Style 164 2" xfId="3010" xr:uid="{00000000-0005-0000-0000-0000E40B0000}"/>
    <cellStyle name="Style 165" xfId="3011" xr:uid="{00000000-0005-0000-0000-0000E50B0000}"/>
    <cellStyle name="Style 165 2" xfId="3012" xr:uid="{00000000-0005-0000-0000-0000E60B0000}"/>
    <cellStyle name="Style 172" xfId="3354" xr:uid="{00000000-0005-0000-0000-0000E70B0000}"/>
    <cellStyle name="Style 173" xfId="3350" xr:uid="{00000000-0005-0000-0000-0000E80B0000}"/>
    <cellStyle name="Style 174" xfId="3351" xr:uid="{00000000-0005-0000-0000-0000E90B0000}"/>
    <cellStyle name="Style 175" xfId="3352" xr:uid="{00000000-0005-0000-0000-0000EA0B0000}"/>
    <cellStyle name="Style 176" xfId="3353" xr:uid="{00000000-0005-0000-0000-0000EB0B0000}"/>
    <cellStyle name="Style 177" xfId="3572" xr:uid="{00000000-0005-0000-0000-0000EC0B0000}"/>
    <cellStyle name="Style 178" xfId="3356" xr:uid="{00000000-0005-0000-0000-0000ED0B0000}"/>
    <cellStyle name="Style 179" xfId="3357" xr:uid="{00000000-0005-0000-0000-0000EE0B0000}"/>
    <cellStyle name="Style 180" xfId="3355" xr:uid="{00000000-0005-0000-0000-0000EF0B0000}"/>
    <cellStyle name="Style 189" xfId="3362" xr:uid="{00000000-0005-0000-0000-0000F00B0000}"/>
    <cellStyle name="Style 190" xfId="3358" xr:uid="{00000000-0005-0000-0000-0000F10B0000}"/>
    <cellStyle name="Style 191" xfId="3359" xr:uid="{00000000-0005-0000-0000-0000F20B0000}"/>
    <cellStyle name="Style 192" xfId="3360" xr:uid="{00000000-0005-0000-0000-0000F30B0000}"/>
    <cellStyle name="Style 193" xfId="3361" xr:uid="{00000000-0005-0000-0000-0000F40B0000}"/>
    <cellStyle name="Style 194" xfId="3573" xr:uid="{00000000-0005-0000-0000-0000F50B0000}"/>
    <cellStyle name="Style 195" xfId="3364" xr:uid="{00000000-0005-0000-0000-0000F60B0000}"/>
    <cellStyle name="Style 196" xfId="3365" xr:uid="{00000000-0005-0000-0000-0000F70B0000}"/>
    <cellStyle name="Style 197" xfId="3363" xr:uid="{00000000-0005-0000-0000-0000F80B0000}"/>
    <cellStyle name="Style 206" xfId="3370" xr:uid="{00000000-0005-0000-0000-0000F90B0000}"/>
    <cellStyle name="Style 207" xfId="3366" xr:uid="{00000000-0005-0000-0000-0000FA0B0000}"/>
    <cellStyle name="Style 208" xfId="3367" xr:uid="{00000000-0005-0000-0000-0000FB0B0000}"/>
    <cellStyle name="Style 209" xfId="3368" xr:uid="{00000000-0005-0000-0000-0000FC0B0000}"/>
    <cellStyle name="Style 21" xfId="3013" xr:uid="{00000000-0005-0000-0000-0000FD0B0000}"/>
    <cellStyle name="Style 21 2" xfId="3014" xr:uid="{00000000-0005-0000-0000-0000FE0B0000}"/>
    <cellStyle name="Style 21 2 2" xfId="3015" xr:uid="{00000000-0005-0000-0000-0000FF0B0000}"/>
    <cellStyle name="Style 21 3" xfId="3016" xr:uid="{00000000-0005-0000-0000-0000000C0000}"/>
    <cellStyle name="Style 21 4" xfId="3017" xr:uid="{00000000-0005-0000-0000-0000010C0000}"/>
    <cellStyle name="Style 21 5" xfId="3284" xr:uid="{00000000-0005-0000-0000-0000020C0000}"/>
    <cellStyle name="Style 210" xfId="3369" xr:uid="{00000000-0005-0000-0000-0000030C0000}"/>
    <cellStyle name="Style 211" xfId="3574" xr:uid="{00000000-0005-0000-0000-0000040C0000}"/>
    <cellStyle name="Style 212" xfId="3373" xr:uid="{00000000-0005-0000-0000-0000050C0000}"/>
    <cellStyle name="Style 213" xfId="3372" xr:uid="{00000000-0005-0000-0000-0000060C0000}"/>
    <cellStyle name="Style 214" xfId="3371" xr:uid="{00000000-0005-0000-0000-0000070C0000}"/>
    <cellStyle name="Style 22" xfId="3018" xr:uid="{00000000-0005-0000-0000-0000080C0000}"/>
    <cellStyle name="Style 22 2" xfId="3019" xr:uid="{00000000-0005-0000-0000-0000090C0000}"/>
    <cellStyle name="Style 22 3" xfId="3279" xr:uid="{00000000-0005-0000-0000-00000A0C0000}"/>
    <cellStyle name="Style 223" xfId="3378" xr:uid="{00000000-0005-0000-0000-00000B0C0000}"/>
    <cellStyle name="Style 224" xfId="3374" xr:uid="{00000000-0005-0000-0000-00000C0C0000}"/>
    <cellStyle name="Style 225" xfId="3375" xr:uid="{00000000-0005-0000-0000-00000D0C0000}"/>
    <cellStyle name="Style 226" xfId="3376" xr:uid="{00000000-0005-0000-0000-00000E0C0000}"/>
    <cellStyle name="Style 227" xfId="3377" xr:uid="{00000000-0005-0000-0000-00000F0C0000}"/>
    <cellStyle name="Style 228" xfId="3575" xr:uid="{00000000-0005-0000-0000-0000100C0000}"/>
    <cellStyle name="Style 229" xfId="3381" xr:uid="{00000000-0005-0000-0000-0000110C0000}"/>
    <cellStyle name="Style 23" xfId="3020" xr:uid="{00000000-0005-0000-0000-0000120C0000}"/>
    <cellStyle name="Style 23 2" xfId="3021" xr:uid="{00000000-0005-0000-0000-0000130C0000}"/>
    <cellStyle name="Style 23 3" xfId="3281" xr:uid="{00000000-0005-0000-0000-0000140C0000}"/>
    <cellStyle name="Style 230" xfId="3380" xr:uid="{00000000-0005-0000-0000-0000150C0000}"/>
    <cellStyle name="Style 231" xfId="3379" xr:uid="{00000000-0005-0000-0000-0000160C0000}"/>
    <cellStyle name="Style 24" xfId="3022" xr:uid="{00000000-0005-0000-0000-0000170C0000}"/>
    <cellStyle name="Style 24 2" xfId="3023" xr:uid="{00000000-0005-0000-0000-0000180C0000}"/>
    <cellStyle name="Style 24 3" xfId="3282" xr:uid="{00000000-0005-0000-0000-0000190C0000}"/>
    <cellStyle name="Style 240" xfId="3386" xr:uid="{00000000-0005-0000-0000-00001A0C0000}"/>
    <cellStyle name="Style 241" xfId="3382" xr:uid="{00000000-0005-0000-0000-00001B0C0000}"/>
    <cellStyle name="Style 242" xfId="3383" xr:uid="{00000000-0005-0000-0000-00001C0C0000}"/>
    <cellStyle name="Style 243" xfId="3384" xr:uid="{00000000-0005-0000-0000-00001D0C0000}"/>
    <cellStyle name="Style 244" xfId="3385" xr:uid="{00000000-0005-0000-0000-00001E0C0000}"/>
    <cellStyle name="Style 245" xfId="3576" xr:uid="{00000000-0005-0000-0000-00001F0C0000}"/>
    <cellStyle name="Style 246" xfId="3389" xr:uid="{00000000-0005-0000-0000-0000200C0000}"/>
    <cellStyle name="Style 247" xfId="3388" xr:uid="{00000000-0005-0000-0000-0000210C0000}"/>
    <cellStyle name="Style 248" xfId="3387" xr:uid="{00000000-0005-0000-0000-0000220C0000}"/>
    <cellStyle name="Style 25" xfId="3024" xr:uid="{00000000-0005-0000-0000-0000230C0000}"/>
    <cellStyle name="Style 25 2" xfId="3025" xr:uid="{00000000-0005-0000-0000-0000240C0000}"/>
    <cellStyle name="Style 25 3" xfId="3026" xr:uid="{00000000-0005-0000-0000-0000250C0000}"/>
    <cellStyle name="Style 25 4" xfId="3283" xr:uid="{00000000-0005-0000-0000-0000260C0000}"/>
    <cellStyle name="Style 257" xfId="3394" xr:uid="{00000000-0005-0000-0000-0000270C0000}"/>
    <cellStyle name="Style 258" xfId="3390" xr:uid="{00000000-0005-0000-0000-0000280C0000}"/>
    <cellStyle name="Style 259" xfId="3391" xr:uid="{00000000-0005-0000-0000-0000290C0000}"/>
    <cellStyle name="Style 26" xfId="3027" xr:uid="{00000000-0005-0000-0000-00002A0C0000}"/>
    <cellStyle name="Style 26 2" xfId="3028" xr:uid="{00000000-0005-0000-0000-00002B0C0000}"/>
    <cellStyle name="Style 260" xfId="3392" xr:uid="{00000000-0005-0000-0000-00002C0C0000}"/>
    <cellStyle name="Style 261" xfId="3393" xr:uid="{00000000-0005-0000-0000-00002D0C0000}"/>
    <cellStyle name="Style 262" xfId="3577" xr:uid="{00000000-0005-0000-0000-00002E0C0000}"/>
    <cellStyle name="Style 263" xfId="3397" xr:uid="{00000000-0005-0000-0000-00002F0C0000}"/>
    <cellStyle name="Style 264" xfId="3396" xr:uid="{00000000-0005-0000-0000-0000300C0000}"/>
    <cellStyle name="Style 265" xfId="3395" xr:uid="{00000000-0005-0000-0000-0000310C0000}"/>
    <cellStyle name="Style 27" xfId="3029" xr:uid="{00000000-0005-0000-0000-0000320C0000}"/>
    <cellStyle name="Style 27 2" xfId="3030" xr:uid="{00000000-0005-0000-0000-0000330C0000}"/>
    <cellStyle name="Style 274" xfId="3402" xr:uid="{00000000-0005-0000-0000-0000340C0000}"/>
    <cellStyle name="Style 275" xfId="3398" xr:uid="{00000000-0005-0000-0000-0000350C0000}"/>
    <cellStyle name="Style 276" xfId="3399" xr:uid="{00000000-0005-0000-0000-0000360C0000}"/>
    <cellStyle name="Style 277" xfId="3400" xr:uid="{00000000-0005-0000-0000-0000370C0000}"/>
    <cellStyle name="Style 278" xfId="3401" xr:uid="{00000000-0005-0000-0000-0000380C0000}"/>
    <cellStyle name="Style 279" xfId="3578" xr:uid="{00000000-0005-0000-0000-0000390C0000}"/>
    <cellStyle name="Style 28" xfId="3579" xr:uid="{00000000-0005-0000-0000-00003A0C0000}"/>
    <cellStyle name="Style 280" xfId="3404" xr:uid="{00000000-0005-0000-0000-00003B0C0000}"/>
    <cellStyle name="Style 281" xfId="3405" xr:uid="{00000000-0005-0000-0000-00003C0C0000}"/>
    <cellStyle name="Style 282" xfId="3403" xr:uid="{00000000-0005-0000-0000-00003D0C0000}"/>
    <cellStyle name="Style 29" xfId="3285" xr:uid="{00000000-0005-0000-0000-00003E0C0000}"/>
    <cellStyle name="Style 291" xfId="3410" xr:uid="{00000000-0005-0000-0000-00003F0C0000}"/>
    <cellStyle name="Style 292" xfId="3406" xr:uid="{00000000-0005-0000-0000-0000400C0000}"/>
    <cellStyle name="Style 293" xfId="3407" xr:uid="{00000000-0005-0000-0000-0000410C0000}"/>
    <cellStyle name="Style 294" xfId="3408" xr:uid="{00000000-0005-0000-0000-0000420C0000}"/>
    <cellStyle name="Style 295" xfId="3409" xr:uid="{00000000-0005-0000-0000-0000430C0000}"/>
    <cellStyle name="Style 296" xfId="3580" xr:uid="{00000000-0005-0000-0000-0000440C0000}"/>
    <cellStyle name="Style 297" xfId="3412" xr:uid="{00000000-0005-0000-0000-0000450C0000}"/>
    <cellStyle name="Style 298" xfId="3413" xr:uid="{00000000-0005-0000-0000-0000460C0000}"/>
    <cellStyle name="Style 299" xfId="3411" xr:uid="{00000000-0005-0000-0000-0000470C0000}"/>
    <cellStyle name="Style 308" xfId="3418" xr:uid="{00000000-0005-0000-0000-0000480C0000}"/>
    <cellStyle name="Style 309" xfId="3414" xr:uid="{00000000-0005-0000-0000-0000490C0000}"/>
    <cellStyle name="Style 310" xfId="3415" xr:uid="{00000000-0005-0000-0000-00004A0C0000}"/>
    <cellStyle name="Style 311" xfId="3416" xr:uid="{00000000-0005-0000-0000-00004B0C0000}"/>
    <cellStyle name="Style 312" xfId="3417" xr:uid="{00000000-0005-0000-0000-00004C0C0000}"/>
    <cellStyle name="Style 313" xfId="3581" xr:uid="{00000000-0005-0000-0000-00004D0C0000}"/>
    <cellStyle name="Style 314" xfId="3421" xr:uid="{00000000-0005-0000-0000-00004E0C0000}"/>
    <cellStyle name="Style 315" xfId="3420" xr:uid="{00000000-0005-0000-0000-00004F0C0000}"/>
    <cellStyle name="Style 316" xfId="3419" xr:uid="{00000000-0005-0000-0000-0000500C0000}"/>
    <cellStyle name="Style 325" xfId="3426" xr:uid="{00000000-0005-0000-0000-0000510C0000}"/>
    <cellStyle name="Style 326" xfId="3422" xr:uid="{00000000-0005-0000-0000-0000520C0000}"/>
    <cellStyle name="Style 327" xfId="3423" xr:uid="{00000000-0005-0000-0000-0000530C0000}"/>
    <cellStyle name="Style 328" xfId="3424" xr:uid="{00000000-0005-0000-0000-0000540C0000}"/>
    <cellStyle name="Style 329" xfId="3425" xr:uid="{00000000-0005-0000-0000-0000550C0000}"/>
    <cellStyle name="Style 330" xfId="3582" xr:uid="{00000000-0005-0000-0000-0000560C0000}"/>
    <cellStyle name="Style 331" xfId="3428" xr:uid="{00000000-0005-0000-0000-0000570C0000}"/>
    <cellStyle name="Style 332" xfId="3429" xr:uid="{00000000-0005-0000-0000-0000580C0000}"/>
    <cellStyle name="Style 333" xfId="3427" xr:uid="{00000000-0005-0000-0000-0000590C0000}"/>
    <cellStyle name="Style 342" xfId="3434" xr:uid="{00000000-0005-0000-0000-00005A0C0000}"/>
    <cellStyle name="Style 343" xfId="3430" xr:uid="{00000000-0005-0000-0000-00005B0C0000}"/>
    <cellStyle name="Style 344" xfId="3431" xr:uid="{00000000-0005-0000-0000-00005C0C0000}"/>
    <cellStyle name="Style 345" xfId="3432" xr:uid="{00000000-0005-0000-0000-00005D0C0000}"/>
    <cellStyle name="Style 346" xfId="3433" xr:uid="{00000000-0005-0000-0000-00005E0C0000}"/>
    <cellStyle name="Style 347" xfId="3583" xr:uid="{00000000-0005-0000-0000-00005F0C0000}"/>
    <cellStyle name="Style 348" xfId="3437" xr:uid="{00000000-0005-0000-0000-0000600C0000}"/>
    <cellStyle name="Style 349" xfId="3436" xr:uid="{00000000-0005-0000-0000-0000610C0000}"/>
    <cellStyle name="Style 35" xfId="3031" xr:uid="{00000000-0005-0000-0000-0000620C0000}"/>
    <cellStyle name="Style 35 2" xfId="3032" xr:uid="{00000000-0005-0000-0000-0000630C0000}"/>
    <cellStyle name="Style 35 3" xfId="3033" xr:uid="{00000000-0005-0000-0000-0000640C0000}"/>
    <cellStyle name="Style 350" xfId="3435" xr:uid="{00000000-0005-0000-0000-0000650C0000}"/>
    <cellStyle name="Style 359" xfId="3442" xr:uid="{00000000-0005-0000-0000-0000660C0000}"/>
    <cellStyle name="Style 36" xfId="3034" xr:uid="{00000000-0005-0000-0000-0000670C0000}"/>
    <cellStyle name="Style 36 2" xfId="3035" xr:uid="{00000000-0005-0000-0000-0000680C0000}"/>
    <cellStyle name="Style 36 3" xfId="3290" xr:uid="{00000000-0005-0000-0000-0000690C0000}"/>
    <cellStyle name="Style 360" xfId="3438" xr:uid="{00000000-0005-0000-0000-00006A0C0000}"/>
    <cellStyle name="Style 361" xfId="3439" xr:uid="{00000000-0005-0000-0000-00006B0C0000}"/>
    <cellStyle name="Style 362" xfId="3440" xr:uid="{00000000-0005-0000-0000-00006C0C0000}"/>
    <cellStyle name="Style 363" xfId="3441" xr:uid="{00000000-0005-0000-0000-00006D0C0000}"/>
    <cellStyle name="Style 364" xfId="3584" xr:uid="{00000000-0005-0000-0000-00006E0C0000}"/>
    <cellStyle name="Style 365" xfId="3444" xr:uid="{00000000-0005-0000-0000-00006F0C0000}"/>
    <cellStyle name="Style 366" xfId="3445" xr:uid="{00000000-0005-0000-0000-0000700C0000}"/>
    <cellStyle name="Style 367" xfId="3443" xr:uid="{00000000-0005-0000-0000-0000710C0000}"/>
    <cellStyle name="Style 37" xfId="3036" xr:uid="{00000000-0005-0000-0000-0000720C0000}"/>
    <cellStyle name="Style 37 2" xfId="3037" xr:uid="{00000000-0005-0000-0000-0000730C0000}"/>
    <cellStyle name="Style 37 3" xfId="3286" xr:uid="{00000000-0005-0000-0000-0000740C0000}"/>
    <cellStyle name="Style 376" xfId="3450" xr:uid="{00000000-0005-0000-0000-0000750C0000}"/>
    <cellStyle name="Style 377" xfId="3446" xr:uid="{00000000-0005-0000-0000-0000760C0000}"/>
    <cellStyle name="Style 378" xfId="3447" xr:uid="{00000000-0005-0000-0000-0000770C0000}"/>
    <cellStyle name="Style 379" xfId="3448" xr:uid="{00000000-0005-0000-0000-0000780C0000}"/>
    <cellStyle name="Style 38" xfId="3038" xr:uid="{00000000-0005-0000-0000-0000790C0000}"/>
    <cellStyle name="Style 38 2" xfId="3039" xr:uid="{00000000-0005-0000-0000-00007A0C0000}"/>
    <cellStyle name="Style 38 3" xfId="3287" xr:uid="{00000000-0005-0000-0000-00007B0C0000}"/>
    <cellStyle name="Style 380" xfId="3449" xr:uid="{00000000-0005-0000-0000-00007C0C0000}"/>
    <cellStyle name="Style 381" xfId="3585" xr:uid="{00000000-0005-0000-0000-00007D0C0000}"/>
    <cellStyle name="Style 382" xfId="3452" xr:uid="{00000000-0005-0000-0000-00007E0C0000}"/>
    <cellStyle name="Style 383" xfId="3453" xr:uid="{00000000-0005-0000-0000-00007F0C0000}"/>
    <cellStyle name="Style 384" xfId="3451" xr:uid="{00000000-0005-0000-0000-0000800C0000}"/>
    <cellStyle name="Style 39" xfId="3040" xr:uid="{00000000-0005-0000-0000-0000810C0000}"/>
    <cellStyle name="Style 39 2" xfId="3041" xr:uid="{00000000-0005-0000-0000-0000820C0000}"/>
    <cellStyle name="Style 39 3" xfId="3042" xr:uid="{00000000-0005-0000-0000-0000830C0000}"/>
    <cellStyle name="Style 39 4" xfId="3288" xr:uid="{00000000-0005-0000-0000-0000840C0000}"/>
    <cellStyle name="Style 393" xfId="3458" xr:uid="{00000000-0005-0000-0000-0000850C0000}"/>
    <cellStyle name="Style 394" xfId="3454" xr:uid="{00000000-0005-0000-0000-0000860C0000}"/>
    <cellStyle name="Style 395" xfId="3455" xr:uid="{00000000-0005-0000-0000-0000870C0000}"/>
    <cellStyle name="Style 396" xfId="3456" xr:uid="{00000000-0005-0000-0000-0000880C0000}"/>
    <cellStyle name="Style 397" xfId="3457" xr:uid="{00000000-0005-0000-0000-0000890C0000}"/>
    <cellStyle name="Style 398" xfId="3586" xr:uid="{00000000-0005-0000-0000-00008A0C0000}"/>
    <cellStyle name="Style 399" xfId="3460" xr:uid="{00000000-0005-0000-0000-00008B0C0000}"/>
    <cellStyle name="Style 40" xfId="3043" xr:uid="{00000000-0005-0000-0000-00008C0C0000}"/>
    <cellStyle name="Style 40 2" xfId="3044" xr:uid="{00000000-0005-0000-0000-00008D0C0000}"/>
    <cellStyle name="Style 40 3" xfId="3289" xr:uid="{00000000-0005-0000-0000-00008E0C0000}"/>
    <cellStyle name="Style 400" xfId="3461" xr:uid="{00000000-0005-0000-0000-00008F0C0000}"/>
    <cellStyle name="Style 401" xfId="3459" xr:uid="{00000000-0005-0000-0000-0000900C0000}"/>
    <cellStyle name="Style 41" xfId="3045" xr:uid="{00000000-0005-0000-0000-0000910C0000}"/>
    <cellStyle name="Style 41 2" xfId="3046" xr:uid="{00000000-0005-0000-0000-0000920C0000}"/>
    <cellStyle name="Style 410" xfId="3466" xr:uid="{00000000-0005-0000-0000-0000930C0000}"/>
    <cellStyle name="Style 411" xfId="3462" xr:uid="{00000000-0005-0000-0000-0000940C0000}"/>
    <cellStyle name="Style 412" xfId="3463" xr:uid="{00000000-0005-0000-0000-0000950C0000}"/>
    <cellStyle name="Style 413" xfId="3464" xr:uid="{00000000-0005-0000-0000-0000960C0000}"/>
    <cellStyle name="Style 414" xfId="3465" xr:uid="{00000000-0005-0000-0000-0000970C0000}"/>
    <cellStyle name="Style 415" xfId="3587" xr:uid="{00000000-0005-0000-0000-0000980C0000}"/>
    <cellStyle name="Style 416" xfId="3468" xr:uid="{00000000-0005-0000-0000-0000990C0000}"/>
    <cellStyle name="Style 417" xfId="3469" xr:uid="{00000000-0005-0000-0000-00009A0C0000}"/>
    <cellStyle name="Style 418" xfId="3467" xr:uid="{00000000-0005-0000-0000-00009B0C0000}"/>
    <cellStyle name="Style 42" xfId="3292" xr:uid="{00000000-0005-0000-0000-00009C0C0000}"/>
    <cellStyle name="Style 427" xfId="3474" xr:uid="{00000000-0005-0000-0000-00009D0C0000}"/>
    <cellStyle name="Style 428" xfId="3470" xr:uid="{00000000-0005-0000-0000-00009E0C0000}"/>
    <cellStyle name="Style 429" xfId="3471" xr:uid="{00000000-0005-0000-0000-00009F0C0000}"/>
    <cellStyle name="Style 43" xfId="3293" xr:uid="{00000000-0005-0000-0000-0000A00C0000}"/>
    <cellStyle name="Style 430" xfId="3472" xr:uid="{00000000-0005-0000-0000-0000A10C0000}"/>
    <cellStyle name="Style 431" xfId="3473" xr:uid="{00000000-0005-0000-0000-0000A20C0000}"/>
    <cellStyle name="Style 432" xfId="3588" xr:uid="{00000000-0005-0000-0000-0000A30C0000}"/>
    <cellStyle name="Style 433" xfId="3477" xr:uid="{00000000-0005-0000-0000-0000A40C0000}"/>
    <cellStyle name="Style 434" xfId="3476" xr:uid="{00000000-0005-0000-0000-0000A50C0000}"/>
    <cellStyle name="Style 435" xfId="3475" xr:uid="{00000000-0005-0000-0000-0000A60C0000}"/>
    <cellStyle name="Style 44" xfId="3291" xr:uid="{00000000-0005-0000-0000-0000A70C0000}"/>
    <cellStyle name="Style 444" xfId="3482" xr:uid="{00000000-0005-0000-0000-0000A80C0000}"/>
    <cellStyle name="Style 445" xfId="3478" xr:uid="{00000000-0005-0000-0000-0000A90C0000}"/>
    <cellStyle name="Style 446" xfId="3479" xr:uid="{00000000-0005-0000-0000-0000AA0C0000}"/>
    <cellStyle name="Style 447" xfId="3480" xr:uid="{00000000-0005-0000-0000-0000AB0C0000}"/>
    <cellStyle name="Style 448" xfId="3481" xr:uid="{00000000-0005-0000-0000-0000AC0C0000}"/>
    <cellStyle name="Style 449" xfId="3589" xr:uid="{00000000-0005-0000-0000-0000AD0C0000}"/>
    <cellStyle name="Style 450" xfId="3484" xr:uid="{00000000-0005-0000-0000-0000AE0C0000}"/>
    <cellStyle name="Style 451" xfId="3485" xr:uid="{00000000-0005-0000-0000-0000AF0C0000}"/>
    <cellStyle name="Style 452" xfId="3483" xr:uid="{00000000-0005-0000-0000-0000B00C0000}"/>
    <cellStyle name="Style 46" xfId="3047" xr:uid="{00000000-0005-0000-0000-0000B10C0000}"/>
    <cellStyle name="Style 46 2" xfId="3048" xr:uid="{00000000-0005-0000-0000-0000B20C0000}"/>
    <cellStyle name="Style 46 3" xfId="3049" xr:uid="{00000000-0005-0000-0000-0000B30C0000}"/>
    <cellStyle name="Style 461" xfId="3490" xr:uid="{00000000-0005-0000-0000-0000B40C0000}"/>
    <cellStyle name="Style 462" xfId="3486" xr:uid="{00000000-0005-0000-0000-0000B50C0000}"/>
    <cellStyle name="Style 463" xfId="3487" xr:uid="{00000000-0005-0000-0000-0000B60C0000}"/>
    <cellStyle name="Style 464" xfId="3488" xr:uid="{00000000-0005-0000-0000-0000B70C0000}"/>
    <cellStyle name="Style 465" xfId="3489" xr:uid="{00000000-0005-0000-0000-0000B80C0000}"/>
    <cellStyle name="Style 466" xfId="3590" xr:uid="{00000000-0005-0000-0000-0000B90C0000}"/>
    <cellStyle name="Style 467" xfId="3492" xr:uid="{00000000-0005-0000-0000-0000BA0C0000}"/>
    <cellStyle name="Style 468" xfId="3493" xr:uid="{00000000-0005-0000-0000-0000BB0C0000}"/>
    <cellStyle name="Style 469" xfId="3491" xr:uid="{00000000-0005-0000-0000-0000BC0C0000}"/>
    <cellStyle name="Style 47" xfId="3050" xr:uid="{00000000-0005-0000-0000-0000BD0C0000}"/>
    <cellStyle name="Style 47 2" xfId="3051" xr:uid="{00000000-0005-0000-0000-0000BE0C0000}"/>
    <cellStyle name="Style 478" xfId="3498" xr:uid="{00000000-0005-0000-0000-0000BF0C0000}"/>
    <cellStyle name="Style 479" xfId="3494" xr:uid="{00000000-0005-0000-0000-0000C00C0000}"/>
    <cellStyle name="Style 48" xfId="3052" xr:uid="{00000000-0005-0000-0000-0000C10C0000}"/>
    <cellStyle name="Style 48 2" xfId="3053" xr:uid="{00000000-0005-0000-0000-0000C20C0000}"/>
    <cellStyle name="Style 480" xfId="3495" xr:uid="{00000000-0005-0000-0000-0000C30C0000}"/>
    <cellStyle name="Style 481" xfId="3496" xr:uid="{00000000-0005-0000-0000-0000C40C0000}"/>
    <cellStyle name="Style 482" xfId="3497" xr:uid="{00000000-0005-0000-0000-0000C50C0000}"/>
    <cellStyle name="Style 483" xfId="3591" xr:uid="{00000000-0005-0000-0000-0000C60C0000}"/>
    <cellStyle name="Style 484" xfId="3501" xr:uid="{00000000-0005-0000-0000-0000C70C0000}"/>
    <cellStyle name="Style 485" xfId="3500" xr:uid="{00000000-0005-0000-0000-0000C80C0000}"/>
    <cellStyle name="Style 486" xfId="3499" xr:uid="{00000000-0005-0000-0000-0000C90C0000}"/>
    <cellStyle name="Style 49" xfId="3054" xr:uid="{00000000-0005-0000-0000-0000CA0C0000}"/>
    <cellStyle name="Style 49 2" xfId="3055" xr:uid="{00000000-0005-0000-0000-0000CB0C0000}"/>
    <cellStyle name="Style 495" xfId="3506" xr:uid="{00000000-0005-0000-0000-0000CC0C0000}"/>
    <cellStyle name="Style 496" xfId="3502" xr:uid="{00000000-0005-0000-0000-0000CD0C0000}"/>
    <cellStyle name="Style 497" xfId="3503" xr:uid="{00000000-0005-0000-0000-0000CE0C0000}"/>
    <cellStyle name="Style 498" xfId="3504" xr:uid="{00000000-0005-0000-0000-0000CF0C0000}"/>
    <cellStyle name="Style 499" xfId="3505" xr:uid="{00000000-0005-0000-0000-0000D00C0000}"/>
    <cellStyle name="Style 50" xfId="3056" xr:uid="{00000000-0005-0000-0000-0000D10C0000}"/>
    <cellStyle name="Style 50 2" xfId="3057" xr:uid="{00000000-0005-0000-0000-0000D20C0000}"/>
    <cellStyle name="Style 50 3" xfId="3058" xr:uid="{00000000-0005-0000-0000-0000D30C0000}"/>
    <cellStyle name="Style 500" xfId="3592" xr:uid="{00000000-0005-0000-0000-0000D40C0000}"/>
    <cellStyle name="Style 501" xfId="3508" xr:uid="{00000000-0005-0000-0000-0000D50C0000}"/>
    <cellStyle name="Style 502" xfId="3509" xr:uid="{00000000-0005-0000-0000-0000D60C0000}"/>
    <cellStyle name="Style 503" xfId="3507" xr:uid="{00000000-0005-0000-0000-0000D70C0000}"/>
    <cellStyle name="Style 51" xfId="3059" xr:uid="{00000000-0005-0000-0000-0000D80C0000}"/>
    <cellStyle name="Style 51 2" xfId="3060" xr:uid="{00000000-0005-0000-0000-0000D90C0000}"/>
    <cellStyle name="Style 512" xfId="3514" xr:uid="{00000000-0005-0000-0000-0000DA0C0000}"/>
    <cellStyle name="Style 513" xfId="3510" xr:uid="{00000000-0005-0000-0000-0000DB0C0000}"/>
    <cellStyle name="Style 514" xfId="3511" xr:uid="{00000000-0005-0000-0000-0000DC0C0000}"/>
    <cellStyle name="Style 515" xfId="3512" xr:uid="{00000000-0005-0000-0000-0000DD0C0000}"/>
    <cellStyle name="Style 516" xfId="3513" xr:uid="{00000000-0005-0000-0000-0000DE0C0000}"/>
    <cellStyle name="Style 517" xfId="3593" xr:uid="{00000000-0005-0000-0000-0000DF0C0000}"/>
    <cellStyle name="Style 518" xfId="3516" xr:uid="{00000000-0005-0000-0000-0000E00C0000}"/>
    <cellStyle name="Style 519" xfId="3517" xr:uid="{00000000-0005-0000-0000-0000E10C0000}"/>
    <cellStyle name="Style 52" xfId="3061" xr:uid="{00000000-0005-0000-0000-0000E20C0000}"/>
    <cellStyle name="Style 52 2" xfId="3062" xr:uid="{00000000-0005-0000-0000-0000E30C0000}"/>
    <cellStyle name="Style 520" xfId="3515" xr:uid="{00000000-0005-0000-0000-0000E40C0000}"/>
    <cellStyle name="Style 529" xfId="3522" xr:uid="{00000000-0005-0000-0000-0000E50C0000}"/>
    <cellStyle name="Style 53" xfId="3298" xr:uid="{00000000-0005-0000-0000-0000E60C0000}"/>
    <cellStyle name="Style 530" xfId="3518" xr:uid="{00000000-0005-0000-0000-0000E70C0000}"/>
    <cellStyle name="Style 531" xfId="3519" xr:uid="{00000000-0005-0000-0000-0000E80C0000}"/>
    <cellStyle name="Style 532" xfId="3520" xr:uid="{00000000-0005-0000-0000-0000E90C0000}"/>
    <cellStyle name="Style 533" xfId="3521" xr:uid="{00000000-0005-0000-0000-0000EA0C0000}"/>
    <cellStyle name="Style 534" xfId="3594" xr:uid="{00000000-0005-0000-0000-0000EB0C0000}"/>
    <cellStyle name="Style 535" xfId="3524" xr:uid="{00000000-0005-0000-0000-0000EC0C0000}"/>
    <cellStyle name="Style 536" xfId="3525" xr:uid="{00000000-0005-0000-0000-0000ED0C0000}"/>
    <cellStyle name="Style 537" xfId="3523" xr:uid="{00000000-0005-0000-0000-0000EE0C0000}"/>
    <cellStyle name="Style 54" xfId="3294" xr:uid="{00000000-0005-0000-0000-0000EF0C0000}"/>
    <cellStyle name="Style 546" xfId="3530" xr:uid="{00000000-0005-0000-0000-0000F00C0000}"/>
    <cellStyle name="Style 547" xfId="3526" xr:uid="{00000000-0005-0000-0000-0000F10C0000}"/>
    <cellStyle name="Style 548" xfId="3527" xr:uid="{00000000-0005-0000-0000-0000F20C0000}"/>
    <cellStyle name="Style 549" xfId="3528" xr:uid="{00000000-0005-0000-0000-0000F30C0000}"/>
    <cellStyle name="Style 55" xfId="3295" xr:uid="{00000000-0005-0000-0000-0000F40C0000}"/>
    <cellStyle name="Style 550" xfId="3529" xr:uid="{00000000-0005-0000-0000-0000F50C0000}"/>
    <cellStyle name="Style 551" xfId="3595" xr:uid="{00000000-0005-0000-0000-0000F60C0000}"/>
    <cellStyle name="Style 552" xfId="3533" xr:uid="{00000000-0005-0000-0000-0000F70C0000}"/>
    <cellStyle name="Style 553" xfId="3532" xr:uid="{00000000-0005-0000-0000-0000F80C0000}"/>
    <cellStyle name="Style 554" xfId="3531" xr:uid="{00000000-0005-0000-0000-0000F90C0000}"/>
    <cellStyle name="Style 56" xfId="3296" xr:uid="{00000000-0005-0000-0000-0000FA0C0000}"/>
    <cellStyle name="Style 563" xfId="3538" xr:uid="{00000000-0005-0000-0000-0000FB0C0000}"/>
    <cellStyle name="Style 564" xfId="3534" xr:uid="{00000000-0005-0000-0000-0000FC0C0000}"/>
    <cellStyle name="Style 565" xfId="3535" xr:uid="{00000000-0005-0000-0000-0000FD0C0000}"/>
    <cellStyle name="Style 566" xfId="3536" xr:uid="{00000000-0005-0000-0000-0000FE0C0000}"/>
    <cellStyle name="Style 567" xfId="3537" xr:uid="{00000000-0005-0000-0000-0000FF0C0000}"/>
    <cellStyle name="Style 568" xfId="3596" xr:uid="{00000000-0005-0000-0000-0000000D0000}"/>
    <cellStyle name="Style 569" xfId="3540" xr:uid="{00000000-0005-0000-0000-0000010D0000}"/>
    <cellStyle name="Style 57" xfId="3297" xr:uid="{00000000-0005-0000-0000-0000020D0000}"/>
    <cellStyle name="Style 570" xfId="3541" xr:uid="{00000000-0005-0000-0000-0000030D0000}"/>
    <cellStyle name="Style 571" xfId="3539" xr:uid="{00000000-0005-0000-0000-0000040D0000}"/>
    <cellStyle name="Style 58" xfId="3063" xr:uid="{00000000-0005-0000-0000-0000050D0000}"/>
    <cellStyle name="Style 58 2" xfId="3064" xr:uid="{00000000-0005-0000-0000-0000060D0000}"/>
    <cellStyle name="Style 58 3" xfId="3065" xr:uid="{00000000-0005-0000-0000-0000070D0000}"/>
    <cellStyle name="Style 580" xfId="3546" xr:uid="{00000000-0005-0000-0000-0000080D0000}"/>
    <cellStyle name="Style 581" xfId="3542" xr:uid="{00000000-0005-0000-0000-0000090D0000}"/>
    <cellStyle name="Style 582" xfId="3543" xr:uid="{00000000-0005-0000-0000-00000A0D0000}"/>
    <cellStyle name="Style 583" xfId="3544" xr:uid="{00000000-0005-0000-0000-00000B0D0000}"/>
    <cellStyle name="Style 584" xfId="3545" xr:uid="{00000000-0005-0000-0000-00000C0D0000}"/>
    <cellStyle name="Style 585" xfId="3597" xr:uid="{00000000-0005-0000-0000-00000D0D0000}"/>
    <cellStyle name="Style 586" xfId="3549" xr:uid="{00000000-0005-0000-0000-00000E0D0000}"/>
    <cellStyle name="Style 587" xfId="3548" xr:uid="{00000000-0005-0000-0000-00000F0D0000}"/>
    <cellStyle name="Style 588" xfId="3547" xr:uid="{00000000-0005-0000-0000-0000100D0000}"/>
    <cellStyle name="Style 59" xfId="3066" xr:uid="{00000000-0005-0000-0000-0000110D0000}"/>
    <cellStyle name="Style 59 2" xfId="3067" xr:uid="{00000000-0005-0000-0000-0000120D0000}"/>
    <cellStyle name="Style 59 3" xfId="3301" xr:uid="{00000000-0005-0000-0000-0000130D0000}"/>
    <cellStyle name="Style 597" xfId="3554" xr:uid="{00000000-0005-0000-0000-0000140D0000}"/>
    <cellStyle name="Style 598" xfId="3550" xr:uid="{00000000-0005-0000-0000-0000150D0000}"/>
    <cellStyle name="Style 599" xfId="3551" xr:uid="{00000000-0005-0000-0000-0000160D0000}"/>
    <cellStyle name="Style 60" xfId="3068" xr:uid="{00000000-0005-0000-0000-0000170D0000}"/>
    <cellStyle name="Style 60 2" xfId="3069" xr:uid="{00000000-0005-0000-0000-0000180D0000}"/>
    <cellStyle name="Style 60 3" xfId="3300" xr:uid="{00000000-0005-0000-0000-0000190D0000}"/>
    <cellStyle name="Style 600" xfId="3552" xr:uid="{00000000-0005-0000-0000-00001A0D0000}"/>
    <cellStyle name="Style 601" xfId="3553" xr:uid="{00000000-0005-0000-0000-00001B0D0000}"/>
    <cellStyle name="Style 602" xfId="3598" xr:uid="{00000000-0005-0000-0000-00001C0D0000}"/>
    <cellStyle name="Style 603" xfId="3557" xr:uid="{00000000-0005-0000-0000-00001D0D0000}"/>
    <cellStyle name="Style 604" xfId="3556" xr:uid="{00000000-0005-0000-0000-00001E0D0000}"/>
    <cellStyle name="Style 605" xfId="3555" xr:uid="{00000000-0005-0000-0000-00001F0D0000}"/>
    <cellStyle name="Style 61" xfId="3070" xr:uid="{00000000-0005-0000-0000-0000200D0000}"/>
    <cellStyle name="Style 61 2" xfId="3071" xr:uid="{00000000-0005-0000-0000-0000210D0000}"/>
    <cellStyle name="Style 61 3" xfId="3299" xr:uid="{00000000-0005-0000-0000-0000220D0000}"/>
    <cellStyle name="Style 614" xfId="3562" xr:uid="{00000000-0005-0000-0000-0000230D0000}"/>
    <cellStyle name="Style 615" xfId="3558" xr:uid="{00000000-0005-0000-0000-0000240D0000}"/>
    <cellStyle name="Style 616" xfId="3559" xr:uid="{00000000-0005-0000-0000-0000250D0000}"/>
    <cellStyle name="Style 617" xfId="3560" xr:uid="{00000000-0005-0000-0000-0000260D0000}"/>
    <cellStyle name="Style 618" xfId="3561" xr:uid="{00000000-0005-0000-0000-0000270D0000}"/>
    <cellStyle name="Style 619" xfId="3599" xr:uid="{00000000-0005-0000-0000-0000280D0000}"/>
    <cellStyle name="Style 62" xfId="3072" xr:uid="{00000000-0005-0000-0000-0000290D0000}"/>
    <cellStyle name="Style 62 2" xfId="3073" xr:uid="{00000000-0005-0000-0000-00002A0D0000}"/>
    <cellStyle name="Style 62 3" xfId="3074" xr:uid="{00000000-0005-0000-0000-00002B0D0000}"/>
    <cellStyle name="Style 620" xfId="3565" xr:uid="{00000000-0005-0000-0000-00002C0D0000}"/>
    <cellStyle name="Style 621" xfId="3564" xr:uid="{00000000-0005-0000-0000-00002D0D0000}"/>
    <cellStyle name="Style 622" xfId="3563" xr:uid="{00000000-0005-0000-0000-00002E0D0000}"/>
    <cellStyle name="Style 63" xfId="3075" xr:uid="{00000000-0005-0000-0000-00002F0D0000}"/>
    <cellStyle name="Style 63 2" xfId="3076" xr:uid="{00000000-0005-0000-0000-0000300D0000}"/>
    <cellStyle name="Style 631" xfId="3570" xr:uid="{00000000-0005-0000-0000-0000310D0000}"/>
    <cellStyle name="Style 632" xfId="3566" xr:uid="{00000000-0005-0000-0000-0000320D0000}"/>
    <cellStyle name="Style 633" xfId="3567" xr:uid="{00000000-0005-0000-0000-0000330D0000}"/>
    <cellStyle name="Style 634" xfId="3568" xr:uid="{00000000-0005-0000-0000-0000340D0000}"/>
    <cellStyle name="Style 635" xfId="3569" xr:uid="{00000000-0005-0000-0000-0000350D0000}"/>
    <cellStyle name="Style 636" xfId="3600" xr:uid="{00000000-0005-0000-0000-0000360D0000}"/>
    <cellStyle name="Style 637" xfId="3601" xr:uid="{00000000-0005-0000-0000-0000370D0000}"/>
    <cellStyle name="Style 638" xfId="3602" xr:uid="{00000000-0005-0000-0000-0000380D0000}"/>
    <cellStyle name="Style 639" xfId="3571" xr:uid="{00000000-0005-0000-0000-0000390D0000}"/>
    <cellStyle name="Style 64" xfId="3077" xr:uid="{00000000-0005-0000-0000-00003A0D0000}"/>
    <cellStyle name="Style 64 2" xfId="3078" xr:uid="{00000000-0005-0000-0000-00003B0D0000}"/>
    <cellStyle name="Style 69" xfId="3079" xr:uid="{00000000-0005-0000-0000-00003C0D0000}"/>
    <cellStyle name="Style 69 2" xfId="3080" xr:uid="{00000000-0005-0000-0000-00003D0D0000}"/>
    <cellStyle name="Style 69 3" xfId="3081" xr:uid="{00000000-0005-0000-0000-00003E0D0000}"/>
    <cellStyle name="Style 70" xfId="3082" xr:uid="{00000000-0005-0000-0000-00003F0D0000}"/>
    <cellStyle name="Style 70 2" xfId="3083" xr:uid="{00000000-0005-0000-0000-0000400D0000}"/>
    <cellStyle name="Style 70 3" xfId="3306" xr:uid="{00000000-0005-0000-0000-0000410D0000}"/>
    <cellStyle name="Style 71" xfId="3084" xr:uid="{00000000-0005-0000-0000-0000420D0000}"/>
    <cellStyle name="Style 71 2" xfId="3085" xr:uid="{00000000-0005-0000-0000-0000430D0000}"/>
    <cellStyle name="Style 71 3" xfId="3302" xr:uid="{00000000-0005-0000-0000-0000440D0000}"/>
    <cellStyle name="Style 72" xfId="3086" xr:uid="{00000000-0005-0000-0000-0000450D0000}"/>
    <cellStyle name="Style 72 2" xfId="3087" xr:uid="{00000000-0005-0000-0000-0000460D0000}"/>
    <cellStyle name="Style 72 3" xfId="3303" xr:uid="{00000000-0005-0000-0000-0000470D0000}"/>
    <cellStyle name="Style 73" xfId="3088" xr:uid="{00000000-0005-0000-0000-0000480D0000}"/>
    <cellStyle name="Style 73 2" xfId="3089" xr:uid="{00000000-0005-0000-0000-0000490D0000}"/>
    <cellStyle name="Style 73 3" xfId="3090" xr:uid="{00000000-0005-0000-0000-00004A0D0000}"/>
    <cellStyle name="Style 73 4" xfId="3304" xr:uid="{00000000-0005-0000-0000-00004B0D0000}"/>
    <cellStyle name="Style 74" xfId="3091" xr:uid="{00000000-0005-0000-0000-00004C0D0000}"/>
    <cellStyle name="Style 74 2" xfId="3092" xr:uid="{00000000-0005-0000-0000-00004D0D0000}"/>
    <cellStyle name="Style 74 3" xfId="3305" xr:uid="{00000000-0005-0000-0000-00004E0D0000}"/>
    <cellStyle name="Style 75" xfId="3093" xr:uid="{00000000-0005-0000-0000-00004F0D0000}"/>
    <cellStyle name="Style 75 2" xfId="3094" xr:uid="{00000000-0005-0000-0000-0000500D0000}"/>
    <cellStyle name="Style 76" xfId="3309" xr:uid="{00000000-0005-0000-0000-0000510D0000}"/>
    <cellStyle name="Style 77" xfId="3308" xr:uid="{00000000-0005-0000-0000-0000520D0000}"/>
    <cellStyle name="Style 78" xfId="3307" xr:uid="{00000000-0005-0000-0000-0000530D0000}"/>
    <cellStyle name="Style 80" xfId="3095" xr:uid="{00000000-0005-0000-0000-0000540D0000}"/>
    <cellStyle name="Style 80 2" xfId="3096" xr:uid="{00000000-0005-0000-0000-0000550D0000}"/>
    <cellStyle name="Style 80 3" xfId="3097" xr:uid="{00000000-0005-0000-0000-0000560D0000}"/>
    <cellStyle name="Style 81" xfId="3098" xr:uid="{00000000-0005-0000-0000-0000570D0000}"/>
    <cellStyle name="Style 81 2" xfId="3099" xr:uid="{00000000-0005-0000-0000-0000580D0000}"/>
    <cellStyle name="Style 81 3" xfId="3100" xr:uid="{00000000-0005-0000-0000-0000590D0000}"/>
    <cellStyle name="Style 82" xfId="3101" xr:uid="{00000000-0005-0000-0000-00005A0D0000}"/>
    <cellStyle name="Style 82 2" xfId="3102" xr:uid="{00000000-0005-0000-0000-00005B0D0000}"/>
    <cellStyle name="Style 83" xfId="3103" xr:uid="{00000000-0005-0000-0000-00005C0D0000}"/>
    <cellStyle name="Style 83 2" xfId="3104" xr:uid="{00000000-0005-0000-0000-00005D0D0000}"/>
    <cellStyle name="Style 84" xfId="3105" xr:uid="{00000000-0005-0000-0000-00005E0D0000}"/>
    <cellStyle name="Style 84 2" xfId="3106" xr:uid="{00000000-0005-0000-0000-00005F0D0000}"/>
    <cellStyle name="Style 85" xfId="3107" xr:uid="{00000000-0005-0000-0000-0000600D0000}"/>
    <cellStyle name="Style 85 2" xfId="3108" xr:uid="{00000000-0005-0000-0000-0000610D0000}"/>
    <cellStyle name="Style 85 3" xfId="3109" xr:uid="{00000000-0005-0000-0000-0000620D0000}"/>
    <cellStyle name="Style 86" xfId="3110" xr:uid="{00000000-0005-0000-0000-0000630D0000}"/>
    <cellStyle name="Style 86 2" xfId="3111" xr:uid="{00000000-0005-0000-0000-0000640D0000}"/>
    <cellStyle name="Style 87" xfId="3112" xr:uid="{00000000-0005-0000-0000-0000650D0000}"/>
    <cellStyle name="Style 87 2" xfId="3113" xr:uid="{00000000-0005-0000-0000-0000660D0000}"/>
    <cellStyle name="Style 87 3" xfId="3314" xr:uid="{00000000-0005-0000-0000-0000670D0000}"/>
    <cellStyle name="Style 88" xfId="3310" xr:uid="{00000000-0005-0000-0000-0000680D0000}"/>
    <cellStyle name="Style 89" xfId="3311" xr:uid="{00000000-0005-0000-0000-0000690D0000}"/>
    <cellStyle name="Style 90" xfId="3312" xr:uid="{00000000-0005-0000-0000-00006A0D0000}"/>
    <cellStyle name="Style 91" xfId="3313" xr:uid="{00000000-0005-0000-0000-00006B0D0000}"/>
    <cellStyle name="Style 92" xfId="3603" xr:uid="{00000000-0005-0000-0000-00006C0D0000}"/>
    <cellStyle name="Style 93" xfId="3114" xr:uid="{00000000-0005-0000-0000-00006D0D0000}"/>
    <cellStyle name="Style 93 2" xfId="3115" xr:uid="{00000000-0005-0000-0000-00006E0D0000}"/>
    <cellStyle name="Style 93 3" xfId="3116" xr:uid="{00000000-0005-0000-0000-00006F0D0000}"/>
    <cellStyle name="Style 93 4" xfId="3316" xr:uid="{00000000-0005-0000-0000-0000700D0000}"/>
    <cellStyle name="Style 94" xfId="3117" xr:uid="{00000000-0005-0000-0000-0000710D0000}"/>
    <cellStyle name="Style 94 2" xfId="3118" xr:uid="{00000000-0005-0000-0000-0000720D0000}"/>
    <cellStyle name="Style 94 3" xfId="3317" xr:uid="{00000000-0005-0000-0000-0000730D0000}"/>
    <cellStyle name="Style 95" xfId="3119" xr:uid="{00000000-0005-0000-0000-0000740D0000}"/>
    <cellStyle name="Style 95 2" xfId="3120" xr:uid="{00000000-0005-0000-0000-0000750D0000}"/>
    <cellStyle name="Style 95 3" xfId="3315" xr:uid="{00000000-0005-0000-0000-0000760D0000}"/>
    <cellStyle name="Style 96" xfId="3121" xr:uid="{00000000-0005-0000-0000-0000770D0000}"/>
    <cellStyle name="Style 96 2" xfId="3122" xr:uid="{00000000-0005-0000-0000-0000780D0000}"/>
    <cellStyle name="Style 97" xfId="3123" xr:uid="{00000000-0005-0000-0000-0000790D0000}"/>
    <cellStyle name="Style 97 2" xfId="3124" xr:uid="{00000000-0005-0000-0000-00007A0D0000}"/>
    <cellStyle name="Style 97 3" xfId="3125" xr:uid="{00000000-0005-0000-0000-00007B0D0000}"/>
    <cellStyle name="Style 98" xfId="3126" xr:uid="{00000000-0005-0000-0000-00007C0D0000}"/>
    <cellStyle name="Style 98 2" xfId="3127" xr:uid="{00000000-0005-0000-0000-00007D0D0000}"/>
    <cellStyle name="Style 99" xfId="3128" xr:uid="{00000000-0005-0000-0000-00007E0D0000}"/>
    <cellStyle name="Style 99 2" xfId="3129" xr:uid="{00000000-0005-0000-0000-00007F0D0000}"/>
    <cellStyle name="tableau | cellule | normal | decimal 1" xfId="3130" xr:uid="{00000000-0005-0000-0000-0000800D0000}"/>
    <cellStyle name="tableau | cellule | normal | pourcentage | decimal 1" xfId="3131" xr:uid="{00000000-0005-0000-0000-0000810D0000}"/>
    <cellStyle name="tableau | cellule | total | decimal 1" xfId="3132" xr:uid="{00000000-0005-0000-0000-0000820D0000}"/>
    <cellStyle name="tableau | coin superieur gauche" xfId="3133" xr:uid="{00000000-0005-0000-0000-0000830D0000}"/>
    <cellStyle name="tableau | entete-colonne | series" xfId="3134" xr:uid="{00000000-0005-0000-0000-0000840D0000}"/>
    <cellStyle name="tableau | entete-ligne | normal" xfId="3135" xr:uid="{00000000-0005-0000-0000-0000850D0000}"/>
    <cellStyle name="tableau | entete-ligne | total" xfId="3136" xr:uid="{00000000-0005-0000-0000-0000860D0000}"/>
    <cellStyle name="tableau | ligne-titre | niveau1" xfId="3137" xr:uid="{00000000-0005-0000-0000-0000870D0000}"/>
    <cellStyle name="tableau | ligne-titre | niveau2" xfId="3138" xr:uid="{00000000-0005-0000-0000-0000880D0000}"/>
    <cellStyle name="Title 10" xfId="3139" xr:uid="{00000000-0005-0000-0000-0000890D0000}"/>
    <cellStyle name="Title 11" xfId="3140" xr:uid="{00000000-0005-0000-0000-00008A0D0000}"/>
    <cellStyle name="Title 12" xfId="3141" xr:uid="{00000000-0005-0000-0000-00008B0D0000}"/>
    <cellStyle name="Title 13" xfId="3142" xr:uid="{00000000-0005-0000-0000-00008C0D0000}"/>
    <cellStyle name="Title 14" xfId="3143" xr:uid="{00000000-0005-0000-0000-00008D0D0000}"/>
    <cellStyle name="Title 15" xfId="3144" xr:uid="{00000000-0005-0000-0000-00008E0D0000}"/>
    <cellStyle name="Title 16" xfId="3145" xr:uid="{00000000-0005-0000-0000-00008F0D0000}"/>
    <cellStyle name="Title 17" xfId="3146" xr:uid="{00000000-0005-0000-0000-0000900D0000}"/>
    <cellStyle name="Title 18" xfId="3147" xr:uid="{00000000-0005-0000-0000-0000910D0000}"/>
    <cellStyle name="Title 19" xfId="3148" xr:uid="{00000000-0005-0000-0000-0000920D0000}"/>
    <cellStyle name="Title 2" xfId="3149" xr:uid="{00000000-0005-0000-0000-0000930D0000}"/>
    <cellStyle name="Title 20" xfId="3150" xr:uid="{00000000-0005-0000-0000-0000940D0000}"/>
    <cellStyle name="Title 21" xfId="3151" xr:uid="{00000000-0005-0000-0000-0000950D0000}"/>
    <cellStyle name="Title 22" xfId="3152" xr:uid="{00000000-0005-0000-0000-0000960D0000}"/>
    <cellStyle name="Title 23" xfId="3153" xr:uid="{00000000-0005-0000-0000-0000970D0000}"/>
    <cellStyle name="Title 24" xfId="3154" xr:uid="{00000000-0005-0000-0000-0000980D0000}"/>
    <cellStyle name="Title 25" xfId="3155" xr:uid="{00000000-0005-0000-0000-0000990D0000}"/>
    <cellStyle name="Title 26" xfId="3156" xr:uid="{00000000-0005-0000-0000-00009A0D0000}"/>
    <cellStyle name="Title 27" xfId="3157" xr:uid="{00000000-0005-0000-0000-00009B0D0000}"/>
    <cellStyle name="Title 28" xfId="3158" xr:uid="{00000000-0005-0000-0000-00009C0D0000}"/>
    <cellStyle name="Title 29" xfId="3159" xr:uid="{00000000-0005-0000-0000-00009D0D0000}"/>
    <cellStyle name="Title 3" xfId="3160" xr:uid="{00000000-0005-0000-0000-00009E0D0000}"/>
    <cellStyle name="Title 3 2" xfId="3161" xr:uid="{00000000-0005-0000-0000-00009F0D0000}"/>
    <cellStyle name="Title 30" xfId="3162" xr:uid="{00000000-0005-0000-0000-0000A00D0000}"/>
    <cellStyle name="Title 31" xfId="3163" xr:uid="{00000000-0005-0000-0000-0000A10D0000}"/>
    <cellStyle name="Title 32" xfId="3164" xr:uid="{00000000-0005-0000-0000-0000A20D0000}"/>
    <cellStyle name="Title 33" xfId="3165" xr:uid="{00000000-0005-0000-0000-0000A30D0000}"/>
    <cellStyle name="Title 34" xfId="3166" xr:uid="{00000000-0005-0000-0000-0000A40D0000}"/>
    <cellStyle name="Title 35" xfId="3167" xr:uid="{00000000-0005-0000-0000-0000A50D0000}"/>
    <cellStyle name="Title 36" xfId="3168" xr:uid="{00000000-0005-0000-0000-0000A60D0000}"/>
    <cellStyle name="Title 37" xfId="3169" xr:uid="{00000000-0005-0000-0000-0000A70D0000}"/>
    <cellStyle name="Title 38" xfId="3170" xr:uid="{00000000-0005-0000-0000-0000A80D0000}"/>
    <cellStyle name="Title 39" xfId="3171" xr:uid="{00000000-0005-0000-0000-0000A90D0000}"/>
    <cellStyle name="Title 4" xfId="3172" xr:uid="{00000000-0005-0000-0000-0000AA0D0000}"/>
    <cellStyle name="Title 40" xfId="3173" xr:uid="{00000000-0005-0000-0000-0000AB0D0000}"/>
    <cellStyle name="Title 41" xfId="3174" xr:uid="{00000000-0005-0000-0000-0000AC0D0000}"/>
    <cellStyle name="Title 42" xfId="3175" xr:uid="{00000000-0005-0000-0000-0000AD0D0000}"/>
    <cellStyle name="Title 43" xfId="3176" xr:uid="{00000000-0005-0000-0000-0000AE0D0000}"/>
    <cellStyle name="Title 5" xfId="3177" xr:uid="{00000000-0005-0000-0000-0000AF0D0000}"/>
    <cellStyle name="Title 6" xfId="3178" xr:uid="{00000000-0005-0000-0000-0000B00D0000}"/>
    <cellStyle name="Title 7" xfId="3179" xr:uid="{00000000-0005-0000-0000-0000B10D0000}"/>
    <cellStyle name="Title 8" xfId="3180" xr:uid="{00000000-0005-0000-0000-0000B20D0000}"/>
    <cellStyle name="Title 9" xfId="3181" xr:uid="{00000000-0005-0000-0000-0000B30D0000}"/>
    <cellStyle name="Total 10" xfId="3182" xr:uid="{00000000-0005-0000-0000-0000B40D0000}"/>
    <cellStyle name="Total 11" xfId="3183" xr:uid="{00000000-0005-0000-0000-0000B50D0000}"/>
    <cellStyle name="Total 12" xfId="3184" xr:uid="{00000000-0005-0000-0000-0000B60D0000}"/>
    <cellStyle name="Total 13" xfId="3185" xr:uid="{00000000-0005-0000-0000-0000B70D0000}"/>
    <cellStyle name="Total 14" xfId="3186" xr:uid="{00000000-0005-0000-0000-0000B80D0000}"/>
    <cellStyle name="Total 15" xfId="3187" xr:uid="{00000000-0005-0000-0000-0000B90D0000}"/>
    <cellStyle name="Total 16" xfId="3188" xr:uid="{00000000-0005-0000-0000-0000BA0D0000}"/>
    <cellStyle name="Total 17" xfId="3189" xr:uid="{00000000-0005-0000-0000-0000BB0D0000}"/>
    <cellStyle name="Total 18" xfId="3190" xr:uid="{00000000-0005-0000-0000-0000BC0D0000}"/>
    <cellStyle name="Total 19" xfId="3191" xr:uid="{00000000-0005-0000-0000-0000BD0D0000}"/>
    <cellStyle name="Total 2" xfId="3192" xr:uid="{00000000-0005-0000-0000-0000BE0D0000}"/>
    <cellStyle name="Total 20" xfId="3193" xr:uid="{00000000-0005-0000-0000-0000BF0D0000}"/>
    <cellStyle name="Total 21" xfId="3194" xr:uid="{00000000-0005-0000-0000-0000C00D0000}"/>
    <cellStyle name="Total 22" xfId="3195" xr:uid="{00000000-0005-0000-0000-0000C10D0000}"/>
    <cellStyle name="Total 23" xfId="3196" xr:uid="{00000000-0005-0000-0000-0000C20D0000}"/>
    <cellStyle name="Total 24" xfId="3197" xr:uid="{00000000-0005-0000-0000-0000C30D0000}"/>
    <cellStyle name="Total 25" xfId="3198" xr:uid="{00000000-0005-0000-0000-0000C40D0000}"/>
    <cellStyle name="Total 26" xfId="3199" xr:uid="{00000000-0005-0000-0000-0000C50D0000}"/>
    <cellStyle name="Total 27" xfId="3200" xr:uid="{00000000-0005-0000-0000-0000C60D0000}"/>
    <cellStyle name="Total 28" xfId="3201" xr:uid="{00000000-0005-0000-0000-0000C70D0000}"/>
    <cellStyle name="Total 29" xfId="3202" xr:uid="{00000000-0005-0000-0000-0000C80D0000}"/>
    <cellStyle name="Total 3" xfId="3203" xr:uid="{00000000-0005-0000-0000-0000C90D0000}"/>
    <cellStyle name="Total 3 2" xfId="3204" xr:uid="{00000000-0005-0000-0000-0000CA0D0000}"/>
    <cellStyle name="Total 30" xfId="3205" xr:uid="{00000000-0005-0000-0000-0000CB0D0000}"/>
    <cellStyle name="Total 31" xfId="3206" xr:uid="{00000000-0005-0000-0000-0000CC0D0000}"/>
    <cellStyle name="Total 32" xfId="3207" xr:uid="{00000000-0005-0000-0000-0000CD0D0000}"/>
    <cellStyle name="Total 33" xfId="3208" xr:uid="{00000000-0005-0000-0000-0000CE0D0000}"/>
    <cellStyle name="Total 34" xfId="3209" xr:uid="{00000000-0005-0000-0000-0000CF0D0000}"/>
    <cellStyle name="Total 35" xfId="3210" xr:uid="{00000000-0005-0000-0000-0000D00D0000}"/>
    <cellStyle name="Total 36" xfId="3211" xr:uid="{00000000-0005-0000-0000-0000D10D0000}"/>
    <cellStyle name="Total 37" xfId="3212" xr:uid="{00000000-0005-0000-0000-0000D20D0000}"/>
    <cellStyle name="Total 38" xfId="3213" xr:uid="{00000000-0005-0000-0000-0000D30D0000}"/>
    <cellStyle name="Total 39" xfId="3214" xr:uid="{00000000-0005-0000-0000-0000D40D0000}"/>
    <cellStyle name="Total 4" xfId="3215" xr:uid="{00000000-0005-0000-0000-0000D50D0000}"/>
    <cellStyle name="Total 40" xfId="3216" xr:uid="{00000000-0005-0000-0000-0000D60D0000}"/>
    <cellStyle name="Total 41" xfId="3217" xr:uid="{00000000-0005-0000-0000-0000D70D0000}"/>
    <cellStyle name="Total 42" xfId="3218" xr:uid="{00000000-0005-0000-0000-0000D80D0000}"/>
    <cellStyle name="Total 5" xfId="3219" xr:uid="{00000000-0005-0000-0000-0000D90D0000}"/>
    <cellStyle name="Total 6" xfId="3220" xr:uid="{00000000-0005-0000-0000-0000DA0D0000}"/>
    <cellStyle name="Total 7" xfId="3221" xr:uid="{00000000-0005-0000-0000-0000DB0D0000}"/>
    <cellStyle name="Total 8" xfId="3222" xr:uid="{00000000-0005-0000-0000-0000DC0D0000}"/>
    <cellStyle name="Total 9" xfId="3223" xr:uid="{00000000-0005-0000-0000-0000DD0D0000}"/>
    <cellStyle name="Überschrift" xfId="3224" xr:uid="{00000000-0005-0000-0000-0000DE0D0000}"/>
    <cellStyle name="Überschrift 1" xfId="3225" xr:uid="{00000000-0005-0000-0000-0000DF0D0000}"/>
    <cellStyle name="Überschrift 2" xfId="3226" xr:uid="{00000000-0005-0000-0000-0000E00D0000}"/>
    <cellStyle name="Überschrift 3" xfId="3227" xr:uid="{00000000-0005-0000-0000-0000E10D0000}"/>
    <cellStyle name="Überschrift 4" xfId="3228" xr:uid="{00000000-0005-0000-0000-0000E20D0000}"/>
    <cellStyle name="Valuutta_Layo9704" xfId="3229" xr:uid="{00000000-0005-0000-0000-0000E30D0000}"/>
    <cellStyle name="Verknüpfte Zelle" xfId="3230" xr:uid="{00000000-0005-0000-0000-0000E40D0000}"/>
    <cellStyle name="Warnender Text" xfId="3231" xr:uid="{00000000-0005-0000-0000-0000E50D0000}"/>
    <cellStyle name="Warning Text 10" xfId="3232" xr:uid="{00000000-0005-0000-0000-0000E60D0000}"/>
    <cellStyle name="Warning Text 11" xfId="3233" xr:uid="{00000000-0005-0000-0000-0000E70D0000}"/>
    <cellStyle name="Warning Text 12" xfId="3234" xr:uid="{00000000-0005-0000-0000-0000E80D0000}"/>
    <cellStyle name="Warning Text 13" xfId="3235" xr:uid="{00000000-0005-0000-0000-0000E90D0000}"/>
    <cellStyle name="Warning Text 14" xfId="3236" xr:uid="{00000000-0005-0000-0000-0000EA0D0000}"/>
    <cellStyle name="Warning Text 15" xfId="3237" xr:uid="{00000000-0005-0000-0000-0000EB0D0000}"/>
    <cellStyle name="Warning Text 16" xfId="3238" xr:uid="{00000000-0005-0000-0000-0000EC0D0000}"/>
    <cellStyle name="Warning Text 17" xfId="3239" xr:uid="{00000000-0005-0000-0000-0000ED0D0000}"/>
    <cellStyle name="Warning Text 18" xfId="3240" xr:uid="{00000000-0005-0000-0000-0000EE0D0000}"/>
    <cellStyle name="Warning Text 19" xfId="3241" xr:uid="{00000000-0005-0000-0000-0000EF0D0000}"/>
    <cellStyle name="Warning Text 2" xfId="3242" xr:uid="{00000000-0005-0000-0000-0000F00D0000}"/>
    <cellStyle name="Warning Text 20" xfId="3243" xr:uid="{00000000-0005-0000-0000-0000F10D0000}"/>
    <cellStyle name="Warning Text 21" xfId="3244" xr:uid="{00000000-0005-0000-0000-0000F20D0000}"/>
    <cellStyle name="Warning Text 22" xfId="3245" xr:uid="{00000000-0005-0000-0000-0000F30D0000}"/>
    <cellStyle name="Warning Text 23" xfId="3246" xr:uid="{00000000-0005-0000-0000-0000F40D0000}"/>
    <cellStyle name="Warning Text 24" xfId="3247" xr:uid="{00000000-0005-0000-0000-0000F50D0000}"/>
    <cellStyle name="Warning Text 25" xfId="3248" xr:uid="{00000000-0005-0000-0000-0000F60D0000}"/>
    <cellStyle name="Warning Text 26" xfId="3249" xr:uid="{00000000-0005-0000-0000-0000F70D0000}"/>
    <cellStyle name="Warning Text 27" xfId="3250" xr:uid="{00000000-0005-0000-0000-0000F80D0000}"/>
    <cellStyle name="Warning Text 28" xfId="3251" xr:uid="{00000000-0005-0000-0000-0000F90D0000}"/>
    <cellStyle name="Warning Text 29" xfId="3252" xr:uid="{00000000-0005-0000-0000-0000FA0D0000}"/>
    <cellStyle name="Warning Text 3" xfId="3253" xr:uid="{00000000-0005-0000-0000-0000FB0D0000}"/>
    <cellStyle name="Warning Text 3 2" xfId="3254" xr:uid="{00000000-0005-0000-0000-0000FC0D0000}"/>
    <cellStyle name="Warning Text 30" xfId="3255" xr:uid="{00000000-0005-0000-0000-0000FD0D0000}"/>
    <cellStyle name="Warning Text 31" xfId="3256" xr:uid="{00000000-0005-0000-0000-0000FE0D0000}"/>
    <cellStyle name="Warning Text 32" xfId="3257" xr:uid="{00000000-0005-0000-0000-0000FF0D0000}"/>
    <cellStyle name="Warning Text 33" xfId="3258" xr:uid="{00000000-0005-0000-0000-0000000E0000}"/>
    <cellStyle name="Warning Text 34" xfId="3259" xr:uid="{00000000-0005-0000-0000-0000010E0000}"/>
    <cellStyle name="Warning Text 35" xfId="3260" xr:uid="{00000000-0005-0000-0000-0000020E0000}"/>
    <cellStyle name="Warning Text 36" xfId="3261" xr:uid="{00000000-0005-0000-0000-0000030E0000}"/>
    <cellStyle name="Warning Text 37" xfId="3262" xr:uid="{00000000-0005-0000-0000-0000040E0000}"/>
    <cellStyle name="Warning Text 38" xfId="3263" xr:uid="{00000000-0005-0000-0000-0000050E0000}"/>
    <cellStyle name="Warning Text 39" xfId="3264" xr:uid="{00000000-0005-0000-0000-0000060E0000}"/>
    <cellStyle name="Warning Text 4" xfId="3265" xr:uid="{00000000-0005-0000-0000-0000070E0000}"/>
    <cellStyle name="Warning Text 40" xfId="3266" xr:uid="{00000000-0005-0000-0000-0000080E0000}"/>
    <cellStyle name="Warning Text 41" xfId="3267" xr:uid="{00000000-0005-0000-0000-0000090E0000}"/>
    <cellStyle name="Warning Text 5" xfId="3268" xr:uid="{00000000-0005-0000-0000-00000A0E0000}"/>
    <cellStyle name="Warning Text 6" xfId="3269" xr:uid="{00000000-0005-0000-0000-00000B0E0000}"/>
    <cellStyle name="Warning Text 7" xfId="3270" xr:uid="{00000000-0005-0000-0000-00000C0E0000}"/>
    <cellStyle name="Warning Text 8" xfId="3271" xr:uid="{00000000-0005-0000-0000-00000D0E0000}"/>
    <cellStyle name="Warning Text 9" xfId="3272" xr:uid="{00000000-0005-0000-0000-00000E0E0000}"/>
    <cellStyle name="Zelle überprüfen" xfId="3273" xr:uid="{00000000-0005-0000-0000-00000F0E0000}"/>
    <cellStyle name="Гиперссылка" xfId="3274" xr:uid="{00000000-0005-0000-0000-0000100E0000}"/>
    <cellStyle name="Гиперссылка 2" xfId="3275" xr:uid="{00000000-0005-0000-0000-0000110E0000}"/>
    <cellStyle name="Обычный_2++" xfId="3276" xr:uid="{00000000-0005-0000-0000-0000120E0000}"/>
    <cellStyle name="已访问的超链接" xfId="3277" xr:uid="{00000000-0005-0000-0000-0000130E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6</xdr:col>
      <xdr:colOff>733425</xdr:colOff>
      <xdr:row>6</xdr:row>
      <xdr:rowOff>76200</xdr:rowOff>
    </xdr:from>
    <xdr:to>
      <xdr:col>13</xdr:col>
      <xdr:colOff>66675</xdr:colOff>
      <xdr:row>17</xdr:row>
      <xdr:rowOff>142875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981950" y="1447800"/>
          <a:ext cx="5743575"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http://ec.europa.eu/priorities/energy-union/docs/interconnectors_en.pdf </a:t>
          </a:r>
        </a:p>
        <a:p>
          <a:endParaRPr lang="en-US" sz="1100"/>
        </a:p>
        <a:p>
          <a:r>
            <a:rPr lang="en-US" sz="1100"/>
            <a:t>The Commission estimates that some EUR 200 billion are required up to 2020 to build the necessary infrastructure to adequately interconnect all EU Member States, that will ensure security of supply and enhance sustainability. For electricity projects some EUR 105 billion are needed, out of which </a:t>
          </a:r>
          <a:r>
            <a:rPr lang="en-US" sz="1100" b="1"/>
            <a:t>some EUR 35 billion for the interconnections which acquired a PCI status and are necessary to reach the 10% target across the EU. </a:t>
          </a:r>
        </a:p>
      </xdr:txBody>
    </xdr:sp>
    <xdr:clientData/>
  </xdr:twoCellAnchor>
  <xdr:twoCellAnchor>
    <xdr:from>
      <xdr:col>1</xdr:col>
      <xdr:colOff>190500</xdr:colOff>
      <xdr:row>6</xdr:row>
      <xdr:rowOff>66675</xdr:rowOff>
    </xdr:from>
    <xdr:to>
      <xdr:col>6</xdr:col>
      <xdr:colOff>285750</xdr:colOff>
      <xdr:row>17</xdr:row>
      <xdr:rowOff>133350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00100" y="1438275"/>
          <a:ext cx="6734175" cy="216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TYNDP2014 ENTSOE 10 year development plan talks about 150 billion euro of investment for 48000</a:t>
          </a:r>
          <a:r>
            <a:rPr lang="en-US" sz="1100" baseline="0"/>
            <a:t> km of lines.</a:t>
          </a:r>
          <a:r>
            <a:rPr lang="en-US" sz="1100"/>
            <a:t> B</a:t>
          </a:r>
          <a:r>
            <a:rPr lang="en-US" sz="1100" b="1"/>
            <a:t>ut it includes also MS tranmission lines such as in Germany.</a:t>
          </a:r>
        </a:p>
        <a:p>
          <a:r>
            <a:rPr lang="en-US" sz="1100"/>
            <a:t>50 billion euros of the 150 billieon</a:t>
          </a:r>
          <a:r>
            <a:rPr lang="en-US" sz="1100" baseline="0"/>
            <a:t> EUR is for</a:t>
          </a:r>
          <a:r>
            <a:rPr lang="en-US" sz="1100"/>
            <a:t> subsea cables.</a:t>
          </a:r>
        </a:p>
        <a:p>
          <a:endParaRPr lang="en-US" sz="1100"/>
        </a:p>
        <a:p>
          <a:r>
            <a:rPr lang="en-US" sz="1100"/>
            <a:t>Top3 of investments:</a:t>
          </a:r>
        </a:p>
        <a:p>
          <a:r>
            <a:rPr lang="en-US" sz="1100"/>
            <a:t>DE: 54 billion EUR (including transmission</a:t>
          </a:r>
          <a:r>
            <a:rPr lang="en-US" sz="1100" baseline="0"/>
            <a:t> lines inside DE)</a:t>
          </a:r>
        </a:p>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UK: 16 billion EUR</a:t>
          </a:r>
          <a:endParaRPr lang="en-US">
            <a:effectLst/>
          </a:endParaRPr>
        </a:p>
        <a:p>
          <a:r>
            <a:rPr lang="en-US" sz="1100"/>
            <a:t>FR:</a:t>
          </a:r>
          <a:r>
            <a:rPr lang="en-US" sz="1100" baseline="0"/>
            <a:t> 8.4 billion EUR</a:t>
          </a:r>
          <a:endParaRPr lang="en-US" sz="1100"/>
        </a:p>
      </xdr:txBody>
    </xdr:sp>
    <xdr:clientData/>
  </xdr:twoCellAnchor>
  <xdr:twoCellAnchor editAs="oneCell">
    <xdr:from>
      <xdr:col>1</xdr:col>
      <xdr:colOff>0</xdr:colOff>
      <xdr:row>22</xdr:row>
      <xdr:rowOff>0</xdr:rowOff>
    </xdr:from>
    <xdr:to>
      <xdr:col>4</xdr:col>
      <xdr:colOff>1133475</xdr:colOff>
      <xdr:row>37</xdr:row>
      <xdr:rowOff>123825</xdr:rowOff>
    </xdr:to>
    <xdr:pic>
      <xdr:nvPicPr>
        <xdr:cNvPr id="1061" name="Picture 3" descr="C:\Users\nijswou\AppData\Local\Temp\1\ScreenClip.png">
          <a:extLst>
            <a:ext uri="{FF2B5EF4-FFF2-40B4-BE49-F238E27FC236}">
              <a16:creationId xmlns:a16="http://schemas.microsoft.com/office/drawing/2014/main" id="{00000000-0008-0000-0000-00002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419600"/>
          <a:ext cx="5734050" cy="2981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22</xdr:row>
      <xdr:rowOff>0</xdr:rowOff>
    </xdr:from>
    <xdr:to>
      <xdr:col>11</xdr:col>
      <xdr:colOff>0</xdr:colOff>
      <xdr:row>46</xdr:row>
      <xdr:rowOff>95250</xdr:rowOff>
    </xdr:to>
    <xdr:pic>
      <xdr:nvPicPr>
        <xdr:cNvPr id="1062" name="Picture 4" descr="C:\Users\nijswou\AppData\Local\Temp\1\ScreenClip.png">
          <a:extLst>
            <a:ext uri="{FF2B5EF4-FFF2-40B4-BE49-F238E27FC236}">
              <a16:creationId xmlns:a16="http://schemas.microsoft.com/office/drawing/2014/main" id="{00000000-0008-0000-0000-000026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8525" y="4419600"/>
          <a:ext cx="5734050" cy="466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22</xdr:row>
      <xdr:rowOff>0</xdr:rowOff>
    </xdr:from>
    <xdr:to>
      <xdr:col>22</xdr:col>
      <xdr:colOff>38100</xdr:colOff>
      <xdr:row>41</xdr:row>
      <xdr:rowOff>19050</xdr:rowOff>
    </xdr:to>
    <xdr:pic>
      <xdr:nvPicPr>
        <xdr:cNvPr id="1063" name="Picture 5" descr="C:\Users\nijswou\AppData\Local\Temp\1\ScreenClip.png">
          <a:extLst>
            <a:ext uri="{FF2B5EF4-FFF2-40B4-BE49-F238E27FC236}">
              <a16:creationId xmlns:a16="http://schemas.microsoft.com/office/drawing/2014/main" id="{00000000-0008-0000-0000-00002704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58850" y="4419600"/>
          <a:ext cx="5734050" cy="363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1143000</xdr:colOff>
      <xdr:row>59</xdr:row>
      <xdr:rowOff>95250</xdr:rowOff>
    </xdr:from>
    <xdr:to>
      <xdr:col>6</xdr:col>
      <xdr:colOff>530860</xdr:colOff>
      <xdr:row>99</xdr:row>
      <xdr:rowOff>34925</xdr:rowOff>
    </xdr:to>
    <xdr:pic>
      <xdr:nvPicPr>
        <xdr:cNvPr id="2" name="Picture 1" descr="C:\Users\nijswou\AppData\Local\Temp\1\ScreenClip.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 y="18011775"/>
          <a:ext cx="5731510" cy="7559675"/>
        </a:xfrm>
        <a:prstGeom prst="rect">
          <a:avLst/>
        </a:prstGeom>
        <a:noFill/>
        <a:ln>
          <a:noFill/>
        </a:ln>
      </xdr:spPr>
    </xdr:pic>
    <xdr:clientData/>
  </xdr:twoCellAnchor>
  <xdr:twoCellAnchor editAs="oneCell">
    <xdr:from>
      <xdr:col>10</xdr:col>
      <xdr:colOff>590550</xdr:colOff>
      <xdr:row>67</xdr:row>
      <xdr:rowOff>142875</xdr:rowOff>
    </xdr:from>
    <xdr:to>
      <xdr:col>24</xdr:col>
      <xdr:colOff>581025</xdr:colOff>
      <xdr:row>99</xdr:row>
      <xdr:rowOff>133350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12534900"/>
          <a:ext cx="8524875" cy="608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600075</xdr:colOff>
      <xdr:row>58</xdr:row>
      <xdr:rowOff>161924</xdr:rowOff>
    </xdr:from>
    <xdr:to>
      <xdr:col>20</xdr:col>
      <xdr:colOff>400050</xdr:colOff>
      <xdr:row>65</xdr:row>
      <xdr:rowOff>66675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544175" y="10839449"/>
          <a:ext cx="5895975" cy="1238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chemeClr val="dk1"/>
              </a:solidFill>
              <a:latin typeface="+mn-lt"/>
              <a:ea typeface="+mn-ea"/>
              <a:cs typeface="+mn-cs"/>
            </a:rPr>
            <a:t>Data used in the calculations are the from SO&amp;AF 2014-2030 Dataset of ENTSO-E and all refer to January 2014 and Scenario A (“Conservative”) that is derived from Scenario B („Best Estimate”), taking into account only the generating capacity developments which are considered secure.  </a:t>
          </a:r>
        </a:p>
        <a:p>
          <a:endParaRPr lang="en-US" sz="1100" b="0" i="0" u="none" strike="noStrike"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100" u="sng">
              <a:solidFill>
                <a:schemeClr val="dk1"/>
              </a:solidFill>
              <a:effectLst/>
              <a:latin typeface="+mn-lt"/>
              <a:ea typeface="+mn-ea"/>
              <a:cs typeface="+mn-cs"/>
              <a:hlinkClick xmlns:r="http://schemas.openxmlformats.org/officeDocument/2006/relationships" r:id=""/>
            </a:rPr>
            <a:t>https://www.entsoe.eu/documents/sdc%20documents/SOAF/140602_SOAF%202014_dataset.zip</a:t>
          </a:r>
          <a:endParaRPr lang="en-US" sz="1100">
            <a:solidFill>
              <a:schemeClr val="dk1"/>
            </a:solidFill>
            <a:effectLst/>
            <a:latin typeface="+mn-lt"/>
            <a:ea typeface="+mn-ea"/>
            <a:cs typeface="+mn-cs"/>
          </a:endParaRPr>
        </a:p>
        <a:p>
          <a:r>
            <a:rPr lang="en-US" sz="1100"/>
            <a:t> </a:t>
          </a:r>
        </a:p>
      </xdr:txBody>
    </xdr:sp>
    <xdr:clientData/>
  </xdr:twoCellAnchor>
  <xdr:twoCellAnchor>
    <xdr:from>
      <xdr:col>2</xdr:col>
      <xdr:colOff>371475</xdr:colOff>
      <xdr:row>85</xdr:row>
      <xdr:rowOff>104775</xdr:rowOff>
    </xdr:from>
    <xdr:to>
      <xdr:col>5</xdr:col>
      <xdr:colOff>495300</xdr:colOff>
      <xdr:row>97</xdr:row>
      <xdr:rowOff>47625</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886075" y="15925800"/>
          <a:ext cx="3257550"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(4) The three Baltic States – Estonia, Latvia and Lithuania – are not yet synchronised with the European grid and need therefore to be taken as one entity. While fully integrated amongst themselves, the value of 4% for the three Baltic States provides their level of interconnection with the European electricity market (i.e.: via Finland). The value is provided for early 2014, before the Estlink2 interconnection was put into operation. With the completion of this project, the Baltic States' interconnection level substantially increased to around 10%.  </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0</xdr:colOff>
      <xdr:row>9</xdr:row>
      <xdr:rowOff>0</xdr:rowOff>
    </xdr:from>
    <xdr:to>
      <xdr:col>37</xdr:col>
      <xdr:colOff>600075</xdr:colOff>
      <xdr:row>40</xdr:row>
      <xdr:rowOff>180975</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78500" y="2105025"/>
          <a:ext cx="8524875" cy="608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ec.europa.eu/invest-in-research/pdf/download_en/barcelona_european_council.pdf" TargetMode="External"/><Relationship Id="rId1" Type="http://schemas.openxmlformats.org/officeDocument/2006/relationships/hyperlink" Target="http://eur-lex.europa.eu/resource.html?uri=cellar:a5bfdc21-bdd7-11e4-bbe1-01aa75ed71a1.0003.01/DOC_1&amp;format=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21"/>
  <sheetViews>
    <sheetView topLeftCell="D1" workbookViewId="0">
      <selection activeCell="M4" sqref="M4"/>
    </sheetView>
  </sheetViews>
  <sheetFormatPr defaultRowHeight="15"/>
  <cols>
    <col min="2" max="2" width="25.42578125" customWidth="1"/>
    <col min="3" max="3" width="17.140625" customWidth="1"/>
    <col min="4" max="4" width="26.42578125" customWidth="1"/>
    <col min="5" max="5" width="19" customWidth="1"/>
    <col min="6" max="6" width="11.5703125" bestFit="1" customWidth="1"/>
    <col min="7" max="7" width="20.28515625" customWidth="1"/>
    <col min="8" max="8" width="16.85546875" customWidth="1"/>
    <col min="9" max="9" width="18.85546875" customWidth="1"/>
    <col min="10" max="10" width="16.5703125" bestFit="1" customWidth="1"/>
    <col min="11" max="11" width="13.42578125" customWidth="1"/>
    <col min="12" max="13" width="10.140625" customWidth="1"/>
    <col min="14" max="15" width="10.7109375" customWidth="1"/>
  </cols>
  <sheetData>
    <row r="1" spans="2:23">
      <c r="B1" s="7" t="s">
        <v>29</v>
      </c>
      <c r="C1" s="1"/>
      <c r="D1" s="1"/>
      <c r="E1" s="1"/>
      <c r="F1" s="1"/>
      <c r="G1" s="1"/>
      <c r="H1" s="1"/>
      <c r="I1" s="1"/>
      <c r="J1" s="1"/>
      <c r="K1" s="1"/>
      <c r="L1" s="1"/>
      <c r="M1" s="1"/>
      <c r="N1" s="1"/>
      <c r="O1" s="1"/>
    </row>
    <row r="2" spans="2:23">
      <c r="B2" s="1"/>
      <c r="C2" s="2"/>
      <c r="D2" s="1"/>
      <c r="E2" s="1"/>
      <c r="F2" s="1"/>
      <c r="G2" s="1"/>
      <c r="H2" s="3" t="s">
        <v>2</v>
      </c>
      <c r="I2" s="1"/>
      <c r="J2" s="1"/>
      <c r="K2" s="1"/>
      <c r="L2" s="1"/>
      <c r="M2" s="1"/>
      <c r="N2" s="1"/>
      <c r="O2" s="1"/>
    </row>
    <row r="3" spans="2:23" ht="24" thickBot="1">
      <c r="B3" s="4" t="s">
        <v>0</v>
      </c>
      <c r="C3" s="5" t="s">
        <v>5</v>
      </c>
      <c r="D3" s="5" t="s">
        <v>6</v>
      </c>
      <c r="E3" s="5" t="s">
        <v>7</v>
      </c>
      <c r="F3" s="5" t="s">
        <v>8</v>
      </c>
      <c r="G3" s="5" t="s">
        <v>1</v>
      </c>
      <c r="H3" s="4" t="s">
        <v>3</v>
      </c>
      <c r="I3" s="4" t="s">
        <v>9</v>
      </c>
      <c r="J3" s="4" t="s">
        <v>26</v>
      </c>
      <c r="K3" s="6" t="s">
        <v>10</v>
      </c>
      <c r="L3" s="6" t="s">
        <v>11</v>
      </c>
      <c r="M3" s="6" t="s">
        <v>270</v>
      </c>
      <c r="N3" s="4" t="s">
        <v>27</v>
      </c>
      <c r="O3" s="4" t="s">
        <v>4</v>
      </c>
    </row>
    <row r="4" spans="2:23">
      <c r="B4" s="8" t="s">
        <v>17</v>
      </c>
      <c r="C4" s="1" t="s">
        <v>12</v>
      </c>
      <c r="D4" s="1"/>
      <c r="E4" s="1"/>
      <c r="F4" s="1"/>
      <c r="G4" s="1" t="s">
        <v>13</v>
      </c>
      <c r="H4" s="1" t="s">
        <v>14</v>
      </c>
      <c r="I4" s="1"/>
      <c r="J4" s="1">
        <v>1</v>
      </c>
      <c r="K4" s="10">
        <f>PMT(0.03,50,-100000,0,0)*0.75</f>
        <v>2914.9120831256623</v>
      </c>
      <c r="L4" s="10">
        <f>PMT(0.03,50,-100000,0,0)</f>
        <v>3886.5494441675501</v>
      </c>
      <c r="M4" s="10">
        <f>PMT(0.03,50,-100000,0,0)</f>
        <v>3886.5494441675501</v>
      </c>
      <c r="N4" s="1">
        <v>5</v>
      </c>
      <c r="O4" s="8" t="s">
        <v>28</v>
      </c>
    </row>
    <row r="5" spans="2:23" ht="24" thickBot="1">
      <c r="U5" s="6" t="s">
        <v>10</v>
      </c>
      <c r="V5" s="6" t="s">
        <v>11</v>
      </c>
      <c r="W5" s="4" t="s">
        <v>15</v>
      </c>
    </row>
    <row r="6" spans="2:23">
      <c r="U6" s="1">
        <v>1800</v>
      </c>
      <c r="V6" s="1">
        <v>2400</v>
      </c>
      <c r="W6" s="1">
        <v>5</v>
      </c>
    </row>
    <row r="7" spans="2:23">
      <c r="U7" s="1"/>
      <c r="V7" s="1"/>
      <c r="W7" s="1"/>
    </row>
    <row r="8" spans="2:23">
      <c r="U8" s="1"/>
      <c r="V8" s="1"/>
      <c r="W8" s="1"/>
    </row>
    <row r="9" spans="2:23">
      <c r="U9" s="1"/>
      <c r="V9" s="1"/>
      <c r="W9" s="1"/>
    </row>
    <row r="10" spans="2:23">
      <c r="U10" s="1"/>
      <c r="V10" s="1"/>
      <c r="W10" s="1"/>
    </row>
    <row r="11" spans="2:23">
      <c r="U11" s="1"/>
      <c r="V11" s="1"/>
      <c r="W11" s="1"/>
    </row>
    <row r="12" spans="2:23">
      <c r="U12" s="1"/>
      <c r="V12" s="1"/>
      <c r="W12" s="1"/>
    </row>
    <row r="13" spans="2:23">
      <c r="U13" s="1"/>
      <c r="V13" s="1"/>
      <c r="W13" s="1"/>
    </row>
    <row r="14" spans="2:23">
      <c r="U14" s="1"/>
      <c r="V14" s="1"/>
      <c r="W14" s="1"/>
    </row>
    <row r="15" spans="2:23">
      <c r="U15" s="1"/>
      <c r="V15" s="1"/>
      <c r="W15" s="1"/>
    </row>
    <row r="16" spans="2:23">
      <c r="U16" s="1"/>
      <c r="V16" s="1"/>
      <c r="W16" s="1"/>
    </row>
    <row r="17" spans="21:23">
      <c r="U17" s="1"/>
      <c r="V17" s="1"/>
      <c r="W17" s="1"/>
    </row>
    <row r="18" spans="21:23">
      <c r="U18" s="1"/>
      <c r="V18" s="1"/>
      <c r="W18" s="1"/>
    </row>
    <row r="19" spans="21:23">
      <c r="U19" s="1"/>
      <c r="V19" s="1"/>
      <c r="W19" s="1"/>
    </row>
    <row r="20" spans="21:23">
      <c r="U20" s="1"/>
      <c r="V20" s="1"/>
      <c r="W20" s="1"/>
    </row>
    <row r="21" spans="21:23">
      <c r="U21" s="1"/>
      <c r="V21" s="1"/>
      <c r="W21" s="1"/>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I58"/>
  <sheetViews>
    <sheetView tabSelected="1" topLeftCell="U1" workbookViewId="0">
      <selection activeCell="AK14" sqref="AK14"/>
    </sheetView>
  </sheetViews>
  <sheetFormatPr defaultRowHeight="15"/>
  <cols>
    <col min="2" max="2" width="28.5703125" customWidth="1"/>
    <col min="4" max="4" width="12.28515625" customWidth="1"/>
    <col min="5" max="5" width="27" customWidth="1"/>
    <col min="6" max="6" width="18.140625" customWidth="1"/>
    <col min="7" max="7" width="24.28515625" customWidth="1"/>
    <col min="8" max="8" width="15.42578125" customWidth="1"/>
    <col min="9" max="9" width="10.42578125" customWidth="1"/>
    <col min="10" max="10" width="12.28515625" customWidth="1"/>
  </cols>
  <sheetData>
    <row r="1" spans="2:35">
      <c r="B1" t="s">
        <v>269</v>
      </c>
    </row>
    <row r="3" spans="2:35">
      <c r="B3" s="7" t="s">
        <v>262</v>
      </c>
      <c r="C3" s="1"/>
      <c r="D3" s="1"/>
      <c r="E3" s="1"/>
      <c r="F3" s="1"/>
      <c r="G3" s="1"/>
      <c r="H3" s="1"/>
      <c r="I3" s="1"/>
      <c r="J3" s="1"/>
      <c r="K3" s="1"/>
      <c r="L3" s="1"/>
      <c r="M3" s="1"/>
    </row>
    <row r="4" spans="2:35">
      <c r="B4" s="1"/>
      <c r="C4" s="1"/>
      <c r="D4" s="1"/>
      <c r="E4" s="1"/>
      <c r="G4" s="3" t="s">
        <v>268</v>
      </c>
      <c r="H4" s="1"/>
      <c r="I4" s="1"/>
      <c r="K4" s="1"/>
    </row>
    <row r="5" spans="2:35" ht="15.75" thickBot="1">
      <c r="B5" s="4" t="s">
        <v>0</v>
      </c>
      <c r="C5" s="4" t="s">
        <v>4</v>
      </c>
      <c r="D5" s="5" t="s">
        <v>19</v>
      </c>
      <c r="E5" s="5" t="s">
        <v>7</v>
      </c>
      <c r="F5" s="5" t="s">
        <v>1</v>
      </c>
      <c r="G5" s="4" t="s">
        <v>265</v>
      </c>
      <c r="H5" s="6" t="s">
        <v>266</v>
      </c>
      <c r="I5" s="4" t="s">
        <v>267</v>
      </c>
      <c r="J5" s="4" t="s">
        <v>40</v>
      </c>
      <c r="K5" s="4" t="s">
        <v>43</v>
      </c>
      <c r="L5" s="4" t="s">
        <v>44</v>
      </c>
      <c r="M5" s="4" t="s">
        <v>46</v>
      </c>
      <c r="N5" s="4" t="s">
        <v>48</v>
      </c>
      <c r="O5" s="4" t="s">
        <v>49</v>
      </c>
      <c r="P5" s="4" t="s">
        <v>50</v>
      </c>
      <c r="Q5" s="4" t="s">
        <v>51</v>
      </c>
      <c r="R5" s="4" t="s">
        <v>52</v>
      </c>
      <c r="S5" s="4" t="s">
        <v>53</v>
      </c>
      <c r="T5" s="4" t="s">
        <v>54</v>
      </c>
      <c r="U5" s="4" t="s">
        <v>55</v>
      </c>
      <c r="V5" s="4" t="s">
        <v>56</v>
      </c>
      <c r="W5" s="4" t="s">
        <v>58</v>
      </c>
      <c r="X5" s="4" t="s">
        <v>59</v>
      </c>
      <c r="Y5" s="4" t="s">
        <v>61</v>
      </c>
      <c r="Z5" s="4" t="s">
        <v>62</v>
      </c>
      <c r="AA5" s="4" t="s">
        <v>63</v>
      </c>
      <c r="AB5" s="4" t="s">
        <v>65</v>
      </c>
      <c r="AC5" s="4" t="s">
        <v>67</v>
      </c>
      <c r="AD5" s="4" t="s">
        <v>68</v>
      </c>
      <c r="AE5" s="4" t="s">
        <v>69</v>
      </c>
      <c r="AF5" s="4" t="s">
        <v>70</v>
      </c>
      <c r="AG5" s="4" t="s">
        <v>71</v>
      </c>
      <c r="AH5" s="4" t="s">
        <v>72</v>
      </c>
      <c r="AI5" s="4" t="s">
        <v>57</v>
      </c>
    </row>
    <row r="6" spans="2:35">
      <c r="B6" s="8" t="s">
        <v>263</v>
      </c>
      <c r="C6" s="8" t="s">
        <v>264</v>
      </c>
      <c r="D6" s="1"/>
      <c r="E6" s="1"/>
      <c r="F6" s="8" t="s">
        <v>13</v>
      </c>
      <c r="G6">
        <v>2030</v>
      </c>
      <c r="H6" s="1"/>
      <c r="I6" s="1"/>
      <c r="J6" s="309">
        <f ca="1">VLOOKUP(J5,$C$25:$K$55,9,)</f>
        <v>0.57541501976284581</v>
      </c>
      <c r="K6" s="309">
        <f t="shared" ref="K6:M6" ca="1" si="0">VLOOKUP(K5,$C$25:$K$55,9,)</f>
        <v>0.38605779836752702</v>
      </c>
      <c r="L6" s="309">
        <f t="shared" ca="1" si="0"/>
        <v>0.42307692307692307</v>
      </c>
      <c r="M6" s="309">
        <f t="shared" ca="1" si="0"/>
        <v>0.35</v>
      </c>
      <c r="N6" s="309">
        <f t="shared" ref="N6" ca="1" si="1">VLOOKUP(N5,$C$25:$K$55,9,)</f>
        <v>0.57867528271405499</v>
      </c>
      <c r="O6" s="309">
        <f t="shared" ref="O6:P6" ca="1" si="2">VLOOKUP(O5,$C$25:$K$55,9,)</f>
        <v>0.8</v>
      </c>
      <c r="P6" s="309">
        <f t="shared" ca="1" si="2"/>
        <v>0.65</v>
      </c>
      <c r="Q6" s="309">
        <f t="shared" ref="Q6" ca="1" si="3">VLOOKUP(Q5,$C$25:$K$55,9,)</f>
        <v>0.62068965517241381</v>
      </c>
      <c r="R6" s="309">
        <f t="shared" ref="R6:S6" ca="1" si="4">VLOOKUP(R5,$C$25:$K$55,9,)</f>
        <v>0.72413793103448276</v>
      </c>
      <c r="S6" s="309">
        <f t="shared" ca="1" si="4"/>
        <v>0.8</v>
      </c>
      <c r="T6" s="309">
        <f t="shared" ref="T6" ca="1" si="5">VLOOKUP(T5,$C$25:$K$55,9,)</f>
        <v>0.50922871481207954</v>
      </c>
      <c r="U6" s="309">
        <f t="shared" ref="U6:V6" ca="1" si="6">VLOOKUP(U5,$C$25:$K$55,9,)</f>
        <v>0.77500000000000002</v>
      </c>
      <c r="V6" s="309">
        <f t="shared" ca="1" si="6"/>
        <v>0.35</v>
      </c>
      <c r="W6" s="309">
        <f t="shared" ref="W6:X6" ca="1" si="7">VLOOKUP(W5,$C$25:$K$55,9,)</f>
        <v>0.75650875909735504</v>
      </c>
      <c r="X6" s="309">
        <f t="shared" ca="1" si="7"/>
        <v>0.52</v>
      </c>
      <c r="Y6" s="309">
        <f t="shared" ref="Y6" ca="1" si="8">VLOOKUP(Y5,$C$25:$K$55,9,)</f>
        <v>0.8</v>
      </c>
      <c r="Z6" s="309">
        <f t="shared" ref="Z6:AA6" ca="1" si="9">VLOOKUP(Z5,$C$25:$K$55,9,)</f>
        <v>0.46333333333333332</v>
      </c>
      <c r="AA6" s="309">
        <f t="shared" ca="1" si="9"/>
        <v>0.52403846153846156</v>
      </c>
      <c r="AB6" s="309">
        <f t="shared" ref="AB6" ca="1" si="10">VLOOKUP(AB5,$C$25:$K$55,9,)</f>
        <v>0.35</v>
      </c>
      <c r="AC6" s="309">
        <f t="shared" ref="AC6:AD6" ca="1" si="11">VLOOKUP(AC5,$C$25:$K$55,9,)</f>
        <v>0.58666666666666667</v>
      </c>
      <c r="AD6" s="309">
        <f t="shared" ca="1" si="11"/>
        <v>0.41095890410958907</v>
      </c>
      <c r="AE6" s="309">
        <f t="shared" ref="AE6" ca="1" si="12">VLOOKUP(AE5,$C$25:$K$55,9,)</f>
        <v>0.8</v>
      </c>
      <c r="AF6" s="309">
        <f t="shared" ref="AF6:AG6" ca="1" si="13">VLOOKUP(AF5,$C$25:$K$55,9,)</f>
        <v>0.64684242795830771</v>
      </c>
      <c r="AG6" s="309">
        <f t="shared" ca="1" si="13"/>
        <v>0.68960614247120711</v>
      </c>
      <c r="AH6" s="309">
        <f t="shared" ref="AH6" ca="1" si="14">VLOOKUP(AH5,$C$25:$K$55,9,)</f>
        <v>0.8</v>
      </c>
      <c r="AI6" s="309">
        <f t="shared" ref="AI6" ca="1" si="15">VLOOKUP(AI5,$C$25:$K$55,9,)</f>
        <v>0.53333333333333333</v>
      </c>
    </row>
    <row r="7" spans="2:35">
      <c r="D7" t="s">
        <v>241</v>
      </c>
      <c r="E7" t="s">
        <v>21</v>
      </c>
      <c r="F7" s="9" t="s">
        <v>242</v>
      </c>
      <c r="G7">
        <v>2030</v>
      </c>
      <c r="H7">
        <v>0</v>
      </c>
      <c r="I7">
        <v>-0.1</v>
      </c>
    </row>
    <row r="8" spans="2:35">
      <c r="D8" t="s">
        <v>241</v>
      </c>
      <c r="E8" t="s">
        <v>21</v>
      </c>
      <c r="F8" s="9" t="s">
        <v>242</v>
      </c>
      <c r="G8">
        <v>2050</v>
      </c>
      <c r="I8">
        <f>-0.15</f>
        <v>-0.15</v>
      </c>
      <c r="J8" s="309"/>
      <c r="K8" s="309"/>
      <c r="L8" s="309"/>
      <c r="M8" s="309"/>
      <c r="N8" s="309"/>
      <c r="O8" s="309"/>
      <c r="P8" s="309"/>
      <c r="Q8" s="309"/>
      <c r="R8" s="309"/>
      <c r="S8" s="309"/>
      <c r="T8" s="309"/>
      <c r="U8" s="309"/>
      <c r="V8" s="309"/>
      <c r="W8" s="309"/>
      <c r="X8" s="309"/>
      <c r="Y8" s="309"/>
      <c r="Z8" s="309"/>
      <c r="AA8" s="309"/>
      <c r="AB8" s="309"/>
      <c r="AC8" s="309"/>
      <c r="AD8" s="309"/>
      <c r="AE8" s="309"/>
      <c r="AF8" s="309"/>
      <c r="AG8" s="309"/>
      <c r="AH8" s="309"/>
    </row>
    <row r="9" spans="2:35" s="315" customFormat="1">
      <c r="D9" s="315" t="s">
        <v>241</v>
      </c>
      <c r="E9" s="315" t="s">
        <v>21</v>
      </c>
      <c r="F9" s="316" t="s">
        <v>242</v>
      </c>
      <c r="G9" s="315">
        <v>2070</v>
      </c>
      <c r="I9" s="315">
        <f>-0.15</f>
        <v>-0.15</v>
      </c>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row>
    <row r="10" spans="2:35">
      <c r="F10" s="9"/>
      <c r="G10">
        <v>0</v>
      </c>
      <c r="H10">
        <v>15</v>
      </c>
      <c r="N10" s="11"/>
      <c r="Z10" s="11"/>
    </row>
    <row r="11" spans="2:35">
      <c r="F11" s="9"/>
      <c r="N11" s="11"/>
      <c r="Z11" s="11"/>
    </row>
    <row r="12" spans="2:35">
      <c r="N12" s="11"/>
      <c r="Z12" s="11"/>
    </row>
    <row r="13" spans="2:35">
      <c r="B13" t="s">
        <v>248</v>
      </c>
      <c r="C13" t="s">
        <v>249</v>
      </c>
    </row>
    <row r="14" spans="2:35">
      <c r="C14" t="s">
        <v>250</v>
      </c>
    </row>
    <row r="15" spans="2:35">
      <c r="C15" t="s">
        <v>251</v>
      </c>
    </row>
    <row r="16" spans="2:35">
      <c r="B16" t="s">
        <v>252</v>
      </c>
    </row>
    <row r="17" spans="2:21">
      <c r="B17" t="s">
        <v>254</v>
      </c>
    </row>
    <row r="18" spans="2:21">
      <c r="B18" t="s">
        <v>255</v>
      </c>
    </row>
    <row r="20" spans="2:21">
      <c r="B20" t="s">
        <v>256</v>
      </c>
    </row>
    <row r="21" spans="2:21">
      <c r="B21" t="s">
        <v>258</v>
      </c>
    </row>
    <row r="22" spans="2:21">
      <c r="B22" t="s">
        <v>257</v>
      </c>
    </row>
    <row r="23" spans="2:21">
      <c r="J23" t="s">
        <v>247</v>
      </c>
      <c r="Q23" t="s">
        <v>253</v>
      </c>
    </row>
    <row r="24" spans="2:21">
      <c r="D24" t="s">
        <v>234</v>
      </c>
      <c r="E24" t="s">
        <v>237</v>
      </c>
      <c r="G24" t="s">
        <v>260</v>
      </c>
      <c r="H24" t="s">
        <v>239</v>
      </c>
      <c r="J24" t="s">
        <v>246</v>
      </c>
      <c r="K24" t="s">
        <v>261</v>
      </c>
      <c r="M24" t="s">
        <v>259</v>
      </c>
      <c r="Q24" t="s">
        <v>243</v>
      </c>
    </row>
    <row r="25" spans="2:21">
      <c r="C25" t="s">
        <v>40</v>
      </c>
      <c r="D25" s="12">
        <f ca="1">INDIRECT("'"&amp;C25&amp;" (new)"&amp;"'!D30")</f>
        <v>25.1</v>
      </c>
      <c r="E25" s="314">
        <f ca="1">D25*G25</f>
        <v>7.2789999999999999</v>
      </c>
      <c r="G25" s="313">
        <v>0.28999999999999998</v>
      </c>
      <c r="H25" s="313" t="str">
        <f t="shared" ref="H25:H26" si="16">IF(0.15-G25&gt;0,0.15-G25,"")</f>
        <v/>
      </c>
      <c r="J25" s="12">
        <f>VLOOKUP(C25,$R$28:$U$56,4,)</f>
        <v>12.65</v>
      </c>
      <c r="K25" s="13">
        <f ca="1">IF(E25/J25&gt;0.8,0.8,IF(E25/J25&lt;0.35,0.35,E25/J25))</f>
        <v>0.57541501976284581</v>
      </c>
      <c r="Q25" t="s">
        <v>31</v>
      </c>
    </row>
    <row r="26" spans="2:21">
      <c r="C26" t="s">
        <v>43</v>
      </c>
      <c r="D26" s="12">
        <f ca="1">INDIRECT("'"&amp;C26&amp;" (new)"&amp;"'!D30")</f>
        <v>21.77</v>
      </c>
      <c r="E26" s="12">
        <f t="shared" ref="E26:E33" ca="1" si="17">INDIRECT("'"&amp;C26&amp;" (new)"&amp;"'!D43")</f>
        <v>3.5</v>
      </c>
      <c r="F26" s="13">
        <f t="shared" ref="F26:F55" ca="1" si="18">E26/D26</f>
        <v>0.16077170418006431</v>
      </c>
      <c r="G26" s="313">
        <v>0.17</v>
      </c>
      <c r="H26" s="313" t="str">
        <f t="shared" si="16"/>
        <v/>
      </c>
      <c r="J26" s="12">
        <f>VLOOKUP(C26,$R$28:$U$56,4,)</f>
        <v>9.0660000000000007</v>
      </c>
      <c r="K26" s="13">
        <f t="shared" ref="K26:K55" ca="1" si="19">IF(E26/J26&gt;0.8,0.8,IF(E26/J26&lt;0.35,0.35,E26/J26))</f>
        <v>0.38605779836752702</v>
      </c>
      <c r="T26" t="s">
        <v>244</v>
      </c>
      <c r="U26" t="s">
        <v>42</v>
      </c>
    </row>
    <row r="27" spans="2:21">
      <c r="C27" t="s">
        <v>44</v>
      </c>
      <c r="D27" s="12">
        <f t="shared" ref="D27:D54" ca="1" si="20">INDIRECT("'"&amp;C27&amp;" (new)"&amp;"'!D30")</f>
        <v>13.78</v>
      </c>
      <c r="E27" s="12">
        <f t="shared" ca="1" si="17"/>
        <v>1.65</v>
      </c>
      <c r="F27" s="13">
        <f t="shared" ca="1" si="18"/>
        <v>0.11973875181422351</v>
      </c>
      <c r="G27" s="313">
        <v>0.11</v>
      </c>
      <c r="H27" s="313">
        <f>IF(0.15-G27&gt;0,0.15-G27,"")</f>
        <v>3.9999999999999994E-2</v>
      </c>
      <c r="J27" s="12">
        <f>VLOOKUP(C27,$R$28:$U$56,4,)</f>
        <v>3.9</v>
      </c>
      <c r="K27" s="13">
        <f t="shared" ca="1" si="19"/>
        <v>0.42307692307692307</v>
      </c>
      <c r="Q27" t="s">
        <v>33</v>
      </c>
      <c r="R27" t="s">
        <v>35</v>
      </c>
      <c r="S27" t="s">
        <v>37</v>
      </c>
      <c r="T27" t="s">
        <v>245</v>
      </c>
      <c r="U27">
        <v>2015</v>
      </c>
    </row>
    <row r="28" spans="2:21">
      <c r="C28" t="s">
        <v>45</v>
      </c>
      <c r="D28" s="12">
        <f t="shared" ca="1" si="20"/>
        <v>18.89</v>
      </c>
      <c r="E28" s="12">
        <f t="shared" ca="1" si="17"/>
        <v>6.5</v>
      </c>
      <c r="F28" s="13">
        <f t="shared" ca="1" si="18"/>
        <v>0.3440974060349391</v>
      </c>
      <c r="G28" s="313">
        <f ca="1">F28</f>
        <v>0.3440974060349391</v>
      </c>
      <c r="H28" s="313" t="str">
        <f t="shared" ref="H28:H55" ca="1" si="21">IF(0.15-G28&gt;0,0.15-G28,"")</f>
        <v/>
      </c>
      <c r="J28" s="12">
        <f>VLOOKUP(C28,$R$28:$U$56,4,)</f>
        <v>16.5</v>
      </c>
      <c r="K28" s="13">
        <f t="shared" ca="1" si="19"/>
        <v>0.39393939393939392</v>
      </c>
      <c r="Q28" t="s">
        <v>34</v>
      </c>
      <c r="R28" t="s">
        <v>40</v>
      </c>
      <c r="S28" t="s">
        <v>32</v>
      </c>
      <c r="T28" t="s">
        <v>42</v>
      </c>
      <c r="U28" s="12">
        <v>12.65</v>
      </c>
    </row>
    <row r="29" spans="2:21">
      <c r="C29" t="s">
        <v>47</v>
      </c>
      <c r="D29" s="12">
        <f t="shared" ca="1" si="20"/>
        <v>2.08</v>
      </c>
      <c r="E29" s="12">
        <f t="shared" ca="1" si="17"/>
        <v>0</v>
      </c>
      <c r="F29" s="13">
        <f t="shared" ca="1" si="18"/>
        <v>0</v>
      </c>
      <c r="G29" s="313"/>
      <c r="H29" s="313"/>
      <c r="J29" s="12" t="s">
        <v>240</v>
      </c>
      <c r="K29" s="13"/>
      <c r="Q29" t="s">
        <v>34</v>
      </c>
      <c r="R29" t="s">
        <v>43</v>
      </c>
      <c r="S29" t="s">
        <v>32</v>
      </c>
      <c r="T29" t="s">
        <v>42</v>
      </c>
      <c r="U29" s="12">
        <v>9.0660000000000007</v>
      </c>
    </row>
    <row r="30" spans="2:21">
      <c r="C30" t="s">
        <v>46</v>
      </c>
      <c r="D30" s="12">
        <f t="shared" ca="1" si="20"/>
        <v>20.94</v>
      </c>
      <c r="E30" s="12">
        <f t="shared" ca="1" si="17"/>
        <v>3.4</v>
      </c>
      <c r="F30" s="13">
        <f t="shared" ca="1" si="18"/>
        <v>0.16236867239732569</v>
      </c>
      <c r="G30" s="313">
        <v>0.17</v>
      </c>
      <c r="H30" s="313" t="str">
        <f t="shared" si="21"/>
        <v/>
      </c>
      <c r="J30" s="12">
        <f t="shared" ref="J30:J40" si="22">VLOOKUP(C30,$R$28:$U$56,4,)</f>
        <v>13.6</v>
      </c>
      <c r="K30" s="13">
        <f t="shared" ca="1" si="19"/>
        <v>0.35</v>
      </c>
      <c r="Q30" t="s">
        <v>34</v>
      </c>
      <c r="R30" t="s">
        <v>44</v>
      </c>
      <c r="S30" t="s">
        <v>32</v>
      </c>
      <c r="T30" t="s">
        <v>42</v>
      </c>
      <c r="U30" s="12">
        <v>3.9</v>
      </c>
    </row>
    <row r="31" spans="2:21">
      <c r="C31" t="s">
        <v>48</v>
      </c>
      <c r="D31" s="12">
        <f t="shared" ca="1" si="20"/>
        <v>195.54</v>
      </c>
      <c r="E31" s="12">
        <f t="shared" ca="1" si="17"/>
        <v>17.91</v>
      </c>
      <c r="F31" s="13">
        <f t="shared" ca="1" si="18"/>
        <v>9.1592513040810064E-2</v>
      </c>
      <c r="G31" s="313">
        <v>0.1</v>
      </c>
      <c r="H31" s="313">
        <f t="shared" si="21"/>
        <v>4.9999999999999989E-2</v>
      </c>
      <c r="J31" s="12">
        <f t="shared" si="22"/>
        <v>30.95</v>
      </c>
      <c r="K31" s="13">
        <f t="shared" ca="1" si="19"/>
        <v>0.57867528271405499</v>
      </c>
      <c r="Q31" t="s">
        <v>34</v>
      </c>
      <c r="R31" t="s">
        <v>45</v>
      </c>
      <c r="S31" t="s">
        <v>32</v>
      </c>
      <c r="T31" t="s">
        <v>42</v>
      </c>
      <c r="U31" s="12">
        <v>16.5</v>
      </c>
    </row>
    <row r="32" spans="2:21">
      <c r="C32" t="s">
        <v>49</v>
      </c>
      <c r="D32" s="12">
        <f t="shared" ca="1" si="20"/>
        <v>11.55</v>
      </c>
      <c r="E32" s="12">
        <f t="shared" ca="1" si="17"/>
        <v>6.12</v>
      </c>
      <c r="F32" s="13">
        <f t="shared" ca="1" si="18"/>
        <v>0.52987012987012982</v>
      </c>
      <c r="G32" s="313">
        <v>0.44</v>
      </c>
      <c r="H32" s="313" t="str">
        <f t="shared" si="21"/>
        <v/>
      </c>
      <c r="J32" s="12">
        <f t="shared" si="22"/>
        <v>6.59</v>
      </c>
      <c r="K32" s="13">
        <f t="shared" ca="1" si="19"/>
        <v>0.8</v>
      </c>
      <c r="Q32" t="s">
        <v>34</v>
      </c>
      <c r="R32" t="s">
        <v>46</v>
      </c>
      <c r="S32" t="s">
        <v>32</v>
      </c>
      <c r="T32" t="s">
        <v>42</v>
      </c>
      <c r="U32" s="12">
        <v>13.6</v>
      </c>
    </row>
    <row r="33" spans="2:21">
      <c r="C33" t="s">
        <v>50</v>
      </c>
      <c r="D33" s="12">
        <f t="shared" ca="1" si="20"/>
        <v>2.98</v>
      </c>
      <c r="E33" s="314">
        <f t="shared" ca="1" si="17"/>
        <v>1.3</v>
      </c>
      <c r="F33" s="15">
        <f t="shared" ca="1" si="18"/>
        <v>0.43624161073825507</v>
      </c>
      <c r="G33" s="313">
        <v>0.04</v>
      </c>
      <c r="H33" s="313">
        <f t="shared" si="21"/>
        <v>0.10999999999999999</v>
      </c>
      <c r="J33" s="12">
        <f t="shared" si="22"/>
        <v>2</v>
      </c>
      <c r="K33" s="13">
        <f t="shared" ca="1" si="19"/>
        <v>0.65</v>
      </c>
      <c r="Q33" t="s">
        <v>34</v>
      </c>
      <c r="R33" t="s">
        <v>48</v>
      </c>
      <c r="S33" t="s">
        <v>32</v>
      </c>
      <c r="T33" t="s">
        <v>42</v>
      </c>
      <c r="U33" s="12">
        <v>30.95</v>
      </c>
    </row>
    <row r="34" spans="2:21">
      <c r="B34" t="s">
        <v>235</v>
      </c>
      <c r="C34" t="s">
        <v>51</v>
      </c>
      <c r="D34" s="12">
        <f ca="1">INDIRECT("'"&amp;B34&amp;" (new)"&amp;"'!D30")</f>
        <v>17.53</v>
      </c>
      <c r="E34" s="12">
        <f ca="1">INDIRECT("'"&amp;B34&amp;" (new)"&amp;"'!D43")</f>
        <v>1.8</v>
      </c>
      <c r="F34" s="13">
        <f t="shared" ca="1" si="18"/>
        <v>0.1026811180832858</v>
      </c>
      <c r="G34" s="313">
        <v>0.11</v>
      </c>
      <c r="H34" s="313">
        <f t="shared" si="21"/>
        <v>3.9999999999999994E-2</v>
      </c>
      <c r="J34" s="12">
        <f t="shared" si="22"/>
        <v>2.9</v>
      </c>
      <c r="K34" s="13">
        <f t="shared" ca="1" si="19"/>
        <v>0.62068965517241381</v>
      </c>
      <c r="Q34" t="s">
        <v>34</v>
      </c>
      <c r="R34" t="s">
        <v>49</v>
      </c>
      <c r="S34" t="s">
        <v>32</v>
      </c>
      <c r="T34" t="s">
        <v>42</v>
      </c>
      <c r="U34" s="12">
        <v>6.59</v>
      </c>
    </row>
    <row r="35" spans="2:21">
      <c r="C35" t="s">
        <v>52</v>
      </c>
      <c r="D35" s="12">
        <f t="shared" ca="1" si="20"/>
        <v>102.49</v>
      </c>
      <c r="E35" s="12">
        <f ca="1">INDIRECT("'"&amp;C35&amp;" (new)"&amp;"'!D43")</f>
        <v>4.2</v>
      </c>
      <c r="F35" s="13">
        <f t="shared" ca="1" si="18"/>
        <v>4.097960776661138E-2</v>
      </c>
      <c r="G35" s="313">
        <v>0.03</v>
      </c>
      <c r="H35" s="313">
        <f t="shared" si="21"/>
        <v>0.12</v>
      </c>
      <c r="J35" s="12">
        <f t="shared" si="22"/>
        <v>5.8</v>
      </c>
      <c r="K35" s="13">
        <f t="shared" ca="1" si="19"/>
        <v>0.72413793103448276</v>
      </c>
      <c r="Q35" t="s">
        <v>34</v>
      </c>
      <c r="R35" t="s">
        <v>50</v>
      </c>
      <c r="S35" t="s">
        <v>32</v>
      </c>
      <c r="T35" t="s">
        <v>42</v>
      </c>
      <c r="U35" s="12">
        <v>2</v>
      </c>
    </row>
    <row r="36" spans="2:21">
      <c r="C36" t="s">
        <v>53</v>
      </c>
      <c r="D36" s="12">
        <f t="shared" ca="1" si="20"/>
        <v>18.010000000000002</v>
      </c>
      <c r="E36" s="12">
        <f ca="1">INDIRECT("'"&amp;C36&amp;" (new)"&amp;"'!D43")</f>
        <v>5.3</v>
      </c>
      <c r="F36" s="13">
        <f t="shared" ca="1" si="18"/>
        <v>0.29428095502498608</v>
      </c>
      <c r="G36" s="313">
        <v>0.3</v>
      </c>
      <c r="H36" s="313" t="str">
        <f t="shared" si="21"/>
        <v/>
      </c>
      <c r="J36" s="12">
        <f t="shared" si="22"/>
        <v>4.55</v>
      </c>
      <c r="K36" s="13">
        <f t="shared" ca="1" si="19"/>
        <v>0.8</v>
      </c>
      <c r="Q36" t="s">
        <v>34</v>
      </c>
      <c r="R36" t="s">
        <v>51</v>
      </c>
      <c r="S36" t="s">
        <v>32</v>
      </c>
      <c r="T36" t="s">
        <v>42</v>
      </c>
      <c r="U36" s="12">
        <v>2.9</v>
      </c>
    </row>
    <row r="37" spans="2:21">
      <c r="C37" t="s">
        <v>54</v>
      </c>
      <c r="D37" s="12">
        <f t="shared" ca="1" si="20"/>
        <v>123.7</v>
      </c>
      <c r="E37" s="314">
        <f ca="1">G37*D37</f>
        <v>12.370000000000001</v>
      </c>
      <c r="F37" s="15">
        <f t="shared" ca="1" si="18"/>
        <v>0.1</v>
      </c>
      <c r="G37" s="313">
        <v>0.1</v>
      </c>
      <c r="H37" s="313">
        <f t="shared" si="21"/>
        <v>4.9999999999999989E-2</v>
      </c>
      <c r="J37" s="12">
        <f t="shared" si="22"/>
        <v>24.2916387866401</v>
      </c>
      <c r="K37" s="13">
        <f t="shared" ca="1" si="19"/>
        <v>0.50922871481207954</v>
      </c>
      <c r="Q37" t="s">
        <v>34</v>
      </c>
      <c r="R37" t="s">
        <v>52</v>
      </c>
      <c r="S37" t="s">
        <v>32</v>
      </c>
      <c r="T37" t="s">
        <v>42</v>
      </c>
      <c r="U37" s="12">
        <v>5.8</v>
      </c>
    </row>
    <row r="38" spans="2:21">
      <c r="C38" t="s">
        <v>55</v>
      </c>
      <c r="D38" s="12">
        <f t="shared" ca="1" si="20"/>
        <v>4.5999999999999996</v>
      </c>
      <c r="E38" s="12">
        <f t="shared" ref="E38:E54" ca="1" si="23">INDIRECT("'"&amp;C38&amp;" (new)"&amp;"'!D43")</f>
        <v>3.1</v>
      </c>
      <c r="F38" s="13">
        <f t="shared" ca="1" si="18"/>
        <v>0.67391304347826098</v>
      </c>
      <c r="G38" s="313">
        <v>0.69</v>
      </c>
      <c r="H38" s="313" t="str">
        <f t="shared" si="21"/>
        <v/>
      </c>
      <c r="J38" s="12">
        <f t="shared" si="22"/>
        <v>4</v>
      </c>
      <c r="K38" s="13">
        <f t="shared" ca="1" si="19"/>
        <v>0.77500000000000002</v>
      </c>
      <c r="Q38" t="s">
        <v>34</v>
      </c>
      <c r="R38" t="s">
        <v>53</v>
      </c>
      <c r="S38" t="s">
        <v>32</v>
      </c>
      <c r="T38" t="s">
        <v>42</v>
      </c>
      <c r="U38" s="12">
        <v>4.55</v>
      </c>
    </row>
    <row r="39" spans="2:21">
      <c r="C39" t="s">
        <v>56</v>
      </c>
      <c r="D39" s="12">
        <f t="shared" ca="1" si="20"/>
        <v>8.11</v>
      </c>
      <c r="E39" s="12">
        <f t="shared" ca="1" si="23"/>
        <v>2.5</v>
      </c>
      <c r="F39" s="13">
        <f t="shared" ca="1" si="18"/>
        <v>0.30826140567200988</v>
      </c>
      <c r="G39" s="313">
        <v>0.28999999999999998</v>
      </c>
      <c r="H39" s="313" t="str">
        <f t="shared" si="21"/>
        <v/>
      </c>
      <c r="J39" s="12">
        <f t="shared" si="22"/>
        <v>7.2</v>
      </c>
      <c r="K39" s="13">
        <f t="shared" ca="1" si="19"/>
        <v>0.35</v>
      </c>
      <c r="Q39" t="s">
        <v>34</v>
      </c>
      <c r="R39" t="s">
        <v>54</v>
      </c>
      <c r="S39" t="s">
        <v>32</v>
      </c>
      <c r="T39" t="s">
        <v>42</v>
      </c>
      <c r="U39" s="12">
        <v>24.2916387866401</v>
      </c>
    </row>
    <row r="40" spans="2:21">
      <c r="C40" t="s">
        <v>57</v>
      </c>
      <c r="D40" s="12">
        <f t="shared" ca="1" si="20"/>
        <v>9.6999999999999993</v>
      </c>
      <c r="E40" s="12">
        <f t="shared" ca="1" si="23"/>
        <v>0.8</v>
      </c>
      <c r="F40" s="13">
        <f t="shared" ca="1" si="18"/>
        <v>8.2474226804123724E-2</v>
      </c>
      <c r="G40" s="313">
        <v>0.09</v>
      </c>
      <c r="H40" s="313">
        <f t="shared" si="21"/>
        <v>0.06</v>
      </c>
      <c r="J40" s="12">
        <f t="shared" si="22"/>
        <v>1.5</v>
      </c>
      <c r="K40" s="13">
        <f t="shared" ca="1" si="19"/>
        <v>0.53333333333333333</v>
      </c>
      <c r="Q40" t="s">
        <v>34</v>
      </c>
      <c r="R40" t="s">
        <v>55</v>
      </c>
      <c r="S40" t="s">
        <v>32</v>
      </c>
      <c r="T40" t="s">
        <v>42</v>
      </c>
      <c r="U40" s="12">
        <v>4</v>
      </c>
    </row>
    <row r="41" spans="2:21">
      <c r="C41" t="s">
        <v>60</v>
      </c>
      <c r="D41" s="12">
        <f t="shared" ca="1" si="20"/>
        <v>2.78</v>
      </c>
      <c r="E41" s="12">
        <f t="shared" ca="1" si="23"/>
        <v>0</v>
      </c>
      <c r="F41" s="13">
        <f t="shared" ca="1" si="18"/>
        <v>0</v>
      </c>
      <c r="G41" s="313"/>
      <c r="H41" s="313"/>
      <c r="J41" s="12" t="s">
        <v>240</v>
      </c>
      <c r="K41" s="13"/>
      <c r="Q41" t="s">
        <v>34</v>
      </c>
      <c r="R41" t="s">
        <v>56</v>
      </c>
      <c r="S41" t="s">
        <v>32</v>
      </c>
      <c r="T41" t="s">
        <v>42</v>
      </c>
      <c r="U41" s="12">
        <v>7.2</v>
      </c>
    </row>
    <row r="42" spans="2:21">
      <c r="C42" t="s">
        <v>58</v>
      </c>
      <c r="D42" s="12">
        <f t="shared" ca="1" si="20"/>
        <v>123.02</v>
      </c>
      <c r="E42" s="12">
        <f t="shared" ca="1" si="23"/>
        <v>8.4</v>
      </c>
      <c r="F42" s="13">
        <f t="shared" ca="1" si="18"/>
        <v>6.8281580230856773E-2</v>
      </c>
      <c r="G42" s="313">
        <v>7.0000000000000007E-2</v>
      </c>
      <c r="H42" s="313">
        <f t="shared" si="21"/>
        <v>7.9999999999999988E-2</v>
      </c>
      <c r="J42" s="12">
        <f t="shared" ref="J42:J55" si="24">VLOOKUP(C42,$R$28:$U$56,4,)</f>
        <v>11.103638786711</v>
      </c>
      <c r="K42" s="13">
        <f t="shared" ca="1" si="19"/>
        <v>0.75650875909735504</v>
      </c>
      <c r="Q42" t="s">
        <v>34</v>
      </c>
      <c r="R42" t="s">
        <v>57</v>
      </c>
      <c r="S42" t="s">
        <v>32</v>
      </c>
      <c r="T42" t="s">
        <v>42</v>
      </c>
      <c r="U42" s="12">
        <v>1.5</v>
      </c>
    </row>
    <row r="43" spans="2:21">
      <c r="C43" t="s">
        <v>59</v>
      </c>
      <c r="D43" s="12">
        <f t="shared" ca="1" si="20"/>
        <v>4.0199999999999996</v>
      </c>
      <c r="E43" s="314">
        <f t="shared" ca="1" si="23"/>
        <v>1.3</v>
      </c>
      <c r="F43" s="15">
        <f t="shared" ca="1" si="18"/>
        <v>0.32338308457711445</v>
      </c>
      <c r="G43" s="313">
        <v>0.04</v>
      </c>
      <c r="H43" s="313">
        <f t="shared" si="21"/>
        <v>0.10999999999999999</v>
      </c>
      <c r="J43" s="12">
        <f t="shared" si="24"/>
        <v>2.5</v>
      </c>
      <c r="K43" s="13">
        <f ca="1">IF(E43/J43&gt;0.8,0.8,IF(E43/J43&lt;0.35,0.35,E43/J43))</f>
        <v>0.52</v>
      </c>
      <c r="Q43" t="s">
        <v>34</v>
      </c>
      <c r="R43" t="s">
        <v>58</v>
      </c>
      <c r="S43" t="s">
        <v>32</v>
      </c>
      <c r="T43" t="s">
        <v>42</v>
      </c>
      <c r="U43" s="12">
        <v>11.103638786711</v>
      </c>
    </row>
    <row r="44" spans="2:21">
      <c r="C44" t="s">
        <v>61</v>
      </c>
      <c r="D44" s="12">
        <f t="shared" ca="1" si="20"/>
        <v>1.92</v>
      </c>
      <c r="E44" s="12">
        <f t="shared" ca="1" si="23"/>
        <v>4.1399999999999997</v>
      </c>
      <c r="F44" s="13">
        <f t="shared" ca="1" si="18"/>
        <v>2.15625</v>
      </c>
      <c r="G44" s="313">
        <v>2.4500000000000002</v>
      </c>
      <c r="H44" s="313" t="str">
        <f t="shared" si="21"/>
        <v/>
      </c>
      <c r="J44" s="12">
        <f t="shared" si="24"/>
        <v>2.6659999999999999</v>
      </c>
      <c r="K44" s="13">
        <f t="shared" ca="1" si="19"/>
        <v>0.8</v>
      </c>
      <c r="Q44" t="s">
        <v>34</v>
      </c>
      <c r="R44" t="s">
        <v>59</v>
      </c>
      <c r="S44" t="s">
        <v>32</v>
      </c>
      <c r="T44" t="s">
        <v>42</v>
      </c>
      <c r="U44" s="12">
        <v>2.5</v>
      </c>
    </row>
    <row r="45" spans="2:21">
      <c r="C45" t="s">
        <v>62</v>
      </c>
      <c r="D45" s="12">
        <f t="shared" ca="1" si="20"/>
        <v>2.96</v>
      </c>
      <c r="E45" s="314">
        <f t="shared" ca="1" si="23"/>
        <v>1.39</v>
      </c>
      <c r="F45" s="15">
        <f t="shared" ca="1" si="18"/>
        <v>0.46959459459459457</v>
      </c>
      <c r="G45" s="313">
        <v>0.04</v>
      </c>
      <c r="H45" s="313">
        <f t="shared" si="21"/>
        <v>0.10999999999999999</v>
      </c>
      <c r="J45" s="12">
        <f t="shared" si="24"/>
        <v>3</v>
      </c>
      <c r="K45" s="13">
        <f t="shared" ca="1" si="19"/>
        <v>0.46333333333333332</v>
      </c>
      <c r="Q45" t="s">
        <v>34</v>
      </c>
      <c r="R45" t="s">
        <v>61</v>
      </c>
      <c r="S45" t="s">
        <v>32</v>
      </c>
      <c r="T45" t="s">
        <v>42</v>
      </c>
      <c r="U45" s="12">
        <v>2.6659999999999999</v>
      </c>
    </row>
    <row r="46" spans="2:21">
      <c r="C46" t="s">
        <v>66</v>
      </c>
      <c r="D46" s="12" t="e">
        <f t="shared" ca="1" si="20"/>
        <v>#REF!</v>
      </c>
      <c r="E46" s="12" t="e">
        <f t="shared" ca="1" si="23"/>
        <v>#REF!</v>
      </c>
      <c r="F46" s="13" t="e">
        <f t="shared" ca="1" si="18"/>
        <v>#REF!</v>
      </c>
      <c r="G46" s="313"/>
      <c r="H46" s="313">
        <f t="shared" si="21"/>
        <v>0.15</v>
      </c>
      <c r="J46" s="12">
        <f t="shared" si="24"/>
        <v>0.2</v>
      </c>
      <c r="K46" s="13"/>
      <c r="Q46" t="s">
        <v>34</v>
      </c>
      <c r="R46" t="s">
        <v>62</v>
      </c>
      <c r="S46" t="s">
        <v>32</v>
      </c>
      <c r="T46" t="s">
        <v>42</v>
      </c>
      <c r="U46" s="12">
        <v>3</v>
      </c>
    </row>
    <row r="47" spans="2:21">
      <c r="C47" t="s">
        <v>63</v>
      </c>
      <c r="D47" s="12">
        <f t="shared" ca="1" si="20"/>
        <v>32.909999999999997</v>
      </c>
      <c r="E47" s="12">
        <f t="shared" ca="1" si="23"/>
        <v>5.45</v>
      </c>
      <c r="F47" s="13">
        <f t="shared" ca="1" si="18"/>
        <v>0.165603160133698</v>
      </c>
      <c r="G47" s="313">
        <v>0.17</v>
      </c>
      <c r="H47" s="313" t="str">
        <f t="shared" si="21"/>
        <v/>
      </c>
      <c r="J47" s="12">
        <f t="shared" si="24"/>
        <v>10.4</v>
      </c>
      <c r="K47" s="13">
        <f t="shared" ca="1" si="19"/>
        <v>0.52403846153846156</v>
      </c>
      <c r="Q47" t="s">
        <v>34</v>
      </c>
      <c r="R47" t="s">
        <v>66</v>
      </c>
      <c r="S47" t="s">
        <v>32</v>
      </c>
      <c r="T47" t="s">
        <v>42</v>
      </c>
      <c r="U47" s="12">
        <v>0.2</v>
      </c>
    </row>
    <row r="48" spans="2:21">
      <c r="C48" t="s">
        <v>64</v>
      </c>
      <c r="D48" s="12">
        <f t="shared" ca="1" si="20"/>
        <v>33.700000000000003</v>
      </c>
      <c r="E48" s="12">
        <f t="shared" ca="1" si="23"/>
        <v>5.5</v>
      </c>
      <c r="F48" s="13">
        <f t="shared" ca="1" si="18"/>
        <v>0.16320474777448069</v>
      </c>
      <c r="G48" s="313"/>
      <c r="H48" s="313"/>
      <c r="J48" s="12">
        <f t="shared" si="24"/>
        <v>6.85</v>
      </c>
      <c r="K48" s="13">
        <f t="shared" ca="1" si="19"/>
        <v>0.8</v>
      </c>
      <c r="Q48" t="s">
        <v>34</v>
      </c>
      <c r="R48" t="s">
        <v>63</v>
      </c>
      <c r="S48" t="s">
        <v>32</v>
      </c>
      <c r="T48" t="s">
        <v>42</v>
      </c>
      <c r="U48" s="12">
        <v>10.4</v>
      </c>
    </row>
    <row r="49" spans="2:21">
      <c r="C49" t="s">
        <v>65</v>
      </c>
      <c r="D49" s="12">
        <f t="shared" ca="1" si="20"/>
        <v>36.130000000000003</v>
      </c>
      <c r="E49" s="12">
        <f t="shared" ca="1" si="23"/>
        <v>0.82</v>
      </c>
      <c r="F49" s="13">
        <f t="shared" ca="1" si="18"/>
        <v>2.2695820647661222E-2</v>
      </c>
      <c r="G49" s="313">
        <v>0.02</v>
      </c>
      <c r="H49" s="313">
        <f t="shared" si="21"/>
        <v>0.13</v>
      </c>
      <c r="J49" s="12">
        <f t="shared" si="24"/>
        <v>7.7329999999999997</v>
      </c>
      <c r="K49" s="13">
        <f t="shared" ca="1" si="19"/>
        <v>0.35</v>
      </c>
      <c r="Q49" t="s">
        <v>34</v>
      </c>
      <c r="R49" t="s">
        <v>64</v>
      </c>
      <c r="S49" t="s">
        <v>32</v>
      </c>
      <c r="T49" t="s">
        <v>42</v>
      </c>
      <c r="U49" s="12">
        <v>6.85</v>
      </c>
    </row>
    <row r="50" spans="2:21">
      <c r="C50" t="s">
        <v>67</v>
      </c>
      <c r="D50" s="12">
        <f t="shared" ca="1" si="20"/>
        <v>18.2</v>
      </c>
      <c r="E50" s="12">
        <f t="shared" ca="1" si="23"/>
        <v>1.76</v>
      </c>
      <c r="F50" s="13">
        <f t="shared" ca="1" si="18"/>
        <v>9.6703296703296707E-2</v>
      </c>
      <c r="G50" s="313">
        <v>7.0000000000000007E-2</v>
      </c>
      <c r="H50" s="313">
        <f t="shared" si="21"/>
        <v>7.9999999999999988E-2</v>
      </c>
      <c r="J50" s="12">
        <f t="shared" si="24"/>
        <v>3</v>
      </c>
      <c r="K50" s="13">
        <f t="shared" ca="1" si="19"/>
        <v>0.58666666666666667</v>
      </c>
      <c r="Q50" t="s">
        <v>34</v>
      </c>
      <c r="R50" t="s">
        <v>65</v>
      </c>
      <c r="S50" t="s">
        <v>32</v>
      </c>
      <c r="T50" t="s">
        <v>42</v>
      </c>
      <c r="U50" s="12">
        <v>7.7329999999999997</v>
      </c>
    </row>
    <row r="51" spans="2:21">
      <c r="C51" t="s">
        <v>68</v>
      </c>
      <c r="D51" s="12">
        <f t="shared" ca="1" si="20"/>
        <v>21.41</v>
      </c>
      <c r="E51" s="12">
        <f t="shared" ca="1" si="23"/>
        <v>1.5</v>
      </c>
      <c r="F51" s="13">
        <f t="shared" ca="1" si="18"/>
        <v>7.0060719290051379E-2</v>
      </c>
      <c r="G51" s="313">
        <v>7.0000000000000007E-2</v>
      </c>
      <c r="H51" s="313">
        <f t="shared" si="21"/>
        <v>7.9999999999999988E-2</v>
      </c>
      <c r="J51" s="12">
        <f t="shared" si="24"/>
        <v>3.65</v>
      </c>
      <c r="K51" s="13">
        <f t="shared" ca="1" si="19"/>
        <v>0.41095890410958907</v>
      </c>
      <c r="Q51" t="s">
        <v>34</v>
      </c>
      <c r="R51" t="s">
        <v>67</v>
      </c>
      <c r="S51" t="s">
        <v>32</v>
      </c>
      <c r="T51" t="s">
        <v>42</v>
      </c>
      <c r="U51" s="12">
        <v>3</v>
      </c>
    </row>
    <row r="52" spans="2:21">
      <c r="C52" t="s">
        <v>69</v>
      </c>
      <c r="D52" s="12">
        <f t="shared" ca="1" si="20"/>
        <v>38.799999999999997</v>
      </c>
      <c r="E52" s="12">
        <f t="shared" ca="1" si="23"/>
        <v>10.3</v>
      </c>
      <c r="F52" s="13">
        <f t="shared" ca="1" si="18"/>
        <v>0.26546391752577325</v>
      </c>
      <c r="G52" s="313">
        <v>0.26</v>
      </c>
      <c r="H52" s="313" t="str">
        <f t="shared" si="21"/>
        <v/>
      </c>
      <c r="J52" s="12">
        <f t="shared" si="24"/>
        <v>9.74</v>
      </c>
      <c r="K52" s="13">
        <f t="shared" ca="1" si="19"/>
        <v>0.8</v>
      </c>
      <c r="Q52" t="s">
        <v>34</v>
      </c>
      <c r="R52" t="s">
        <v>68</v>
      </c>
      <c r="S52" t="s">
        <v>32</v>
      </c>
      <c r="T52" t="s">
        <v>42</v>
      </c>
      <c r="U52" s="12">
        <v>3.65</v>
      </c>
    </row>
    <row r="53" spans="2:21">
      <c r="C53" t="s">
        <v>70</v>
      </c>
      <c r="D53" s="12">
        <f t="shared" ca="1" si="20"/>
        <v>3.48</v>
      </c>
      <c r="E53" s="12">
        <f t="shared" ca="1" si="23"/>
        <v>2.11</v>
      </c>
      <c r="F53" s="13">
        <f t="shared" ca="1" si="18"/>
        <v>0.60632183908045978</v>
      </c>
      <c r="G53" s="313">
        <v>0.65</v>
      </c>
      <c r="H53" s="313" t="str">
        <f t="shared" si="21"/>
        <v/>
      </c>
      <c r="J53" s="12">
        <f t="shared" si="24"/>
        <v>3.262</v>
      </c>
      <c r="K53" s="13">
        <f t="shared" ca="1" si="19"/>
        <v>0.64684242795830771</v>
      </c>
      <c r="Q53" t="s">
        <v>34</v>
      </c>
      <c r="R53" t="s">
        <v>69</v>
      </c>
      <c r="S53" t="s">
        <v>32</v>
      </c>
      <c r="T53" t="s">
        <v>42</v>
      </c>
      <c r="U53" s="12">
        <v>9.74</v>
      </c>
    </row>
    <row r="54" spans="2:21">
      <c r="C54" t="s">
        <v>71</v>
      </c>
      <c r="D54" s="12">
        <f t="shared" ca="1" si="20"/>
        <v>8.2100000000000009</v>
      </c>
      <c r="E54" s="12">
        <f t="shared" ca="1" si="23"/>
        <v>4.8499999999999996</v>
      </c>
      <c r="F54" s="13">
        <f t="shared" ca="1" si="18"/>
        <v>0.59074299634591954</v>
      </c>
      <c r="G54" s="313">
        <v>0.61</v>
      </c>
      <c r="H54" s="313" t="str">
        <f t="shared" si="21"/>
        <v/>
      </c>
      <c r="J54" s="12">
        <f t="shared" si="24"/>
        <v>7.0330000000000004</v>
      </c>
      <c r="K54" s="13">
        <f t="shared" ca="1" si="19"/>
        <v>0.68960614247120711</v>
      </c>
      <c r="Q54" t="s">
        <v>34</v>
      </c>
      <c r="R54" t="s">
        <v>70</v>
      </c>
      <c r="S54" t="s">
        <v>32</v>
      </c>
      <c r="T54" t="s">
        <v>42</v>
      </c>
      <c r="U54" s="12">
        <v>3.262</v>
      </c>
    </row>
    <row r="55" spans="2:21">
      <c r="B55" t="s">
        <v>236</v>
      </c>
      <c r="C55" t="s">
        <v>72</v>
      </c>
      <c r="D55" s="12">
        <f ca="1">INDIRECT("'"&amp;B55&amp;" (new)"&amp;"'!D30")</f>
        <v>72.08</v>
      </c>
      <c r="E55" s="12">
        <f ca="1">INDIRECT("'"&amp;B55&amp;" (new)"&amp;"'!D43")</f>
        <v>4.2</v>
      </c>
      <c r="F55" s="13">
        <f t="shared" ca="1" si="18"/>
        <v>5.8268590455049951E-2</v>
      </c>
      <c r="G55" s="313">
        <v>0.06</v>
      </c>
      <c r="H55" s="313">
        <f t="shared" si="21"/>
        <v>0.09</v>
      </c>
      <c r="J55" s="12">
        <f t="shared" si="24"/>
        <v>4.5</v>
      </c>
      <c r="K55" s="13">
        <f t="shared" ca="1" si="19"/>
        <v>0.8</v>
      </c>
      <c r="Q55" t="s">
        <v>34</v>
      </c>
      <c r="R55" t="s">
        <v>71</v>
      </c>
      <c r="S55" t="s">
        <v>32</v>
      </c>
      <c r="T55" t="s">
        <v>42</v>
      </c>
      <c r="U55" s="12">
        <v>7.0330000000000004</v>
      </c>
    </row>
    <row r="56" spans="2:21">
      <c r="H56" s="313"/>
      <c r="Q56" t="s">
        <v>34</v>
      </c>
      <c r="R56" t="s">
        <v>72</v>
      </c>
      <c r="S56" t="s">
        <v>32</v>
      </c>
      <c r="T56" t="s">
        <v>42</v>
      </c>
      <c r="U56" s="12">
        <v>4.5</v>
      </c>
    </row>
    <row r="58" spans="2:21">
      <c r="B58" s="11" t="s">
        <v>76</v>
      </c>
      <c r="L58" s="11" t="s">
        <v>75</v>
      </c>
    </row>
  </sheetData>
  <hyperlinks>
    <hyperlink ref="B58" r:id="rId1" xr:uid="{00000000-0004-0000-0100-000000000000}"/>
    <hyperlink ref="L58" r:id="rId2" xr:uid="{00000000-0004-0000-0100-000001000000}"/>
  </hyperlinks>
  <pageMargins left="0.7" right="0.7" top="0.75" bottom="0.75" header="0.3" footer="0.3"/>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4"/>
  <sheetViews>
    <sheetView workbookViewId="0">
      <selection sqref="A1:T36"/>
    </sheetView>
  </sheetViews>
  <sheetFormatPr defaultRowHeight="15"/>
  <cols>
    <col min="7" max="7" width="10.85546875" customWidth="1"/>
  </cols>
  <sheetData>
    <row r="1" spans="1:20">
      <c r="I1" t="s">
        <v>247</v>
      </c>
      <c r="P1" t="s">
        <v>253</v>
      </c>
    </row>
    <row r="2" spans="1:20">
      <c r="C2" t="s">
        <v>234</v>
      </c>
      <c r="D2" t="s">
        <v>237</v>
      </c>
      <c r="G2" t="s">
        <v>239</v>
      </c>
      <c r="I2" t="s">
        <v>246</v>
      </c>
      <c r="P2" t="s">
        <v>243</v>
      </c>
    </row>
    <row r="3" spans="1:20">
      <c r="B3" t="s">
        <v>40</v>
      </c>
      <c r="I3" s="12">
        <f>VLOOKUP(B3,$Q$6:$T$34,4,)</f>
        <v>12.65</v>
      </c>
      <c r="P3" t="s">
        <v>31</v>
      </c>
    </row>
    <row r="4" spans="1:20">
      <c r="B4" t="s">
        <v>43</v>
      </c>
      <c r="C4" s="12">
        <f ca="1">INDIRECT("'"&amp;B4&amp;" (new)"&amp;"'!D30")</f>
        <v>21.77</v>
      </c>
      <c r="D4" s="12">
        <f ca="1">INDIRECT("'"&amp;B4&amp;" (new)"&amp;"'!D43")</f>
        <v>3.5</v>
      </c>
      <c r="E4" s="13">
        <f ca="1">D4/C4</f>
        <v>0.16077170418006431</v>
      </c>
      <c r="G4" s="313" t="str">
        <f ca="1">IF(0.15-E4&gt;0,0.15-E4,"")</f>
        <v/>
      </c>
      <c r="I4" s="12">
        <f>VLOOKUP(B4,$Q$6:$T$34,4,)</f>
        <v>9.0660000000000007</v>
      </c>
      <c r="J4" s="13">
        <f ca="1">D4-I4</f>
        <v>-5.5660000000000007</v>
      </c>
      <c r="S4" t="s">
        <v>244</v>
      </c>
      <c r="T4" t="s">
        <v>42</v>
      </c>
    </row>
    <row r="5" spans="1:20">
      <c r="B5" t="s">
        <v>44</v>
      </c>
      <c r="C5" s="12">
        <f t="shared" ref="C5:C32" ca="1" si="0">INDIRECT("'"&amp;B5&amp;" (new)"&amp;"'!D30")</f>
        <v>13.78</v>
      </c>
      <c r="D5" s="12">
        <f t="shared" ref="D5:D11" ca="1" si="1">INDIRECT("'"&amp;B5&amp;" (new)"&amp;"'!D43")</f>
        <v>1.65</v>
      </c>
      <c r="E5" s="13">
        <f t="shared" ref="E5:E33" ca="1" si="2">D5/C5</f>
        <v>0.11973875181422351</v>
      </c>
      <c r="G5" s="313">
        <f t="shared" ref="G5:G33" ca="1" si="3">IF(0.15-E5&gt;0,0.15-E5,"")</f>
        <v>3.0261248185776482E-2</v>
      </c>
      <c r="I5" s="12">
        <f t="shared" ref="I5:I33" si="4">VLOOKUP(B5,$Q$6:$T$34,4,)</f>
        <v>3.9</v>
      </c>
      <c r="J5" s="13">
        <f t="shared" ref="J5:J33" ca="1" si="5">D5/I5</f>
        <v>0.42307692307692307</v>
      </c>
      <c r="P5" t="s">
        <v>33</v>
      </c>
      <c r="Q5" t="s">
        <v>35</v>
      </c>
      <c r="R5" t="s">
        <v>37</v>
      </c>
      <c r="S5" t="s">
        <v>245</v>
      </c>
      <c r="T5">
        <v>2015</v>
      </c>
    </row>
    <row r="6" spans="1:20">
      <c r="B6" t="s">
        <v>45</v>
      </c>
      <c r="C6" s="12">
        <f t="shared" ca="1" si="0"/>
        <v>18.89</v>
      </c>
      <c r="D6" s="12">
        <f t="shared" ca="1" si="1"/>
        <v>6.5</v>
      </c>
      <c r="E6" s="13">
        <f t="shared" ca="1" si="2"/>
        <v>0.3440974060349391</v>
      </c>
      <c r="G6" s="313" t="str">
        <f t="shared" ca="1" si="3"/>
        <v/>
      </c>
      <c r="I6" s="12">
        <f t="shared" si="4"/>
        <v>16.5</v>
      </c>
      <c r="J6" s="13">
        <f t="shared" ca="1" si="5"/>
        <v>0.39393939393939392</v>
      </c>
      <c r="P6" t="s">
        <v>34</v>
      </c>
      <c r="Q6" t="s">
        <v>40</v>
      </c>
      <c r="R6" t="s">
        <v>32</v>
      </c>
      <c r="S6" t="s">
        <v>42</v>
      </c>
      <c r="T6" s="12">
        <v>12.65</v>
      </c>
    </row>
    <row r="7" spans="1:20">
      <c r="B7" t="s">
        <v>47</v>
      </c>
      <c r="C7" s="12">
        <f t="shared" ca="1" si="0"/>
        <v>2.08</v>
      </c>
      <c r="D7" s="12">
        <f t="shared" ca="1" si="1"/>
        <v>0</v>
      </c>
      <c r="E7" s="13">
        <f t="shared" ca="1" si="2"/>
        <v>0</v>
      </c>
      <c r="G7" s="313" t="s">
        <v>240</v>
      </c>
      <c r="I7" s="12" t="s">
        <v>240</v>
      </c>
      <c r="J7" s="13"/>
      <c r="P7" t="s">
        <v>34</v>
      </c>
      <c r="Q7" t="s">
        <v>43</v>
      </c>
      <c r="R7" t="s">
        <v>32</v>
      </c>
      <c r="S7" t="s">
        <v>42</v>
      </c>
      <c r="T7" s="12">
        <v>9.0660000000000007</v>
      </c>
    </row>
    <row r="8" spans="1:20">
      <c r="B8" t="s">
        <v>46</v>
      </c>
      <c r="C8" s="12">
        <f t="shared" ca="1" si="0"/>
        <v>20.94</v>
      </c>
      <c r="D8" s="12">
        <f t="shared" ca="1" si="1"/>
        <v>3.4</v>
      </c>
      <c r="E8" s="13">
        <f t="shared" ca="1" si="2"/>
        <v>0.16236867239732569</v>
      </c>
      <c r="G8" s="313" t="str">
        <f t="shared" ca="1" si="3"/>
        <v/>
      </c>
      <c r="I8" s="12">
        <f t="shared" si="4"/>
        <v>13.6</v>
      </c>
      <c r="J8" s="13">
        <f t="shared" ca="1" si="5"/>
        <v>0.25</v>
      </c>
      <c r="P8" t="s">
        <v>34</v>
      </c>
      <c r="Q8" t="s">
        <v>44</v>
      </c>
      <c r="R8" t="s">
        <v>32</v>
      </c>
      <c r="S8" t="s">
        <v>42</v>
      </c>
      <c r="T8" s="12">
        <v>3.9</v>
      </c>
    </row>
    <row r="9" spans="1:20">
      <c r="B9" t="s">
        <v>48</v>
      </c>
      <c r="C9" s="12">
        <f t="shared" ca="1" si="0"/>
        <v>195.54</v>
      </c>
      <c r="D9" s="12">
        <f t="shared" ca="1" si="1"/>
        <v>17.91</v>
      </c>
      <c r="E9" s="13">
        <f t="shared" ca="1" si="2"/>
        <v>9.1592513040810064E-2</v>
      </c>
      <c r="G9" s="313">
        <f t="shared" ca="1" si="3"/>
        <v>5.840748695918993E-2</v>
      </c>
      <c r="I9" s="12">
        <f t="shared" si="4"/>
        <v>30.95</v>
      </c>
      <c r="J9" s="13">
        <f t="shared" ca="1" si="5"/>
        <v>0.57867528271405499</v>
      </c>
      <c r="P9" t="s">
        <v>34</v>
      </c>
      <c r="Q9" t="s">
        <v>45</v>
      </c>
      <c r="R9" t="s">
        <v>32</v>
      </c>
      <c r="S9" t="s">
        <v>42</v>
      </c>
      <c r="T9" s="12">
        <v>16.5</v>
      </c>
    </row>
    <row r="10" spans="1:20">
      <c r="B10" t="s">
        <v>49</v>
      </c>
      <c r="C10" s="12">
        <f t="shared" ca="1" si="0"/>
        <v>11.55</v>
      </c>
      <c r="D10" s="12">
        <f t="shared" ca="1" si="1"/>
        <v>6.12</v>
      </c>
      <c r="E10" s="13">
        <f t="shared" ca="1" si="2"/>
        <v>0.52987012987012982</v>
      </c>
      <c r="G10" s="313" t="str">
        <f t="shared" ca="1" si="3"/>
        <v/>
      </c>
      <c r="I10" s="12">
        <f t="shared" si="4"/>
        <v>6.59</v>
      </c>
      <c r="J10" s="13">
        <f t="shared" ca="1" si="5"/>
        <v>0.92867981790591814</v>
      </c>
      <c r="P10" t="s">
        <v>34</v>
      </c>
      <c r="Q10" t="s">
        <v>46</v>
      </c>
      <c r="R10" t="s">
        <v>32</v>
      </c>
      <c r="S10" t="s">
        <v>42</v>
      </c>
      <c r="T10" s="12">
        <v>13.6</v>
      </c>
    </row>
    <row r="11" spans="1:20">
      <c r="B11" t="s">
        <v>50</v>
      </c>
      <c r="C11" s="12">
        <f t="shared" ca="1" si="0"/>
        <v>2.98</v>
      </c>
      <c r="D11" s="12">
        <f t="shared" ca="1" si="1"/>
        <v>1.3</v>
      </c>
      <c r="E11" s="13">
        <f t="shared" ca="1" si="2"/>
        <v>0.43624161073825507</v>
      </c>
      <c r="G11" s="313" t="str">
        <f t="shared" ca="1" si="3"/>
        <v/>
      </c>
      <c r="I11" s="12">
        <f t="shared" si="4"/>
        <v>2</v>
      </c>
      <c r="J11" s="13">
        <f t="shared" ca="1" si="5"/>
        <v>0.65</v>
      </c>
      <c r="P11" t="s">
        <v>34</v>
      </c>
      <c r="Q11" t="s">
        <v>48</v>
      </c>
      <c r="R11" t="s">
        <v>32</v>
      </c>
      <c r="S11" t="s">
        <v>42</v>
      </c>
      <c r="T11" s="12">
        <v>30.95</v>
      </c>
    </row>
    <row r="12" spans="1:20">
      <c r="A12" t="s">
        <v>235</v>
      </c>
      <c r="B12" t="s">
        <v>51</v>
      </c>
      <c r="C12" s="12">
        <f ca="1">INDIRECT("'"&amp;A12&amp;" (new)"&amp;"'!D30")</f>
        <v>17.53</v>
      </c>
      <c r="D12" s="12">
        <f ca="1">INDIRECT("'"&amp;A12&amp;" (new)"&amp;"'!D43")</f>
        <v>1.8</v>
      </c>
      <c r="E12" s="13">
        <f t="shared" ca="1" si="2"/>
        <v>0.1026811180832858</v>
      </c>
      <c r="G12" s="313">
        <f t="shared" ca="1" si="3"/>
        <v>4.7318881916714198E-2</v>
      </c>
      <c r="I12" s="12">
        <f t="shared" si="4"/>
        <v>2.9</v>
      </c>
      <c r="J12" s="13">
        <f t="shared" ca="1" si="5"/>
        <v>0.62068965517241381</v>
      </c>
      <c r="P12" t="s">
        <v>34</v>
      </c>
      <c r="Q12" t="s">
        <v>49</v>
      </c>
      <c r="R12" t="s">
        <v>32</v>
      </c>
      <c r="S12" t="s">
        <v>42</v>
      </c>
      <c r="T12" s="12">
        <v>6.59</v>
      </c>
    </row>
    <row r="13" spans="1:20">
      <c r="B13" t="s">
        <v>52</v>
      </c>
      <c r="C13" s="12">
        <f t="shared" ca="1" si="0"/>
        <v>102.49</v>
      </c>
      <c r="D13" s="12">
        <f t="shared" ref="D13:D32" ca="1" si="6">INDIRECT("'"&amp;B13&amp;" (new)"&amp;"'!D43")</f>
        <v>4.2</v>
      </c>
      <c r="E13" s="13">
        <f t="shared" ca="1" si="2"/>
        <v>4.097960776661138E-2</v>
      </c>
      <c r="G13" s="313">
        <f t="shared" ca="1" si="3"/>
        <v>0.10902039223338861</v>
      </c>
      <c r="I13" s="12">
        <f t="shared" si="4"/>
        <v>5.8</v>
      </c>
      <c r="J13" s="13">
        <f t="shared" ca="1" si="5"/>
        <v>0.72413793103448276</v>
      </c>
      <c r="P13" t="s">
        <v>34</v>
      </c>
      <c r="Q13" t="s">
        <v>50</v>
      </c>
      <c r="R13" t="s">
        <v>32</v>
      </c>
      <c r="S13" t="s">
        <v>42</v>
      </c>
      <c r="T13" s="12">
        <v>2</v>
      </c>
    </row>
    <row r="14" spans="1:20">
      <c r="B14" t="s">
        <v>53</v>
      </c>
      <c r="C14" s="12">
        <f t="shared" ca="1" si="0"/>
        <v>18.010000000000002</v>
      </c>
      <c r="D14" s="12">
        <f t="shared" ca="1" si="6"/>
        <v>5.3</v>
      </c>
      <c r="E14" s="13">
        <f t="shared" ca="1" si="2"/>
        <v>0.29428095502498608</v>
      </c>
      <c r="G14" s="313" t="str">
        <f t="shared" ca="1" si="3"/>
        <v/>
      </c>
      <c r="I14" s="12">
        <f t="shared" si="4"/>
        <v>4.55</v>
      </c>
      <c r="J14" s="13">
        <f t="shared" ca="1" si="5"/>
        <v>1.1648351648351649</v>
      </c>
      <c r="P14" t="s">
        <v>34</v>
      </c>
      <c r="Q14" t="s">
        <v>51</v>
      </c>
      <c r="R14" t="s">
        <v>32</v>
      </c>
      <c r="S14" t="s">
        <v>42</v>
      </c>
      <c r="T14" s="12">
        <v>2.9</v>
      </c>
    </row>
    <row r="15" spans="1:20">
      <c r="B15" t="s">
        <v>54</v>
      </c>
      <c r="C15" s="12">
        <f t="shared" ca="1" si="0"/>
        <v>123.7</v>
      </c>
      <c r="D15" s="12">
        <f t="shared" ca="1" si="6"/>
        <v>8</v>
      </c>
      <c r="E15" s="13">
        <f t="shared" ca="1" si="2"/>
        <v>6.4672594987873894E-2</v>
      </c>
      <c r="G15" s="313">
        <f t="shared" ca="1" si="3"/>
        <v>8.5327405012126101E-2</v>
      </c>
      <c r="I15" s="12">
        <f t="shared" si="4"/>
        <v>24.2916387866401</v>
      </c>
      <c r="J15" s="13">
        <f t="shared" ca="1" si="5"/>
        <v>0.32933142429237156</v>
      </c>
      <c r="P15" t="s">
        <v>34</v>
      </c>
      <c r="Q15" t="s">
        <v>52</v>
      </c>
      <c r="R15" t="s">
        <v>32</v>
      </c>
      <c r="S15" t="s">
        <v>42</v>
      </c>
      <c r="T15" s="12">
        <v>5.8</v>
      </c>
    </row>
    <row r="16" spans="1:20">
      <c r="B16" t="s">
        <v>55</v>
      </c>
      <c r="C16" s="12">
        <f t="shared" ca="1" si="0"/>
        <v>4.5999999999999996</v>
      </c>
      <c r="D16" s="12">
        <f t="shared" ca="1" si="6"/>
        <v>3.1</v>
      </c>
      <c r="E16" s="13">
        <f t="shared" ca="1" si="2"/>
        <v>0.67391304347826098</v>
      </c>
      <c r="G16" s="313" t="str">
        <f t="shared" ca="1" si="3"/>
        <v/>
      </c>
      <c r="I16" s="12">
        <f t="shared" si="4"/>
        <v>4</v>
      </c>
      <c r="J16" s="13">
        <f t="shared" ca="1" si="5"/>
        <v>0.77500000000000002</v>
      </c>
      <c r="P16" t="s">
        <v>34</v>
      </c>
      <c r="Q16" t="s">
        <v>53</v>
      </c>
      <c r="R16" t="s">
        <v>32</v>
      </c>
      <c r="S16" t="s">
        <v>42</v>
      </c>
      <c r="T16" s="12">
        <v>4.55</v>
      </c>
    </row>
    <row r="17" spans="2:20">
      <c r="B17" t="s">
        <v>56</v>
      </c>
      <c r="C17" s="12">
        <f t="shared" ca="1" si="0"/>
        <v>8.11</v>
      </c>
      <c r="D17" s="12">
        <f t="shared" ca="1" si="6"/>
        <v>2.5</v>
      </c>
      <c r="E17" s="13">
        <f t="shared" ca="1" si="2"/>
        <v>0.30826140567200988</v>
      </c>
      <c r="G17" s="313" t="str">
        <f t="shared" ca="1" si="3"/>
        <v/>
      </c>
      <c r="I17" s="12">
        <f t="shared" si="4"/>
        <v>7.2</v>
      </c>
      <c r="J17" s="13">
        <f t="shared" ca="1" si="5"/>
        <v>0.34722222222222221</v>
      </c>
      <c r="P17" t="s">
        <v>34</v>
      </c>
      <c r="Q17" t="s">
        <v>54</v>
      </c>
      <c r="R17" t="s">
        <v>32</v>
      </c>
      <c r="S17" t="s">
        <v>42</v>
      </c>
      <c r="T17" s="12">
        <v>24.2916387866401</v>
      </c>
    </row>
    <row r="18" spans="2:20">
      <c r="B18" t="s">
        <v>57</v>
      </c>
      <c r="C18" s="12">
        <f t="shared" ca="1" si="0"/>
        <v>9.6999999999999993</v>
      </c>
      <c r="D18" s="12">
        <f t="shared" ca="1" si="6"/>
        <v>0.8</v>
      </c>
      <c r="E18" s="13">
        <f t="shared" ca="1" si="2"/>
        <v>8.2474226804123724E-2</v>
      </c>
      <c r="G18" s="313">
        <f t="shared" ca="1" si="3"/>
        <v>6.7525773195876271E-2</v>
      </c>
      <c r="I18" s="12">
        <f t="shared" si="4"/>
        <v>1.5</v>
      </c>
      <c r="J18" s="13">
        <f t="shared" ca="1" si="5"/>
        <v>0.53333333333333333</v>
      </c>
      <c r="P18" t="s">
        <v>34</v>
      </c>
      <c r="Q18" t="s">
        <v>55</v>
      </c>
      <c r="R18" t="s">
        <v>32</v>
      </c>
      <c r="S18" t="s">
        <v>42</v>
      </c>
      <c r="T18" s="12">
        <v>4</v>
      </c>
    </row>
    <row r="19" spans="2:20">
      <c r="B19" t="s">
        <v>60</v>
      </c>
      <c r="C19" s="12">
        <f t="shared" ca="1" si="0"/>
        <v>2.78</v>
      </c>
      <c r="D19" s="12">
        <f t="shared" ca="1" si="6"/>
        <v>0</v>
      </c>
      <c r="E19" s="13">
        <f t="shared" ca="1" si="2"/>
        <v>0</v>
      </c>
      <c r="G19" s="313" t="s">
        <v>240</v>
      </c>
      <c r="I19" s="12" t="s">
        <v>240</v>
      </c>
      <c r="J19" s="13"/>
      <c r="P19" t="s">
        <v>34</v>
      </c>
      <c r="Q19" t="s">
        <v>56</v>
      </c>
      <c r="R19" t="s">
        <v>32</v>
      </c>
      <c r="S19" t="s">
        <v>42</v>
      </c>
      <c r="T19" s="12">
        <v>7.2</v>
      </c>
    </row>
    <row r="20" spans="2:20">
      <c r="B20" t="s">
        <v>58</v>
      </c>
      <c r="C20" s="12">
        <f t="shared" ca="1" si="0"/>
        <v>123.02</v>
      </c>
      <c r="D20" s="12">
        <f t="shared" ca="1" si="6"/>
        <v>8.4</v>
      </c>
      <c r="E20" s="13">
        <f t="shared" ca="1" si="2"/>
        <v>6.8281580230856773E-2</v>
      </c>
      <c r="G20" s="313">
        <f t="shared" ca="1" si="3"/>
        <v>8.1718419769143222E-2</v>
      </c>
      <c r="I20" s="12">
        <f t="shared" si="4"/>
        <v>11.103638786711</v>
      </c>
      <c r="J20" s="13">
        <f t="shared" ca="1" si="5"/>
        <v>0.75650875909735504</v>
      </c>
      <c r="P20" t="s">
        <v>34</v>
      </c>
      <c r="Q20" t="s">
        <v>57</v>
      </c>
      <c r="R20" t="s">
        <v>32</v>
      </c>
      <c r="S20" t="s">
        <v>42</v>
      </c>
      <c r="T20" s="12">
        <v>1.5</v>
      </c>
    </row>
    <row r="21" spans="2:20">
      <c r="B21" t="s">
        <v>59</v>
      </c>
      <c r="C21" s="12">
        <f t="shared" ca="1" si="0"/>
        <v>4.0199999999999996</v>
      </c>
      <c r="D21" s="12">
        <f t="shared" ca="1" si="6"/>
        <v>1.3</v>
      </c>
      <c r="E21" s="13">
        <f t="shared" ca="1" si="2"/>
        <v>0.32338308457711445</v>
      </c>
      <c r="G21" s="313" t="str">
        <f t="shared" ca="1" si="3"/>
        <v/>
      </c>
      <c r="I21" s="12">
        <f t="shared" si="4"/>
        <v>2.5</v>
      </c>
      <c r="J21" s="13">
        <f t="shared" ca="1" si="5"/>
        <v>0.52</v>
      </c>
      <c r="P21" t="s">
        <v>34</v>
      </c>
      <c r="Q21" t="s">
        <v>58</v>
      </c>
      <c r="R21" t="s">
        <v>32</v>
      </c>
      <c r="S21" t="s">
        <v>42</v>
      </c>
      <c r="T21" s="12">
        <v>11.103638786711</v>
      </c>
    </row>
    <row r="22" spans="2:20">
      <c r="B22" t="s">
        <v>61</v>
      </c>
      <c r="C22" s="12">
        <f t="shared" ca="1" si="0"/>
        <v>1.92</v>
      </c>
      <c r="D22" s="12">
        <f t="shared" ca="1" si="6"/>
        <v>4.1399999999999997</v>
      </c>
      <c r="E22" s="13">
        <f t="shared" ca="1" si="2"/>
        <v>2.15625</v>
      </c>
      <c r="G22" s="313" t="str">
        <f t="shared" ca="1" si="3"/>
        <v/>
      </c>
      <c r="I22" s="12">
        <f t="shared" si="4"/>
        <v>2.6659999999999999</v>
      </c>
      <c r="J22" s="13">
        <f t="shared" ca="1" si="5"/>
        <v>1.5528882220555138</v>
      </c>
      <c r="P22" t="s">
        <v>34</v>
      </c>
      <c r="Q22" t="s">
        <v>59</v>
      </c>
      <c r="R22" t="s">
        <v>32</v>
      </c>
      <c r="S22" t="s">
        <v>42</v>
      </c>
      <c r="T22" s="12">
        <v>2.5</v>
      </c>
    </row>
    <row r="23" spans="2:20">
      <c r="B23" t="s">
        <v>62</v>
      </c>
      <c r="C23" s="12">
        <f t="shared" ca="1" si="0"/>
        <v>2.96</v>
      </c>
      <c r="D23" s="12">
        <f t="shared" ca="1" si="6"/>
        <v>1.39</v>
      </c>
      <c r="E23" s="13">
        <f t="shared" ca="1" si="2"/>
        <v>0.46959459459459457</v>
      </c>
      <c r="G23" s="313" t="str">
        <f t="shared" ca="1" si="3"/>
        <v/>
      </c>
      <c r="I23" s="12">
        <f t="shared" si="4"/>
        <v>3</v>
      </c>
      <c r="J23" s="13">
        <f t="shared" ca="1" si="5"/>
        <v>0.46333333333333332</v>
      </c>
      <c r="P23" t="s">
        <v>34</v>
      </c>
      <c r="Q23" t="s">
        <v>61</v>
      </c>
      <c r="R23" t="s">
        <v>32</v>
      </c>
      <c r="S23" t="s">
        <v>42</v>
      </c>
      <c r="T23" s="12">
        <v>2.6659999999999999</v>
      </c>
    </row>
    <row r="24" spans="2:20">
      <c r="B24" t="s">
        <v>66</v>
      </c>
      <c r="C24" s="12" t="e">
        <f t="shared" ca="1" si="0"/>
        <v>#REF!</v>
      </c>
      <c r="D24" s="12" t="e">
        <f t="shared" ca="1" si="6"/>
        <v>#REF!</v>
      </c>
      <c r="E24" s="13" t="e">
        <f t="shared" ca="1" si="2"/>
        <v>#REF!</v>
      </c>
      <c r="G24" s="313" t="s">
        <v>240</v>
      </c>
      <c r="I24" s="12">
        <f t="shared" si="4"/>
        <v>0.2</v>
      </c>
      <c r="J24" s="13"/>
      <c r="P24" t="s">
        <v>34</v>
      </c>
      <c r="Q24" t="s">
        <v>62</v>
      </c>
      <c r="R24" t="s">
        <v>32</v>
      </c>
      <c r="S24" t="s">
        <v>42</v>
      </c>
      <c r="T24" s="12">
        <v>3</v>
      </c>
    </row>
    <row r="25" spans="2:20">
      <c r="B25" t="s">
        <v>63</v>
      </c>
      <c r="C25" s="12">
        <f t="shared" ca="1" si="0"/>
        <v>32.909999999999997</v>
      </c>
      <c r="D25" s="12">
        <f t="shared" ca="1" si="6"/>
        <v>5.45</v>
      </c>
      <c r="E25" s="13">
        <f t="shared" ca="1" si="2"/>
        <v>0.165603160133698</v>
      </c>
      <c r="G25" s="313" t="str">
        <f t="shared" ca="1" si="3"/>
        <v/>
      </c>
      <c r="I25" s="12">
        <f t="shared" si="4"/>
        <v>10.4</v>
      </c>
      <c r="J25" s="13">
        <f t="shared" ca="1" si="5"/>
        <v>0.52403846153846156</v>
      </c>
      <c r="P25" t="s">
        <v>34</v>
      </c>
      <c r="Q25" t="s">
        <v>66</v>
      </c>
      <c r="R25" t="s">
        <v>32</v>
      </c>
      <c r="S25" t="s">
        <v>42</v>
      </c>
      <c r="T25" s="12">
        <v>0.2</v>
      </c>
    </row>
    <row r="26" spans="2:20">
      <c r="B26" t="s">
        <v>64</v>
      </c>
      <c r="C26" s="12">
        <f t="shared" ca="1" si="0"/>
        <v>33.700000000000003</v>
      </c>
      <c r="D26" s="12">
        <f t="shared" ca="1" si="6"/>
        <v>5.5</v>
      </c>
      <c r="E26" s="13">
        <f t="shared" ca="1" si="2"/>
        <v>0.16320474777448069</v>
      </c>
      <c r="G26" s="313" t="str">
        <f t="shared" ca="1" si="3"/>
        <v/>
      </c>
      <c r="I26" s="12">
        <f t="shared" si="4"/>
        <v>6.85</v>
      </c>
      <c r="J26" s="13">
        <f t="shared" ca="1" si="5"/>
        <v>0.8029197080291971</v>
      </c>
      <c r="P26" t="s">
        <v>34</v>
      </c>
      <c r="Q26" t="s">
        <v>63</v>
      </c>
      <c r="R26" t="s">
        <v>32</v>
      </c>
      <c r="S26" t="s">
        <v>42</v>
      </c>
      <c r="T26" s="12">
        <v>10.4</v>
      </c>
    </row>
    <row r="27" spans="2:20">
      <c r="B27" t="s">
        <v>65</v>
      </c>
      <c r="C27" s="12">
        <f t="shared" ca="1" si="0"/>
        <v>36.130000000000003</v>
      </c>
      <c r="D27" s="12">
        <f t="shared" ca="1" si="6"/>
        <v>0.82</v>
      </c>
      <c r="E27" s="13">
        <f t="shared" ca="1" si="2"/>
        <v>2.2695820647661222E-2</v>
      </c>
      <c r="G27" s="313">
        <f t="shared" ca="1" si="3"/>
        <v>0.12730417935233879</v>
      </c>
      <c r="I27" s="12">
        <f t="shared" si="4"/>
        <v>7.7329999999999997</v>
      </c>
      <c r="J27" s="13">
        <f t="shared" ca="1" si="5"/>
        <v>0.10603905340747447</v>
      </c>
      <c r="P27" t="s">
        <v>34</v>
      </c>
      <c r="Q27" t="s">
        <v>64</v>
      </c>
      <c r="R27" t="s">
        <v>32</v>
      </c>
      <c r="S27" t="s">
        <v>42</v>
      </c>
      <c r="T27" s="12">
        <v>6.85</v>
      </c>
    </row>
    <row r="28" spans="2:20">
      <c r="B28" t="s">
        <v>67</v>
      </c>
      <c r="C28" s="12">
        <f t="shared" ca="1" si="0"/>
        <v>18.2</v>
      </c>
      <c r="D28" s="12">
        <f t="shared" ca="1" si="6"/>
        <v>1.76</v>
      </c>
      <c r="E28" s="13">
        <f t="shared" ca="1" si="2"/>
        <v>9.6703296703296707E-2</v>
      </c>
      <c r="G28" s="313">
        <f t="shared" ca="1" si="3"/>
        <v>5.3296703296703288E-2</v>
      </c>
      <c r="I28" s="12">
        <f t="shared" si="4"/>
        <v>3</v>
      </c>
      <c r="J28" s="13">
        <f t="shared" ca="1" si="5"/>
        <v>0.58666666666666667</v>
      </c>
      <c r="P28" t="s">
        <v>34</v>
      </c>
      <c r="Q28" t="s">
        <v>65</v>
      </c>
      <c r="R28" t="s">
        <v>32</v>
      </c>
      <c r="S28" t="s">
        <v>42</v>
      </c>
      <c r="T28" s="12">
        <v>7.7329999999999997</v>
      </c>
    </row>
    <row r="29" spans="2:20">
      <c r="B29" t="s">
        <v>68</v>
      </c>
      <c r="C29" s="12">
        <f t="shared" ca="1" si="0"/>
        <v>21.41</v>
      </c>
      <c r="D29" s="12">
        <f t="shared" ca="1" si="6"/>
        <v>1.5</v>
      </c>
      <c r="E29" s="13">
        <f t="shared" ca="1" si="2"/>
        <v>7.0060719290051379E-2</v>
      </c>
      <c r="G29" s="313">
        <f t="shared" ca="1" si="3"/>
        <v>7.9939280709948615E-2</v>
      </c>
      <c r="I29" s="12">
        <f t="shared" si="4"/>
        <v>3.65</v>
      </c>
      <c r="J29" s="13">
        <f t="shared" ca="1" si="5"/>
        <v>0.41095890410958907</v>
      </c>
      <c r="P29" t="s">
        <v>34</v>
      </c>
      <c r="Q29" t="s">
        <v>67</v>
      </c>
      <c r="R29" t="s">
        <v>32</v>
      </c>
      <c r="S29" t="s">
        <v>42</v>
      </c>
      <c r="T29" s="12">
        <v>3</v>
      </c>
    </row>
    <row r="30" spans="2:20">
      <c r="B30" t="s">
        <v>69</v>
      </c>
      <c r="C30" s="12">
        <f t="shared" ca="1" si="0"/>
        <v>38.799999999999997</v>
      </c>
      <c r="D30" s="12">
        <f t="shared" ca="1" si="6"/>
        <v>10.3</v>
      </c>
      <c r="E30" s="13">
        <f t="shared" ca="1" si="2"/>
        <v>0.26546391752577325</v>
      </c>
      <c r="G30" s="313" t="str">
        <f t="shared" ca="1" si="3"/>
        <v/>
      </c>
      <c r="I30" s="12">
        <f t="shared" si="4"/>
        <v>9.74</v>
      </c>
      <c r="J30" s="13">
        <f t="shared" ca="1" si="5"/>
        <v>1.0574948665297741</v>
      </c>
      <c r="P30" t="s">
        <v>34</v>
      </c>
      <c r="Q30" t="s">
        <v>68</v>
      </c>
      <c r="R30" t="s">
        <v>32</v>
      </c>
      <c r="S30" t="s">
        <v>42</v>
      </c>
      <c r="T30" s="12">
        <v>3.65</v>
      </c>
    </row>
    <row r="31" spans="2:20">
      <c r="B31" t="s">
        <v>70</v>
      </c>
      <c r="C31" s="12">
        <f t="shared" ca="1" si="0"/>
        <v>3.48</v>
      </c>
      <c r="D31" s="12">
        <f t="shared" ca="1" si="6"/>
        <v>2.11</v>
      </c>
      <c r="E31" s="13">
        <f t="shared" ca="1" si="2"/>
        <v>0.60632183908045978</v>
      </c>
      <c r="G31" s="313" t="str">
        <f t="shared" ca="1" si="3"/>
        <v/>
      </c>
      <c r="I31" s="12">
        <f t="shared" si="4"/>
        <v>3.262</v>
      </c>
      <c r="J31" s="13">
        <f t="shared" ca="1" si="5"/>
        <v>0.64684242795830771</v>
      </c>
      <c r="P31" t="s">
        <v>34</v>
      </c>
      <c r="Q31" t="s">
        <v>69</v>
      </c>
      <c r="R31" t="s">
        <v>32</v>
      </c>
      <c r="S31" t="s">
        <v>42</v>
      </c>
      <c r="T31" s="12">
        <v>9.74</v>
      </c>
    </row>
    <row r="32" spans="2:20">
      <c r="B32" t="s">
        <v>71</v>
      </c>
      <c r="C32" s="12">
        <f t="shared" ca="1" si="0"/>
        <v>8.2100000000000009</v>
      </c>
      <c r="D32" s="12">
        <f t="shared" ca="1" si="6"/>
        <v>4.8499999999999996</v>
      </c>
      <c r="E32" s="13">
        <f t="shared" ca="1" si="2"/>
        <v>0.59074299634591954</v>
      </c>
      <c r="G32" s="313" t="str">
        <f t="shared" ca="1" si="3"/>
        <v/>
      </c>
      <c r="I32" s="12">
        <f t="shared" si="4"/>
        <v>7.0330000000000004</v>
      </c>
      <c r="J32" s="13">
        <f t="shared" ca="1" si="5"/>
        <v>0.68960614247120711</v>
      </c>
      <c r="P32" t="s">
        <v>34</v>
      </c>
      <c r="Q32" t="s">
        <v>70</v>
      </c>
      <c r="R32" t="s">
        <v>32</v>
      </c>
      <c r="S32" t="s">
        <v>42</v>
      </c>
      <c r="T32" s="12">
        <v>3.262</v>
      </c>
    </row>
    <row r="33" spans="1:20">
      <c r="A33" t="s">
        <v>236</v>
      </c>
      <c r="B33" t="s">
        <v>72</v>
      </c>
      <c r="C33" s="12">
        <f ca="1">INDIRECT("'"&amp;A33&amp;" (new)"&amp;"'!D30")</f>
        <v>72.08</v>
      </c>
      <c r="D33" s="12">
        <f ca="1">INDIRECT("'"&amp;A33&amp;" (new)"&amp;"'!D43")</f>
        <v>4.2</v>
      </c>
      <c r="E33" s="13">
        <f t="shared" ca="1" si="2"/>
        <v>5.8268590455049951E-2</v>
      </c>
      <c r="G33" s="313">
        <f t="shared" ca="1" si="3"/>
        <v>9.1731409544950043E-2</v>
      </c>
      <c r="I33" s="12">
        <f t="shared" si="4"/>
        <v>4.5</v>
      </c>
      <c r="J33" s="13">
        <f t="shared" ca="1" si="5"/>
        <v>0.93333333333333335</v>
      </c>
      <c r="P33" t="s">
        <v>34</v>
      </c>
      <c r="Q33" t="s">
        <v>71</v>
      </c>
      <c r="R33" t="s">
        <v>32</v>
      </c>
      <c r="S33" t="s">
        <v>42</v>
      </c>
      <c r="T33" s="12">
        <v>7.0330000000000004</v>
      </c>
    </row>
    <row r="34" spans="1:20">
      <c r="G34" s="313"/>
      <c r="P34" t="s">
        <v>34</v>
      </c>
      <c r="Q34" t="s">
        <v>72</v>
      </c>
      <c r="R34" t="s">
        <v>32</v>
      </c>
      <c r="S34" t="s">
        <v>42</v>
      </c>
      <c r="T34" s="12">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Z48"/>
  <sheetViews>
    <sheetView workbookViewId="0">
      <selection activeCell="I5" sqref="I5"/>
    </sheetView>
  </sheetViews>
  <sheetFormatPr defaultRowHeight="15"/>
  <cols>
    <col min="2" max="2" width="28.5703125" customWidth="1"/>
    <col min="4" max="4" width="22.85546875" bestFit="1" customWidth="1"/>
    <col min="5" max="5" width="15" bestFit="1" customWidth="1"/>
    <col min="7" max="7" width="21.5703125" customWidth="1"/>
    <col min="8" max="8" width="15.42578125" customWidth="1"/>
  </cols>
  <sheetData>
    <row r="2" spans="2:26">
      <c r="B2" s="7" t="s">
        <v>29</v>
      </c>
      <c r="C2" s="1"/>
      <c r="D2" s="1"/>
      <c r="E2" s="1"/>
      <c r="F2" s="1"/>
      <c r="G2" s="1"/>
      <c r="H2" s="1"/>
      <c r="I2" s="1"/>
      <c r="J2" s="1"/>
      <c r="K2" s="1"/>
      <c r="L2" s="1"/>
      <c r="M2" s="1"/>
    </row>
    <row r="3" spans="2:26">
      <c r="B3" s="1"/>
      <c r="C3" s="1"/>
      <c r="D3" s="1"/>
      <c r="E3" s="1"/>
      <c r="F3" s="3" t="s">
        <v>2</v>
      </c>
      <c r="G3" s="1"/>
      <c r="H3" s="1"/>
      <c r="I3" s="1"/>
      <c r="J3" s="1"/>
      <c r="K3" s="1"/>
    </row>
    <row r="4" spans="2:26">
      <c r="B4" s="310" t="s">
        <v>238</v>
      </c>
      <c r="C4" s="311"/>
      <c r="D4" s="311"/>
      <c r="E4" s="311"/>
      <c r="F4" s="312"/>
      <c r="G4" s="311"/>
      <c r="H4" s="311"/>
      <c r="I4" s="311"/>
      <c r="J4" s="311"/>
      <c r="K4" s="1"/>
    </row>
    <row r="5" spans="2:26" ht="15.75" thickBot="1">
      <c r="B5" s="4" t="s">
        <v>0</v>
      </c>
      <c r="C5" s="5" t="s">
        <v>19</v>
      </c>
      <c r="D5" s="5" t="s">
        <v>7</v>
      </c>
      <c r="E5" s="5" t="s">
        <v>1</v>
      </c>
      <c r="F5" s="4" t="s">
        <v>3</v>
      </c>
      <c r="G5" s="4" t="s">
        <v>22</v>
      </c>
      <c r="H5" s="6" t="s">
        <v>23</v>
      </c>
      <c r="I5" s="4" t="s">
        <v>18</v>
      </c>
      <c r="J5" s="4" t="s">
        <v>4</v>
      </c>
    </row>
    <row r="6" spans="2:26">
      <c r="B6" s="8" t="s">
        <v>24</v>
      </c>
      <c r="C6" s="1"/>
      <c r="D6" s="1"/>
      <c r="E6" s="8" t="s">
        <v>13</v>
      </c>
      <c r="F6" s="8" t="s">
        <v>14</v>
      </c>
      <c r="G6" s="1">
        <v>1</v>
      </c>
      <c r="H6" s="1">
        <v>0</v>
      </c>
      <c r="I6" s="1">
        <v>5</v>
      </c>
      <c r="J6" s="8" t="s">
        <v>16</v>
      </c>
    </row>
    <row r="7" spans="2:26">
      <c r="C7" t="s">
        <v>20</v>
      </c>
      <c r="D7" t="s">
        <v>21</v>
      </c>
      <c r="E7" s="9" t="s">
        <v>25</v>
      </c>
      <c r="G7">
        <v>-0.4</v>
      </c>
    </row>
    <row r="9" spans="2:26">
      <c r="G9" t="s">
        <v>74</v>
      </c>
      <c r="N9" s="11"/>
      <c r="Z9" s="11"/>
    </row>
    <row r="12" spans="2:26">
      <c r="B12" t="s">
        <v>73</v>
      </c>
    </row>
    <row r="14" spans="2:26">
      <c r="B14" t="s">
        <v>30</v>
      </c>
    </row>
    <row r="15" spans="2:26">
      <c r="B15" t="s">
        <v>31</v>
      </c>
    </row>
    <row r="16" spans="2:26">
      <c r="E16" t="s">
        <v>33</v>
      </c>
      <c r="F16" t="s">
        <v>34</v>
      </c>
      <c r="G16" t="s">
        <v>34</v>
      </c>
    </row>
    <row r="17" spans="2:7">
      <c r="B17" t="s">
        <v>36</v>
      </c>
      <c r="C17" t="s">
        <v>37</v>
      </c>
      <c r="D17" t="s">
        <v>38</v>
      </c>
      <c r="E17" t="s">
        <v>39</v>
      </c>
      <c r="F17">
        <v>2030</v>
      </c>
      <c r="G17">
        <v>2050</v>
      </c>
    </row>
    <row r="18" spans="2:7">
      <c r="B18" t="s">
        <v>24</v>
      </c>
      <c r="C18" t="s">
        <v>41</v>
      </c>
      <c r="D18" t="s">
        <v>42</v>
      </c>
      <c r="E18" t="s">
        <v>40</v>
      </c>
      <c r="F18" s="14">
        <v>-66.4288457093364</v>
      </c>
      <c r="G18" s="14">
        <v>-1.46131459191389E-7</v>
      </c>
    </row>
    <row r="19" spans="2:7">
      <c r="B19" t="s">
        <v>24</v>
      </c>
      <c r="C19" t="s">
        <v>41</v>
      </c>
      <c r="D19" t="s">
        <v>42</v>
      </c>
      <c r="E19" t="s">
        <v>43</v>
      </c>
      <c r="F19" s="14">
        <v>-3.0501588593353398E-7</v>
      </c>
      <c r="G19" s="14">
        <v>-0.67162130288216604</v>
      </c>
    </row>
    <row r="20" spans="2:7">
      <c r="B20" t="s">
        <v>24</v>
      </c>
      <c r="C20" t="s">
        <v>41</v>
      </c>
      <c r="D20" t="s">
        <v>42</v>
      </c>
      <c r="E20" t="s">
        <v>44</v>
      </c>
      <c r="F20" s="14">
        <v>-2.7267302037650801E-7</v>
      </c>
      <c r="G20" s="14">
        <v>-3.0838234403007099</v>
      </c>
    </row>
    <row r="21" spans="2:7">
      <c r="B21" t="s">
        <v>24</v>
      </c>
      <c r="C21" t="s">
        <v>41</v>
      </c>
      <c r="D21" t="s">
        <v>42</v>
      </c>
      <c r="E21" t="s">
        <v>45</v>
      </c>
      <c r="F21" s="14">
        <v>-174.354921334452</v>
      </c>
      <c r="G21" s="14">
        <v>-66.172047592119199</v>
      </c>
    </row>
    <row r="22" spans="2:7">
      <c r="B22" t="s">
        <v>24</v>
      </c>
      <c r="C22" t="s">
        <v>41</v>
      </c>
      <c r="D22" t="s">
        <v>42</v>
      </c>
      <c r="E22" t="s">
        <v>47</v>
      </c>
      <c r="F22" s="14">
        <v>0</v>
      </c>
      <c r="G22" s="14">
        <v>0</v>
      </c>
    </row>
    <row r="23" spans="2:7">
      <c r="B23" t="s">
        <v>24</v>
      </c>
      <c r="C23" t="s">
        <v>41</v>
      </c>
      <c r="D23" t="s">
        <v>42</v>
      </c>
      <c r="E23" t="s">
        <v>46</v>
      </c>
      <c r="F23" s="14">
        <v>-159.27647480901601</v>
      </c>
      <c r="G23" s="14">
        <v>-37.390592565325299</v>
      </c>
    </row>
    <row r="24" spans="2:7">
      <c r="B24" t="s">
        <v>24</v>
      </c>
      <c r="C24" t="s">
        <v>41</v>
      </c>
      <c r="D24" t="s">
        <v>42</v>
      </c>
      <c r="E24" t="s">
        <v>48</v>
      </c>
      <c r="F24" s="14">
        <v>-3.1427409258919602E-9</v>
      </c>
      <c r="G24" s="14">
        <v>-8.9628170397975305E-9</v>
      </c>
    </row>
    <row r="25" spans="2:7">
      <c r="B25" t="s">
        <v>24</v>
      </c>
      <c r="C25" t="s">
        <v>41</v>
      </c>
      <c r="D25" t="s">
        <v>42</v>
      </c>
      <c r="E25" t="s">
        <v>49</v>
      </c>
      <c r="F25" s="14">
        <v>-77.378103371690898</v>
      </c>
      <c r="G25" s="14">
        <v>-5.0384563789290597</v>
      </c>
    </row>
    <row r="26" spans="2:7">
      <c r="B26" t="s">
        <v>24</v>
      </c>
      <c r="C26" t="s">
        <v>41</v>
      </c>
      <c r="D26" t="s">
        <v>42</v>
      </c>
      <c r="E26" t="s">
        <v>50</v>
      </c>
      <c r="F26" s="14">
        <v>-155.46455208017699</v>
      </c>
      <c r="G26" s="14">
        <v>-63.473809535132098</v>
      </c>
    </row>
    <row r="27" spans="2:7">
      <c r="B27" t="s">
        <v>24</v>
      </c>
      <c r="C27" t="s">
        <v>41</v>
      </c>
      <c r="D27" t="s">
        <v>42</v>
      </c>
      <c r="E27" t="s">
        <v>51</v>
      </c>
      <c r="F27" s="14">
        <v>-2.5274837009925599E-8</v>
      </c>
      <c r="G27" s="14">
        <v>-6.2629947065751097E-8</v>
      </c>
    </row>
    <row r="28" spans="2:7">
      <c r="B28" t="s">
        <v>24</v>
      </c>
      <c r="C28" t="s">
        <v>41</v>
      </c>
      <c r="D28" t="s">
        <v>42</v>
      </c>
      <c r="E28" t="s">
        <v>52</v>
      </c>
      <c r="F28" s="14">
        <v>-3.18075974326421E-9</v>
      </c>
      <c r="G28" s="14">
        <v>-9.0382802993563902E-9</v>
      </c>
    </row>
    <row r="29" spans="2:7">
      <c r="B29" t="s">
        <v>24</v>
      </c>
      <c r="C29" t="s">
        <v>41</v>
      </c>
      <c r="D29" t="s">
        <v>42</v>
      </c>
      <c r="E29" t="s">
        <v>53</v>
      </c>
      <c r="F29" s="14">
        <v>-1.9852820397709601E-8</v>
      </c>
      <c r="G29" s="14">
        <v>-2.92906536989027E-8</v>
      </c>
    </row>
    <row r="30" spans="2:7">
      <c r="B30" t="s">
        <v>24</v>
      </c>
      <c r="C30" t="s">
        <v>41</v>
      </c>
      <c r="D30" t="s">
        <v>42</v>
      </c>
      <c r="E30" t="s">
        <v>54</v>
      </c>
      <c r="F30" s="14">
        <v>-3.2782418566818701E-9</v>
      </c>
      <c r="G30" s="14">
        <v>-5.4689805335522899E-9</v>
      </c>
    </row>
    <row r="31" spans="2:7">
      <c r="B31" t="s">
        <v>24</v>
      </c>
      <c r="C31" t="s">
        <v>41</v>
      </c>
      <c r="D31" t="s">
        <v>42</v>
      </c>
      <c r="E31" t="s">
        <v>55</v>
      </c>
      <c r="F31" s="14">
        <v>-162.024064971858</v>
      </c>
      <c r="G31" s="14">
        <v>-118.97510791869099</v>
      </c>
    </row>
    <row r="32" spans="2:7">
      <c r="B32" t="s">
        <v>24</v>
      </c>
      <c r="C32" t="s">
        <v>41</v>
      </c>
      <c r="D32" t="s">
        <v>42</v>
      </c>
      <c r="E32" t="s">
        <v>56</v>
      </c>
      <c r="F32" s="14">
        <v>-159.276509750055</v>
      </c>
      <c r="G32" s="14">
        <v>-114.10385726504499</v>
      </c>
    </row>
    <row r="33" spans="2:7">
      <c r="B33" t="s">
        <v>24</v>
      </c>
      <c r="C33" t="s">
        <v>41</v>
      </c>
      <c r="D33" t="s">
        <v>42</v>
      </c>
      <c r="E33" t="s">
        <v>57</v>
      </c>
      <c r="F33" s="14">
        <v>-3.3101176058939798E-8</v>
      </c>
      <c r="G33" s="14">
        <v>-7.2559316477581398E-8</v>
      </c>
    </row>
    <row r="34" spans="2:7">
      <c r="B34" t="s">
        <v>24</v>
      </c>
      <c r="C34" t="s">
        <v>41</v>
      </c>
      <c r="D34" t="s">
        <v>42</v>
      </c>
      <c r="E34" t="s">
        <v>60</v>
      </c>
      <c r="F34" s="14">
        <v>0</v>
      </c>
      <c r="G34" s="14">
        <v>0</v>
      </c>
    </row>
    <row r="35" spans="2:7">
      <c r="B35" t="s">
        <v>24</v>
      </c>
      <c r="C35" t="s">
        <v>41</v>
      </c>
      <c r="D35" t="s">
        <v>42</v>
      </c>
      <c r="E35" t="s">
        <v>58</v>
      </c>
      <c r="F35" s="14">
        <v>-3.5032022381259798E-9</v>
      </c>
      <c r="G35" s="14">
        <v>-9.68467121774602E-9</v>
      </c>
    </row>
    <row r="36" spans="2:7">
      <c r="B36" t="s">
        <v>24</v>
      </c>
      <c r="C36" t="s">
        <v>41</v>
      </c>
      <c r="D36" t="s">
        <v>42</v>
      </c>
      <c r="E36" t="s">
        <v>59</v>
      </c>
      <c r="F36" s="14">
        <v>-159.27643595011401</v>
      </c>
      <c r="G36" s="14">
        <v>-96.048951359688701</v>
      </c>
    </row>
    <row r="37" spans="2:7">
      <c r="B37" t="s">
        <v>24</v>
      </c>
      <c r="C37" t="s">
        <v>41</v>
      </c>
      <c r="D37" t="s">
        <v>42</v>
      </c>
      <c r="E37" t="s">
        <v>61</v>
      </c>
      <c r="F37" s="14">
        <v>-154.00927028805799</v>
      </c>
      <c r="G37" s="14">
        <v>-153.296019539881</v>
      </c>
    </row>
    <row r="38" spans="2:7">
      <c r="B38" t="s">
        <v>24</v>
      </c>
      <c r="C38" t="s">
        <v>41</v>
      </c>
      <c r="D38" t="s">
        <v>42</v>
      </c>
      <c r="E38" t="s">
        <v>62</v>
      </c>
      <c r="F38" s="14">
        <v>-163.373675296676</v>
      </c>
      <c r="G38" s="14">
        <v>-113.195833388898</v>
      </c>
    </row>
    <row r="39" spans="2:7">
      <c r="B39" t="s">
        <v>24</v>
      </c>
      <c r="C39" t="s">
        <v>41</v>
      </c>
      <c r="D39" t="s">
        <v>42</v>
      </c>
      <c r="E39" t="s">
        <v>66</v>
      </c>
      <c r="F39" s="14">
        <v>-19.184896491798</v>
      </c>
      <c r="G39" s="14">
        <v>-2.2965381202194002E-5</v>
      </c>
    </row>
    <row r="40" spans="2:7">
      <c r="B40" t="s">
        <v>24</v>
      </c>
      <c r="C40" t="s">
        <v>41</v>
      </c>
      <c r="D40" t="s">
        <v>42</v>
      </c>
      <c r="E40" t="s">
        <v>63</v>
      </c>
      <c r="F40" s="14">
        <v>-15.5608910695224</v>
      </c>
      <c r="G40" s="14">
        <v>-1.0783117634321901E-7</v>
      </c>
    </row>
    <row r="41" spans="2:7">
      <c r="B41" t="s">
        <v>24</v>
      </c>
      <c r="C41" t="s">
        <v>41</v>
      </c>
      <c r="D41" t="s">
        <v>42</v>
      </c>
      <c r="E41" t="s">
        <v>64</v>
      </c>
      <c r="F41" s="14">
        <v>-1.9293001784997399E-8</v>
      </c>
      <c r="G41" s="14">
        <v>-3.1203379474084503E-8</v>
      </c>
    </row>
    <row r="42" spans="2:7">
      <c r="B42" t="s">
        <v>24</v>
      </c>
      <c r="C42" t="s">
        <v>41</v>
      </c>
      <c r="D42" t="s">
        <v>42</v>
      </c>
      <c r="E42" t="s">
        <v>65</v>
      </c>
      <c r="F42" s="14">
        <v>-1.51186929094576E-8</v>
      </c>
      <c r="G42" s="14">
        <v>-2.4950869642622699E-8</v>
      </c>
    </row>
    <row r="43" spans="2:7">
      <c r="B43" t="s">
        <v>24</v>
      </c>
      <c r="C43" t="s">
        <v>41</v>
      </c>
      <c r="D43" t="s">
        <v>42</v>
      </c>
      <c r="E43" t="s">
        <v>67</v>
      </c>
      <c r="F43" s="14">
        <v>-1.7625918730746201E-8</v>
      </c>
      <c r="G43" s="14">
        <v>-4.7149585932160697E-8</v>
      </c>
    </row>
    <row r="44" spans="2:7">
      <c r="B44" t="s">
        <v>24</v>
      </c>
      <c r="C44" t="s">
        <v>41</v>
      </c>
      <c r="D44" t="s">
        <v>42</v>
      </c>
      <c r="E44" t="s">
        <v>68</v>
      </c>
      <c r="F44" s="14">
        <v>-1.35436635763331E-7</v>
      </c>
      <c r="G44" s="14">
        <v>-1.8278384203740401E-7</v>
      </c>
    </row>
    <row r="45" spans="2:7">
      <c r="B45" t="s">
        <v>24</v>
      </c>
      <c r="C45" t="s">
        <v>41</v>
      </c>
      <c r="D45" t="s">
        <v>42</v>
      </c>
      <c r="E45" t="s">
        <v>69</v>
      </c>
      <c r="F45" s="14">
        <v>-1.10561076104505E-8</v>
      </c>
      <c r="G45" s="14">
        <v>-1.7368576264448201E-8</v>
      </c>
    </row>
    <row r="46" spans="2:7">
      <c r="B46" t="s">
        <v>24</v>
      </c>
      <c r="C46" t="s">
        <v>41</v>
      </c>
      <c r="D46" t="s">
        <v>42</v>
      </c>
      <c r="E46" t="s">
        <v>70</v>
      </c>
      <c r="F46" s="14">
        <v>-161.42971967089301</v>
      </c>
      <c r="G46" s="14">
        <v>-121.520212862924</v>
      </c>
    </row>
    <row r="47" spans="2:7">
      <c r="B47" t="s">
        <v>24</v>
      </c>
      <c r="C47" t="s">
        <v>41</v>
      </c>
      <c r="D47" t="s">
        <v>42</v>
      </c>
      <c r="E47" t="s">
        <v>71</v>
      </c>
      <c r="F47" s="14">
        <v>-168.812903743731</v>
      </c>
      <c r="G47" s="14">
        <v>-68.170721229147503</v>
      </c>
    </row>
    <row r="48" spans="2:7">
      <c r="B48" t="s">
        <v>24</v>
      </c>
      <c r="C48" t="s">
        <v>41</v>
      </c>
      <c r="D48" t="s">
        <v>42</v>
      </c>
      <c r="E48" t="s">
        <v>72</v>
      </c>
      <c r="F48" s="14">
        <v>-3.7887431711194803E-9</v>
      </c>
      <c r="G48" s="14">
        <v>-8.5894129907368007E-9</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6" t="s">
        <v>77</v>
      </c>
      <c r="B1" s="16"/>
      <c r="C1" s="16"/>
      <c r="D1" s="16"/>
      <c r="E1" s="16"/>
      <c r="F1" s="16"/>
      <c r="G1" s="16"/>
      <c r="H1" s="16"/>
      <c r="I1" s="16"/>
      <c r="J1" s="16"/>
      <c r="K1" s="16"/>
    </row>
    <row r="3" spans="1:11">
      <c r="A3" s="18" t="s">
        <v>78</v>
      </c>
      <c r="B3" s="19" t="s">
        <v>79</v>
      </c>
    </row>
    <row r="4" spans="1:11">
      <c r="A4" s="18" t="s">
        <v>80</v>
      </c>
      <c r="B4" s="19"/>
    </row>
    <row r="5" spans="1:11">
      <c r="A5" s="18" t="s">
        <v>81</v>
      </c>
      <c r="B5" s="19" t="s">
        <v>82</v>
      </c>
    </row>
    <row r="6" spans="1:11">
      <c r="A6" s="18" t="s">
        <v>83</v>
      </c>
      <c r="B6" s="19"/>
    </row>
    <row r="7" spans="1:11">
      <c r="A7" s="18" t="s">
        <v>84</v>
      </c>
      <c r="B7" s="19"/>
    </row>
    <row r="10" spans="1:11">
      <c r="A10" s="20" t="s">
        <v>85</v>
      </c>
      <c r="B10" s="20"/>
      <c r="C10" s="20"/>
      <c r="D10" s="20"/>
      <c r="E10" s="20"/>
      <c r="F10" s="20"/>
      <c r="G10" s="20"/>
      <c r="H10" s="20"/>
      <c r="I10" s="20"/>
      <c r="J10" s="20"/>
      <c r="K10" s="20"/>
    </row>
    <row r="12" spans="1:11">
      <c r="A12" s="21"/>
      <c r="B12" s="21">
        <v>2014</v>
      </c>
      <c r="C12" s="21"/>
      <c r="D12" s="21">
        <v>2015</v>
      </c>
      <c r="E12" s="21"/>
      <c r="F12" s="21">
        <v>2016</v>
      </c>
      <c r="G12" s="21"/>
      <c r="H12" s="21">
        <v>2020</v>
      </c>
      <c r="I12" s="21"/>
      <c r="J12" s="21">
        <v>2025</v>
      </c>
      <c r="K12" s="21"/>
    </row>
    <row r="13" spans="1:11">
      <c r="A13" s="21" t="s">
        <v>86</v>
      </c>
      <c r="B13" s="21" t="s">
        <v>87</v>
      </c>
      <c r="C13" s="21" t="s">
        <v>88</v>
      </c>
      <c r="D13" s="21" t="s">
        <v>89</v>
      </c>
      <c r="E13" s="21" t="s">
        <v>90</v>
      </c>
      <c r="F13" s="21" t="s">
        <v>91</v>
      </c>
      <c r="G13" s="21" t="s">
        <v>92</v>
      </c>
      <c r="H13" s="21" t="s">
        <v>93</v>
      </c>
      <c r="I13" s="21" t="s">
        <v>94</v>
      </c>
      <c r="J13" s="21" t="s">
        <v>95</v>
      </c>
      <c r="K13" s="21" t="s">
        <v>96</v>
      </c>
    </row>
    <row r="14" spans="1:11">
      <c r="A14" s="22" t="s">
        <v>97</v>
      </c>
      <c r="B14" s="22"/>
      <c r="C14" s="22"/>
      <c r="D14" s="22"/>
      <c r="E14" s="22"/>
      <c r="F14" s="22"/>
      <c r="G14" s="22"/>
      <c r="H14" s="22"/>
      <c r="I14" s="22"/>
      <c r="J14" s="22"/>
      <c r="K14" s="22"/>
    </row>
    <row r="15" spans="1:11">
      <c r="A15" s="22" t="s">
        <v>98</v>
      </c>
      <c r="B15" s="22"/>
      <c r="C15" s="22"/>
      <c r="D15" s="22"/>
      <c r="E15" s="22"/>
      <c r="F15" s="22"/>
      <c r="G15" s="22"/>
      <c r="H15" s="22"/>
      <c r="I15" s="22"/>
      <c r="J15" s="22"/>
      <c r="K15" s="22"/>
    </row>
    <row r="16" spans="1:11">
      <c r="A16" s="22" t="s">
        <v>99</v>
      </c>
      <c r="B16" s="22"/>
      <c r="C16" s="22"/>
      <c r="D16" s="22"/>
      <c r="E16" s="22"/>
      <c r="F16" s="22"/>
      <c r="G16" s="22"/>
      <c r="H16" s="22"/>
      <c r="I16" s="22"/>
      <c r="J16" s="22"/>
      <c r="K16" s="22"/>
    </row>
    <row r="17" spans="1:11">
      <c r="A17" s="22" t="s">
        <v>100</v>
      </c>
      <c r="B17" s="22"/>
      <c r="C17" s="22"/>
      <c r="D17" s="22"/>
      <c r="E17" s="22"/>
      <c r="F17" s="22"/>
      <c r="G17" s="22"/>
      <c r="H17" s="22"/>
      <c r="I17" s="22"/>
      <c r="J17" s="22"/>
      <c r="K17" s="22"/>
    </row>
    <row r="18" spans="1:11">
      <c r="A18" s="22" t="s">
        <v>101</v>
      </c>
      <c r="B18" s="22"/>
      <c r="C18" s="22"/>
      <c r="D18" s="22"/>
      <c r="E18" s="22"/>
      <c r="F18" s="22"/>
      <c r="G18" s="22"/>
      <c r="H18" s="22"/>
      <c r="I18" s="22"/>
      <c r="J18" s="22"/>
      <c r="K18" s="22"/>
    </row>
    <row r="19" spans="1:11">
      <c r="A19" s="22" t="s">
        <v>102</v>
      </c>
      <c r="B19" s="22"/>
      <c r="C19" s="22"/>
      <c r="D19" s="22"/>
      <c r="E19" s="22"/>
      <c r="F19" s="22"/>
      <c r="G19" s="22"/>
      <c r="H19" s="22"/>
      <c r="I19" s="22"/>
      <c r="J19" s="22"/>
      <c r="K19" s="22"/>
    </row>
    <row r="20" spans="1:11">
      <c r="A20" s="22" t="s">
        <v>103</v>
      </c>
      <c r="B20" s="22"/>
      <c r="C20" s="22"/>
      <c r="D20" s="22"/>
      <c r="E20" s="22"/>
      <c r="F20" s="22"/>
      <c r="G20" s="22"/>
      <c r="H20" s="22"/>
      <c r="I20" s="22"/>
      <c r="J20" s="22"/>
      <c r="K20" s="22"/>
    </row>
    <row r="21" spans="1:11">
      <c r="A21" s="22" t="s">
        <v>104</v>
      </c>
      <c r="B21" s="22"/>
      <c r="C21" s="22"/>
      <c r="D21" s="22"/>
      <c r="E21" s="22"/>
      <c r="F21" s="22"/>
      <c r="G21" s="22"/>
      <c r="H21" s="22"/>
      <c r="I21" s="22"/>
      <c r="J21" s="22"/>
      <c r="K21" s="22"/>
    </row>
    <row r="22" spans="1:11">
      <c r="A22" s="22" t="s">
        <v>105</v>
      </c>
      <c r="B22" s="22"/>
      <c r="C22" s="22"/>
      <c r="D22" s="22"/>
      <c r="E22" s="22"/>
      <c r="F22" s="22"/>
      <c r="G22" s="22"/>
      <c r="H22" s="22"/>
      <c r="I22" s="22"/>
      <c r="J22" s="22"/>
      <c r="K22" s="22"/>
    </row>
    <row r="23" spans="1:11">
      <c r="A23" s="22" t="s">
        <v>106</v>
      </c>
      <c r="B23" s="22"/>
      <c r="C23" s="22"/>
      <c r="D23" s="22"/>
      <c r="E23" s="22"/>
      <c r="F23" s="22"/>
      <c r="G23" s="22"/>
      <c r="H23" s="22"/>
      <c r="I23" s="22"/>
      <c r="J23" s="22"/>
      <c r="K23" s="22"/>
    </row>
    <row r="24" spans="1:11">
      <c r="A24" s="22" t="s">
        <v>107</v>
      </c>
      <c r="B24" s="22"/>
      <c r="C24" s="22"/>
      <c r="D24" s="22"/>
      <c r="E24" s="22"/>
      <c r="F24" s="22"/>
      <c r="G24" s="22"/>
      <c r="H24" s="22"/>
      <c r="I24" s="22"/>
      <c r="J24" s="22"/>
      <c r="K24" s="22"/>
    </row>
    <row r="25" spans="1:11">
      <c r="A25" s="22" t="s">
        <v>108</v>
      </c>
      <c r="B25" s="22"/>
      <c r="C25" s="22"/>
      <c r="D25" s="22"/>
      <c r="E25" s="22"/>
      <c r="F25" s="22"/>
      <c r="G25" s="22"/>
      <c r="H25" s="22"/>
      <c r="I25" s="22"/>
      <c r="J25" s="22"/>
      <c r="K25" s="22"/>
    </row>
    <row r="26" spans="1:11">
      <c r="A26" s="22" t="s">
        <v>109</v>
      </c>
      <c r="B26" s="22"/>
      <c r="C26" s="22"/>
      <c r="D26" s="22"/>
      <c r="E26" s="22"/>
      <c r="F26" s="22"/>
      <c r="G26" s="22"/>
      <c r="H26" s="22"/>
      <c r="I26" s="22"/>
      <c r="J26" s="22"/>
      <c r="K26" s="22"/>
    </row>
    <row r="27" spans="1:11">
      <c r="A27" s="22" t="s">
        <v>110</v>
      </c>
      <c r="B27" s="22"/>
      <c r="C27" s="22"/>
      <c r="D27" s="22"/>
      <c r="E27" s="22"/>
      <c r="F27" s="22"/>
      <c r="G27" s="22"/>
      <c r="H27" s="22"/>
      <c r="I27" s="22"/>
      <c r="J27" s="22"/>
      <c r="K27" s="22"/>
    </row>
    <row r="28" spans="1:11">
      <c r="A28" s="22" t="s">
        <v>111</v>
      </c>
      <c r="B28" s="22"/>
      <c r="C28" s="22"/>
      <c r="D28" s="22"/>
      <c r="E28" s="22"/>
      <c r="F28" s="22"/>
      <c r="G28" s="22"/>
      <c r="H28" s="22"/>
      <c r="I28" s="22"/>
      <c r="J28" s="22"/>
      <c r="K28" s="22"/>
    </row>
    <row r="29" spans="1:11">
      <c r="A29" s="22" t="s">
        <v>112</v>
      </c>
      <c r="B29" s="22"/>
      <c r="C29" s="22"/>
      <c r="D29" s="22"/>
      <c r="E29" s="22"/>
      <c r="F29" s="22"/>
      <c r="G29" s="22"/>
      <c r="H29" s="22"/>
      <c r="I29" s="22"/>
      <c r="J29" s="22"/>
      <c r="K29" s="22"/>
    </row>
    <row r="30" spans="1:11">
      <c r="A30" s="22" t="s">
        <v>113</v>
      </c>
      <c r="B30" s="22"/>
      <c r="C30" s="22"/>
      <c r="D30" s="22"/>
      <c r="E30" s="22"/>
      <c r="F30" s="22"/>
      <c r="G30" s="22"/>
      <c r="H30" s="22"/>
      <c r="I30" s="22"/>
      <c r="J30" s="22"/>
      <c r="K30" s="22"/>
    </row>
    <row r="31" spans="1:11">
      <c r="A31" s="22" t="s">
        <v>114</v>
      </c>
      <c r="B31" s="22"/>
      <c r="C31" s="22"/>
      <c r="D31" s="22"/>
      <c r="E31" s="22"/>
      <c r="F31" s="22"/>
      <c r="G31" s="22"/>
      <c r="H31" s="22"/>
      <c r="I31" s="22"/>
      <c r="J31" s="22"/>
      <c r="K31" s="22"/>
    </row>
    <row r="32" spans="1:11">
      <c r="A32" s="22" t="s">
        <v>115</v>
      </c>
      <c r="B32" s="22"/>
      <c r="C32" s="22"/>
      <c r="D32" s="22"/>
      <c r="E32" s="22"/>
      <c r="F32" s="22"/>
      <c r="G32" s="22"/>
      <c r="H32" s="22"/>
      <c r="I32" s="22"/>
      <c r="J32" s="22"/>
      <c r="K32" s="22"/>
    </row>
    <row r="33" spans="1:11">
      <c r="A33" s="22" t="s">
        <v>116</v>
      </c>
      <c r="B33" s="22"/>
      <c r="C33" s="22"/>
      <c r="D33" s="22"/>
      <c r="E33" s="22"/>
      <c r="F33" s="22"/>
      <c r="G33" s="22"/>
      <c r="H33" s="22"/>
      <c r="I33" s="22"/>
      <c r="J33" s="22"/>
      <c r="K33" s="22"/>
    </row>
    <row r="34" spans="1:11">
      <c r="A34" s="22" t="s">
        <v>117</v>
      </c>
      <c r="B34" s="22"/>
      <c r="C34" s="22"/>
      <c r="D34" s="22"/>
      <c r="E34" s="22"/>
      <c r="F34" s="22"/>
      <c r="G34" s="22"/>
      <c r="H34" s="22"/>
      <c r="I34" s="22"/>
      <c r="J34" s="22"/>
      <c r="K34" s="22"/>
    </row>
    <row r="35" spans="1:11">
      <c r="A35" s="22" t="s">
        <v>118</v>
      </c>
      <c r="B35" s="22"/>
      <c r="C35" s="22"/>
      <c r="D35" s="22"/>
      <c r="E35" s="22"/>
      <c r="F35" s="22"/>
      <c r="G35" s="22"/>
      <c r="H35" s="22"/>
      <c r="I35" s="22"/>
      <c r="J35" s="22"/>
      <c r="K35" s="22"/>
    </row>
    <row r="36" spans="1:11">
      <c r="A36" s="22" t="s">
        <v>119</v>
      </c>
      <c r="B36" s="22"/>
      <c r="C36" s="22"/>
      <c r="D36" s="22"/>
      <c r="E36" s="22"/>
      <c r="F36" s="22"/>
      <c r="G36" s="22"/>
      <c r="H36" s="22"/>
      <c r="I36" s="22"/>
      <c r="J36" s="22"/>
      <c r="K36" s="22"/>
    </row>
    <row r="37" spans="1:11">
      <c r="A37" s="22" t="s">
        <v>120</v>
      </c>
      <c r="B37" s="22"/>
      <c r="C37" s="22"/>
      <c r="D37" s="22"/>
      <c r="E37" s="22"/>
      <c r="F37" s="22"/>
      <c r="G37" s="22"/>
      <c r="H37" s="22"/>
      <c r="I37" s="22"/>
      <c r="J37" s="22"/>
      <c r="K37" s="22"/>
    </row>
    <row r="38" spans="1:11">
      <c r="A38" s="22" t="s">
        <v>121</v>
      </c>
      <c r="B38" s="22"/>
      <c r="C38" s="22"/>
      <c r="D38" s="22"/>
      <c r="E38" s="22"/>
      <c r="F38" s="22"/>
      <c r="G38" s="22"/>
      <c r="H38" s="22"/>
      <c r="I38" s="22"/>
      <c r="J38" s="22"/>
      <c r="K38" s="22"/>
    </row>
    <row r="39" spans="1:11">
      <c r="A39" s="22" t="s">
        <v>122</v>
      </c>
      <c r="B39" s="22"/>
      <c r="C39" s="22"/>
      <c r="D39" s="22"/>
      <c r="E39" s="22"/>
      <c r="F39" s="22"/>
      <c r="G39" s="22"/>
      <c r="H39" s="22"/>
      <c r="I39" s="22"/>
      <c r="J39" s="22"/>
      <c r="K39" s="22"/>
    </row>
    <row r="40" spans="1:11">
      <c r="A40" s="22" t="s">
        <v>123</v>
      </c>
      <c r="B40" s="22"/>
      <c r="C40" s="22"/>
      <c r="D40" s="22"/>
      <c r="E40" s="22"/>
      <c r="F40" s="22"/>
      <c r="G40" s="22"/>
      <c r="H40" s="22"/>
      <c r="I40" s="22"/>
      <c r="J40" s="22"/>
      <c r="K40" s="22"/>
    </row>
    <row r="41" spans="1:11">
      <c r="A41" s="22" t="s">
        <v>124</v>
      </c>
      <c r="B41" s="22"/>
      <c r="C41" s="22"/>
      <c r="D41" s="22"/>
      <c r="E41" s="22"/>
      <c r="F41" s="22"/>
      <c r="G41" s="22"/>
      <c r="H41" s="22"/>
      <c r="I41" s="22"/>
      <c r="J41" s="22"/>
      <c r="K41" s="22"/>
    </row>
    <row r="42" spans="1:11">
      <c r="A42" s="22" t="s">
        <v>125</v>
      </c>
      <c r="B42" s="22"/>
      <c r="C42" s="22"/>
      <c r="D42" s="22"/>
      <c r="E42" s="22"/>
      <c r="F42" s="22"/>
      <c r="G42" s="22"/>
      <c r="H42" s="22"/>
      <c r="I42" s="22"/>
      <c r="J42" s="22"/>
      <c r="K42" s="22"/>
    </row>
    <row r="43" spans="1:11">
      <c r="A43" s="22" t="s">
        <v>126</v>
      </c>
      <c r="B43" s="22"/>
      <c r="C43" s="22"/>
      <c r="D43" s="22"/>
      <c r="E43" s="22"/>
      <c r="F43" s="22"/>
      <c r="G43" s="22"/>
      <c r="H43" s="22"/>
      <c r="I43" s="22"/>
      <c r="J43" s="22"/>
      <c r="K43" s="22"/>
    </row>
    <row r="44" spans="1:11">
      <c r="A44" s="22" t="s">
        <v>127</v>
      </c>
      <c r="B44" s="22"/>
      <c r="C44" s="22"/>
      <c r="D44" s="22"/>
      <c r="E44" s="22"/>
      <c r="F44" s="22"/>
      <c r="G44" s="22"/>
      <c r="H44" s="22"/>
      <c r="I44" s="22"/>
      <c r="J44" s="22"/>
      <c r="K44" s="22"/>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3" t="s">
        <v>77</v>
      </c>
      <c r="B1" s="23"/>
      <c r="C1" s="23"/>
      <c r="D1" s="23"/>
      <c r="E1" s="23"/>
      <c r="F1" s="23"/>
      <c r="G1" s="23"/>
      <c r="H1" s="23"/>
      <c r="I1" s="23"/>
      <c r="J1" s="23"/>
      <c r="K1" s="23"/>
    </row>
    <row r="3" spans="1:11">
      <c r="A3" s="24" t="s">
        <v>78</v>
      </c>
      <c r="B3" s="25" t="s">
        <v>128</v>
      </c>
    </row>
    <row r="4" spans="1:11">
      <c r="A4" s="24" t="s">
        <v>80</v>
      </c>
      <c r="B4" s="25">
        <v>100</v>
      </c>
    </row>
    <row r="5" spans="1:11">
      <c r="A5" s="24" t="s">
        <v>81</v>
      </c>
      <c r="B5" s="25" t="s">
        <v>82</v>
      </c>
    </row>
    <row r="6" spans="1:11">
      <c r="A6" s="24" t="s">
        <v>83</v>
      </c>
      <c r="B6" s="25" t="s">
        <v>129</v>
      </c>
    </row>
    <row r="7" spans="1:11">
      <c r="A7" s="24" t="s">
        <v>84</v>
      </c>
      <c r="B7" s="25" t="s">
        <v>130</v>
      </c>
    </row>
    <row r="10" spans="1:11">
      <c r="A10" s="26" t="s">
        <v>85</v>
      </c>
      <c r="B10" s="26"/>
      <c r="C10" s="26"/>
      <c r="D10" s="26"/>
      <c r="E10" s="26"/>
      <c r="F10" s="26"/>
      <c r="G10" s="26"/>
      <c r="H10" s="26"/>
      <c r="I10" s="26"/>
      <c r="J10" s="26"/>
      <c r="K10" s="26"/>
    </row>
    <row r="12" spans="1:11">
      <c r="A12" s="27"/>
      <c r="B12" s="27">
        <v>2014</v>
      </c>
      <c r="C12" s="27"/>
      <c r="D12" s="27">
        <v>2015</v>
      </c>
      <c r="E12" s="27"/>
      <c r="F12" s="27">
        <v>2016</v>
      </c>
      <c r="G12" s="27"/>
      <c r="H12" s="27">
        <v>2020</v>
      </c>
      <c r="I12" s="27"/>
      <c r="J12" s="27">
        <v>2025</v>
      </c>
      <c r="K12" s="27"/>
    </row>
    <row r="13" spans="1:11">
      <c r="A13" s="27" t="s">
        <v>86</v>
      </c>
      <c r="B13" s="27" t="s">
        <v>87</v>
      </c>
      <c r="C13" s="27" t="s">
        <v>88</v>
      </c>
      <c r="D13" s="27" t="s">
        <v>89</v>
      </c>
      <c r="E13" s="27" t="s">
        <v>90</v>
      </c>
      <c r="F13" s="27" t="s">
        <v>91</v>
      </c>
      <c r="G13" s="27" t="s">
        <v>92</v>
      </c>
      <c r="H13" s="27" t="s">
        <v>93</v>
      </c>
      <c r="I13" s="27" t="s">
        <v>94</v>
      </c>
      <c r="J13" s="27" t="s">
        <v>95</v>
      </c>
      <c r="K13" s="27" t="s">
        <v>96</v>
      </c>
    </row>
    <row r="14" spans="1:11">
      <c r="A14" s="28" t="s">
        <v>97</v>
      </c>
      <c r="B14" s="29">
        <v>0</v>
      </c>
      <c r="C14" s="29">
        <v>0</v>
      </c>
      <c r="D14" s="29">
        <v>0</v>
      </c>
      <c r="E14" s="29">
        <v>0</v>
      </c>
      <c r="F14" s="29">
        <v>0</v>
      </c>
      <c r="G14" s="29">
        <v>0</v>
      </c>
      <c r="H14" s="29">
        <v>0</v>
      </c>
      <c r="I14" s="29">
        <v>0</v>
      </c>
      <c r="J14" s="29">
        <v>0</v>
      </c>
      <c r="K14" s="29">
        <v>0</v>
      </c>
    </row>
    <row r="15" spans="1:11">
      <c r="A15" s="28" t="s">
        <v>98</v>
      </c>
      <c r="B15" s="30">
        <v>7.8</v>
      </c>
      <c r="C15" s="30">
        <v>7.8</v>
      </c>
      <c r="D15" s="30">
        <v>7.8</v>
      </c>
      <c r="E15" s="30">
        <v>7.8</v>
      </c>
      <c r="F15" s="30">
        <v>7.8</v>
      </c>
      <c r="G15" s="30">
        <v>7.8</v>
      </c>
      <c r="H15" s="30">
        <v>7.8</v>
      </c>
      <c r="I15" s="30">
        <v>7.8</v>
      </c>
      <c r="J15" s="30">
        <v>7.8</v>
      </c>
      <c r="K15" s="30">
        <v>7.8</v>
      </c>
    </row>
    <row r="16" spans="1:11">
      <c r="A16" s="28" t="s">
        <v>99</v>
      </c>
      <c r="B16" s="29">
        <v>0</v>
      </c>
      <c r="C16" s="29">
        <v>0</v>
      </c>
      <c r="D16" s="29">
        <v>0</v>
      </c>
      <c r="E16" s="29">
        <v>0</v>
      </c>
      <c r="F16" s="29">
        <v>0</v>
      </c>
      <c r="G16" s="29">
        <v>0</v>
      </c>
      <c r="H16" s="29">
        <v>0</v>
      </c>
      <c r="I16" s="29">
        <v>0</v>
      </c>
      <c r="J16" s="29">
        <v>0</v>
      </c>
      <c r="K16" s="29">
        <v>0</v>
      </c>
    </row>
    <row r="17" spans="1:11">
      <c r="A17" s="28" t="s">
        <v>100</v>
      </c>
      <c r="B17" s="29">
        <v>0</v>
      </c>
      <c r="C17" s="29">
        <v>0</v>
      </c>
      <c r="D17" s="29">
        <v>0</v>
      </c>
      <c r="E17" s="29">
        <v>0</v>
      </c>
      <c r="F17" s="29">
        <v>0</v>
      </c>
      <c r="G17" s="29">
        <v>0</v>
      </c>
      <c r="H17" s="29">
        <v>0</v>
      </c>
      <c r="I17" s="29">
        <v>0</v>
      </c>
      <c r="J17" s="29">
        <v>0</v>
      </c>
      <c r="K17" s="29">
        <v>0</v>
      </c>
    </row>
    <row r="18" spans="1:11">
      <c r="A18" s="28" t="s">
        <v>101</v>
      </c>
      <c r="B18" s="29">
        <v>0</v>
      </c>
      <c r="C18" s="29">
        <v>0</v>
      </c>
      <c r="D18" s="29">
        <v>0</v>
      </c>
      <c r="E18" s="29">
        <v>0</v>
      </c>
      <c r="F18" s="29">
        <v>0</v>
      </c>
      <c r="G18" s="29">
        <v>0</v>
      </c>
      <c r="H18" s="29">
        <v>0</v>
      </c>
      <c r="I18" s="29">
        <v>0</v>
      </c>
      <c r="J18" s="29">
        <v>0</v>
      </c>
      <c r="K18" s="29">
        <v>0</v>
      </c>
    </row>
    <row r="19" spans="1:11">
      <c r="A19" s="28" t="s">
        <v>102</v>
      </c>
      <c r="B19" s="29">
        <v>0</v>
      </c>
      <c r="C19" s="29">
        <v>0</v>
      </c>
      <c r="D19" s="29">
        <v>0</v>
      </c>
      <c r="E19" s="29">
        <v>0</v>
      </c>
      <c r="F19" s="29">
        <v>0</v>
      </c>
      <c r="G19" s="29">
        <v>0</v>
      </c>
      <c r="H19" s="29">
        <v>0</v>
      </c>
      <c r="I19" s="29">
        <v>0</v>
      </c>
      <c r="J19" s="29">
        <v>0</v>
      </c>
      <c r="K19" s="29">
        <v>0</v>
      </c>
    </row>
    <row r="20" spans="1:11">
      <c r="A20" s="28" t="s">
        <v>103</v>
      </c>
      <c r="B20" s="29">
        <v>0</v>
      </c>
      <c r="C20" s="29">
        <v>0</v>
      </c>
      <c r="D20" s="29">
        <v>0</v>
      </c>
      <c r="E20" s="29">
        <v>0</v>
      </c>
      <c r="F20" s="29">
        <v>0</v>
      </c>
      <c r="G20" s="29">
        <v>0</v>
      </c>
      <c r="H20" s="29">
        <v>0</v>
      </c>
      <c r="I20" s="29">
        <v>0</v>
      </c>
      <c r="J20" s="29">
        <v>0</v>
      </c>
      <c r="K20" s="29">
        <v>0</v>
      </c>
    </row>
    <row r="21" spans="1:11">
      <c r="A21" s="28" t="s">
        <v>104</v>
      </c>
      <c r="B21" s="30">
        <v>2.8</v>
      </c>
      <c r="C21" s="30">
        <v>2.8</v>
      </c>
      <c r="D21" s="30">
        <v>3.5</v>
      </c>
      <c r="E21" s="30">
        <v>3.5</v>
      </c>
      <c r="F21" s="30">
        <v>3.7</v>
      </c>
      <c r="G21" s="30">
        <v>3.7</v>
      </c>
      <c r="H21" s="30">
        <v>4.5</v>
      </c>
      <c r="I21" s="30">
        <v>4.5</v>
      </c>
      <c r="J21" s="30">
        <v>4.5</v>
      </c>
      <c r="K21" s="30">
        <v>4.5</v>
      </c>
    </row>
    <row r="22" spans="1:11">
      <c r="A22" s="28" t="s">
        <v>105</v>
      </c>
      <c r="B22" s="30">
        <v>1.9</v>
      </c>
      <c r="C22" s="30">
        <v>1.9</v>
      </c>
      <c r="D22" s="30">
        <v>2.5</v>
      </c>
      <c r="E22" s="30">
        <v>2.5</v>
      </c>
      <c r="F22" s="30">
        <v>2.5</v>
      </c>
      <c r="G22" s="30">
        <v>2.5</v>
      </c>
      <c r="H22" s="30">
        <v>2.8</v>
      </c>
      <c r="I22" s="30">
        <v>2.8</v>
      </c>
      <c r="J22" s="30">
        <v>2.8</v>
      </c>
      <c r="K22" s="30">
        <v>2.8</v>
      </c>
    </row>
    <row r="23" spans="1:11">
      <c r="A23" s="28" t="s">
        <v>106</v>
      </c>
      <c r="B23" s="30">
        <v>1.9</v>
      </c>
      <c r="C23" s="30">
        <v>1.9</v>
      </c>
      <c r="D23" s="30">
        <v>2.5</v>
      </c>
      <c r="E23" s="30">
        <v>2.5</v>
      </c>
      <c r="F23" s="30">
        <v>2.5</v>
      </c>
      <c r="G23" s="30">
        <v>2.5</v>
      </c>
      <c r="H23" s="30">
        <v>2.8</v>
      </c>
      <c r="I23" s="30">
        <v>2.8</v>
      </c>
      <c r="J23" s="30">
        <v>2.8</v>
      </c>
      <c r="K23" s="30">
        <v>2.8</v>
      </c>
    </row>
    <row r="24" spans="1:11">
      <c r="A24" s="28" t="s">
        <v>107</v>
      </c>
      <c r="B24" s="29">
        <v>0</v>
      </c>
      <c r="C24" s="29">
        <v>0</v>
      </c>
      <c r="D24" s="29">
        <v>0</v>
      </c>
      <c r="E24" s="29">
        <v>0</v>
      </c>
      <c r="F24" s="29">
        <v>0</v>
      </c>
      <c r="G24" s="29">
        <v>0</v>
      </c>
      <c r="H24" s="29">
        <v>0</v>
      </c>
      <c r="I24" s="29">
        <v>0</v>
      </c>
      <c r="J24" s="29">
        <v>0</v>
      </c>
      <c r="K24" s="29">
        <v>0</v>
      </c>
    </row>
    <row r="25" spans="1:11">
      <c r="A25" s="28" t="s">
        <v>108</v>
      </c>
      <c r="B25" s="30">
        <v>0.4</v>
      </c>
      <c r="C25" s="30">
        <v>0.4</v>
      </c>
      <c r="D25" s="30">
        <v>0.6</v>
      </c>
      <c r="E25" s="30">
        <v>0.6</v>
      </c>
      <c r="F25" s="30">
        <v>0.7</v>
      </c>
      <c r="G25" s="30">
        <v>0.7</v>
      </c>
      <c r="H25" s="30">
        <v>1.2</v>
      </c>
      <c r="I25" s="30">
        <v>1.2</v>
      </c>
      <c r="J25" s="30">
        <v>1.2</v>
      </c>
      <c r="K25" s="30">
        <v>1.2</v>
      </c>
    </row>
    <row r="26" spans="1:11">
      <c r="A26" s="28" t="s">
        <v>109</v>
      </c>
      <c r="B26" s="30">
        <v>0.4</v>
      </c>
      <c r="C26" s="30">
        <v>0.4</v>
      </c>
      <c r="D26" s="30">
        <v>0.4</v>
      </c>
      <c r="E26" s="30">
        <v>0.4</v>
      </c>
      <c r="F26" s="30">
        <v>0.4</v>
      </c>
      <c r="G26" s="30">
        <v>0.4</v>
      </c>
      <c r="H26" s="30">
        <v>0.4</v>
      </c>
      <c r="I26" s="30">
        <v>0.4</v>
      </c>
      <c r="J26" s="30">
        <v>0.4</v>
      </c>
      <c r="K26" s="30">
        <v>0.4</v>
      </c>
    </row>
    <row r="27" spans="1:11">
      <c r="A27" s="28" t="s">
        <v>110</v>
      </c>
      <c r="B27" s="30">
        <v>13.8</v>
      </c>
      <c r="C27" s="30">
        <v>13.8</v>
      </c>
      <c r="D27" s="30">
        <v>13.8</v>
      </c>
      <c r="E27" s="30">
        <v>13.8</v>
      </c>
      <c r="F27" s="30">
        <v>13.9</v>
      </c>
      <c r="G27" s="30">
        <v>13.9</v>
      </c>
      <c r="H27" s="30">
        <v>14.5</v>
      </c>
      <c r="I27" s="30">
        <v>14.5</v>
      </c>
      <c r="J27" s="30">
        <v>14.5</v>
      </c>
      <c r="K27" s="30">
        <v>14.5</v>
      </c>
    </row>
    <row r="28" spans="1:11">
      <c r="A28" s="28" t="s">
        <v>111</v>
      </c>
      <c r="B28" s="30">
        <v>13.8</v>
      </c>
      <c r="C28" s="30">
        <v>13.8</v>
      </c>
      <c r="D28" s="30">
        <v>13.8</v>
      </c>
      <c r="E28" s="30">
        <v>13.8</v>
      </c>
      <c r="F28" s="30">
        <v>13.9</v>
      </c>
      <c r="G28" s="30">
        <v>13.9</v>
      </c>
      <c r="H28" s="30">
        <v>14.5</v>
      </c>
      <c r="I28" s="30">
        <v>14.5</v>
      </c>
      <c r="J28" s="30">
        <v>14.5</v>
      </c>
      <c r="K28" s="30">
        <v>14.5</v>
      </c>
    </row>
    <row r="29" spans="1:11">
      <c r="A29" s="28" t="s">
        <v>112</v>
      </c>
      <c r="B29" s="29">
        <v>0</v>
      </c>
      <c r="C29" s="29">
        <v>0</v>
      </c>
      <c r="D29" s="29">
        <v>0</v>
      </c>
      <c r="E29" s="29">
        <v>0</v>
      </c>
      <c r="F29" s="28"/>
      <c r="G29" s="28"/>
      <c r="H29" s="28"/>
      <c r="I29" s="28"/>
      <c r="J29" s="28"/>
      <c r="K29" s="28"/>
    </row>
    <row r="30" spans="1:11">
      <c r="A30" s="28" t="s">
        <v>113</v>
      </c>
      <c r="B30" s="30">
        <v>24.4</v>
      </c>
      <c r="C30" s="30">
        <v>24.4</v>
      </c>
      <c r="D30" s="30">
        <v>25.1</v>
      </c>
      <c r="E30" s="30">
        <v>25.1</v>
      </c>
      <c r="F30" s="30">
        <v>25.4</v>
      </c>
      <c r="G30" s="30">
        <v>25.4</v>
      </c>
      <c r="H30" s="30">
        <v>26.8</v>
      </c>
      <c r="I30" s="30">
        <v>26.8</v>
      </c>
      <c r="J30" s="30">
        <v>26.8</v>
      </c>
      <c r="K30" s="30">
        <v>26.8</v>
      </c>
    </row>
    <row r="31" spans="1:11">
      <c r="A31" s="28" t="s">
        <v>114</v>
      </c>
      <c r="B31" s="30">
        <v>4.5999999999999996</v>
      </c>
      <c r="C31" s="30">
        <v>3.7</v>
      </c>
      <c r="D31" s="30">
        <v>5.4</v>
      </c>
      <c r="E31" s="30">
        <v>4.4000000000000004</v>
      </c>
      <c r="F31" s="30">
        <v>5.5</v>
      </c>
      <c r="G31" s="30">
        <v>4.5</v>
      </c>
      <c r="H31" s="30">
        <v>6.3</v>
      </c>
      <c r="I31" s="30">
        <v>5.4</v>
      </c>
      <c r="J31" s="30">
        <v>6.3</v>
      </c>
      <c r="K31" s="30">
        <v>5.4</v>
      </c>
    </row>
    <row r="32" spans="1:11">
      <c r="A32" s="28" t="s">
        <v>115</v>
      </c>
      <c r="B32" s="29">
        <v>1</v>
      </c>
      <c r="C32" s="30">
        <v>2.5</v>
      </c>
      <c r="D32" s="29">
        <v>1</v>
      </c>
      <c r="E32" s="30">
        <v>2.5</v>
      </c>
      <c r="F32" s="29">
        <v>1</v>
      </c>
      <c r="G32" s="30">
        <v>2.5</v>
      </c>
      <c r="H32" s="29">
        <v>1</v>
      </c>
      <c r="I32" s="30">
        <v>2.5</v>
      </c>
      <c r="J32" s="29">
        <v>1</v>
      </c>
      <c r="K32" s="30">
        <v>2.5</v>
      </c>
    </row>
    <row r="33" spans="1:11">
      <c r="A33" s="28" t="s">
        <v>116</v>
      </c>
      <c r="B33" s="29">
        <v>1</v>
      </c>
      <c r="C33" s="30">
        <v>2.4</v>
      </c>
      <c r="D33" s="29">
        <v>1</v>
      </c>
      <c r="E33" s="30">
        <v>2.4</v>
      </c>
      <c r="F33" s="29">
        <v>1</v>
      </c>
      <c r="G33" s="30">
        <v>2.4</v>
      </c>
      <c r="H33" s="29">
        <v>1</v>
      </c>
      <c r="I33" s="30">
        <v>2.4</v>
      </c>
      <c r="J33" s="29">
        <v>1</v>
      </c>
      <c r="K33" s="30">
        <v>2.4</v>
      </c>
    </row>
    <row r="34" spans="1:11">
      <c r="A34" s="28" t="s">
        <v>117</v>
      </c>
      <c r="B34" s="30">
        <v>0.7</v>
      </c>
      <c r="C34" s="30">
        <v>0.7</v>
      </c>
      <c r="D34" s="30">
        <v>0.7</v>
      </c>
      <c r="E34" s="30">
        <v>0.7</v>
      </c>
      <c r="F34" s="30">
        <v>0.7</v>
      </c>
      <c r="G34" s="30">
        <v>0.7</v>
      </c>
      <c r="H34" s="30">
        <v>0.7</v>
      </c>
      <c r="I34" s="30">
        <v>0.7</v>
      </c>
      <c r="J34" s="30">
        <v>0.7</v>
      </c>
      <c r="K34" s="30">
        <v>0.7</v>
      </c>
    </row>
    <row r="35" spans="1:11">
      <c r="A35" s="28" t="s">
        <v>118</v>
      </c>
      <c r="B35" s="30">
        <v>7.3</v>
      </c>
      <c r="C35" s="30">
        <v>9.3000000000000007</v>
      </c>
      <c r="D35" s="30">
        <v>8.1</v>
      </c>
      <c r="E35" s="29">
        <v>10</v>
      </c>
      <c r="F35" s="30">
        <v>8.1999999999999993</v>
      </c>
      <c r="G35" s="30">
        <v>10.1</v>
      </c>
      <c r="H35" s="29">
        <v>9</v>
      </c>
      <c r="I35" s="29">
        <v>11</v>
      </c>
      <c r="J35" s="29">
        <v>9</v>
      </c>
      <c r="K35" s="29">
        <v>11</v>
      </c>
    </row>
    <row r="36" spans="1:11">
      <c r="A36" s="28" t="s">
        <v>119</v>
      </c>
      <c r="B36" s="30">
        <v>17.100000000000001</v>
      </c>
      <c r="C36" s="30">
        <v>15.1</v>
      </c>
      <c r="D36" s="29">
        <v>17</v>
      </c>
      <c r="E36" s="30">
        <v>15.1</v>
      </c>
      <c r="F36" s="30">
        <v>17.2</v>
      </c>
      <c r="G36" s="30">
        <v>15.3</v>
      </c>
      <c r="H36" s="30">
        <v>17.8</v>
      </c>
      <c r="I36" s="30">
        <v>15.8</v>
      </c>
      <c r="J36" s="30">
        <v>17.8</v>
      </c>
      <c r="K36" s="30">
        <v>15.8</v>
      </c>
    </row>
    <row r="37" spans="1:11">
      <c r="A37" s="28" t="s">
        <v>120</v>
      </c>
      <c r="B37" s="30">
        <v>10.7</v>
      </c>
      <c r="C37" s="30">
        <v>9.4</v>
      </c>
      <c r="D37" s="30">
        <v>10.8</v>
      </c>
      <c r="E37" s="30">
        <v>9.5</v>
      </c>
      <c r="F37" s="29">
        <v>11</v>
      </c>
      <c r="G37" s="30">
        <v>9.6999999999999993</v>
      </c>
      <c r="H37" s="30">
        <v>11.9</v>
      </c>
      <c r="I37" s="30">
        <v>10.4</v>
      </c>
      <c r="J37" s="29">
        <v>13</v>
      </c>
      <c r="K37" s="30">
        <v>11.4</v>
      </c>
    </row>
    <row r="38" spans="1:11">
      <c r="A38" s="28" t="s">
        <v>121</v>
      </c>
      <c r="B38" s="29">
        <v>0</v>
      </c>
      <c r="C38" s="29">
        <v>0</v>
      </c>
      <c r="D38" s="28"/>
      <c r="E38" s="28"/>
      <c r="F38" s="28"/>
      <c r="G38" s="28"/>
      <c r="H38" s="28"/>
      <c r="I38" s="28"/>
      <c r="J38" s="28"/>
      <c r="K38" s="28"/>
    </row>
    <row r="39" spans="1:11">
      <c r="A39" s="28" t="s">
        <v>122</v>
      </c>
      <c r="B39" s="30">
        <v>6.4</v>
      </c>
      <c r="C39" s="30">
        <v>5.7</v>
      </c>
      <c r="D39" s="30">
        <v>6.2</v>
      </c>
      <c r="E39" s="30">
        <v>5.6</v>
      </c>
      <c r="F39" s="30">
        <v>6.2</v>
      </c>
      <c r="G39" s="30">
        <v>5.6</v>
      </c>
      <c r="H39" s="30">
        <v>5.9</v>
      </c>
      <c r="I39" s="30">
        <v>5.4</v>
      </c>
      <c r="J39" s="30">
        <v>4.8</v>
      </c>
      <c r="K39" s="30">
        <v>4.4000000000000004</v>
      </c>
    </row>
    <row r="40" spans="1:11">
      <c r="A40" s="28" t="s">
        <v>123</v>
      </c>
      <c r="B40" s="30">
        <v>1.2</v>
      </c>
      <c r="C40" s="30">
        <v>1.2</v>
      </c>
      <c r="D40" s="30">
        <v>1.3</v>
      </c>
      <c r="E40" s="30">
        <v>1.3</v>
      </c>
      <c r="F40" s="30">
        <v>1.3</v>
      </c>
      <c r="G40" s="30">
        <v>1.3</v>
      </c>
      <c r="H40" s="30">
        <v>1.3</v>
      </c>
      <c r="I40" s="30">
        <v>1.3</v>
      </c>
      <c r="J40" s="30">
        <v>1.3</v>
      </c>
      <c r="K40" s="30">
        <v>1.3</v>
      </c>
    </row>
    <row r="41" spans="1:11">
      <c r="A41" s="28" t="s">
        <v>124</v>
      </c>
      <c r="B41" s="30">
        <v>1.4</v>
      </c>
      <c r="C41" s="30">
        <v>1.1000000000000001</v>
      </c>
      <c r="D41" s="30">
        <v>1.4</v>
      </c>
      <c r="E41" s="30">
        <v>1.1000000000000001</v>
      </c>
      <c r="F41" s="30">
        <v>1.4</v>
      </c>
      <c r="G41" s="30">
        <v>1.1000000000000001</v>
      </c>
      <c r="H41" s="30">
        <v>1.5</v>
      </c>
      <c r="I41" s="30">
        <v>1.2</v>
      </c>
      <c r="J41" s="30">
        <v>1.7</v>
      </c>
      <c r="K41" s="30">
        <v>1.3</v>
      </c>
    </row>
    <row r="42" spans="1:11">
      <c r="A42" s="28" t="s">
        <v>125</v>
      </c>
      <c r="B42" s="30">
        <v>2.6</v>
      </c>
      <c r="C42" s="30">
        <v>2.2999999999999998</v>
      </c>
      <c r="D42" s="30">
        <v>2.7</v>
      </c>
      <c r="E42" s="30">
        <v>2.4</v>
      </c>
      <c r="F42" s="30">
        <v>2.7</v>
      </c>
      <c r="G42" s="30">
        <v>2.4</v>
      </c>
      <c r="H42" s="30">
        <v>2.8</v>
      </c>
      <c r="I42" s="30">
        <v>2.5</v>
      </c>
      <c r="J42" s="29">
        <v>3</v>
      </c>
      <c r="K42" s="30">
        <v>2.6</v>
      </c>
    </row>
    <row r="43" spans="1:11">
      <c r="A43" s="28" t="s">
        <v>126</v>
      </c>
      <c r="B43" s="28"/>
      <c r="C43" s="28"/>
      <c r="D43" s="28"/>
      <c r="E43" s="28"/>
      <c r="F43" s="28"/>
      <c r="G43" s="28"/>
      <c r="H43" s="28"/>
      <c r="I43" s="28"/>
      <c r="J43" s="28"/>
      <c r="K43" s="28"/>
    </row>
    <row r="44" spans="1:11">
      <c r="A44" s="28" t="s">
        <v>127</v>
      </c>
      <c r="B44" s="28"/>
      <c r="C44" s="28"/>
      <c r="D44" s="28"/>
      <c r="E44" s="28"/>
      <c r="F44" s="28"/>
      <c r="G44" s="28"/>
      <c r="H44" s="28"/>
      <c r="I44" s="28"/>
      <c r="J44" s="28"/>
      <c r="K44" s="28"/>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31" t="s">
        <v>77</v>
      </c>
      <c r="B1" s="31"/>
      <c r="C1" s="31"/>
      <c r="D1" s="31"/>
      <c r="E1" s="31"/>
      <c r="F1" s="31"/>
      <c r="G1" s="31"/>
      <c r="H1" s="31"/>
      <c r="I1" s="31"/>
      <c r="J1" s="31"/>
      <c r="K1" s="31"/>
    </row>
    <row r="3" spans="1:11">
      <c r="A3" s="32" t="s">
        <v>78</v>
      </c>
      <c r="B3" s="33" t="s">
        <v>131</v>
      </c>
    </row>
    <row r="4" spans="1:11">
      <c r="A4" s="32" t="s">
        <v>80</v>
      </c>
      <c r="B4" s="33"/>
    </row>
    <row r="5" spans="1:11">
      <c r="A5" s="32" t="s">
        <v>81</v>
      </c>
      <c r="B5" s="33" t="s">
        <v>82</v>
      </c>
    </row>
    <row r="6" spans="1:11">
      <c r="A6" s="32" t="s">
        <v>83</v>
      </c>
      <c r="B6" s="33" t="s">
        <v>132</v>
      </c>
    </row>
    <row r="7" spans="1:11">
      <c r="A7" s="32" t="s">
        <v>84</v>
      </c>
      <c r="B7" s="33" t="s">
        <v>133</v>
      </c>
    </row>
    <row r="10" spans="1:11">
      <c r="A10" s="34" t="s">
        <v>85</v>
      </c>
      <c r="B10" s="34"/>
      <c r="C10" s="34"/>
      <c r="D10" s="34"/>
      <c r="E10" s="34"/>
      <c r="F10" s="34"/>
      <c r="G10" s="34"/>
      <c r="H10" s="34"/>
      <c r="I10" s="34"/>
      <c r="J10" s="34"/>
      <c r="K10" s="34"/>
    </row>
    <row r="12" spans="1:11">
      <c r="A12" s="35"/>
      <c r="B12" s="35">
        <v>2014</v>
      </c>
      <c r="C12" s="35"/>
      <c r="D12" s="35">
        <v>2015</v>
      </c>
      <c r="E12" s="35"/>
      <c r="F12" s="35">
        <v>2016</v>
      </c>
      <c r="G12" s="35"/>
      <c r="H12" s="35">
        <v>2020</v>
      </c>
      <c r="I12" s="35"/>
      <c r="J12" s="35">
        <v>2025</v>
      </c>
      <c r="K12" s="35"/>
    </row>
    <row r="13" spans="1:11">
      <c r="A13" s="35" t="s">
        <v>86</v>
      </c>
      <c r="B13" s="35" t="s">
        <v>87</v>
      </c>
      <c r="C13" s="35" t="s">
        <v>88</v>
      </c>
      <c r="D13" s="35" t="s">
        <v>89</v>
      </c>
      <c r="E13" s="35" t="s">
        <v>90</v>
      </c>
      <c r="F13" s="35" t="s">
        <v>91</v>
      </c>
      <c r="G13" s="35" t="s">
        <v>92</v>
      </c>
      <c r="H13" s="35" t="s">
        <v>93</v>
      </c>
      <c r="I13" s="35" t="s">
        <v>94</v>
      </c>
      <c r="J13" s="35" t="s">
        <v>95</v>
      </c>
      <c r="K13" s="35" t="s">
        <v>96</v>
      </c>
    </row>
    <row r="14" spans="1:11">
      <c r="A14" s="36" t="s">
        <v>97</v>
      </c>
      <c r="B14" s="36"/>
      <c r="C14" s="36"/>
      <c r="D14" s="36"/>
      <c r="E14" s="36"/>
      <c r="F14" s="36"/>
      <c r="G14" s="36"/>
      <c r="H14" s="36"/>
      <c r="I14" s="36"/>
      <c r="J14" s="36"/>
      <c r="K14" s="36"/>
    </row>
    <row r="15" spans="1:11">
      <c r="A15" s="36" t="s">
        <v>98</v>
      </c>
      <c r="B15" s="37">
        <v>1.56</v>
      </c>
      <c r="C15" s="37">
        <v>1.56</v>
      </c>
      <c r="D15" s="37">
        <v>1.56</v>
      </c>
      <c r="E15" s="37">
        <v>1.56</v>
      </c>
      <c r="F15" s="37">
        <v>1.74</v>
      </c>
      <c r="G15" s="37">
        <v>1.74</v>
      </c>
      <c r="H15" s="37">
        <v>2.16</v>
      </c>
      <c r="I15" s="37">
        <v>2.16</v>
      </c>
      <c r="J15" s="37">
        <v>2.15</v>
      </c>
      <c r="K15" s="37">
        <v>2.15</v>
      </c>
    </row>
    <row r="16" spans="1:11">
      <c r="A16" s="36" t="s">
        <v>99</v>
      </c>
      <c r="B16" s="37">
        <v>1.56</v>
      </c>
      <c r="C16" s="37">
        <v>1.56</v>
      </c>
      <c r="D16" s="37">
        <v>1.56</v>
      </c>
      <c r="E16" s="37">
        <v>1.56</v>
      </c>
      <c r="F16" s="37">
        <v>1.74</v>
      </c>
      <c r="G16" s="37">
        <v>1.74</v>
      </c>
      <c r="H16" s="37">
        <v>2.16</v>
      </c>
      <c r="I16" s="37">
        <v>2.16</v>
      </c>
      <c r="J16" s="37">
        <v>2.15</v>
      </c>
      <c r="K16" s="37">
        <v>2.15</v>
      </c>
    </row>
    <row r="17" spans="1:11">
      <c r="A17" s="36" t="s">
        <v>100</v>
      </c>
      <c r="B17" s="38">
        <v>0</v>
      </c>
      <c r="C17" s="38">
        <v>0</v>
      </c>
      <c r="D17" s="38">
        <v>0</v>
      </c>
      <c r="E17" s="38">
        <v>0</v>
      </c>
      <c r="F17" s="38">
        <v>0</v>
      </c>
      <c r="G17" s="38">
        <v>0</v>
      </c>
      <c r="H17" s="38">
        <v>0</v>
      </c>
      <c r="I17" s="38">
        <v>0</v>
      </c>
      <c r="J17" s="38">
        <v>0</v>
      </c>
      <c r="K17" s="38">
        <v>0</v>
      </c>
    </row>
    <row r="18" spans="1:11">
      <c r="A18" s="36" t="s">
        <v>101</v>
      </c>
      <c r="B18" s="38">
        <v>0</v>
      </c>
      <c r="C18" s="38">
        <v>0</v>
      </c>
      <c r="D18" s="38">
        <v>0</v>
      </c>
      <c r="E18" s="38">
        <v>0</v>
      </c>
      <c r="F18" s="38">
        <v>0</v>
      </c>
      <c r="G18" s="38">
        <v>0</v>
      </c>
      <c r="H18" s="38">
        <v>0</v>
      </c>
      <c r="I18" s="38">
        <v>0</v>
      </c>
      <c r="J18" s="38">
        <v>0</v>
      </c>
      <c r="K18" s="38">
        <v>0</v>
      </c>
    </row>
    <row r="19" spans="1:11">
      <c r="A19" s="36" t="s">
        <v>102</v>
      </c>
      <c r="B19" s="38">
        <v>0</v>
      </c>
      <c r="C19" s="38">
        <v>0</v>
      </c>
      <c r="D19" s="38">
        <v>0</v>
      </c>
      <c r="E19" s="38">
        <v>0</v>
      </c>
      <c r="F19" s="38">
        <v>0</v>
      </c>
      <c r="G19" s="38">
        <v>0</v>
      </c>
      <c r="H19" s="38">
        <v>0</v>
      </c>
      <c r="I19" s="38">
        <v>0</v>
      </c>
      <c r="J19" s="38">
        <v>0</v>
      </c>
      <c r="K19" s="38">
        <v>0</v>
      </c>
    </row>
    <row r="20" spans="1:11">
      <c r="A20" s="36" t="s">
        <v>103</v>
      </c>
      <c r="B20" s="38">
        <v>0</v>
      </c>
      <c r="C20" s="38">
        <v>0</v>
      </c>
      <c r="D20" s="38">
        <v>0</v>
      </c>
      <c r="E20" s="38">
        <v>0</v>
      </c>
      <c r="F20" s="38">
        <v>0</v>
      </c>
      <c r="G20" s="38">
        <v>0</v>
      </c>
      <c r="H20" s="38">
        <v>0</v>
      </c>
      <c r="I20" s="38">
        <v>0</v>
      </c>
      <c r="J20" s="38">
        <v>0</v>
      </c>
      <c r="K20" s="38">
        <v>0</v>
      </c>
    </row>
    <row r="21" spans="1:11">
      <c r="A21" s="36" t="s">
        <v>104</v>
      </c>
      <c r="B21" s="38">
        <v>0</v>
      </c>
      <c r="C21" s="38">
        <v>0</v>
      </c>
      <c r="D21" s="37">
        <v>0.16</v>
      </c>
      <c r="E21" s="37">
        <v>0.16</v>
      </c>
      <c r="F21" s="37">
        <v>0.16</v>
      </c>
      <c r="G21" s="37">
        <v>0.16</v>
      </c>
      <c r="H21" s="37">
        <v>0.35</v>
      </c>
      <c r="I21" s="37">
        <v>0.35</v>
      </c>
      <c r="J21" s="37">
        <v>0.35</v>
      </c>
      <c r="K21" s="37">
        <v>0.35</v>
      </c>
    </row>
    <row r="22" spans="1:11">
      <c r="A22" s="36" t="s">
        <v>105</v>
      </c>
      <c r="B22" s="38">
        <v>0</v>
      </c>
      <c r="C22" s="38">
        <v>0</v>
      </c>
      <c r="D22" s="37">
        <v>0.16</v>
      </c>
      <c r="E22" s="37">
        <v>0.16</v>
      </c>
      <c r="F22" s="37">
        <v>0.16</v>
      </c>
      <c r="G22" s="37">
        <v>0.16</v>
      </c>
      <c r="H22" s="37">
        <v>0.35</v>
      </c>
      <c r="I22" s="37">
        <v>0.35</v>
      </c>
      <c r="J22" s="37">
        <v>0.35</v>
      </c>
      <c r="K22" s="37">
        <v>0.35</v>
      </c>
    </row>
    <row r="23" spans="1:11">
      <c r="A23" s="36" t="s">
        <v>106</v>
      </c>
      <c r="B23" s="38">
        <v>0</v>
      </c>
      <c r="C23" s="38">
        <v>0</v>
      </c>
      <c r="D23" s="37">
        <v>0.16</v>
      </c>
      <c r="E23" s="37">
        <v>0.16</v>
      </c>
      <c r="F23" s="37">
        <v>0.16</v>
      </c>
      <c r="G23" s="37">
        <v>0.16</v>
      </c>
      <c r="H23" s="37">
        <v>0.35</v>
      </c>
      <c r="I23" s="37">
        <v>0.35</v>
      </c>
      <c r="J23" s="37">
        <v>0.35</v>
      </c>
      <c r="K23" s="37">
        <v>0.35</v>
      </c>
    </row>
    <row r="24" spans="1:11">
      <c r="A24" s="36" t="s">
        <v>107</v>
      </c>
      <c r="B24" s="38">
        <v>0</v>
      </c>
      <c r="C24" s="38">
        <v>0</v>
      </c>
      <c r="D24" s="38">
        <v>0</v>
      </c>
      <c r="E24" s="38">
        <v>0</v>
      </c>
      <c r="F24" s="38">
        <v>0</v>
      </c>
      <c r="G24" s="38">
        <v>0</v>
      </c>
      <c r="H24" s="38">
        <v>0</v>
      </c>
      <c r="I24" s="38">
        <v>0</v>
      </c>
      <c r="J24" s="38">
        <v>0</v>
      </c>
      <c r="K24" s="38">
        <v>0</v>
      </c>
    </row>
    <row r="25" spans="1:11">
      <c r="A25" s="36" t="s">
        <v>108</v>
      </c>
      <c r="B25" s="38">
        <v>0</v>
      </c>
      <c r="C25" s="38">
        <v>0</v>
      </c>
      <c r="D25" s="38">
        <v>0</v>
      </c>
      <c r="E25" s="38">
        <v>0</v>
      </c>
      <c r="F25" s="38">
        <v>0</v>
      </c>
      <c r="G25" s="38">
        <v>0</v>
      </c>
      <c r="H25" s="38">
        <v>0</v>
      </c>
      <c r="I25" s="38">
        <v>0</v>
      </c>
      <c r="J25" s="38">
        <v>0</v>
      </c>
      <c r="K25" s="38">
        <v>0</v>
      </c>
    </row>
    <row r="26" spans="1:11">
      <c r="A26" s="36" t="s">
        <v>109</v>
      </c>
      <c r="B26" s="38">
        <v>0</v>
      </c>
      <c r="C26" s="38">
        <v>0</v>
      </c>
      <c r="D26" s="38">
        <v>0</v>
      </c>
      <c r="E26" s="38">
        <v>0</v>
      </c>
      <c r="F26" s="38">
        <v>0</v>
      </c>
      <c r="G26" s="38">
        <v>0</v>
      </c>
      <c r="H26" s="38">
        <v>0</v>
      </c>
      <c r="I26" s="38">
        <v>0</v>
      </c>
      <c r="J26" s="38">
        <v>0</v>
      </c>
      <c r="K26" s="38">
        <v>0</v>
      </c>
    </row>
    <row r="27" spans="1:11">
      <c r="A27" s="36" t="s">
        <v>110</v>
      </c>
      <c r="B27" s="37">
        <v>2.0299999999999998</v>
      </c>
      <c r="C27" s="37">
        <v>2.0299999999999998</v>
      </c>
      <c r="D27" s="37">
        <v>2.1</v>
      </c>
      <c r="E27" s="37">
        <v>2.1</v>
      </c>
      <c r="F27" s="37">
        <v>2.12</v>
      </c>
      <c r="G27" s="37">
        <v>2.12</v>
      </c>
      <c r="H27" s="37">
        <v>2.12</v>
      </c>
      <c r="I27" s="37">
        <v>2.12</v>
      </c>
      <c r="J27" s="37">
        <v>2.12</v>
      </c>
      <c r="K27" s="37">
        <v>2.12</v>
      </c>
    </row>
    <row r="28" spans="1:11">
      <c r="A28" s="36" t="s">
        <v>111</v>
      </c>
      <c r="B28" s="37">
        <v>1.6</v>
      </c>
      <c r="C28" s="37">
        <v>1.6</v>
      </c>
      <c r="D28" s="37">
        <v>1.66</v>
      </c>
      <c r="E28" s="37">
        <v>1.66</v>
      </c>
      <c r="F28" s="37">
        <v>1.68</v>
      </c>
      <c r="G28" s="37">
        <v>1.68</v>
      </c>
      <c r="H28" s="37">
        <v>1.68</v>
      </c>
      <c r="I28" s="37">
        <v>1.68</v>
      </c>
      <c r="J28" s="37">
        <v>1.68</v>
      </c>
      <c r="K28" s="37">
        <v>1.68</v>
      </c>
    </row>
    <row r="29" spans="1:11">
      <c r="A29" s="36" t="s">
        <v>112</v>
      </c>
      <c r="B29" s="36"/>
      <c r="C29" s="36"/>
      <c r="D29" s="36"/>
      <c r="E29" s="36"/>
      <c r="F29" s="36"/>
      <c r="G29" s="36"/>
      <c r="H29" s="36"/>
      <c r="I29" s="36"/>
      <c r="J29" s="36"/>
      <c r="K29" s="36"/>
    </row>
    <row r="30" spans="1:11">
      <c r="A30" s="36" t="s">
        <v>113</v>
      </c>
      <c r="B30" s="37">
        <v>3.59</v>
      </c>
      <c r="C30" s="37">
        <v>3.59</v>
      </c>
      <c r="D30" s="37">
        <v>3.82</v>
      </c>
      <c r="E30" s="37">
        <v>3.82</v>
      </c>
      <c r="F30" s="37">
        <v>4.0199999999999996</v>
      </c>
      <c r="G30" s="37">
        <v>4.0199999999999996</v>
      </c>
      <c r="H30" s="37">
        <v>4.63</v>
      </c>
      <c r="I30" s="37">
        <v>4.63</v>
      </c>
      <c r="J30" s="37">
        <v>4.62</v>
      </c>
      <c r="K30" s="37">
        <v>4.62</v>
      </c>
    </row>
    <row r="31" spans="1:11">
      <c r="A31" s="36" t="s">
        <v>114</v>
      </c>
      <c r="B31" s="37">
        <v>0.1</v>
      </c>
      <c r="C31" s="37">
        <v>0.1</v>
      </c>
      <c r="D31" s="37">
        <v>0.1</v>
      </c>
      <c r="E31" s="37">
        <v>0.1</v>
      </c>
      <c r="F31" s="37">
        <v>0.1</v>
      </c>
      <c r="G31" s="37">
        <v>0.1</v>
      </c>
      <c r="H31" s="37">
        <v>0.1</v>
      </c>
      <c r="I31" s="37">
        <v>0.1</v>
      </c>
      <c r="J31" s="37">
        <v>0.1</v>
      </c>
      <c r="K31" s="37">
        <v>0.1</v>
      </c>
    </row>
    <row r="32" spans="1:11">
      <c r="A32" s="36" t="s">
        <v>115</v>
      </c>
      <c r="B32" s="37">
        <v>0.1</v>
      </c>
      <c r="C32" s="37">
        <v>0.1</v>
      </c>
      <c r="D32" s="37">
        <v>0.1</v>
      </c>
      <c r="E32" s="37">
        <v>0.1</v>
      </c>
      <c r="F32" s="37">
        <v>0.1</v>
      </c>
      <c r="G32" s="37">
        <v>0.1</v>
      </c>
      <c r="H32" s="37">
        <v>0.1</v>
      </c>
      <c r="I32" s="37">
        <v>0.1</v>
      </c>
      <c r="J32" s="37">
        <v>0.1</v>
      </c>
      <c r="K32" s="37">
        <v>0.1</v>
      </c>
    </row>
    <row r="33" spans="1:11">
      <c r="A33" s="36" t="s">
        <v>116</v>
      </c>
      <c r="B33" s="37">
        <v>0.1</v>
      </c>
      <c r="C33" s="37">
        <v>0.1</v>
      </c>
      <c r="D33" s="37">
        <v>0.1</v>
      </c>
      <c r="E33" s="37">
        <v>0.1</v>
      </c>
      <c r="F33" s="37">
        <v>0.1</v>
      </c>
      <c r="G33" s="37">
        <v>0.1</v>
      </c>
      <c r="H33" s="37">
        <v>0.1</v>
      </c>
      <c r="I33" s="37">
        <v>0.1</v>
      </c>
      <c r="J33" s="37">
        <v>0.1</v>
      </c>
      <c r="K33" s="37">
        <v>0.1</v>
      </c>
    </row>
    <row r="34" spans="1:11">
      <c r="A34" s="36" t="s">
        <v>117</v>
      </c>
      <c r="B34" s="37">
        <v>0.33</v>
      </c>
      <c r="C34" s="37">
        <v>0.33</v>
      </c>
      <c r="D34" s="37">
        <v>0.36</v>
      </c>
      <c r="E34" s="37">
        <v>0.36</v>
      </c>
      <c r="F34" s="37">
        <v>0.36</v>
      </c>
      <c r="G34" s="37">
        <v>0.36</v>
      </c>
      <c r="H34" s="37">
        <v>0.54</v>
      </c>
      <c r="I34" s="37">
        <v>0.54</v>
      </c>
      <c r="J34" s="37">
        <v>0.54</v>
      </c>
      <c r="K34" s="37">
        <v>0.54</v>
      </c>
    </row>
    <row r="35" spans="1:11">
      <c r="A35" s="36" t="s">
        <v>118</v>
      </c>
      <c r="B35" s="37">
        <v>0.63</v>
      </c>
      <c r="C35" s="37">
        <v>0.63</v>
      </c>
      <c r="D35" s="37">
        <v>0.66</v>
      </c>
      <c r="E35" s="37">
        <v>0.66</v>
      </c>
      <c r="F35" s="37">
        <v>0.66</v>
      </c>
      <c r="G35" s="37">
        <v>0.66</v>
      </c>
      <c r="H35" s="37">
        <v>0.84</v>
      </c>
      <c r="I35" s="37">
        <v>0.84</v>
      </c>
      <c r="J35" s="37">
        <v>0.84</v>
      </c>
      <c r="K35" s="37">
        <v>0.84</v>
      </c>
    </row>
    <row r="36" spans="1:11">
      <c r="A36" s="36" t="s">
        <v>119</v>
      </c>
      <c r="B36" s="37">
        <v>2.96</v>
      </c>
      <c r="C36" s="37">
        <v>2.96</v>
      </c>
      <c r="D36" s="37">
        <v>3.16</v>
      </c>
      <c r="E36" s="37">
        <v>3.16</v>
      </c>
      <c r="F36" s="37">
        <v>3.36</v>
      </c>
      <c r="G36" s="37">
        <v>3.36</v>
      </c>
      <c r="H36" s="37">
        <v>3.79</v>
      </c>
      <c r="I36" s="37">
        <v>3.79</v>
      </c>
      <c r="J36" s="37">
        <v>3.78</v>
      </c>
      <c r="K36" s="37">
        <v>3.78</v>
      </c>
    </row>
    <row r="37" spans="1:11">
      <c r="A37" s="36" t="s">
        <v>120</v>
      </c>
      <c r="B37" s="37">
        <v>2.2000000000000002</v>
      </c>
      <c r="C37" s="37">
        <v>1.6</v>
      </c>
      <c r="D37" s="37">
        <v>2.4</v>
      </c>
      <c r="E37" s="37">
        <v>1.7</v>
      </c>
      <c r="F37" s="37">
        <v>2.4500000000000002</v>
      </c>
      <c r="G37" s="37">
        <v>1.8</v>
      </c>
      <c r="H37" s="37">
        <v>2.65</v>
      </c>
      <c r="I37" s="37">
        <v>1.95</v>
      </c>
      <c r="J37" s="37">
        <v>2.77</v>
      </c>
      <c r="K37" s="37">
        <v>2.0299999999999998</v>
      </c>
    </row>
    <row r="38" spans="1:11">
      <c r="A38" s="36" t="s">
        <v>121</v>
      </c>
      <c r="B38" s="36"/>
      <c r="C38" s="36"/>
      <c r="D38" s="36"/>
      <c r="E38" s="36"/>
      <c r="F38" s="36"/>
      <c r="G38" s="36"/>
      <c r="H38" s="36"/>
      <c r="I38" s="36"/>
      <c r="J38" s="36"/>
      <c r="K38" s="36"/>
    </row>
    <row r="39" spans="1:11">
      <c r="A39" s="36" t="s">
        <v>122</v>
      </c>
      <c r="B39" s="37">
        <v>0.76</v>
      </c>
      <c r="C39" s="37">
        <v>1.36</v>
      </c>
      <c r="D39" s="37">
        <v>0.76</v>
      </c>
      <c r="E39" s="37">
        <v>1.46</v>
      </c>
      <c r="F39" s="37">
        <v>0.91</v>
      </c>
      <c r="G39" s="37">
        <v>1.56</v>
      </c>
      <c r="H39" s="37">
        <v>1.1399999999999999</v>
      </c>
      <c r="I39" s="37">
        <v>1.84</v>
      </c>
      <c r="J39" s="37">
        <v>1.01</v>
      </c>
      <c r="K39" s="37">
        <v>1.75</v>
      </c>
    </row>
    <row r="40" spans="1:11">
      <c r="A40" s="36" t="s">
        <v>123</v>
      </c>
      <c r="B40" s="37">
        <v>0.2</v>
      </c>
      <c r="C40" s="37">
        <v>0.2</v>
      </c>
      <c r="D40" s="37">
        <v>0.2</v>
      </c>
      <c r="E40" s="37">
        <v>0.2</v>
      </c>
      <c r="F40" s="37">
        <v>0.2</v>
      </c>
      <c r="G40" s="37">
        <v>0.2</v>
      </c>
      <c r="H40" s="37">
        <v>0.3</v>
      </c>
      <c r="I40" s="37">
        <v>0.3</v>
      </c>
      <c r="J40" s="37">
        <v>0.3</v>
      </c>
      <c r="K40" s="37">
        <v>0.3</v>
      </c>
    </row>
    <row r="41" spans="1:11">
      <c r="A41" s="36" t="s">
        <v>124</v>
      </c>
      <c r="B41" s="37">
        <v>0.1</v>
      </c>
      <c r="C41" s="37">
        <v>0.1</v>
      </c>
      <c r="D41" s="37">
        <v>0.1</v>
      </c>
      <c r="E41" s="37">
        <v>0.1</v>
      </c>
      <c r="F41" s="37">
        <v>0.1</v>
      </c>
      <c r="G41" s="37">
        <v>0.1</v>
      </c>
      <c r="H41" s="37">
        <v>0.2</v>
      </c>
      <c r="I41" s="37">
        <v>0.2</v>
      </c>
      <c r="J41" s="37">
        <v>0.2</v>
      </c>
      <c r="K41" s="37">
        <v>0.2</v>
      </c>
    </row>
    <row r="42" spans="1:11">
      <c r="A42" s="36" t="s">
        <v>125</v>
      </c>
      <c r="B42" s="37">
        <v>0.3</v>
      </c>
      <c r="C42" s="37">
        <v>0.3</v>
      </c>
      <c r="D42" s="37">
        <v>0.3</v>
      </c>
      <c r="E42" s="37">
        <v>0.3</v>
      </c>
      <c r="F42" s="37">
        <v>0.3</v>
      </c>
      <c r="G42" s="37">
        <v>0.3</v>
      </c>
      <c r="H42" s="37">
        <v>0.5</v>
      </c>
      <c r="I42" s="37">
        <v>0.5</v>
      </c>
      <c r="J42" s="37">
        <v>0.5</v>
      </c>
      <c r="K42" s="37">
        <v>0.5</v>
      </c>
    </row>
    <row r="43" spans="1:11">
      <c r="A43" s="36" t="s">
        <v>126</v>
      </c>
      <c r="B43" s="37">
        <v>1.5</v>
      </c>
      <c r="C43" s="37">
        <v>1.5</v>
      </c>
      <c r="D43" s="37">
        <v>1.5</v>
      </c>
      <c r="E43" s="37">
        <v>1.5</v>
      </c>
      <c r="F43" s="37">
        <v>1.5</v>
      </c>
      <c r="G43" s="37">
        <v>1.5</v>
      </c>
      <c r="H43" s="38">
        <v>2</v>
      </c>
      <c r="I43" s="38">
        <v>2</v>
      </c>
      <c r="J43" s="38">
        <v>2</v>
      </c>
      <c r="K43" s="38">
        <v>2</v>
      </c>
    </row>
    <row r="44" spans="1:11">
      <c r="A44" s="36" t="s">
        <v>127</v>
      </c>
      <c r="B44" s="37">
        <v>1.5</v>
      </c>
      <c r="C44" s="37">
        <v>1.5</v>
      </c>
      <c r="D44" s="37">
        <v>1.5</v>
      </c>
      <c r="E44" s="37">
        <v>1.5</v>
      </c>
      <c r="F44" s="37">
        <v>1.5</v>
      </c>
      <c r="G44" s="37">
        <v>1.5</v>
      </c>
      <c r="H44" s="38">
        <v>2</v>
      </c>
      <c r="I44" s="38">
        <v>2</v>
      </c>
      <c r="J44" s="38">
        <v>2</v>
      </c>
      <c r="K44" s="38">
        <v>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44"/>
  <sheetViews>
    <sheetView workbookViewId="0">
      <selection activeCell="E28" activeCellId="1" sqref="E14:E15 E28"/>
    </sheetView>
  </sheetViews>
  <sheetFormatPr defaultRowHeight="12.75" customHeight="1"/>
  <cols>
    <col min="1" max="1" width="55.7109375" style="17" customWidth="1"/>
    <col min="2" max="16384" width="9.140625" style="17"/>
  </cols>
  <sheetData>
    <row r="1" spans="1:11" ht="15.75" customHeight="1">
      <c r="A1" s="39" t="s">
        <v>77</v>
      </c>
      <c r="B1" s="39"/>
      <c r="C1" s="39"/>
      <c r="D1" s="39"/>
      <c r="E1" s="39"/>
      <c r="F1" s="39"/>
      <c r="G1" s="39"/>
      <c r="H1" s="39"/>
      <c r="I1" s="39"/>
      <c r="J1" s="39"/>
      <c r="K1" s="39"/>
    </row>
    <row r="3" spans="1:11">
      <c r="A3" s="40" t="s">
        <v>78</v>
      </c>
      <c r="B3" s="41" t="s">
        <v>134</v>
      </c>
    </row>
    <row r="4" spans="1:11">
      <c r="A4" s="40" t="s">
        <v>80</v>
      </c>
      <c r="B4" s="41">
        <v>100</v>
      </c>
    </row>
    <row r="5" spans="1:11">
      <c r="A5" s="40" t="s">
        <v>81</v>
      </c>
      <c r="B5" s="41" t="s">
        <v>82</v>
      </c>
    </row>
    <row r="6" spans="1:11">
      <c r="A6" s="40" t="s">
        <v>83</v>
      </c>
      <c r="B6" s="41" t="s">
        <v>135</v>
      </c>
    </row>
    <row r="7" spans="1:11">
      <c r="A7" s="40" t="s">
        <v>84</v>
      </c>
      <c r="B7" s="41" t="s">
        <v>136</v>
      </c>
    </row>
    <row r="10" spans="1:11">
      <c r="A10" s="42" t="s">
        <v>85</v>
      </c>
      <c r="B10" s="42"/>
      <c r="C10" s="42"/>
      <c r="D10" s="42"/>
      <c r="E10" s="42"/>
      <c r="F10" s="42"/>
      <c r="G10" s="42"/>
      <c r="H10" s="42"/>
      <c r="I10" s="42"/>
      <c r="J10" s="42"/>
      <c r="K10" s="42"/>
    </row>
    <row r="12" spans="1:11">
      <c r="A12" s="43"/>
      <c r="B12" s="43">
        <v>2014</v>
      </c>
      <c r="C12" s="43"/>
      <c r="D12" s="43">
        <v>2015</v>
      </c>
      <c r="E12" s="43"/>
      <c r="F12" s="43">
        <v>2016</v>
      </c>
      <c r="G12" s="43"/>
      <c r="H12" s="43">
        <v>2020</v>
      </c>
      <c r="I12" s="43"/>
      <c r="J12" s="43">
        <v>2025</v>
      </c>
      <c r="K12" s="43"/>
    </row>
    <row r="13" spans="1:11">
      <c r="A13" s="43" t="s">
        <v>86</v>
      </c>
      <c r="B13" s="43" t="s">
        <v>87</v>
      </c>
      <c r="C13" s="43" t="s">
        <v>88</v>
      </c>
      <c r="D13" s="43" t="s">
        <v>89</v>
      </c>
      <c r="E13" s="43" t="s">
        <v>90</v>
      </c>
      <c r="F13" s="43" t="s">
        <v>91</v>
      </c>
      <c r="G13" s="43" t="s">
        <v>92</v>
      </c>
      <c r="H13" s="43" t="s">
        <v>93</v>
      </c>
      <c r="I13" s="43" t="s">
        <v>94</v>
      </c>
      <c r="J13" s="43" t="s">
        <v>95</v>
      </c>
      <c r="K13" s="43" t="s">
        <v>96</v>
      </c>
    </row>
    <row r="14" spans="1:11">
      <c r="A14" s="44" t="s">
        <v>97</v>
      </c>
      <c r="B14" s="45">
        <v>5.93</v>
      </c>
      <c r="C14" s="45">
        <v>5.93</v>
      </c>
      <c r="D14" s="45">
        <v>5.49</v>
      </c>
      <c r="E14" s="45">
        <v>5.0599999999999996</v>
      </c>
      <c r="F14" s="45">
        <v>5.0599999999999996</v>
      </c>
      <c r="G14" s="45">
        <v>5.0599999999999996</v>
      </c>
      <c r="H14" s="45">
        <v>5.0599999999999996</v>
      </c>
      <c r="I14" s="45">
        <v>5.0599999999999996</v>
      </c>
      <c r="J14" s="45">
        <v>3.05</v>
      </c>
      <c r="K14" s="45">
        <v>2.0099999999999998</v>
      </c>
    </row>
    <row r="15" spans="1:11">
      <c r="A15" s="44" t="s">
        <v>98</v>
      </c>
      <c r="B15" s="45">
        <v>7.5</v>
      </c>
      <c r="C15" s="45">
        <v>7.5</v>
      </c>
      <c r="D15" s="45">
        <v>7.36</v>
      </c>
      <c r="E15" s="45">
        <v>7.36</v>
      </c>
      <c r="F15" s="45">
        <v>6.69</v>
      </c>
      <c r="G15" s="45">
        <v>6.69</v>
      </c>
      <c r="H15" s="45">
        <v>7.93</v>
      </c>
      <c r="I15" s="45">
        <v>7.93</v>
      </c>
      <c r="J15" s="45">
        <v>7.92</v>
      </c>
      <c r="K15" s="45">
        <v>7.92</v>
      </c>
    </row>
    <row r="16" spans="1:11">
      <c r="A16" s="44" t="s">
        <v>99</v>
      </c>
      <c r="B16" s="46">
        <v>0</v>
      </c>
      <c r="C16" s="46">
        <v>0</v>
      </c>
      <c r="D16" s="46">
        <v>0</v>
      </c>
      <c r="E16" s="46">
        <v>0</v>
      </c>
      <c r="F16" s="46">
        <v>0</v>
      </c>
      <c r="G16" s="46">
        <v>0</v>
      </c>
      <c r="H16" s="46">
        <v>0</v>
      </c>
      <c r="I16" s="46">
        <v>0</v>
      </c>
      <c r="J16" s="46">
        <v>0</v>
      </c>
      <c r="K16" s="46">
        <v>0</v>
      </c>
    </row>
    <row r="17" spans="1:11">
      <c r="A17" s="44" t="s">
        <v>100</v>
      </c>
      <c r="B17" s="45">
        <v>0.41</v>
      </c>
      <c r="C17" s="45">
        <v>0.41</v>
      </c>
      <c r="D17" s="45">
        <v>0.41</v>
      </c>
      <c r="E17" s="45">
        <v>0.41</v>
      </c>
      <c r="F17" s="46">
        <v>0</v>
      </c>
      <c r="G17" s="46">
        <v>0</v>
      </c>
      <c r="H17" s="46">
        <v>0</v>
      </c>
      <c r="I17" s="46">
        <v>0</v>
      </c>
      <c r="J17" s="46">
        <v>0</v>
      </c>
      <c r="K17" s="46">
        <v>0</v>
      </c>
    </row>
    <row r="18" spans="1:11">
      <c r="A18" s="44" t="s">
        <v>101</v>
      </c>
      <c r="B18" s="45">
        <v>6.88</v>
      </c>
      <c r="C18" s="45">
        <v>6.88</v>
      </c>
      <c r="D18" s="45">
        <v>6.75</v>
      </c>
      <c r="E18" s="45">
        <v>6.75</v>
      </c>
      <c r="F18" s="45">
        <v>6.69</v>
      </c>
      <c r="G18" s="45">
        <v>6.69</v>
      </c>
      <c r="H18" s="45">
        <v>7.92</v>
      </c>
      <c r="I18" s="45">
        <v>7.92</v>
      </c>
      <c r="J18" s="45">
        <v>7.92</v>
      </c>
      <c r="K18" s="45">
        <v>7.92</v>
      </c>
    </row>
    <row r="19" spans="1:11">
      <c r="A19" s="44" t="s">
        <v>102</v>
      </c>
      <c r="B19" s="45">
        <v>0.21</v>
      </c>
      <c r="C19" s="45">
        <v>0.21</v>
      </c>
      <c r="D19" s="45">
        <v>0.19</v>
      </c>
      <c r="E19" s="45">
        <v>0.19</v>
      </c>
      <c r="F19" s="46">
        <v>0</v>
      </c>
      <c r="G19" s="46">
        <v>0</v>
      </c>
      <c r="H19" s="46">
        <v>0</v>
      </c>
      <c r="I19" s="46">
        <v>0</v>
      </c>
      <c r="J19" s="46">
        <v>0</v>
      </c>
      <c r="K19" s="46">
        <v>0</v>
      </c>
    </row>
    <row r="20" spans="1:11">
      <c r="A20" s="44" t="s">
        <v>103</v>
      </c>
      <c r="B20" s="46">
        <v>0</v>
      </c>
      <c r="C20" s="46">
        <v>0</v>
      </c>
      <c r="D20" s="46">
        <v>0</v>
      </c>
      <c r="E20" s="46">
        <v>0</v>
      </c>
      <c r="F20" s="46">
        <v>0</v>
      </c>
      <c r="G20" s="46">
        <v>0</v>
      </c>
      <c r="H20" s="46">
        <v>0</v>
      </c>
      <c r="I20" s="46">
        <v>0</v>
      </c>
      <c r="J20" s="46">
        <v>0</v>
      </c>
      <c r="K20" s="46">
        <v>0</v>
      </c>
    </row>
    <row r="21" spans="1:11">
      <c r="A21" s="44" t="s">
        <v>104</v>
      </c>
      <c r="B21" s="45">
        <v>5.74</v>
      </c>
      <c r="C21" s="46">
        <v>7</v>
      </c>
      <c r="D21" s="45">
        <v>7.49</v>
      </c>
      <c r="E21" s="45">
        <v>7.49</v>
      </c>
      <c r="F21" s="45">
        <v>8.0500000000000007</v>
      </c>
      <c r="G21" s="45">
        <v>8.0500000000000007</v>
      </c>
      <c r="H21" s="45">
        <v>10.66</v>
      </c>
      <c r="I21" s="45">
        <v>10.66</v>
      </c>
      <c r="J21" s="45">
        <v>12.78</v>
      </c>
      <c r="K21" s="45">
        <v>12.78</v>
      </c>
    </row>
    <row r="22" spans="1:11">
      <c r="A22" s="44" t="s">
        <v>105</v>
      </c>
      <c r="B22" s="45">
        <v>1.72</v>
      </c>
      <c r="C22" s="45">
        <v>2.77</v>
      </c>
      <c r="D22" s="45">
        <v>3.01</v>
      </c>
      <c r="E22" s="45">
        <v>3.01</v>
      </c>
      <c r="F22" s="45">
        <v>3.21</v>
      </c>
      <c r="G22" s="45">
        <v>3.21</v>
      </c>
      <c r="H22" s="45">
        <v>4.9000000000000004</v>
      </c>
      <c r="I22" s="45">
        <v>4.9000000000000004</v>
      </c>
      <c r="J22" s="45">
        <v>5.88</v>
      </c>
      <c r="K22" s="45">
        <v>5.88</v>
      </c>
    </row>
    <row r="23" spans="1:11">
      <c r="A23" s="44" t="s">
        <v>106</v>
      </c>
      <c r="B23" s="45">
        <v>1.1399999999999999</v>
      </c>
      <c r="C23" s="45">
        <v>2.0499999999999998</v>
      </c>
      <c r="D23" s="45">
        <v>2.14</v>
      </c>
      <c r="E23" s="45">
        <v>2.14</v>
      </c>
      <c r="F23" s="45">
        <v>2.14</v>
      </c>
      <c r="G23" s="45">
        <v>2.14</v>
      </c>
      <c r="H23" s="45">
        <v>2.59</v>
      </c>
      <c r="I23" s="45">
        <v>2.59</v>
      </c>
      <c r="J23" s="45">
        <v>3.57</v>
      </c>
      <c r="K23" s="45">
        <v>3.57</v>
      </c>
    </row>
    <row r="24" spans="1:11">
      <c r="A24" s="44" t="s">
        <v>107</v>
      </c>
      <c r="B24" s="45">
        <v>0.57999999999999996</v>
      </c>
      <c r="C24" s="45">
        <v>0.71</v>
      </c>
      <c r="D24" s="45">
        <v>0.87</v>
      </c>
      <c r="E24" s="45">
        <v>0.87</v>
      </c>
      <c r="F24" s="45">
        <v>1.07</v>
      </c>
      <c r="G24" s="45">
        <v>1.07</v>
      </c>
      <c r="H24" s="45">
        <v>2.31</v>
      </c>
      <c r="I24" s="45">
        <v>2.31</v>
      </c>
      <c r="J24" s="45">
        <v>2.31</v>
      </c>
      <c r="K24" s="45">
        <v>2.31</v>
      </c>
    </row>
    <row r="25" spans="1:11">
      <c r="A25" s="44" t="s">
        <v>108</v>
      </c>
      <c r="B25" s="45">
        <v>2.68</v>
      </c>
      <c r="C25" s="45">
        <v>2.89</v>
      </c>
      <c r="D25" s="45">
        <v>3.08</v>
      </c>
      <c r="E25" s="45">
        <v>3.08</v>
      </c>
      <c r="F25" s="45">
        <v>3.28</v>
      </c>
      <c r="G25" s="45">
        <v>3.28</v>
      </c>
      <c r="H25" s="45">
        <v>4.05</v>
      </c>
      <c r="I25" s="45">
        <v>4.05</v>
      </c>
      <c r="J25" s="45">
        <v>4.9000000000000004</v>
      </c>
      <c r="K25" s="45">
        <v>4.9000000000000004</v>
      </c>
    </row>
    <row r="26" spans="1:11">
      <c r="A26" s="44" t="s">
        <v>109</v>
      </c>
      <c r="B26" s="45">
        <v>1.34</v>
      </c>
      <c r="C26" s="45">
        <v>1.34</v>
      </c>
      <c r="D26" s="45">
        <v>1.4</v>
      </c>
      <c r="E26" s="45">
        <v>1.4</v>
      </c>
      <c r="F26" s="45">
        <v>1.56</v>
      </c>
      <c r="G26" s="45">
        <v>1.56</v>
      </c>
      <c r="H26" s="45">
        <v>1.71</v>
      </c>
      <c r="I26" s="45">
        <v>1.71</v>
      </c>
      <c r="J26" s="46">
        <v>2</v>
      </c>
      <c r="K26" s="46">
        <v>2</v>
      </c>
    </row>
    <row r="27" spans="1:11">
      <c r="A27" s="44" t="s">
        <v>110</v>
      </c>
      <c r="B27" s="45">
        <v>1.43</v>
      </c>
      <c r="C27" s="45">
        <v>1.43</v>
      </c>
      <c r="D27" s="45">
        <v>1.43</v>
      </c>
      <c r="E27" s="45">
        <v>1.43</v>
      </c>
      <c r="F27" s="45">
        <v>1.43</v>
      </c>
      <c r="G27" s="45">
        <v>1.43</v>
      </c>
      <c r="H27" s="45">
        <v>1.44</v>
      </c>
      <c r="I27" s="45">
        <v>1.44</v>
      </c>
      <c r="J27" s="45">
        <v>1.44</v>
      </c>
      <c r="K27" s="45">
        <v>1.44</v>
      </c>
    </row>
    <row r="28" spans="1:11">
      <c r="A28" s="44" t="s">
        <v>111</v>
      </c>
      <c r="B28" s="45">
        <v>0.12</v>
      </c>
      <c r="C28" s="45">
        <v>0.12</v>
      </c>
      <c r="D28" s="45">
        <v>0.12</v>
      </c>
      <c r="E28" s="45">
        <v>0.12</v>
      </c>
      <c r="F28" s="45">
        <v>0.12</v>
      </c>
      <c r="G28" s="45">
        <v>0.12</v>
      </c>
      <c r="H28" s="45">
        <v>0.13</v>
      </c>
      <c r="I28" s="45">
        <v>0.13</v>
      </c>
      <c r="J28" s="45">
        <v>0.13</v>
      </c>
      <c r="K28" s="45">
        <v>0.13</v>
      </c>
    </row>
    <row r="29" spans="1:11">
      <c r="A29" s="44" t="s">
        <v>112</v>
      </c>
      <c r="B29" s="46">
        <v>0</v>
      </c>
      <c r="C29" s="46">
        <v>0</v>
      </c>
      <c r="D29" s="46">
        <v>0</v>
      </c>
      <c r="E29" s="46">
        <v>0</v>
      </c>
      <c r="F29" s="46">
        <v>0</v>
      </c>
      <c r="G29" s="46">
        <v>0</v>
      </c>
      <c r="H29" s="46">
        <v>0</v>
      </c>
      <c r="I29" s="46">
        <v>0</v>
      </c>
      <c r="J29" s="46">
        <v>0</v>
      </c>
      <c r="K29" s="46">
        <v>0</v>
      </c>
    </row>
    <row r="30" spans="1:11">
      <c r="A30" s="44" t="s">
        <v>113</v>
      </c>
      <c r="B30" s="45">
        <v>20.6</v>
      </c>
      <c r="C30" s="45">
        <v>21.86</v>
      </c>
      <c r="D30" s="45">
        <v>21.77</v>
      </c>
      <c r="E30" s="45">
        <v>21.34</v>
      </c>
      <c r="F30" s="45">
        <v>21.23</v>
      </c>
      <c r="G30" s="45">
        <v>21.23</v>
      </c>
      <c r="H30" s="45">
        <v>25.09</v>
      </c>
      <c r="I30" s="45">
        <v>25.09</v>
      </c>
      <c r="J30" s="45">
        <v>25.19</v>
      </c>
      <c r="K30" s="45">
        <v>24.15</v>
      </c>
    </row>
    <row r="31" spans="1:11">
      <c r="A31" s="44" t="s">
        <v>114</v>
      </c>
      <c r="B31" s="45">
        <v>5.3</v>
      </c>
      <c r="C31" s="45">
        <v>6.81</v>
      </c>
      <c r="D31" s="45">
        <v>6.56</v>
      </c>
      <c r="E31" s="45">
        <v>7.17</v>
      </c>
      <c r="F31" s="45">
        <v>6.93</v>
      </c>
      <c r="G31" s="45">
        <v>7.52</v>
      </c>
      <c r="H31" s="45">
        <v>8.84</v>
      </c>
      <c r="I31" s="45">
        <v>9.4600000000000009</v>
      </c>
      <c r="J31" s="45">
        <v>10.4</v>
      </c>
      <c r="K31" s="45">
        <v>10.93</v>
      </c>
    </row>
    <row r="32" spans="1:11">
      <c r="A32" s="44" t="s">
        <v>115</v>
      </c>
      <c r="B32" s="45">
        <v>0.15</v>
      </c>
      <c r="C32" s="45">
        <v>0.56000000000000005</v>
      </c>
      <c r="D32" s="45">
        <v>0.14000000000000001</v>
      </c>
      <c r="E32" s="45">
        <v>0.49</v>
      </c>
      <c r="F32" s="45">
        <v>0.13</v>
      </c>
      <c r="G32" s="45">
        <v>0.49</v>
      </c>
      <c r="H32" s="45">
        <v>0.15</v>
      </c>
      <c r="I32" s="45">
        <v>0.51</v>
      </c>
      <c r="J32" s="45">
        <v>0.13</v>
      </c>
      <c r="K32" s="45">
        <v>0.28999999999999998</v>
      </c>
    </row>
    <row r="33" spans="1:11">
      <c r="A33" s="44" t="s">
        <v>116</v>
      </c>
      <c r="B33" s="45">
        <v>0.5</v>
      </c>
      <c r="C33" s="45">
        <v>0.51</v>
      </c>
      <c r="D33" s="45">
        <v>0.47</v>
      </c>
      <c r="E33" s="45">
        <v>0.47</v>
      </c>
      <c r="F33" s="45">
        <v>0.41</v>
      </c>
      <c r="G33" s="45">
        <v>0.41</v>
      </c>
      <c r="H33" s="45">
        <v>0.48</v>
      </c>
      <c r="I33" s="45">
        <v>0.48</v>
      </c>
      <c r="J33" s="45">
        <v>0.43</v>
      </c>
      <c r="K33" s="45">
        <v>0.41</v>
      </c>
    </row>
    <row r="34" spans="1:11">
      <c r="A34" s="44" t="s">
        <v>117</v>
      </c>
      <c r="B34" s="46">
        <v>1</v>
      </c>
      <c r="C34" s="46">
        <v>1</v>
      </c>
      <c r="D34" s="46">
        <v>1</v>
      </c>
      <c r="E34" s="46">
        <v>1</v>
      </c>
      <c r="F34" s="46">
        <v>1</v>
      </c>
      <c r="G34" s="46">
        <v>1</v>
      </c>
      <c r="H34" s="45">
        <v>1.08</v>
      </c>
      <c r="I34" s="45">
        <v>1.08</v>
      </c>
      <c r="J34" s="45">
        <v>1.08</v>
      </c>
      <c r="K34" s="45">
        <v>1.08</v>
      </c>
    </row>
    <row r="35" spans="1:11">
      <c r="A35" s="44" t="s">
        <v>118</v>
      </c>
      <c r="B35" s="45">
        <v>6.95</v>
      </c>
      <c r="C35" s="45">
        <v>8.8800000000000008</v>
      </c>
      <c r="D35" s="45">
        <v>8.17</v>
      </c>
      <c r="E35" s="45">
        <v>9.1300000000000008</v>
      </c>
      <c r="F35" s="45">
        <v>8.4700000000000006</v>
      </c>
      <c r="G35" s="45">
        <v>9.42</v>
      </c>
      <c r="H35" s="45">
        <v>10.55</v>
      </c>
      <c r="I35" s="45">
        <v>11.53</v>
      </c>
      <c r="J35" s="45">
        <v>12.04</v>
      </c>
      <c r="K35" s="45">
        <v>12.71</v>
      </c>
    </row>
    <row r="36" spans="1:11">
      <c r="A36" s="44" t="s">
        <v>119</v>
      </c>
      <c r="B36" s="45">
        <v>13.65</v>
      </c>
      <c r="C36" s="45">
        <v>12.98</v>
      </c>
      <c r="D36" s="45">
        <v>13.6</v>
      </c>
      <c r="E36" s="45">
        <v>12.21</v>
      </c>
      <c r="F36" s="45">
        <v>12.76</v>
      </c>
      <c r="G36" s="45">
        <v>11.81</v>
      </c>
      <c r="H36" s="45">
        <v>14.54</v>
      </c>
      <c r="I36" s="45">
        <v>13.56</v>
      </c>
      <c r="J36" s="45">
        <v>13.15</v>
      </c>
      <c r="K36" s="45">
        <v>11.44</v>
      </c>
    </row>
    <row r="37" spans="1:11">
      <c r="A37" s="44" t="s">
        <v>120</v>
      </c>
      <c r="B37" s="45">
        <v>13.46</v>
      </c>
      <c r="C37" s="45">
        <v>10.83</v>
      </c>
      <c r="D37" s="45">
        <v>13.47</v>
      </c>
      <c r="E37" s="45">
        <v>10.83</v>
      </c>
      <c r="F37" s="45">
        <v>13.57</v>
      </c>
      <c r="G37" s="45">
        <v>10.91</v>
      </c>
      <c r="H37" s="45">
        <v>14.19</v>
      </c>
      <c r="I37" s="45">
        <v>11.42</v>
      </c>
      <c r="J37" s="45">
        <v>14.77</v>
      </c>
      <c r="K37" s="45">
        <v>11.88</v>
      </c>
    </row>
    <row r="38" spans="1:11">
      <c r="A38" s="44" t="s">
        <v>121</v>
      </c>
      <c r="B38" s="45">
        <v>0.3</v>
      </c>
      <c r="C38" s="45">
        <v>0.3</v>
      </c>
      <c r="D38" s="45">
        <v>0.3</v>
      </c>
      <c r="E38" s="45">
        <v>0.3</v>
      </c>
      <c r="F38" s="45">
        <v>0.3</v>
      </c>
      <c r="G38" s="45">
        <v>0.3</v>
      </c>
      <c r="H38" s="45">
        <v>0.3</v>
      </c>
      <c r="I38" s="45">
        <v>0.3</v>
      </c>
      <c r="J38" s="45">
        <v>0.3</v>
      </c>
      <c r="K38" s="45">
        <v>0.3</v>
      </c>
    </row>
    <row r="39" spans="1:11">
      <c r="A39" s="44" t="s">
        <v>122</v>
      </c>
      <c r="B39" s="45">
        <v>0.49</v>
      </c>
      <c r="C39" s="45">
        <v>2.4500000000000002</v>
      </c>
      <c r="D39" s="45">
        <v>0.43</v>
      </c>
      <c r="E39" s="45">
        <v>1.68</v>
      </c>
      <c r="F39" s="45">
        <v>-0.51</v>
      </c>
      <c r="G39" s="45">
        <v>1.2</v>
      </c>
      <c r="H39" s="45">
        <v>0.65</v>
      </c>
      <c r="I39" s="45">
        <v>2.44</v>
      </c>
      <c r="J39" s="45">
        <v>-1.32</v>
      </c>
      <c r="K39" s="45">
        <v>-0.14000000000000001</v>
      </c>
    </row>
    <row r="40" spans="1:11">
      <c r="A40" s="44" t="s">
        <v>123</v>
      </c>
      <c r="B40" s="45">
        <v>1.53</v>
      </c>
      <c r="C40" s="45">
        <v>1.86</v>
      </c>
      <c r="D40" s="45">
        <v>1.94</v>
      </c>
      <c r="E40" s="45">
        <v>1.92</v>
      </c>
      <c r="F40" s="45">
        <v>1.99</v>
      </c>
      <c r="G40" s="45">
        <v>1.99</v>
      </c>
      <c r="H40" s="45">
        <v>2.77</v>
      </c>
      <c r="I40" s="45">
        <v>2.77</v>
      </c>
      <c r="J40" s="45">
        <v>3.02</v>
      </c>
      <c r="K40" s="45">
        <v>2.96</v>
      </c>
    </row>
    <row r="41" spans="1:11">
      <c r="A41" s="44" t="s">
        <v>124</v>
      </c>
      <c r="B41" s="45">
        <v>0.4</v>
      </c>
      <c r="C41" s="45">
        <v>1.06</v>
      </c>
      <c r="D41" s="45">
        <v>0.4</v>
      </c>
      <c r="E41" s="45">
        <v>1.06</v>
      </c>
      <c r="F41" s="45">
        <v>0.4</v>
      </c>
      <c r="G41" s="45">
        <v>1.06</v>
      </c>
      <c r="H41" s="45">
        <v>0.42</v>
      </c>
      <c r="I41" s="45">
        <v>1.1100000000000001</v>
      </c>
      <c r="J41" s="45">
        <v>0.44</v>
      </c>
      <c r="K41" s="45">
        <v>1.1599999999999999</v>
      </c>
    </row>
    <row r="42" spans="1:11">
      <c r="A42" s="44" t="s">
        <v>125</v>
      </c>
      <c r="B42" s="45">
        <v>1.93</v>
      </c>
      <c r="C42" s="45">
        <v>2.92</v>
      </c>
      <c r="D42" s="45">
        <v>2.34</v>
      </c>
      <c r="E42" s="45">
        <v>2.98</v>
      </c>
      <c r="F42" s="45">
        <v>2.39</v>
      </c>
      <c r="G42" s="45">
        <v>3.05</v>
      </c>
      <c r="H42" s="45">
        <v>3.19</v>
      </c>
      <c r="I42" s="45">
        <v>3.88</v>
      </c>
      <c r="J42" s="45">
        <v>3.46</v>
      </c>
      <c r="K42" s="45">
        <v>4.12</v>
      </c>
    </row>
    <row r="43" spans="1:11">
      <c r="A43" s="44" t="s">
        <v>126</v>
      </c>
      <c r="B43" s="45">
        <v>3.5</v>
      </c>
      <c r="C43" s="45">
        <v>3.5</v>
      </c>
      <c r="D43" s="45">
        <v>3.5</v>
      </c>
      <c r="E43" s="45">
        <v>3.5</v>
      </c>
      <c r="F43" s="45">
        <v>3.5</v>
      </c>
      <c r="G43" s="45">
        <v>3.5</v>
      </c>
      <c r="H43" s="45">
        <v>3.5</v>
      </c>
      <c r="I43" s="45">
        <v>3.5</v>
      </c>
      <c r="J43" s="45">
        <v>3.5</v>
      </c>
      <c r="K43" s="45">
        <v>3.5</v>
      </c>
    </row>
    <row r="44" spans="1:11">
      <c r="A44" s="44" t="s">
        <v>127</v>
      </c>
      <c r="B44" s="45">
        <v>1.96</v>
      </c>
      <c r="C44" s="45">
        <v>1.96</v>
      </c>
      <c r="D44" s="45">
        <v>1.96</v>
      </c>
      <c r="E44" s="45">
        <v>1.96</v>
      </c>
      <c r="F44" s="45">
        <v>1.96</v>
      </c>
      <c r="G44" s="45">
        <v>1.96</v>
      </c>
      <c r="H44" s="45">
        <v>1.96</v>
      </c>
      <c r="I44" s="45">
        <v>1.96</v>
      </c>
      <c r="J44" s="45">
        <v>1.96</v>
      </c>
      <c r="K44" s="45">
        <v>1.96</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47" t="s">
        <v>77</v>
      </c>
      <c r="B1" s="47"/>
      <c r="C1" s="47"/>
      <c r="D1" s="47"/>
      <c r="E1" s="47"/>
      <c r="F1" s="47"/>
      <c r="G1" s="47"/>
      <c r="H1" s="47"/>
      <c r="I1" s="47"/>
      <c r="J1" s="47"/>
      <c r="K1" s="47"/>
    </row>
    <row r="3" spans="1:11">
      <c r="A3" s="48" t="s">
        <v>78</v>
      </c>
      <c r="B3" s="49" t="s">
        <v>137</v>
      </c>
    </row>
    <row r="4" spans="1:11">
      <c r="A4" s="48" t="s">
        <v>80</v>
      </c>
      <c r="B4" s="49">
        <v>99</v>
      </c>
    </row>
    <row r="5" spans="1:11">
      <c r="A5" s="48" t="s">
        <v>81</v>
      </c>
      <c r="B5" s="49" t="s">
        <v>82</v>
      </c>
    </row>
    <row r="6" spans="1:11">
      <c r="A6" s="48" t="s">
        <v>83</v>
      </c>
      <c r="B6" s="49" t="s">
        <v>138</v>
      </c>
    </row>
    <row r="7" spans="1:11">
      <c r="A7" s="48" t="s">
        <v>84</v>
      </c>
      <c r="B7" s="49" t="s">
        <v>139</v>
      </c>
    </row>
    <row r="10" spans="1:11">
      <c r="A10" s="50" t="s">
        <v>85</v>
      </c>
      <c r="B10" s="50"/>
      <c r="C10" s="50"/>
      <c r="D10" s="50"/>
      <c r="E10" s="50"/>
      <c r="F10" s="50"/>
      <c r="G10" s="50"/>
      <c r="H10" s="50"/>
      <c r="I10" s="50"/>
      <c r="J10" s="50"/>
      <c r="K10" s="50"/>
    </row>
    <row r="12" spans="1:11">
      <c r="A12" s="51"/>
      <c r="B12" s="51">
        <v>2014</v>
      </c>
      <c r="C12" s="51"/>
      <c r="D12" s="51">
        <v>2015</v>
      </c>
      <c r="E12" s="51"/>
      <c r="F12" s="51">
        <v>2016</v>
      </c>
      <c r="G12" s="51"/>
      <c r="H12" s="51">
        <v>2020</v>
      </c>
      <c r="I12" s="51"/>
      <c r="J12" s="51">
        <v>2025</v>
      </c>
      <c r="K12" s="51"/>
    </row>
    <row r="13" spans="1:11">
      <c r="A13" s="51" t="s">
        <v>86</v>
      </c>
      <c r="B13" s="51" t="s">
        <v>87</v>
      </c>
      <c r="C13" s="51" t="s">
        <v>88</v>
      </c>
      <c r="D13" s="51" t="s">
        <v>89</v>
      </c>
      <c r="E13" s="51" t="s">
        <v>90</v>
      </c>
      <c r="F13" s="51" t="s">
        <v>91</v>
      </c>
      <c r="G13" s="51" t="s">
        <v>92</v>
      </c>
      <c r="H13" s="51" t="s">
        <v>93</v>
      </c>
      <c r="I13" s="51" t="s">
        <v>94</v>
      </c>
      <c r="J13" s="51" t="s">
        <v>95</v>
      </c>
      <c r="K13" s="51" t="s">
        <v>96</v>
      </c>
    </row>
    <row r="14" spans="1:11">
      <c r="A14" s="52" t="s">
        <v>97</v>
      </c>
      <c r="B14" s="53">
        <v>2</v>
      </c>
      <c r="C14" s="53">
        <v>2</v>
      </c>
      <c r="D14" s="53">
        <v>2</v>
      </c>
      <c r="E14" s="53">
        <v>2</v>
      </c>
      <c r="F14" s="53">
        <v>2</v>
      </c>
      <c r="G14" s="53">
        <v>2</v>
      </c>
      <c r="H14" s="53">
        <v>2</v>
      </c>
      <c r="I14" s="53">
        <v>2</v>
      </c>
      <c r="J14" s="53">
        <v>2</v>
      </c>
      <c r="K14" s="53">
        <v>2</v>
      </c>
    </row>
    <row r="15" spans="1:11">
      <c r="A15" s="52" t="s">
        <v>98</v>
      </c>
      <c r="B15" s="54">
        <v>6.59</v>
      </c>
      <c r="C15" s="54">
        <v>6.59</v>
      </c>
      <c r="D15" s="54">
        <v>6.5</v>
      </c>
      <c r="E15" s="54">
        <v>6.5</v>
      </c>
      <c r="F15" s="54">
        <v>6.6</v>
      </c>
      <c r="G15" s="54">
        <v>6.6</v>
      </c>
      <c r="H15" s="54">
        <v>6.3</v>
      </c>
      <c r="I15" s="54">
        <v>6.35</v>
      </c>
      <c r="J15" s="54">
        <v>6.05</v>
      </c>
      <c r="K15" s="54">
        <v>6.05</v>
      </c>
    </row>
    <row r="16" spans="1:11">
      <c r="A16" s="52" t="s">
        <v>99</v>
      </c>
      <c r="B16" s="53">
        <v>4</v>
      </c>
      <c r="C16" s="53">
        <v>4</v>
      </c>
      <c r="D16" s="53">
        <v>4</v>
      </c>
      <c r="E16" s="53">
        <v>4</v>
      </c>
      <c r="F16" s="53">
        <v>4</v>
      </c>
      <c r="G16" s="53">
        <v>4</v>
      </c>
      <c r="H16" s="54">
        <v>3.8</v>
      </c>
      <c r="I16" s="54">
        <v>3.8</v>
      </c>
      <c r="J16" s="54">
        <v>3.6</v>
      </c>
      <c r="K16" s="54">
        <v>3.6</v>
      </c>
    </row>
    <row r="17" spans="1:11">
      <c r="A17" s="52" t="s">
        <v>100</v>
      </c>
      <c r="B17" s="54">
        <v>1.6</v>
      </c>
      <c r="C17" s="54">
        <v>1.6</v>
      </c>
      <c r="D17" s="54">
        <v>1.4</v>
      </c>
      <c r="E17" s="54">
        <v>1.4</v>
      </c>
      <c r="F17" s="54">
        <v>1.4</v>
      </c>
      <c r="G17" s="54">
        <v>1.4</v>
      </c>
      <c r="H17" s="54">
        <v>1.2</v>
      </c>
      <c r="I17" s="54">
        <v>1.2</v>
      </c>
      <c r="J17" s="53">
        <v>1</v>
      </c>
      <c r="K17" s="53">
        <v>1</v>
      </c>
    </row>
    <row r="18" spans="1:11">
      <c r="A18" s="52" t="s">
        <v>101</v>
      </c>
      <c r="B18" s="54">
        <v>0.99</v>
      </c>
      <c r="C18" s="54">
        <v>0.99</v>
      </c>
      <c r="D18" s="54">
        <v>1.1000000000000001</v>
      </c>
      <c r="E18" s="54">
        <v>1.1000000000000001</v>
      </c>
      <c r="F18" s="54">
        <v>1.2</v>
      </c>
      <c r="G18" s="54">
        <v>1.2</v>
      </c>
      <c r="H18" s="54">
        <v>1.3</v>
      </c>
      <c r="I18" s="54">
        <v>1.35</v>
      </c>
      <c r="J18" s="54">
        <v>1.45</v>
      </c>
      <c r="K18" s="54">
        <v>1.45</v>
      </c>
    </row>
    <row r="19" spans="1:11">
      <c r="A19" s="52" t="s">
        <v>102</v>
      </c>
      <c r="B19" s="53">
        <v>0</v>
      </c>
      <c r="C19" s="53">
        <v>0</v>
      </c>
      <c r="D19" s="53">
        <v>0</v>
      </c>
      <c r="E19" s="53">
        <v>0</v>
      </c>
      <c r="F19" s="53">
        <v>0</v>
      </c>
      <c r="G19" s="53">
        <v>0</v>
      </c>
      <c r="H19" s="53">
        <v>0</v>
      </c>
      <c r="I19" s="53">
        <v>0</v>
      </c>
      <c r="J19" s="53">
        <v>0</v>
      </c>
      <c r="K19" s="53">
        <v>0</v>
      </c>
    </row>
    <row r="20" spans="1:11">
      <c r="A20" s="52" t="s">
        <v>103</v>
      </c>
      <c r="B20" s="53">
        <v>0</v>
      </c>
      <c r="C20" s="53">
        <v>0</v>
      </c>
      <c r="D20" s="53">
        <v>0</v>
      </c>
      <c r="E20" s="53">
        <v>0</v>
      </c>
      <c r="F20" s="53">
        <v>0</v>
      </c>
      <c r="G20" s="53">
        <v>0</v>
      </c>
      <c r="H20" s="53">
        <v>0</v>
      </c>
      <c r="I20" s="53">
        <v>0</v>
      </c>
      <c r="J20" s="53">
        <v>0</v>
      </c>
      <c r="K20" s="53">
        <v>0</v>
      </c>
    </row>
    <row r="21" spans="1:11">
      <c r="A21" s="52" t="s">
        <v>104</v>
      </c>
      <c r="B21" s="54">
        <v>1.76</v>
      </c>
      <c r="C21" s="54">
        <v>1.78</v>
      </c>
      <c r="D21" s="54">
        <v>2.11</v>
      </c>
      <c r="E21" s="54">
        <v>2.2200000000000002</v>
      </c>
      <c r="F21" s="54">
        <v>2.4500000000000002</v>
      </c>
      <c r="G21" s="54">
        <v>2.62</v>
      </c>
      <c r="H21" s="54">
        <v>2.79</v>
      </c>
      <c r="I21" s="54">
        <v>2.84</v>
      </c>
      <c r="J21" s="54">
        <v>3.22</v>
      </c>
      <c r="K21" s="54">
        <v>3.28</v>
      </c>
    </row>
    <row r="22" spans="1:11">
      <c r="A22" s="52" t="s">
        <v>105</v>
      </c>
      <c r="B22" s="54">
        <v>0.67</v>
      </c>
      <c r="C22" s="54">
        <v>0.67</v>
      </c>
      <c r="D22" s="54">
        <v>0.9</v>
      </c>
      <c r="E22" s="54">
        <v>0.95</v>
      </c>
      <c r="F22" s="54">
        <v>1.1100000000000001</v>
      </c>
      <c r="G22" s="54">
        <v>1.27</v>
      </c>
      <c r="H22" s="54">
        <v>1.4</v>
      </c>
      <c r="I22" s="54">
        <v>1.44</v>
      </c>
      <c r="J22" s="54">
        <v>1.65</v>
      </c>
      <c r="K22" s="54">
        <v>1.7</v>
      </c>
    </row>
    <row r="23" spans="1:11">
      <c r="A23" s="52" t="s">
        <v>106</v>
      </c>
      <c r="B23" s="54">
        <v>0.67</v>
      </c>
      <c r="C23" s="54">
        <v>0.67</v>
      </c>
      <c r="D23" s="54">
        <v>0.9</v>
      </c>
      <c r="E23" s="54">
        <v>0.95</v>
      </c>
      <c r="F23" s="54">
        <v>1.1100000000000001</v>
      </c>
      <c r="G23" s="54">
        <v>1.27</v>
      </c>
      <c r="H23" s="54">
        <v>1.4</v>
      </c>
      <c r="I23" s="54">
        <v>1.44</v>
      </c>
      <c r="J23" s="54">
        <v>1.65</v>
      </c>
      <c r="K23" s="54">
        <v>1.7</v>
      </c>
    </row>
    <row r="24" spans="1:11">
      <c r="A24" s="52" t="s">
        <v>107</v>
      </c>
      <c r="B24" s="53">
        <v>0</v>
      </c>
      <c r="C24" s="53">
        <v>0</v>
      </c>
      <c r="D24" s="53">
        <v>0</v>
      </c>
      <c r="E24" s="53">
        <v>0</v>
      </c>
      <c r="F24" s="53">
        <v>0</v>
      </c>
      <c r="G24" s="53">
        <v>0</v>
      </c>
      <c r="H24" s="53">
        <v>0</v>
      </c>
      <c r="I24" s="53">
        <v>0</v>
      </c>
      <c r="J24" s="53">
        <v>0</v>
      </c>
      <c r="K24" s="53">
        <v>0</v>
      </c>
    </row>
    <row r="25" spans="1:11">
      <c r="A25" s="52" t="s">
        <v>108</v>
      </c>
      <c r="B25" s="54">
        <v>1.05</v>
      </c>
      <c r="C25" s="54">
        <v>1.05</v>
      </c>
      <c r="D25" s="54">
        <v>1.1100000000000001</v>
      </c>
      <c r="E25" s="54">
        <v>1.1200000000000001</v>
      </c>
      <c r="F25" s="54">
        <v>1.18</v>
      </c>
      <c r="G25" s="54">
        <v>1.19</v>
      </c>
      <c r="H25" s="54">
        <v>1.22</v>
      </c>
      <c r="I25" s="54">
        <v>1.22</v>
      </c>
      <c r="J25" s="54">
        <v>1.35</v>
      </c>
      <c r="K25" s="54">
        <v>1.35</v>
      </c>
    </row>
    <row r="26" spans="1:11">
      <c r="A26" s="52" t="s">
        <v>109</v>
      </c>
      <c r="B26" s="54">
        <v>0.04</v>
      </c>
      <c r="C26" s="54">
        <v>0.06</v>
      </c>
      <c r="D26" s="54">
        <v>0.1</v>
      </c>
      <c r="E26" s="54">
        <v>0.15</v>
      </c>
      <c r="F26" s="54">
        <v>0.16</v>
      </c>
      <c r="G26" s="54">
        <v>0.16</v>
      </c>
      <c r="H26" s="54">
        <v>0.17</v>
      </c>
      <c r="I26" s="54">
        <v>0.18</v>
      </c>
      <c r="J26" s="54">
        <v>0.22</v>
      </c>
      <c r="K26" s="54">
        <v>0.23</v>
      </c>
    </row>
    <row r="27" spans="1:11">
      <c r="A27" s="52" t="s">
        <v>110</v>
      </c>
      <c r="B27" s="54">
        <v>3.15</v>
      </c>
      <c r="C27" s="54">
        <v>3.15</v>
      </c>
      <c r="D27" s="54">
        <v>3.17</v>
      </c>
      <c r="E27" s="54">
        <v>3.17</v>
      </c>
      <c r="F27" s="54">
        <v>3.18</v>
      </c>
      <c r="G27" s="54">
        <v>3.19</v>
      </c>
      <c r="H27" s="54">
        <v>3.29</v>
      </c>
      <c r="I27" s="54">
        <v>3.29</v>
      </c>
      <c r="J27" s="54">
        <v>3.4</v>
      </c>
      <c r="K27" s="54">
        <v>3.4</v>
      </c>
    </row>
    <row r="28" spans="1:11">
      <c r="A28" s="52" t="s">
        <v>111</v>
      </c>
      <c r="B28" s="54">
        <v>2.15</v>
      </c>
      <c r="C28" s="54">
        <v>2.15</v>
      </c>
      <c r="D28" s="54">
        <v>2.17</v>
      </c>
      <c r="E28" s="54">
        <v>2.17</v>
      </c>
      <c r="F28" s="54">
        <v>2.1800000000000002</v>
      </c>
      <c r="G28" s="54">
        <v>2.19</v>
      </c>
      <c r="H28" s="54">
        <v>2.29</v>
      </c>
      <c r="I28" s="54">
        <v>2.29</v>
      </c>
      <c r="J28" s="54">
        <v>2.4</v>
      </c>
      <c r="K28" s="54">
        <v>2.4</v>
      </c>
    </row>
    <row r="29" spans="1:11">
      <c r="A29" s="52" t="s">
        <v>112</v>
      </c>
      <c r="B29" s="53">
        <v>0</v>
      </c>
      <c r="C29" s="53">
        <v>0</v>
      </c>
      <c r="D29" s="53">
        <v>0</v>
      </c>
      <c r="E29" s="53">
        <v>0</v>
      </c>
      <c r="F29" s="53">
        <v>0</v>
      </c>
      <c r="G29" s="53">
        <v>0</v>
      </c>
      <c r="H29" s="53">
        <v>0</v>
      </c>
      <c r="I29" s="53">
        <v>0</v>
      </c>
      <c r="J29" s="53">
        <v>0</v>
      </c>
      <c r="K29" s="53">
        <v>0</v>
      </c>
    </row>
    <row r="30" spans="1:11">
      <c r="A30" s="52" t="s">
        <v>113</v>
      </c>
      <c r="B30" s="54">
        <v>13.5</v>
      </c>
      <c r="C30" s="54">
        <v>13.52</v>
      </c>
      <c r="D30" s="54">
        <v>13.78</v>
      </c>
      <c r="E30" s="54">
        <v>13.89</v>
      </c>
      <c r="F30" s="54">
        <v>14.23</v>
      </c>
      <c r="G30" s="54">
        <v>14.41</v>
      </c>
      <c r="H30" s="54">
        <v>14.38</v>
      </c>
      <c r="I30" s="54">
        <v>14.48</v>
      </c>
      <c r="J30" s="54">
        <v>14.67</v>
      </c>
      <c r="K30" s="54">
        <v>14.73</v>
      </c>
    </row>
    <row r="31" spans="1:11">
      <c r="A31" s="52" t="s">
        <v>114</v>
      </c>
      <c r="B31" s="54">
        <v>1.3</v>
      </c>
      <c r="C31" s="54">
        <v>1.5</v>
      </c>
      <c r="D31" s="54">
        <v>1.6</v>
      </c>
      <c r="E31" s="54">
        <v>1.8</v>
      </c>
      <c r="F31" s="54">
        <v>1.6</v>
      </c>
      <c r="G31" s="54">
        <v>1.8</v>
      </c>
      <c r="H31" s="54">
        <v>1.6</v>
      </c>
      <c r="I31" s="54">
        <v>1.8</v>
      </c>
      <c r="J31" s="54">
        <v>1.8</v>
      </c>
      <c r="K31" s="53">
        <v>2</v>
      </c>
    </row>
    <row r="32" spans="1:11">
      <c r="A32" s="52" t="s">
        <v>115</v>
      </c>
      <c r="B32" s="54">
        <v>0.4</v>
      </c>
      <c r="C32" s="53">
        <v>2</v>
      </c>
      <c r="D32" s="54">
        <v>0.48</v>
      </c>
      <c r="E32" s="54">
        <v>2.1</v>
      </c>
      <c r="F32" s="54">
        <v>0.48</v>
      </c>
      <c r="G32" s="54">
        <v>2.1</v>
      </c>
      <c r="H32" s="54">
        <v>0.48</v>
      </c>
      <c r="I32" s="54">
        <v>2.2999999999999998</v>
      </c>
      <c r="J32" s="54">
        <v>0.56000000000000005</v>
      </c>
      <c r="K32" s="54">
        <v>2.5</v>
      </c>
    </row>
    <row r="33" spans="1:11">
      <c r="A33" s="52" t="s">
        <v>116</v>
      </c>
      <c r="B33" s="54">
        <v>0.36</v>
      </c>
      <c r="C33" s="54">
        <v>0.3</v>
      </c>
      <c r="D33" s="54">
        <v>0.4</v>
      </c>
      <c r="E33" s="54">
        <v>0.35</v>
      </c>
      <c r="F33" s="54">
        <v>0.42</v>
      </c>
      <c r="G33" s="54">
        <v>0.36</v>
      </c>
      <c r="H33" s="54">
        <v>0.46</v>
      </c>
      <c r="I33" s="54">
        <v>0.4</v>
      </c>
      <c r="J33" s="54">
        <v>0.5</v>
      </c>
      <c r="K33" s="54">
        <v>0.62</v>
      </c>
    </row>
    <row r="34" spans="1:11">
      <c r="A34" s="52" t="s">
        <v>117</v>
      </c>
      <c r="B34" s="54">
        <v>0.4</v>
      </c>
      <c r="C34" s="54">
        <v>0.4</v>
      </c>
      <c r="D34" s="54">
        <v>0.4</v>
      </c>
      <c r="E34" s="54">
        <v>0.5</v>
      </c>
      <c r="F34" s="54">
        <v>0.5</v>
      </c>
      <c r="G34" s="54">
        <v>0.5</v>
      </c>
      <c r="H34" s="54">
        <v>0.7</v>
      </c>
      <c r="I34" s="54">
        <v>0.7</v>
      </c>
      <c r="J34" s="54">
        <v>0.9</v>
      </c>
      <c r="K34" s="54">
        <v>0.9</v>
      </c>
    </row>
    <row r="35" spans="1:11">
      <c r="A35" s="52" t="s">
        <v>118</v>
      </c>
      <c r="B35" s="54">
        <v>2.46</v>
      </c>
      <c r="C35" s="54">
        <v>4.2</v>
      </c>
      <c r="D35" s="54">
        <v>2.88</v>
      </c>
      <c r="E35" s="54">
        <v>4.75</v>
      </c>
      <c r="F35" s="53">
        <v>3</v>
      </c>
      <c r="G35" s="54">
        <v>4.76</v>
      </c>
      <c r="H35" s="54">
        <v>3.24</v>
      </c>
      <c r="I35" s="54">
        <v>5.2</v>
      </c>
      <c r="J35" s="54">
        <v>3.76</v>
      </c>
      <c r="K35" s="54">
        <v>6.02</v>
      </c>
    </row>
    <row r="36" spans="1:11">
      <c r="A36" s="52" t="s">
        <v>119</v>
      </c>
      <c r="B36" s="54">
        <v>11.04</v>
      </c>
      <c r="C36" s="54">
        <v>9.32</v>
      </c>
      <c r="D36" s="54">
        <v>10.9</v>
      </c>
      <c r="E36" s="54">
        <v>9.14</v>
      </c>
      <c r="F36" s="54">
        <v>11.23</v>
      </c>
      <c r="G36" s="54">
        <v>9.65</v>
      </c>
      <c r="H36" s="54">
        <v>11.14</v>
      </c>
      <c r="I36" s="54">
        <v>9.2799999999999994</v>
      </c>
      <c r="J36" s="54">
        <v>10.91</v>
      </c>
      <c r="K36" s="54">
        <v>8.7100000000000009</v>
      </c>
    </row>
    <row r="37" spans="1:11">
      <c r="A37" s="52" t="s">
        <v>120</v>
      </c>
      <c r="B37" s="54">
        <v>6.5</v>
      </c>
      <c r="C37" s="53">
        <v>4</v>
      </c>
      <c r="D37" s="54">
        <v>6.7</v>
      </c>
      <c r="E37" s="54">
        <v>4.1399999999999997</v>
      </c>
      <c r="F37" s="54">
        <v>6.8</v>
      </c>
      <c r="G37" s="54">
        <v>4.22</v>
      </c>
      <c r="H37" s="54">
        <v>7.2</v>
      </c>
      <c r="I37" s="54">
        <v>4.7</v>
      </c>
      <c r="J37" s="54">
        <v>7.45</v>
      </c>
      <c r="K37" s="53">
        <v>5</v>
      </c>
    </row>
    <row r="38" spans="1:11">
      <c r="A38" s="52" t="s">
        <v>121</v>
      </c>
      <c r="B38" s="53">
        <v>0</v>
      </c>
      <c r="C38" s="53">
        <v>0</v>
      </c>
      <c r="D38" s="53">
        <v>0</v>
      </c>
      <c r="E38" s="53">
        <v>0</v>
      </c>
      <c r="F38" s="53">
        <v>0</v>
      </c>
      <c r="G38" s="53">
        <v>0</v>
      </c>
      <c r="H38" s="53">
        <v>0</v>
      </c>
      <c r="I38" s="53">
        <v>0</v>
      </c>
      <c r="J38" s="53">
        <v>0</v>
      </c>
      <c r="K38" s="53">
        <v>0</v>
      </c>
    </row>
    <row r="39" spans="1:11">
      <c r="A39" s="52" t="s">
        <v>122</v>
      </c>
      <c r="B39" s="54">
        <v>4.54</v>
      </c>
      <c r="C39" s="54">
        <v>5.32</v>
      </c>
      <c r="D39" s="54">
        <v>4.2</v>
      </c>
      <c r="E39" s="53">
        <v>5</v>
      </c>
      <c r="F39" s="54">
        <v>4.43</v>
      </c>
      <c r="G39" s="54">
        <v>5.43</v>
      </c>
      <c r="H39" s="54">
        <v>3.94</v>
      </c>
      <c r="I39" s="54">
        <v>4.58</v>
      </c>
      <c r="J39" s="54">
        <v>3.46</v>
      </c>
      <c r="K39" s="54">
        <v>3.71</v>
      </c>
    </row>
    <row r="40" spans="1:11">
      <c r="A40" s="52" t="s">
        <v>123</v>
      </c>
      <c r="B40" s="54">
        <v>1.06</v>
      </c>
      <c r="C40" s="54">
        <v>1.06</v>
      </c>
      <c r="D40" s="54">
        <v>1.1299999999999999</v>
      </c>
      <c r="E40" s="54">
        <v>1.1299999999999999</v>
      </c>
      <c r="F40" s="54">
        <v>1.1499999999999999</v>
      </c>
      <c r="G40" s="54">
        <v>1.1499999999999999</v>
      </c>
      <c r="H40" s="54">
        <v>1.27</v>
      </c>
      <c r="I40" s="54">
        <v>1.27</v>
      </c>
      <c r="J40" s="54">
        <v>1.27</v>
      </c>
      <c r="K40" s="54">
        <v>1.27</v>
      </c>
    </row>
    <row r="41" spans="1:11">
      <c r="A41" s="52" t="s">
        <v>124</v>
      </c>
      <c r="B41" s="54">
        <v>0.25</v>
      </c>
      <c r="C41" s="54">
        <v>0.32</v>
      </c>
      <c r="D41" s="54">
        <v>0.25</v>
      </c>
      <c r="E41" s="54">
        <v>0.32</v>
      </c>
      <c r="F41" s="54">
        <v>0.25</v>
      </c>
      <c r="G41" s="54">
        <v>0.32</v>
      </c>
      <c r="H41" s="54">
        <v>0.25</v>
      </c>
      <c r="I41" s="54">
        <v>0.32</v>
      </c>
      <c r="J41" s="54">
        <v>0.25</v>
      </c>
      <c r="K41" s="54">
        <v>0.32</v>
      </c>
    </row>
    <row r="42" spans="1:11">
      <c r="A42" s="52" t="s">
        <v>125</v>
      </c>
      <c r="B42" s="54">
        <v>1.31</v>
      </c>
      <c r="C42" s="54">
        <v>1.38</v>
      </c>
      <c r="D42" s="54">
        <v>1.38</v>
      </c>
      <c r="E42" s="54">
        <v>1.45</v>
      </c>
      <c r="F42" s="54">
        <v>1.4</v>
      </c>
      <c r="G42" s="54">
        <v>1.47</v>
      </c>
      <c r="H42" s="54">
        <v>1.52</v>
      </c>
      <c r="I42" s="54">
        <v>1.59</v>
      </c>
      <c r="J42" s="54">
        <v>1.52</v>
      </c>
      <c r="K42" s="54">
        <v>1.59</v>
      </c>
    </row>
    <row r="43" spans="1:11">
      <c r="A43" s="52" t="s">
        <v>126</v>
      </c>
      <c r="B43" s="54">
        <v>1.45</v>
      </c>
      <c r="C43" s="54">
        <v>1.45</v>
      </c>
      <c r="D43" s="54">
        <v>1.65</v>
      </c>
      <c r="E43" s="54">
        <v>1.65</v>
      </c>
      <c r="F43" s="54">
        <v>1.65</v>
      </c>
      <c r="G43" s="54">
        <v>1.65</v>
      </c>
      <c r="H43" s="54">
        <v>1.85</v>
      </c>
      <c r="I43" s="54">
        <v>1.85</v>
      </c>
      <c r="J43" s="54">
        <v>1.85</v>
      </c>
      <c r="K43" s="54">
        <v>1.85</v>
      </c>
    </row>
    <row r="44" spans="1:11">
      <c r="A44" s="52" t="s">
        <v>127</v>
      </c>
      <c r="B44" s="54">
        <v>2.0499999999999998</v>
      </c>
      <c r="C44" s="54">
        <v>2.0499999999999998</v>
      </c>
      <c r="D44" s="54">
        <v>2.25</v>
      </c>
      <c r="E44" s="54">
        <v>2.25</v>
      </c>
      <c r="F44" s="54">
        <v>2.25</v>
      </c>
      <c r="G44" s="54">
        <v>2.25</v>
      </c>
      <c r="H44" s="54">
        <v>2.25</v>
      </c>
      <c r="I44" s="54">
        <v>2.25</v>
      </c>
      <c r="J44" s="54">
        <v>2.25</v>
      </c>
      <c r="K44" s="54">
        <v>2.25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55" t="s">
        <v>77</v>
      </c>
      <c r="B1" s="55"/>
      <c r="C1" s="55"/>
      <c r="D1" s="55"/>
      <c r="E1" s="55"/>
      <c r="F1" s="55"/>
      <c r="G1" s="55"/>
      <c r="H1" s="55"/>
      <c r="I1" s="55"/>
      <c r="J1" s="55"/>
      <c r="K1" s="55"/>
    </row>
    <row r="3" spans="1:11">
      <c r="A3" s="56" t="s">
        <v>78</v>
      </c>
      <c r="B3" s="57" t="s">
        <v>140</v>
      </c>
    </row>
    <row r="4" spans="1:11">
      <c r="A4" s="56" t="s">
        <v>80</v>
      </c>
      <c r="B4" s="57">
        <v>100</v>
      </c>
    </row>
    <row r="5" spans="1:11">
      <c r="A5" s="56" t="s">
        <v>81</v>
      </c>
      <c r="B5" s="57" t="s">
        <v>82</v>
      </c>
    </row>
    <row r="6" spans="1:11">
      <c r="A6" s="56" t="s">
        <v>83</v>
      </c>
      <c r="B6" s="57" t="s">
        <v>141</v>
      </c>
    </row>
    <row r="7" spans="1:11">
      <c r="A7" s="56" t="s">
        <v>84</v>
      </c>
      <c r="B7" s="57" t="s">
        <v>142</v>
      </c>
    </row>
    <row r="10" spans="1:11">
      <c r="A10" s="58" t="s">
        <v>85</v>
      </c>
      <c r="B10" s="58"/>
      <c r="C10" s="58"/>
      <c r="D10" s="58"/>
      <c r="E10" s="58"/>
      <c r="F10" s="58"/>
      <c r="G10" s="58"/>
      <c r="H10" s="58"/>
      <c r="I10" s="58"/>
      <c r="J10" s="58"/>
      <c r="K10" s="58"/>
    </row>
    <row r="12" spans="1:11">
      <c r="A12" s="59"/>
      <c r="B12" s="59">
        <v>2014</v>
      </c>
      <c r="C12" s="59"/>
      <c r="D12" s="59">
        <v>2015</v>
      </c>
      <c r="E12" s="59"/>
      <c r="F12" s="59">
        <v>2016</v>
      </c>
      <c r="G12" s="59"/>
      <c r="H12" s="59">
        <v>2020</v>
      </c>
      <c r="I12" s="59"/>
      <c r="J12" s="59">
        <v>2025</v>
      </c>
      <c r="K12" s="59"/>
    </row>
    <row r="13" spans="1:11">
      <c r="A13" s="59" t="s">
        <v>86</v>
      </c>
      <c r="B13" s="59" t="s">
        <v>87</v>
      </c>
      <c r="C13" s="59" t="s">
        <v>88</v>
      </c>
      <c r="D13" s="59" t="s">
        <v>89</v>
      </c>
      <c r="E13" s="59" t="s">
        <v>90</v>
      </c>
      <c r="F13" s="59" t="s">
        <v>91</v>
      </c>
      <c r="G13" s="59" t="s">
        <v>92</v>
      </c>
      <c r="H13" s="59" t="s">
        <v>93</v>
      </c>
      <c r="I13" s="59" t="s">
        <v>94</v>
      </c>
      <c r="J13" s="59" t="s">
        <v>95</v>
      </c>
      <c r="K13" s="59" t="s">
        <v>96</v>
      </c>
    </row>
    <row r="14" spans="1:11">
      <c r="A14" s="60" t="s">
        <v>97</v>
      </c>
      <c r="B14" s="61">
        <v>3.2</v>
      </c>
      <c r="C14" s="61">
        <v>3.2</v>
      </c>
      <c r="D14" s="61">
        <v>3.2</v>
      </c>
      <c r="E14" s="61">
        <v>3.2</v>
      </c>
      <c r="F14" s="61">
        <v>3.2</v>
      </c>
      <c r="G14" s="61">
        <v>3.2</v>
      </c>
      <c r="H14" s="61">
        <v>2.8</v>
      </c>
      <c r="I14" s="61">
        <v>2.8</v>
      </c>
      <c r="J14" s="61">
        <v>2.12</v>
      </c>
      <c r="K14" s="61">
        <v>2.12</v>
      </c>
    </row>
    <row r="15" spans="1:11">
      <c r="A15" s="60" t="s">
        <v>98</v>
      </c>
      <c r="B15" s="61">
        <v>0.1</v>
      </c>
      <c r="C15" s="61">
        <v>0.1</v>
      </c>
      <c r="D15" s="61">
        <v>0.1</v>
      </c>
      <c r="E15" s="61">
        <v>0.1</v>
      </c>
      <c r="F15" s="61">
        <v>0.1</v>
      </c>
      <c r="G15" s="61">
        <v>0.1</v>
      </c>
      <c r="H15" s="61">
        <v>0.1</v>
      </c>
      <c r="I15" s="61">
        <v>0.1</v>
      </c>
      <c r="J15" s="61">
        <v>0.1</v>
      </c>
      <c r="K15" s="61">
        <v>0.1</v>
      </c>
    </row>
    <row r="16" spans="1:11">
      <c r="A16" s="60" t="s">
        <v>99</v>
      </c>
      <c r="B16" s="62">
        <v>0</v>
      </c>
      <c r="C16" s="62">
        <v>0</v>
      </c>
      <c r="D16" s="62">
        <v>0</v>
      </c>
      <c r="E16" s="62">
        <v>0</v>
      </c>
      <c r="F16" s="62">
        <v>0</v>
      </c>
      <c r="G16" s="62">
        <v>0</v>
      </c>
      <c r="H16" s="62">
        <v>0</v>
      </c>
      <c r="I16" s="62">
        <v>0</v>
      </c>
      <c r="J16" s="62">
        <v>0</v>
      </c>
      <c r="K16" s="62">
        <v>0</v>
      </c>
    </row>
    <row r="17" spans="1:11">
      <c r="A17" s="60" t="s">
        <v>100</v>
      </c>
      <c r="B17" s="62">
        <v>0</v>
      </c>
      <c r="C17" s="62">
        <v>0</v>
      </c>
      <c r="D17" s="62">
        <v>0</v>
      </c>
      <c r="E17" s="62">
        <v>0</v>
      </c>
      <c r="F17" s="62">
        <v>0</v>
      </c>
      <c r="G17" s="62">
        <v>0</v>
      </c>
      <c r="H17" s="62">
        <v>0</v>
      </c>
      <c r="I17" s="62">
        <v>0</v>
      </c>
      <c r="J17" s="62">
        <v>0</v>
      </c>
      <c r="K17" s="62">
        <v>0</v>
      </c>
    </row>
    <row r="18" spans="1:11">
      <c r="A18" s="60" t="s">
        <v>101</v>
      </c>
      <c r="B18" s="61">
        <v>0.1</v>
      </c>
      <c r="C18" s="61">
        <v>0.1</v>
      </c>
      <c r="D18" s="61">
        <v>0.1</v>
      </c>
      <c r="E18" s="61">
        <v>0.1</v>
      </c>
      <c r="F18" s="61">
        <v>0.1</v>
      </c>
      <c r="G18" s="61">
        <v>0.1</v>
      </c>
      <c r="H18" s="61">
        <v>0.1</v>
      </c>
      <c r="I18" s="61">
        <v>0.1</v>
      </c>
      <c r="J18" s="61">
        <v>0.1</v>
      </c>
      <c r="K18" s="61">
        <v>0.1</v>
      </c>
    </row>
    <row r="19" spans="1:11">
      <c r="A19" s="60" t="s">
        <v>102</v>
      </c>
      <c r="B19" s="62">
        <v>0</v>
      </c>
      <c r="C19" s="62">
        <v>0</v>
      </c>
      <c r="D19" s="62">
        <v>0</v>
      </c>
      <c r="E19" s="62">
        <v>0</v>
      </c>
      <c r="F19" s="62">
        <v>0</v>
      </c>
      <c r="G19" s="62">
        <v>0</v>
      </c>
      <c r="H19" s="62">
        <v>0</v>
      </c>
      <c r="I19" s="62">
        <v>0</v>
      </c>
      <c r="J19" s="62">
        <v>0</v>
      </c>
      <c r="K19" s="62">
        <v>0</v>
      </c>
    </row>
    <row r="20" spans="1:11">
      <c r="A20" s="60" t="s">
        <v>103</v>
      </c>
      <c r="B20" s="62">
        <v>0</v>
      </c>
      <c r="C20" s="62">
        <v>0</v>
      </c>
      <c r="D20" s="62">
        <v>0</v>
      </c>
      <c r="E20" s="62">
        <v>0</v>
      </c>
      <c r="F20" s="62">
        <v>0</v>
      </c>
      <c r="G20" s="62">
        <v>0</v>
      </c>
      <c r="H20" s="62">
        <v>0</v>
      </c>
      <c r="I20" s="62">
        <v>0</v>
      </c>
      <c r="J20" s="62">
        <v>0</v>
      </c>
      <c r="K20" s="62">
        <v>0</v>
      </c>
    </row>
    <row r="21" spans="1:11">
      <c r="A21" s="60" t="s">
        <v>104</v>
      </c>
      <c r="B21" s="61">
        <v>1.0900000000000001</v>
      </c>
      <c r="C21" s="61">
        <v>1.0900000000000001</v>
      </c>
      <c r="D21" s="61">
        <v>1.0900000000000001</v>
      </c>
      <c r="E21" s="61">
        <v>1.0900000000000001</v>
      </c>
      <c r="F21" s="61">
        <v>1.19</v>
      </c>
      <c r="G21" s="61">
        <v>1.19</v>
      </c>
      <c r="H21" s="61">
        <v>1.19</v>
      </c>
      <c r="I21" s="61">
        <v>1.19</v>
      </c>
      <c r="J21" s="61">
        <v>1.19</v>
      </c>
      <c r="K21" s="61">
        <v>1.19</v>
      </c>
    </row>
    <row r="22" spans="1:11">
      <c r="A22" s="60" t="s">
        <v>105</v>
      </c>
      <c r="B22" s="61">
        <v>0.06</v>
      </c>
      <c r="C22" s="61">
        <v>0.06</v>
      </c>
      <c r="D22" s="61">
        <v>0.06</v>
      </c>
      <c r="E22" s="61">
        <v>0.06</v>
      </c>
      <c r="F22" s="61">
        <v>0.06</v>
      </c>
      <c r="G22" s="61">
        <v>0.06</v>
      </c>
      <c r="H22" s="61">
        <v>0.06</v>
      </c>
      <c r="I22" s="61">
        <v>0.06</v>
      </c>
      <c r="J22" s="61">
        <v>0.06</v>
      </c>
      <c r="K22" s="61">
        <v>0.06</v>
      </c>
    </row>
    <row r="23" spans="1:11">
      <c r="A23" s="60" t="s">
        <v>106</v>
      </c>
      <c r="B23" s="61">
        <v>0.06</v>
      </c>
      <c r="C23" s="61">
        <v>0.06</v>
      </c>
      <c r="D23" s="61">
        <v>0.06</v>
      </c>
      <c r="E23" s="61">
        <v>0.06</v>
      </c>
      <c r="F23" s="61">
        <v>0.06</v>
      </c>
      <c r="G23" s="61">
        <v>0.06</v>
      </c>
      <c r="H23" s="61">
        <v>0.06</v>
      </c>
      <c r="I23" s="61">
        <v>0.06</v>
      </c>
      <c r="J23" s="61">
        <v>0.06</v>
      </c>
      <c r="K23" s="61">
        <v>0.06</v>
      </c>
    </row>
    <row r="24" spans="1:11">
      <c r="A24" s="60" t="s">
        <v>107</v>
      </c>
      <c r="B24" s="62">
        <v>0</v>
      </c>
      <c r="C24" s="62">
        <v>0</v>
      </c>
      <c r="D24" s="62">
        <v>0</v>
      </c>
      <c r="E24" s="62">
        <v>0</v>
      </c>
      <c r="F24" s="62">
        <v>0</v>
      </c>
      <c r="G24" s="62">
        <v>0</v>
      </c>
      <c r="H24" s="62">
        <v>0</v>
      </c>
      <c r="I24" s="62">
        <v>0</v>
      </c>
      <c r="J24" s="62">
        <v>0</v>
      </c>
      <c r="K24" s="62">
        <v>0</v>
      </c>
    </row>
    <row r="25" spans="1:11">
      <c r="A25" s="60" t="s">
        <v>108</v>
      </c>
      <c r="B25" s="61">
        <v>0.73</v>
      </c>
      <c r="C25" s="61">
        <v>0.73</v>
      </c>
      <c r="D25" s="61">
        <v>0.73</v>
      </c>
      <c r="E25" s="61">
        <v>0.73</v>
      </c>
      <c r="F25" s="61">
        <v>0.73</v>
      </c>
      <c r="G25" s="61">
        <v>0.73</v>
      </c>
      <c r="H25" s="61">
        <v>0.73</v>
      </c>
      <c r="I25" s="61">
        <v>0.73</v>
      </c>
      <c r="J25" s="61">
        <v>0.73</v>
      </c>
      <c r="K25" s="61">
        <v>0.73</v>
      </c>
    </row>
    <row r="26" spans="1:11">
      <c r="A26" s="60" t="s">
        <v>109</v>
      </c>
      <c r="B26" s="62">
        <v>0</v>
      </c>
      <c r="C26" s="62">
        <v>0</v>
      </c>
      <c r="D26" s="62">
        <v>0</v>
      </c>
      <c r="E26" s="62">
        <v>0</v>
      </c>
      <c r="F26" s="62">
        <v>0</v>
      </c>
      <c r="G26" s="62">
        <v>0</v>
      </c>
      <c r="H26" s="62">
        <v>0</v>
      </c>
      <c r="I26" s="62">
        <v>0</v>
      </c>
      <c r="J26" s="62">
        <v>0</v>
      </c>
      <c r="K26" s="62">
        <v>0</v>
      </c>
    </row>
    <row r="27" spans="1:11">
      <c r="A27" s="60" t="s">
        <v>110</v>
      </c>
      <c r="B27" s="61">
        <v>13.7</v>
      </c>
      <c r="C27" s="61">
        <v>13.7</v>
      </c>
      <c r="D27" s="62">
        <v>14</v>
      </c>
      <c r="E27" s="62">
        <v>14</v>
      </c>
      <c r="F27" s="62">
        <v>15</v>
      </c>
      <c r="G27" s="62">
        <v>15</v>
      </c>
      <c r="H27" s="62">
        <v>15</v>
      </c>
      <c r="I27" s="62">
        <v>15</v>
      </c>
      <c r="J27" s="62">
        <v>15</v>
      </c>
      <c r="K27" s="62">
        <v>15</v>
      </c>
    </row>
    <row r="28" spans="1:11">
      <c r="A28" s="60" t="s">
        <v>111</v>
      </c>
      <c r="B28" s="61">
        <v>12.1</v>
      </c>
      <c r="C28" s="61">
        <v>12.1</v>
      </c>
      <c r="D28" s="61">
        <v>12.2</v>
      </c>
      <c r="E28" s="61">
        <v>12.2</v>
      </c>
      <c r="F28" s="61">
        <v>12.2</v>
      </c>
      <c r="G28" s="61">
        <v>12.2</v>
      </c>
      <c r="H28" s="61">
        <v>12.2</v>
      </c>
      <c r="I28" s="61">
        <v>12.2</v>
      </c>
      <c r="J28" s="61">
        <v>12.2</v>
      </c>
      <c r="K28" s="61">
        <v>12.2</v>
      </c>
    </row>
    <row r="29" spans="1:11">
      <c r="A29" s="60" t="s">
        <v>112</v>
      </c>
      <c r="B29" s="61">
        <v>0.5</v>
      </c>
      <c r="C29" s="61">
        <v>0.5</v>
      </c>
      <c r="D29" s="61">
        <v>0.5</v>
      </c>
      <c r="E29" s="61">
        <v>0.5</v>
      </c>
      <c r="F29" s="61">
        <v>0.5</v>
      </c>
      <c r="G29" s="61">
        <v>0.5</v>
      </c>
      <c r="H29" s="61">
        <v>0.5</v>
      </c>
      <c r="I29" s="61">
        <v>0.5</v>
      </c>
      <c r="J29" s="61">
        <v>0.5</v>
      </c>
      <c r="K29" s="61">
        <v>0.5</v>
      </c>
    </row>
    <row r="30" spans="1:11">
      <c r="A30" s="60" t="s">
        <v>113</v>
      </c>
      <c r="B30" s="61">
        <v>18.59</v>
      </c>
      <c r="C30" s="61">
        <v>18.59</v>
      </c>
      <c r="D30" s="61">
        <v>18.89</v>
      </c>
      <c r="E30" s="61">
        <v>18.89</v>
      </c>
      <c r="F30" s="61">
        <v>19.989999999999998</v>
      </c>
      <c r="G30" s="61">
        <v>19.989999999999998</v>
      </c>
      <c r="H30" s="61">
        <v>19.59</v>
      </c>
      <c r="I30" s="61">
        <v>19.59</v>
      </c>
      <c r="J30" s="61">
        <v>18.91</v>
      </c>
      <c r="K30" s="61">
        <v>18.91</v>
      </c>
    </row>
    <row r="31" spans="1:11">
      <c r="A31" s="60" t="s">
        <v>114</v>
      </c>
      <c r="B31" s="61">
        <v>5.53</v>
      </c>
      <c r="C31" s="61">
        <v>2.93</v>
      </c>
      <c r="D31" s="61">
        <v>5.65</v>
      </c>
      <c r="E31" s="61">
        <v>2.96</v>
      </c>
      <c r="F31" s="61">
        <v>5.95</v>
      </c>
      <c r="G31" s="61">
        <v>3.06</v>
      </c>
      <c r="H31" s="61">
        <v>5.93</v>
      </c>
      <c r="I31" s="61">
        <v>3.06</v>
      </c>
      <c r="J31" s="61">
        <v>5.89</v>
      </c>
      <c r="K31" s="61">
        <v>3.06</v>
      </c>
    </row>
    <row r="32" spans="1:11">
      <c r="A32" s="60" t="s">
        <v>115</v>
      </c>
      <c r="B32" s="62">
        <v>0</v>
      </c>
      <c r="C32" s="61">
        <v>1.17</v>
      </c>
      <c r="D32" s="62">
        <v>0</v>
      </c>
      <c r="E32" s="61">
        <v>1.17</v>
      </c>
      <c r="F32" s="62">
        <v>0</v>
      </c>
      <c r="G32" s="61">
        <v>1.17</v>
      </c>
      <c r="H32" s="62">
        <v>0</v>
      </c>
      <c r="I32" s="61">
        <v>1.17</v>
      </c>
      <c r="J32" s="62">
        <v>0</v>
      </c>
      <c r="K32" s="61">
        <v>1.17</v>
      </c>
    </row>
    <row r="33" spans="1:11">
      <c r="A33" s="60" t="s">
        <v>116</v>
      </c>
      <c r="B33" s="61">
        <v>1.17</v>
      </c>
      <c r="C33" s="61">
        <v>1.17</v>
      </c>
      <c r="D33" s="61">
        <v>1.17</v>
      </c>
      <c r="E33" s="61">
        <v>1.17</v>
      </c>
      <c r="F33" s="61">
        <v>1.17</v>
      </c>
      <c r="G33" s="61">
        <v>1.17</v>
      </c>
      <c r="H33" s="61">
        <v>1.17</v>
      </c>
      <c r="I33" s="61">
        <v>1.17</v>
      </c>
      <c r="J33" s="61">
        <v>1.17</v>
      </c>
      <c r="K33" s="61">
        <v>1.17</v>
      </c>
    </row>
    <row r="34" spans="1:11">
      <c r="A34" s="60" t="s">
        <v>117</v>
      </c>
      <c r="B34" s="61">
        <v>0.77</v>
      </c>
      <c r="C34" s="61">
        <v>0.7</v>
      </c>
      <c r="D34" s="61">
        <v>0.79</v>
      </c>
      <c r="E34" s="61">
        <v>0.72</v>
      </c>
      <c r="F34" s="61">
        <v>0.8</v>
      </c>
      <c r="G34" s="61">
        <v>0.73</v>
      </c>
      <c r="H34" s="61">
        <v>0.82</v>
      </c>
      <c r="I34" s="61">
        <v>0.75</v>
      </c>
      <c r="J34" s="61">
        <v>0.84</v>
      </c>
      <c r="K34" s="61">
        <v>0.76</v>
      </c>
    </row>
    <row r="35" spans="1:11">
      <c r="A35" s="60" t="s">
        <v>118</v>
      </c>
      <c r="B35" s="61">
        <v>7.47</v>
      </c>
      <c r="C35" s="61">
        <v>5.97</v>
      </c>
      <c r="D35" s="61">
        <v>7.61</v>
      </c>
      <c r="E35" s="61">
        <v>6.02</v>
      </c>
      <c r="F35" s="61">
        <v>7.92</v>
      </c>
      <c r="G35" s="61">
        <v>6.13</v>
      </c>
      <c r="H35" s="61">
        <v>7.92</v>
      </c>
      <c r="I35" s="61">
        <v>6.15</v>
      </c>
      <c r="J35" s="61">
        <v>7.9</v>
      </c>
      <c r="K35" s="61">
        <v>6.16</v>
      </c>
    </row>
    <row r="36" spans="1:11">
      <c r="A36" s="60" t="s">
        <v>119</v>
      </c>
      <c r="B36" s="61">
        <v>11.12</v>
      </c>
      <c r="C36" s="61">
        <v>12.62</v>
      </c>
      <c r="D36" s="61">
        <v>11.28</v>
      </c>
      <c r="E36" s="61">
        <v>12.87</v>
      </c>
      <c r="F36" s="61">
        <v>12.07</v>
      </c>
      <c r="G36" s="61">
        <v>13.86</v>
      </c>
      <c r="H36" s="61">
        <v>11.67</v>
      </c>
      <c r="I36" s="61">
        <v>13.44</v>
      </c>
      <c r="J36" s="61">
        <v>11.01</v>
      </c>
      <c r="K36" s="61">
        <v>12.75</v>
      </c>
    </row>
    <row r="37" spans="1:11">
      <c r="A37" s="60" t="s">
        <v>120</v>
      </c>
      <c r="B37" s="61">
        <v>9.8000000000000007</v>
      </c>
      <c r="C37" s="61">
        <v>8.3000000000000007</v>
      </c>
      <c r="D37" s="61">
        <v>10.199999999999999</v>
      </c>
      <c r="E37" s="61">
        <v>8.6999999999999993</v>
      </c>
      <c r="F37" s="61">
        <v>10.4</v>
      </c>
      <c r="G37" s="61">
        <v>8.9</v>
      </c>
      <c r="H37" s="62">
        <v>11</v>
      </c>
      <c r="I37" s="61">
        <v>9.4</v>
      </c>
      <c r="J37" s="61">
        <v>11.4</v>
      </c>
      <c r="K37" s="61">
        <v>9.6999999999999993</v>
      </c>
    </row>
    <row r="38" spans="1:11">
      <c r="A38" s="60" t="s">
        <v>121</v>
      </c>
      <c r="B38" s="62">
        <v>0</v>
      </c>
      <c r="C38" s="62">
        <v>0</v>
      </c>
      <c r="D38" s="62">
        <v>0</v>
      </c>
      <c r="E38" s="62">
        <v>0</v>
      </c>
      <c r="F38" s="62">
        <v>0</v>
      </c>
      <c r="G38" s="62">
        <v>0</v>
      </c>
      <c r="H38" s="62">
        <v>0</v>
      </c>
      <c r="I38" s="62">
        <v>0</v>
      </c>
      <c r="J38" s="62">
        <v>0</v>
      </c>
      <c r="K38" s="62">
        <v>0</v>
      </c>
    </row>
    <row r="39" spans="1:11">
      <c r="A39" s="60" t="s">
        <v>122</v>
      </c>
      <c r="B39" s="61">
        <v>1.32</v>
      </c>
      <c r="C39" s="61">
        <v>4.32</v>
      </c>
      <c r="D39" s="61">
        <v>1.08</v>
      </c>
      <c r="E39" s="61">
        <v>4.17</v>
      </c>
      <c r="F39" s="61">
        <v>1.67</v>
      </c>
      <c r="G39" s="61">
        <v>4.96</v>
      </c>
      <c r="H39" s="61">
        <v>0.67</v>
      </c>
      <c r="I39" s="61">
        <v>4.04</v>
      </c>
      <c r="J39" s="61">
        <v>-0.39</v>
      </c>
      <c r="K39" s="61">
        <v>3.05</v>
      </c>
    </row>
    <row r="40" spans="1:11">
      <c r="A40" s="60" t="s">
        <v>123</v>
      </c>
      <c r="B40" s="61">
        <v>1.3</v>
      </c>
      <c r="C40" s="61">
        <v>1.3</v>
      </c>
      <c r="D40" s="61">
        <v>1.32</v>
      </c>
      <c r="E40" s="61">
        <v>1.32</v>
      </c>
      <c r="F40" s="61">
        <v>1.4</v>
      </c>
      <c r="G40" s="61">
        <v>1.4</v>
      </c>
      <c r="H40" s="61">
        <v>1.37</v>
      </c>
      <c r="I40" s="61">
        <v>1.37</v>
      </c>
      <c r="J40" s="61">
        <v>1.32</v>
      </c>
      <c r="K40" s="61">
        <v>1.32</v>
      </c>
    </row>
    <row r="41" spans="1:11">
      <c r="A41" s="60" t="s">
        <v>124</v>
      </c>
      <c r="B41" s="61">
        <v>0.7</v>
      </c>
      <c r="C41" s="61">
        <v>0.2</v>
      </c>
      <c r="D41" s="61">
        <v>0.7</v>
      </c>
      <c r="E41" s="61">
        <v>0.2</v>
      </c>
      <c r="F41" s="61">
        <v>0.7</v>
      </c>
      <c r="G41" s="61">
        <v>0.2</v>
      </c>
      <c r="H41" s="61">
        <v>0.7</v>
      </c>
      <c r="I41" s="61">
        <v>0.2</v>
      </c>
      <c r="J41" s="61">
        <v>0.7</v>
      </c>
      <c r="K41" s="61">
        <v>0.2</v>
      </c>
    </row>
    <row r="42" spans="1:11">
      <c r="A42" s="60" t="s">
        <v>125</v>
      </c>
      <c r="B42" s="62">
        <v>2</v>
      </c>
      <c r="C42" s="61">
        <v>1.5</v>
      </c>
      <c r="D42" s="61">
        <v>2.02</v>
      </c>
      <c r="E42" s="61">
        <v>1.52</v>
      </c>
      <c r="F42" s="61">
        <v>2.1</v>
      </c>
      <c r="G42" s="61">
        <v>1.6</v>
      </c>
      <c r="H42" s="61">
        <v>2.0699999999999998</v>
      </c>
      <c r="I42" s="61">
        <v>1.57</v>
      </c>
      <c r="J42" s="61">
        <v>2.02</v>
      </c>
      <c r="K42" s="61">
        <v>1.52</v>
      </c>
    </row>
    <row r="43" spans="1:11">
      <c r="A43" s="60" t="s">
        <v>126</v>
      </c>
      <c r="B43" s="62">
        <v>5</v>
      </c>
      <c r="C43" s="62">
        <v>5</v>
      </c>
      <c r="D43" s="61">
        <v>6.5</v>
      </c>
      <c r="E43" s="61">
        <v>6.5</v>
      </c>
      <c r="F43" s="61">
        <v>6.5</v>
      </c>
      <c r="G43" s="61">
        <v>6.5</v>
      </c>
      <c r="H43" s="62">
        <v>9</v>
      </c>
      <c r="I43" s="62">
        <v>9</v>
      </c>
      <c r="J43" s="62">
        <v>9</v>
      </c>
      <c r="K43" s="62">
        <v>9</v>
      </c>
    </row>
    <row r="44" spans="1:11">
      <c r="A44" s="60" t="s">
        <v>127</v>
      </c>
      <c r="B44" s="62">
        <v>5</v>
      </c>
      <c r="C44" s="62">
        <v>5</v>
      </c>
      <c r="D44" s="61">
        <v>6.5</v>
      </c>
      <c r="E44" s="61">
        <v>6.5</v>
      </c>
      <c r="F44" s="61">
        <v>6.5</v>
      </c>
      <c r="G44" s="61">
        <v>6.5</v>
      </c>
      <c r="H44" s="62">
        <v>10</v>
      </c>
      <c r="I44" s="62">
        <v>10</v>
      </c>
      <c r="J44" s="62">
        <v>10</v>
      </c>
      <c r="K44" s="62">
        <v>10</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63" t="s">
        <v>77</v>
      </c>
      <c r="B1" s="63"/>
      <c r="C1" s="63"/>
      <c r="D1" s="63"/>
      <c r="E1" s="63"/>
      <c r="F1" s="63"/>
      <c r="G1" s="63"/>
      <c r="H1" s="63"/>
      <c r="I1" s="63"/>
      <c r="J1" s="63"/>
      <c r="K1" s="63"/>
    </row>
    <row r="3" spans="1:11">
      <c r="A3" s="64" t="s">
        <v>78</v>
      </c>
      <c r="B3" s="65" t="s">
        <v>143</v>
      </c>
    </row>
    <row r="4" spans="1:11">
      <c r="A4" s="64" t="s">
        <v>80</v>
      </c>
      <c r="B4" s="65">
        <v>100</v>
      </c>
    </row>
    <row r="5" spans="1:11">
      <c r="A5" s="64" t="s">
        <v>81</v>
      </c>
      <c r="B5" s="65" t="s">
        <v>82</v>
      </c>
    </row>
    <row r="6" spans="1:11">
      <c r="A6" s="64" t="s">
        <v>83</v>
      </c>
      <c r="B6" s="65" t="s">
        <v>144</v>
      </c>
    </row>
    <row r="7" spans="1:11">
      <c r="A7" s="64" t="s">
        <v>84</v>
      </c>
      <c r="B7" s="65" t="s">
        <v>145</v>
      </c>
    </row>
    <row r="10" spans="1:11">
      <c r="A10" s="66" t="s">
        <v>85</v>
      </c>
      <c r="B10" s="66"/>
      <c r="C10" s="66"/>
      <c r="D10" s="66"/>
      <c r="E10" s="66"/>
      <c r="F10" s="66"/>
      <c r="G10" s="66"/>
      <c r="H10" s="66"/>
      <c r="I10" s="66"/>
      <c r="J10" s="66"/>
      <c r="K10" s="66"/>
    </row>
    <row r="12" spans="1:11">
      <c r="A12" s="67"/>
      <c r="B12" s="67">
        <v>2014</v>
      </c>
      <c r="C12" s="67"/>
      <c r="D12" s="67">
        <v>2015</v>
      </c>
      <c r="E12" s="67"/>
      <c r="F12" s="67">
        <v>2016</v>
      </c>
      <c r="G12" s="67"/>
      <c r="H12" s="67">
        <v>2020</v>
      </c>
      <c r="I12" s="67"/>
      <c r="J12" s="67">
        <v>2025</v>
      </c>
      <c r="K12" s="67"/>
    </row>
    <row r="13" spans="1:11">
      <c r="A13" s="67" t="s">
        <v>86</v>
      </c>
      <c r="B13" s="67" t="s">
        <v>87</v>
      </c>
      <c r="C13" s="67" t="s">
        <v>88</v>
      </c>
      <c r="D13" s="67" t="s">
        <v>89</v>
      </c>
      <c r="E13" s="67" t="s">
        <v>90</v>
      </c>
      <c r="F13" s="67" t="s">
        <v>91</v>
      </c>
      <c r="G13" s="67" t="s">
        <v>92</v>
      </c>
      <c r="H13" s="67" t="s">
        <v>93</v>
      </c>
      <c r="I13" s="67" t="s">
        <v>94</v>
      </c>
      <c r="J13" s="67" t="s">
        <v>95</v>
      </c>
      <c r="K13" s="67" t="s">
        <v>96</v>
      </c>
    </row>
    <row r="14" spans="1:11">
      <c r="A14" s="68" t="s">
        <v>97</v>
      </c>
      <c r="B14" s="68"/>
      <c r="C14" s="68"/>
      <c r="D14" s="68"/>
      <c r="E14" s="68"/>
      <c r="F14" s="68"/>
      <c r="G14" s="68"/>
      <c r="H14" s="68"/>
      <c r="I14" s="68"/>
      <c r="J14" s="68"/>
      <c r="K14" s="68"/>
    </row>
    <row r="15" spans="1:11">
      <c r="A15" s="68" t="s">
        <v>98</v>
      </c>
      <c r="B15" s="69">
        <v>0.95</v>
      </c>
      <c r="C15" s="69">
        <v>1.39</v>
      </c>
      <c r="D15" s="69">
        <v>1.7</v>
      </c>
      <c r="E15" s="69">
        <v>1.73</v>
      </c>
      <c r="F15" s="69">
        <v>1.8</v>
      </c>
      <c r="G15" s="69">
        <v>1.8</v>
      </c>
      <c r="H15" s="70">
        <v>2</v>
      </c>
      <c r="I15" s="70">
        <v>2</v>
      </c>
      <c r="J15" s="69">
        <v>2.15</v>
      </c>
      <c r="K15" s="69">
        <v>2.15</v>
      </c>
    </row>
    <row r="16" spans="1:11">
      <c r="A16" s="68" t="s">
        <v>99</v>
      </c>
      <c r="B16" s="70">
        <v>0</v>
      </c>
      <c r="C16" s="70">
        <v>0</v>
      </c>
      <c r="D16" s="70">
        <v>0</v>
      </c>
      <c r="E16" s="70">
        <v>0</v>
      </c>
      <c r="F16" s="70">
        <v>0</v>
      </c>
      <c r="G16" s="70">
        <v>0</v>
      </c>
      <c r="H16" s="70">
        <v>0</v>
      </c>
      <c r="I16" s="70">
        <v>0</v>
      </c>
      <c r="J16" s="70">
        <v>0</v>
      </c>
      <c r="K16" s="70">
        <v>0</v>
      </c>
    </row>
    <row r="17" spans="1:11">
      <c r="A17" s="68" t="s">
        <v>100</v>
      </c>
      <c r="B17" s="70">
        <v>0</v>
      </c>
      <c r="C17" s="70">
        <v>0</v>
      </c>
      <c r="D17" s="70">
        <v>0</v>
      </c>
      <c r="E17" s="70">
        <v>0</v>
      </c>
      <c r="F17" s="70">
        <v>0</v>
      </c>
      <c r="G17" s="70">
        <v>0</v>
      </c>
      <c r="H17" s="70">
        <v>0</v>
      </c>
      <c r="I17" s="70">
        <v>0</v>
      </c>
      <c r="J17" s="70">
        <v>0</v>
      </c>
      <c r="K17" s="70">
        <v>0</v>
      </c>
    </row>
    <row r="18" spans="1:11">
      <c r="A18" s="68" t="s">
        <v>101</v>
      </c>
      <c r="B18" s="70">
        <v>0</v>
      </c>
      <c r="C18" s="70">
        <v>0</v>
      </c>
      <c r="D18" s="69">
        <v>1.2</v>
      </c>
      <c r="E18" s="69">
        <v>1.2</v>
      </c>
      <c r="F18" s="69">
        <v>1.2</v>
      </c>
      <c r="G18" s="69">
        <v>1.2</v>
      </c>
      <c r="H18" s="69">
        <v>1.8</v>
      </c>
      <c r="I18" s="69">
        <v>1.8</v>
      </c>
      <c r="J18" s="69">
        <v>2.15</v>
      </c>
      <c r="K18" s="69">
        <v>2.15</v>
      </c>
    </row>
    <row r="19" spans="1:11">
      <c r="A19" s="68" t="s">
        <v>102</v>
      </c>
      <c r="B19" s="69">
        <v>0.95</v>
      </c>
      <c r="C19" s="69">
        <v>1.39</v>
      </c>
      <c r="D19" s="69">
        <v>0.5</v>
      </c>
      <c r="E19" s="69">
        <v>0.5</v>
      </c>
      <c r="F19" s="69">
        <v>0.5</v>
      </c>
      <c r="G19" s="69">
        <v>0.5</v>
      </c>
      <c r="H19" s="69">
        <v>0.2</v>
      </c>
      <c r="I19" s="69">
        <v>0.2</v>
      </c>
      <c r="J19" s="70">
        <v>0</v>
      </c>
      <c r="K19" s="70">
        <v>0</v>
      </c>
    </row>
    <row r="20" spans="1:11">
      <c r="A20" s="68" t="s">
        <v>103</v>
      </c>
      <c r="B20" s="70">
        <v>0</v>
      </c>
      <c r="C20" s="70">
        <v>0</v>
      </c>
      <c r="D20" s="70">
        <v>0</v>
      </c>
      <c r="E20" s="70">
        <v>0</v>
      </c>
      <c r="F20" s="70">
        <v>0</v>
      </c>
      <c r="G20" s="70">
        <v>0</v>
      </c>
      <c r="H20" s="70">
        <v>0</v>
      </c>
      <c r="I20" s="70">
        <v>0</v>
      </c>
      <c r="J20" s="70">
        <v>0</v>
      </c>
      <c r="K20" s="70">
        <v>0</v>
      </c>
    </row>
    <row r="21" spans="1:11">
      <c r="A21" s="68" t="s">
        <v>104</v>
      </c>
      <c r="B21" s="69">
        <v>0.3</v>
      </c>
      <c r="C21" s="69">
        <v>0.3</v>
      </c>
      <c r="D21" s="69">
        <v>0.38</v>
      </c>
      <c r="E21" s="69">
        <v>0.38</v>
      </c>
      <c r="F21" s="69">
        <v>0.52</v>
      </c>
      <c r="G21" s="69">
        <v>0.52</v>
      </c>
      <c r="H21" s="69">
        <v>0.48</v>
      </c>
      <c r="I21" s="69">
        <v>0.48</v>
      </c>
      <c r="J21" s="69">
        <v>0.67</v>
      </c>
      <c r="K21" s="69">
        <v>0.67</v>
      </c>
    </row>
    <row r="22" spans="1:11">
      <c r="A22" s="68" t="s">
        <v>105</v>
      </c>
      <c r="B22" s="69">
        <v>0.16</v>
      </c>
      <c r="C22" s="69">
        <v>0.16</v>
      </c>
      <c r="D22" s="69">
        <v>0.18</v>
      </c>
      <c r="E22" s="69">
        <v>0.18</v>
      </c>
      <c r="F22" s="69">
        <v>0.18</v>
      </c>
      <c r="G22" s="69">
        <v>0.18</v>
      </c>
      <c r="H22" s="69">
        <v>0.2</v>
      </c>
      <c r="I22" s="69">
        <v>0.2</v>
      </c>
      <c r="J22" s="69">
        <v>0.2</v>
      </c>
      <c r="K22" s="69">
        <v>0.2</v>
      </c>
    </row>
    <row r="23" spans="1:11">
      <c r="A23" s="68" t="s">
        <v>106</v>
      </c>
      <c r="B23" s="69">
        <v>0.16</v>
      </c>
      <c r="C23" s="69">
        <v>0.16</v>
      </c>
      <c r="D23" s="69">
        <v>0.18</v>
      </c>
      <c r="E23" s="69">
        <v>0.18</v>
      </c>
      <c r="F23" s="69">
        <v>0.18</v>
      </c>
      <c r="G23" s="69">
        <v>0.18</v>
      </c>
      <c r="H23" s="69">
        <v>0.2</v>
      </c>
      <c r="I23" s="69">
        <v>0.2</v>
      </c>
      <c r="J23" s="69">
        <v>0.2</v>
      </c>
      <c r="K23" s="69">
        <v>0.2</v>
      </c>
    </row>
    <row r="24" spans="1:11">
      <c r="A24" s="68" t="s">
        <v>107</v>
      </c>
      <c r="B24" s="70">
        <v>0</v>
      </c>
      <c r="C24" s="70">
        <v>0</v>
      </c>
      <c r="D24" s="70">
        <v>0</v>
      </c>
      <c r="E24" s="70">
        <v>0</v>
      </c>
      <c r="F24" s="70">
        <v>0</v>
      </c>
      <c r="G24" s="70">
        <v>0</v>
      </c>
      <c r="H24" s="70">
        <v>0</v>
      </c>
      <c r="I24" s="70">
        <v>0</v>
      </c>
      <c r="J24" s="70">
        <v>0</v>
      </c>
      <c r="K24" s="70">
        <v>0</v>
      </c>
    </row>
    <row r="25" spans="1:11">
      <c r="A25" s="68" t="s">
        <v>108</v>
      </c>
      <c r="B25" s="69">
        <v>0.13</v>
      </c>
      <c r="C25" s="69">
        <v>0.13</v>
      </c>
      <c r="D25" s="69">
        <v>0.18</v>
      </c>
      <c r="E25" s="69">
        <v>0.18</v>
      </c>
      <c r="F25" s="69">
        <v>0.19</v>
      </c>
      <c r="G25" s="69">
        <v>0.19</v>
      </c>
      <c r="H25" s="69">
        <v>0.26</v>
      </c>
      <c r="I25" s="69">
        <v>0.26</v>
      </c>
      <c r="J25" s="69">
        <v>0.45</v>
      </c>
      <c r="K25" s="69">
        <v>0.45</v>
      </c>
    </row>
    <row r="26" spans="1:11">
      <c r="A26" s="68" t="s">
        <v>109</v>
      </c>
      <c r="B26" s="69">
        <v>0.01</v>
      </c>
      <c r="C26" s="69">
        <v>0.01</v>
      </c>
      <c r="D26" s="69">
        <v>0.02</v>
      </c>
      <c r="E26" s="69">
        <v>0.02</v>
      </c>
      <c r="F26" s="69">
        <v>0.02</v>
      </c>
      <c r="G26" s="69">
        <v>0.02</v>
      </c>
      <c r="H26" s="69">
        <v>0.02</v>
      </c>
      <c r="I26" s="69">
        <v>0.02</v>
      </c>
      <c r="J26" s="69">
        <v>0.02</v>
      </c>
      <c r="K26" s="69">
        <v>0.02</v>
      </c>
    </row>
    <row r="27" spans="1:11">
      <c r="A27" s="68" t="s">
        <v>110</v>
      </c>
      <c r="B27" s="70">
        <v>0</v>
      </c>
      <c r="C27" s="70">
        <v>0</v>
      </c>
      <c r="D27" s="70">
        <v>0</v>
      </c>
      <c r="E27" s="70">
        <v>0</v>
      </c>
      <c r="F27" s="70">
        <v>0</v>
      </c>
      <c r="G27" s="70">
        <v>0</v>
      </c>
      <c r="H27" s="70">
        <v>0</v>
      </c>
      <c r="I27" s="70">
        <v>0</v>
      </c>
      <c r="J27" s="70">
        <v>0</v>
      </c>
      <c r="K27" s="70">
        <v>0</v>
      </c>
    </row>
    <row r="28" spans="1:11">
      <c r="A28" s="68" t="s">
        <v>111</v>
      </c>
      <c r="B28" s="70">
        <v>0</v>
      </c>
      <c r="C28" s="70">
        <v>0</v>
      </c>
      <c r="D28" s="70">
        <v>0</v>
      </c>
      <c r="E28" s="70">
        <v>0</v>
      </c>
      <c r="F28" s="70">
        <v>0</v>
      </c>
      <c r="G28" s="70">
        <v>0</v>
      </c>
      <c r="H28" s="70">
        <v>0</v>
      </c>
      <c r="I28" s="70">
        <v>0</v>
      </c>
      <c r="J28" s="70">
        <v>0</v>
      </c>
      <c r="K28" s="70">
        <v>0</v>
      </c>
    </row>
    <row r="29" spans="1:11">
      <c r="A29" s="68" t="s">
        <v>112</v>
      </c>
      <c r="B29" s="68"/>
      <c r="C29" s="68"/>
      <c r="D29" s="68"/>
      <c r="E29" s="68"/>
      <c r="F29" s="68"/>
      <c r="G29" s="68"/>
      <c r="H29" s="68"/>
      <c r="I29" s="68"/>
      <c r="J29" s="68"/>
      <c r="K29" s="68"/>
    </row>
    <row r="30" spans="1:11">
      <c r="A30" s="68" t="s">
        <v>113</v>
      </c>
      <c r="B30" s="69">
        <v>1.25</v>
      </c>
      <c r="C30" s="69">
        <v>1.69</v>
      </c>
      <c r="D30" s="69">
        <v>2.08</v>
      </c>
      <c r="E30" s="69">
        <v>2.11</v>
      </c>
      <c r="F30" s="69">
        <v>2.3199999999999998</v>
      </c>
      <c r="G30" s="69">
        <v>2.3199999999999998</v>
      </c>
      <c r="H30" s="69">
        <v>2.48</v>
      </c>
      <c r="I30" s="69">
        <v>2.48</v>
      </c>
      <c r="J30" s="69">
        <v>2.82</v>
      </c>
      <c r="K30" s="69">
        <v>2.82</v>
      </c>
    </row>
    <row r="31" spans="1:11">
      <c r="A31" s="68" t="s">
        <v>114</v>
      </c>
      <c r="B31" s="70">
        <v>0</v>
      </c>
      <c r="C31" s="70">
        <v>0</v>
      </c>
      <c r="D31" s="70">
        <v>0</v>
      </c>
      <c r="E31" s="70">
        <v>0</v>
      </c>
      <c r="F31" s="70">
        <v>0</v>
      </c>
      <c r="G31" s="70">
        <v>0</v>
      </c>
      <c r="H31" s="70">
        <v>0</v>
      </c>
      <c r="I31" s="70">
        <v>0</v>
      </c>
      <c r="J31" s="68"/>
      <c r="K31" s="68"/>
    </row>
    <row r="32" spans="1:11">
      <c r="A32" s="68" t="s">
        <v>115</v>
      </c>
      <c r="B32" s="69">
        <v>0.24</v>
      </c>
      <c r="C32" s="69">
        <v>0.06</v>
      </c>
      <c r="D32" s="69">
        <v>0.24</v>
      </c>
      <c r="E32" s="69">
        <v>0.06</v>
      </c>
      <c r="F32" s="69">
        <v>0.24</v>
      </c>
      <c r="G32" s="69">
        <v>0.06</v>
      </c>
      <c r="H32" s="69">
        <v>0.31</v>
      </c>
      <c r="I32" s="69">
        <v>0.05</v>
      </c>
      <c r="J32" s="69">
        <v>0.31</v>
      </c>
      <c r="K32" s="69">
        <v>0.05</v>
      </c>
    </row>
    <row r="33" spans="1:11">
      <c r="A33" s="68" t="s">
        <v>116</v>
      </c>
      <c r="B33" s="69">
        <v>0.03</v>
      </c>
      <c r="C33" s="69">
        <v>0.03</v>
      </c>
      <c r="D33" s="69">
        <v>0.03</v>
      </c>
      <c r="E33" s="69">
        <v>0.03</v>
      </c>
      <c r="F33" s="69">
        <v>0.03</v>
      </c>
      <c r="G33" s="69">
        <v>0.03</v>
      </c>
      <c r="H33" s="69">
        <v>0.06</v>
      </c>
      <c r="I33" s="69">
        <v>0.06</v>
      </c>
      <c r="J33" s="69">
        <v>0.06</v>
      </c>
      <c r="K33" s="69">
        <v>0.06</v>
      </c>
    </row>
    <row r="34" spans="1:11">
      <c r="A34" s="68" t="s">
        <v>117</v>
      </c>
      <c r="B34" s="69">
        <v>0.08</v>
      </c>
      <c r="C34" s="69">
        <v>0.25</v>
      </c>
      <c r="D34" s="69">
        <v>0.78</v>
      </c>
      <c r="E34" s="69">
        <v>0.64</v>
      </c>
      <c r="F34" s="69">
        <v>0.86</v>
      </c>
      <c r="G34" s="69">
        <v>0.67</v>
      </c>
      <c r="H34" s="69">
        <v>0.97</v>
      </c>
      <c r="I34" s="69">
        <v>0.75</v>
      </c>
      <c r="J34" s="69">
        <v>0.97</v>
      </c>
      <c r="K34" s="69">
        <v>0.75</v>
      </c>
    </row>
    <row r="35" spans="1:11">
      <c r="A35" s="68" t="s">
        <v>118</v>
      </c>
      <c r="B35" s="69">
        <v>0.35</v>
      </c>
      <c r="C35" s="69">
        <v>0.34</v>
      </c>
      <c r="D35" s="69">
        <v>1.05</v>
      </c>
      <c r="E35" s="69">
        <v>0.73</v>
      </c>
      <c r="F35" s="69">
        <v>1.1299999999999999</v>
      </c>
      <c r="G35" s="69">
        <v>0.76</v>
      </c>
      <c r="H35" s="69">
        <v>1.34</v>
      </c>
      <c r="I35" s="69">
        <v>0.86</v>
      </c>
      <c r="J35" s="69">
        <v>1.34</v>
      </c>
      <c r="K35" s="69">
        <v>0.86</v>
      </c>
    </row>
    <row r="36" spans="1:11">
      <c r="A36" s="68" t="s">
        <v>119</v>
      </c>
      <c r="B36" s="69">
        <v>0.9</v>
      </c>
      <c r="C36" s="69">
        <v>1.35</v>
      </c>
      <c r="D36" s="69">
        <v>1.03</v>
      </c>
      <c r="E36" s="69">
        <v>1.38</v>
      </c>
      <c r="F36" s="69">
        <v>1.19</v>
      </c>
      <c r="G36" s="69">
        <v>1.56</v>
      </c>
      <c r="H36" s="69">
        <v>1.1399999999999999</v>
      </c>
      <c r="I36" s="69">
        <v>1.62</v>
      </c>
      <c r="J36" s="69">
        <v>1.48</v>
      </c>
      <c r="K36" s="69">
        <v>1.96</v>
      </c>
    </row>
    <row r="37" spans="1:11">
      <c r="A37" s="68" t="s">
        <v>120</v>
      </c>
      <c r="B37" s="69">
        <v>0.83</v>
      </c>
      <c r="C37" s="69">
        <v>0.9</v>
      </c>
      <c r="D37" s="69">
        <v>0.85</v>
      </c>
      <c r="E37" s="69">
        <v>0.93</v>
      </c>
      <c r="F37" s="69">
        <v>0.87</v>
      </c>
      <c r="G37" s="69">
        <v>0.95</v>
      </c>
      <c r="H37" s="69">
        <v>0.99</v>
      </c>
      <c r="I37" s="69">
        <v>1.0900000000000001</v>
      </c>
      <c r="J37" s="69">
        <v>1.1399999999999999</v>
      </c>
      <c r="K37" s="69">
        <v>1.25</v>
      </c>
    </row>
    <row r="38" spans="1:11">
      <c r="A38" s="68" t="s">
        <v>121</v>
      </c>
      <c r="B38" s="69">
        <v>0.1</v>
      </c>
      <c r="C38" s="69">
        <v>7.0000000000000007E-2</v>
      </c>
      <c r="D38" s="69">
        <v>0.1</v>
      </c>
      <c r="E38" s="69">
        <v>0.08</v>
      </c>
      <c r="F38" s="69">
        <v>0.1</v>
      </c>
      <c r="G38" s="69">
        <v>0.08</v>
      </c>
      <c r="H38" s="69">
        <v>0.1</v>
      </c>
      <c r="I38" s="69">
        <v>0.09</v>
      </c>
      <c r="J38" s="69">
        <v>0.1</v>
      </c>
      <c r="K38" s="69">
        <v>0.09</v>
      </c>
    </row>
    <row r="39" spans="1:11">
      <c r="A39" s="68" t="s">
        <v>122</v>
      </c>
      <c r="B39" s="69">
        <v>0.17</v>
      </c>
      <c r="C39" s="69">
        <v>0.52</v>
      </c>
      <c r="D39" s="69">
        <v>0.28000000000000003</v>
      </c>
      <c r="E39" s="69">
        <v>0.53</v>
      </c>
      <c r="F39" s="69">
        <v>0.42</v>
      </c>
      <c r="G39" s="69">
        <v>0.69</v>
      </c>
      <c r="H39" s="69">
        <v>0.25</v>
      </c>
      <c r="I39" s="69">
        <v>0.62</v>
      </c>
      <c r="J39" s="69">
        <v>0.44</v>
      </c>
      <c r="K39" s="69">
        <v>0.8</v>
      </c>
    </row>
    <row r="40" spans="1:11">
      <c r="A40" s="68" t="s">
        <v>123</v>
      </c>
      <c r="B40" s="69">
        <v>0.23</v>
      </c>
      <c r="C40" s="69">
        <v>0.1</v>
      </c>
      <c r="D40" s="69">
        <v>0.23</v>
      </c>
      <c r="E40" s="69">
        <v>0.1</v>
      </c>
      <c r="F40" s="69">
        <v>0.24</v>
      </c>
      <c r="G40" s="69">
        <v>0.1</v>
      </c>
      <c r="H40" s="69">
        <v>0.23</v>
      </c>
      <c r="I40" s="69">
        <v>0.11</v>
      </c>
      <c r="J40" s="69">
        <v>0.23</v>
      </c>
      <c r="K40" s="69">
        <v>0.11</v>
      </c>
    </row>
    <row r="41" spans="1:11">
      <c r="A41" s="68" t="s">
        <v>124</v>
      </c>
      <c r="B41" s="69">
        <v>0.05</v>
      </c>
      <c r="C41" s="69">
        <v>0.05</v>
      </c>
      <c r="D41" s="69">
        <v>0.05</v>
      </c>
      <c r="E41" s="69">
        <v>0.05</v>
      </c>
      <c r="F41" s="69">
        <v>0.05</v>
      </c>
      <c r="G41" s="69">
        <v>0.05</v>
      </c>
      <c r="H41" s="69">
        <v>0.06</v>
      </c>
      <c r="I41" s="69">
        <v>0.06</v>
      </c>
      <c r="J41" s="69">
        <v>0.06</v>
      </c>
      <c r="K41" s="69">
        <v>0.06</v>
      </c>
    </row>
    <row r="42" spans="1:11">
      <c r="A42" s="68" t="s">
        <v>125</v>
      </c>
      <c r="B42" s="69">
        <v>0.28000000000000003</v>
      </c>
      <c r="C42" s="69">
        <v>0.15</v>
      </c>
      <c r="D42" s="69">
        <v>0.28000000000000003</v>
      </c>
      <c r="E42" s="69">
        <v>0.15</v>
      </c>
      <c r="F42" s="69">
        <v>0.28999999999999998</v>
      </c>
      <c r="G42" s="69">
        <v>0.15</v>
      </c>
      <c r="H42" s="69">
        <v>0.28999999999999998</v>
      </c>
      <c r="I42" s="69">
        <v>0.17</v>
      </c>
      <c r="J42" s="69">
        <v>0.28999999999999998</v>
      </c>
      <c r="K42" s="69">
        <v>0.17</v>
      </c>
    </row>
    <row r="43" spans="1:11">
      <c r="A43" s="68" t="s">
        <v>126</v>
      </c>
      <c r="B43" s="68"/>
      <c r="C43" s="68"/>
      <c r="D43" s="68"/>
      <c r="E43" s="68"/>
      <c r="F43" s="68"/>
      <c r="G43" s="68"/>
      <c r="H43" s="68"/>
      <c r="I43" s="68"/>
      <c r="J43" s="68"/>
      <c r="K43" s="68"/>
    </row>
    <row r="44" spans="1:11">
      <c r="A44" s="68" t="s">
        <v>127</v>
      </c>
      <c r="B44" s="68"/>
      <c r="C44" s="68"/>
      <c r="D44" s="68"/>
      <c r="E44" s="68"/>
      <c r="F44" s="68"/>
      <c r="G44" s="68"/>
      <c r="H44" s="68"/>
      <c r="I44" s="68"/>
      <c r="J44" s="68"/>
      <c r="K44" s="68"/>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71" t="s">
        <v>77</v>
      </c>
      <c r="B1" s="71"/>
      <c r="C1" s="71"/>
      <c r="D1" s="71"/>
      <c r="E1" s="71"/>
      <c r="F1" s="71"/>
      <c r="G1" s="71"/>
      <c r="H1" s="71"/>
      <c r="I1" s="71"/>
      <c r="J1" s="71"/>
      <c r="K1" s="71"/>
    </row>
    <row r="3" spans="1:11">
      <c r="A3" s="72" t="s">
        <v>78</v>
      </c>
      <c r="B3" s="73" t="s">
        <v>146</v>
      </c>
    </row>
    <row r="4" spans="1:11">
      <c r="A4" s="72" t="s">
        <v>80</v>
      </c>
      <c r="B4" s="73"/>
    </row>
    <row r="5" spans="1:11">
      <c r="A5" s="72" t="s">
        <v>81</v>
      </c>
      <c r="B5" s="73" t="s">
        <v>82</v>
      </c>
    </row>
    <row r="6" spans="1:11">
      <c r="A6" s="72" t="s">
        <v>83</v>
      </c>
      <c r="B6" s="73" t="s">
        <v>147</v>
      </c>
    </row>
    <row r="7" spans="1:11">
      <c r="A7" s="72" t="s">
        <v>84</v>
      </c>
      <c r="B7" s="73" t="s">
        <v>148</v>
      </c>
    </row>
    <row r="10" spans="1:11">
      <c r="A10" s="74" t="s">
        <v>85</v>
      </c>
      <c r="B10" s="74"/>
      <c r="C10" s="74"/>
      <c r="D10" s="74"/>
      <c r="E10" s="74"/>
      <c r="F10" s="74"/>
      <c r="G10" s="74"/>
      <c r="H10" s="74"/>
      <c r="I10" s="74"/>
      <c r="J10" s="74"/>
      <c r="K10" s="74"/>
    </row>
    <row r="12" spans="1:11">
      <c r="A12" s="75"/>
      <c r="B12" s="75">
        <v>2014</v>
      </c>
      <c r="C12" s="75"/>
      <c r="D12" s="75">
        <v>2015</v>
      </c>
      <c r="E12" s="75"/>
      <c r="F12" s="75">
        <v>2016</v>
      </c>
      <c r="G12" s="75"/>
      <c r="H12" s="75">
        <v>2020</v>
      </c>
      <c r="I12" s="75"/>
      <c r="J12" s="75">
        <v>2025</v>
      </c>
      <c r="K12" s="75"/>
    </row>
    <row r="13" spans="1:11">
      <c r="A13" s="75" t="s">
        <v>86</v>
      </c>
      <c r="B13" s="75" t="s">
        <v>87</v>
      </c>
      <c r="C13" s="75" t="s">
        <v>88</v>
      </c>
      <c r="D13" s="75" t="s">
        <v>89</v>
      </c>
      <c r="E13" s="75" t="s">
        <v>90</v>
      </c>
      <c r="F13" s="75" t="s">
        <v>91</v>
      </c>
      <c r="G13" s="75" t="s">
        <v>92</v>
      </c>
      <c r="H13" s="75" t="s">
        <v>93</v>
      </c>
      <c r="I13" s="75" t="s">
        <v>94</v>
      </c>
      <c r="J13" s="75" t="s">
        <v>95</v>
      </c>
      <c r="K13" s="75" t="s">
        <v>96</v>
      </c>
    </row>
    <row r="14" spans="1:11">
      <c r="A14" s="76" t="s">
        <v>97</v>
      </c>
      <c r="B14" s="77">
        <v>3.72</v>
      </c>
      <c r="C14" s="77">
        <v>3.72</v>
      </c>
      <c r="D14" s="77">
        <v>3.72</v>
      </c>
      <c r="E14" s="77">
        <v>3.72</v>
      </c>
      <c r="F14" s="77">
        <v>3.72</v>
      </c>
      <c r="G14" s="77">
        <v>3.72</v>
      </c>
      <c r="H14" s="77">
        <v>3.72</v>
      </c>
      <c r="I14" s="77">
        <v>3.72</v>
      </c>
      <c r="J14" s="77">
        <v>3.72</v>
      </c>
      <c r="K14" s="77">
        <v>3.72</v>
      </c>
    </row>
    <row r="15" spans="1:11">
      <c r="A15" s="76" t="s">
        <v>98</v>
      </c>
      <c r="B15" s="77">
        <v>10.35</v>
      </c>
      <c r="C15" s="77">
        <v>10.35</v>
      </c>
      <c r="D15" s="77">
        <v>11.68</v>
      </c>
      <c r="E15" s="77">
        <v>11.68</v>
      </c>
      <c r="F15" s="77">
        <v>11.54</v>
      </c>
      <c r="G15" s="77">
        <v>11.54</v>
      </c>
      <c r="H15" s="77">
        <v>10.67</v>
      </c>
      <c r="I15" s="77">
        <v>10.67</v>
      </c>
      <c r="J15" s="77">
        <v>8.06</v>
      </c>
      <c r="K15" s="77">
        <v>8.06</v>
      </c>
    </row>
    <row r="16" spans="1:11">
      <c r="A16" s="76" t="s">
        <v>99</v>
      </c>
      <c r="B16" s="77">
        <v>7.63</v>
      </c>
      <c r="C16" s="77">
        <v>7.63</v>
      </c>
      <c r="D16" s="77">
        <v>8.86</v>
      </c>
      <c r="E16" s="77">
        <v>8.86</v>
      </c>
      <c r="F16" s="77">
        <v>8.66</v>
      </c>
      <c r="G16" s="77">
        <v>8.66</v>
      </c>
      <c r="H16" s="77">
        <v>7.79</v>
      </c>
      <c r="I16" s="77">
        <v>7.79</v>
      </c>
      <c r="J16" s="77">
        <v>5.41</v>
      </c>
      <c r="K16" s="77">
        <v>5.41</v>
      </c>
    </row>
    <row r="17" spans="1:11">
      <c r="A17" s="76" t="s">
        <v>100</v>
      </c>
      <c r="B17" s="77">
        <v>1.25</v>
      </c>
      <c r="C17" s="77">
        <v>1.25</v>
      </c>
      <c r="D17" s="77">
        <v>1.24</v>
      </c>
      <c r="E17" s="77">
        <v>1.24</v>
      </c>
      <c r="F17" s="77">
        <v>1.24</v>
      </c>
      <c r="G17" s="77">
        <v>1.24</v>
      </c>
      <c r="H17" s="77">
        <v>1.06</v>
      </c>
      <c r="I17" s="77">
        <v>1.06</v>
      </c>
      <c r="J17" s="77">
        <v>0.67</v>
      </c>
      <c r="K17" s="77">
        <v>0.67</v>
      </c>
    </row>
    <row r="18" spans="1:11">
      <c r="A18" s="76" t="s">
        <v>101</v>
      </c>
      <c r="B18" s="77">
        <v>1.39</v>
      </c>
      <c r="C18" s="77">
        <v>1.39</v>
      </c>
      <c r="D18" s="77">
        <v>1.49</v>
      </c>
      <c r="E18" s="77">
        <v>1.49</v>
      </c>
      <c r="F18" s="77">
        <v>1.53</v>
      </c>
      <c r="G18" s="77">
        <v>1.53</v>
      </c>
      <c r="H18" s="77">
        <v>1.72</v>
      </c>
      <c r="I18" s="77">
        <v>1.72</v>
      </c>
      <c r="J18" s="77">
        <v>1.83</v>
      </c>
      <c r="K18" s="77">
        <v>1.83</v>
      </c>
    </row>
    <row r="19" spans="1:11">
      <c r="A19" s="76" t="s">
        <v>102</v>
      </c>
      <c r="B19" s="77">
        <v>0.04</v>
      </c>
      <c r="C19" s="77">
        <v>0.04</v>
      </c>
      <c r="D19" s="77">
        <v>0.05</v>
      </c>
      <c r="E19" s="77">
        <v>0.05</v>
      </c>
      <c r="F19" s="77">
        <v>0.05</v>
      </c>
      <c r="G19" s="77">
        <v>0.05</v>
      </c>
      <c r="H19" s="77">
        <v>0.05</v>
      </c>
      <c r="I19" s="77">
        <v>0.05</v>
      </c>
      <c r="J19" s="77">
        <v>0.02</v>
      </c>
      <c r="K19" s="77">
        <v>0.02</v>
      </c>
    </row>
    <row r="20" spans="1:11">
      <c r="A20" s="76" t="s">
        <v>103</v>
      </c>
      <c r="B20" s="78">
        <v>0</v>
      </c>
      <c r="C20" s="78">
        <v>0</v>
      </c>
      <c r="D20" s="78">
        <v>0</v>
      </c>
      <c r="E20" s="78">
        <v>0</v>
      </c>
      <c r="F20" s="78">
        <v>0</v>
      </c>
      <c r="G20" s="78">
        <v>0</v>
      </c>
      <c r="H20" s="78">
        <v>0</v>
      </c>
      <c r="I20" s="78">
        <v>0</v>
      </c>
      <c r="J20" s="78">
        <v>0</v>
      </c>
      <c r="K20" s="78">
        <v>0</v>
      </c>
    </row>
    <row r="21" spans="1:11">
      <c r="A21" s="76" t="s">
        <v>104</v>
      </c>
      <c r="B21" s="77">
        <v>3.21</v>
      </c>
      <c r="C21" s="77">
        <v>3.21</v>
      </c>
      <c r="D21" s="77">
        <v>3.39</v>
      </c>
      <c r="E21" s="77">
        <v>3.39</v>
      </c>
      <c r="F21" s="77">
        <v>3.5</v>
      </c>
      <c r="G21" s="77">
        <v>3.5</v>
      </c>
      <c r="H21" s="77">
        <v>3.95</v>
      </c>
      <c r="I21" s="77">
        <v>3.95</v>
      </c>
      <c r="J21" s="77">
        <v>4.76</v>
      </c>
      <c r="K21" s="77">
        <v>4.76</v>
      </c>
    </row>
    <row r="22" spans="1:11">
      <c r="A22" s="76" t="s">
        <v>105</v>
      </c>
      <c r="B22" s="77">
        <v>0.31</v>
      </c>
      <c r="C22" s="77">
        <v>0.31</v>
      </c>
      <c r="D22" s="77">
        <v>0.36</v>
      </c>
      <c r="E22" s="77">
        <v>0.36</v>
      </c>
      <c r="F22" s="77">
        <v>0.4</v>
      </c>
      <c r="G22" s="77">
        <v>0.4</v>
      </c>
      <c r="H22" s="77">
        <v>0.56999999999999995</v>
      </c>
      <c r="I22" s="77">
        <v>0.56999999999999995</v>
      </c>
      <c r="J22" s="77">
        <v>0.72</v>
      </c>
      <c r="K22" s="77">
        <v>0.72</v>
      </c>
    </row>
    <row r="23" spans="1:11">
      <c r="A23" s="76" t="s">
        <v>106</v>
      </c>
      <c r="B23" s="77">
        <v>0.31</v>
      </c>
      <c r="C23" s="77">
        <v>0.31</v>
      </c>
      <c r="D23" s="77">
        <v>0.36</v>
      </c>
      <c r="E23" s="77">
        <v>0.36</v>
      </c>
      <c r="F23" s="77">
        <v>0.4</v>
      </c>
      <c r="G23" s="77">
        <v>0.4</v>
      </c>
      <c r="H23" s="77">
        <v>0.56999999999999995</v>
      </c>
      <c r="I23" s="77">
        <v>0.56999999999999995</v>
      </c>
      <c r="J23" s="77">
        <v>0.72</v>
      </c>
      <c r="K23" s="77">
        <v>0.72</v>
      </c>
    </row>
    <row r="24" spans="1:11">
      <c r="A24" s="76" t="s">
        <v>107</v>
      </c>
      <c r="B24" s="78">
        <v>0</v>
      </c>
      <c r="C24" s="78">
        <v>0</v>
      </c>
      <c r="D24" s="78">
        <v>0</v>
      </c>
      <c r="E24" s="78">
        <v>0</v>
      </c>
      <c r="F24" s="78">
        <v>0</v>
      </c>
      <c r="G24" s="78">
        <v>0</v>
      </c>
      <c r="H24" s="78">
        <v>0</v>
      </c>
      <c r="I24" s="78">
        <v>0</v>
      </c>
      <c r="J24" s="78">
        <v>0</v>
      </c>
      <c r="K24" s="78">
        <v>0</v>
      </c>
    </row>
    <row r="25" spans="1:11">
      <c r="A25" s="76" t="s">
        <v>108</v>
      </c>
      <c r="B25" s="77">
        <v>2.15</v>
      </c>
      <c r="C25" s="77">
        <v>2.15</v>
      </c>
      <c r="D25" s="77">
        <v>2.23</v>
      </c>
      <c r="E25" s="77">
        <v>2.23</v>
      </c>
      <c r="F25" s="77">
        <v>2.29</v>
      </c>
      <c r="G25" s="77">
        <v>2.29</v>
      </c>
      <c r="H25" s="77">
        <v>2.5</v>
      </c>
      <c r="I25" s="77">
        <v>2.5</v>
      </c>
      <c r="J25" s="77">
        <v>3.06</v>
      </c>
      <c r="K25" s="77">
        <v>3.06</v>
      </c>
    </row>
    <row r="26" spans="1:11">
      <c r="A26" s="76" t="s">
        <v>109</v>
      </c>
      <c r="B26" s="77">
        <v>0.36</v>
      </c>
      <c r="C26" s="77">
        <v>0.36</v>
      </c>
      <c r="D26" s="77">
        <v>0.38</v>
      </c>
      <c r="E26" s="77">
        <v>0.38</v>
      </c>
      <c r="F26" s="77">
        <v>0.38</v>
      </c>
      <c r="G26" s="77">
        <v>0.38</v>
      </c>
      <c r="H26" s="77">
        <v>0.39</v>
      </c>
      <c r="I26" s="77">
        <v>0.39</v>
      </c>
      <c r="J26" s="77">
        <v>0.48</v>
      </c>
      <c r="K26" s="77">
        <v>0.48</v>
      </c>
    </row>
    <row r="27" spans="1:11">
      <c r="A27" s="76" t="s">
        <v>110</v>
      </c>
      <c r="B27" s="77">
        <v>2.15</v>
      </c>
      <c r="C27" s="77">
        <v>2.15</v>
      </c>
      <c r="D27" s="77">
        <v>2.15</v>
      </c>
      <c r="E27" s="77">
        <v>2.15</v>
      </c>
      <c r="F27" s="77">
        <v>2.16</v>
      </c>
      <c r="G27" s="77">
        <v>2.16</v>
      </c>
      <c r="H27" s="77">
        <v>2.2000000000000002</v>
      </c>
      <c r="I27" s="77">
        <v>2.2000000000000002</v>
      </c>
      <c r="J27" s="77">
        <v>2.2000000000000002</v>
      </c>
      <c r="K27" s="77">
        <v>2.2000000000000002</v>
      </c>
    </row>
    <row r="28" spans="1:11">
      <c r="A28" s="76" t="s">
        <v>111</v>
      </c>
      <c r="B28" s="77">
        <v>0.25</v>
      </c>
      <c r="C28" s="77">
        <v>0.25</v>
      </c>
      <c r="D28" s="77">
        <v>0.25</v>
      </c>
      <c r="E28" s="77">
        <v>0.25</v>
      </c>
      <c r="F28" s="77">
        <v>0.25</v>
      </c>
      <c r="G28" s="77">
        <v>0.25</v>
      </c>
      <c r="H28" s="77">
        <v>0.25</v>
      </c>
      <c r="I28" s="77">
        <v>0.25</v>
      </c>
      <c r="J28" s="77">
        <v>0.25</v>
      </c>
      <c r="K28" s="77">
        <v>0.25</v>
      </c>
    </row>
    <row r="29" spans="1:11">
      <c r="A29" s="76" t="s">
        <v>112</v>
      </c>
      <c r="B29" s="78">
        <v>0</v>
      </c>
      <c r="C29" s="78">
        <v>0</v>
      </c>
      <c r="D29" s="78">
        <v>0</v>
      </c>
      <c r="E29" s="78">
        <v>0</v>
      </c>
      <c r="F29" s="78">
        <v>0</v>
      </c>
      <c r="G29" s="78">
        <v>0</v>
      </c>
      <c r="H29" s="78">
        <v>0</v>
      </c>
      <c r="I29" s="78">
        <v>0</v>
      </c>
      <c r="J29" s="78">
        <v>0</v>
      </c>
      <c r="K29" s="78">
        <v>0</v>
      </c>
    </row>
    <row r="30" spans="1:11">
      <c r="A30" s="76" t="s">
        <v>113</v>
      </c>
      <c r="B30" s="77">
        <v>19.43</v>
      </c>
      <c r="C30" s="77">
        <v>19.43</v>
      </c>
      <c r="D30" s="77">
        <v>20.94</v>
      </c>
      <c r="E30" s="77">
        <v>20.94</v>
      </c>
      <c r="F30" s="77">
        <v>20.92</v>
      </c>
      <c r="G30" s="77">
        <v>20.92</v>
      </c>
      <c r="H30" s="77">
        <v>20.54</v>
      </c>
      <c r="I30" s="77">
        <v>20.54</v>
      </c>
      <c r="J30" s="77">
        <v>18.739999999999998</v>
      </c>
      <c r="K30" s="77">
        <v>18.739999999999998</v>
      </c>
    </row>
    <row r="31" spans="1:11">
      <c r="A31" s="76" t="s">
        <v>114</v>
      </c>
      <c r="B31" s="77">
        <v>3.62</v>
      </c>
      <c r="C31" s="77">
        <v>2.31</v>
      </c>
      <c r="D31" s="77">
        <v>3.74</v>
      </c>
      <c r="E31" s="77">
        <v>2.38</v>
      </c>
      <c r="F31" s="77">
        <v>3.83</v>
      </c>
      <c r="G31" s="77">
        <v>2.44</v>
      </c>
      <c r="H31" s="77">
        <v>4.18</v>
      </c>
      <c r="I31" s="77">
        <v>2.69</v>
      </c>
      <c r="J31" s="77">
        <v>4.4400000000000004</v>
      </c>
      <c r="K31" s="77">
        <v>2.62</v>
      </c>
    </row>
    <row r="32" spans="1:11">
      <c r="A32" s="76" t="s">
        <v>115</v>
      </c>
      <c r="B32" s="77">
        <v>1.32</v>
      </c>
      <c r="C32" s="77">
        <v>2.65</v>
      </c>
      <c r="D32" s="77">
        <v>1.43</v>
      </c>
      <c r="E32" s="77">
        <v>2.85</v>
      </c>
      <c r="F32" s="77">
        <v>1.43</v>
      </c>
      <c r="G32" s="77">
        <v>2.85</v>
      </c>
      <c r="H32" s="77">
        <v>1.4</v>
      </c>
      <c r="I32" s="77">
        <v>2.8</v>
      </c>
      <c r="J32" s="77">
        <v>1.28</v>
      </c>
      <c r="K32" s="77">
        <v>2.5499999999999998</v>
      </c>
    </row>
    <row r="33" spans="1:11">
      <c r="A33" s="76" t="s">
        <v>116</v>
      </c>
      <c r="B33" s="77">
        <v>0.31</v>
      </c>
      <c r="C33" s="77">
        <v>0.31</v>
      </c>
      <c r="D33" s="77">
        <v>0.33</v>
      </c>
      <c r="E33" s="77">
        <v>0.33</v>
      </c>
      <c r="F33" s="77">
        <v>0.33</v>
      </c>
      <c r="G33" s="77">
        <v>0.33</v>
      </c>
      <c r="H33" s="77">
        <v>0.32</v>
      </c>
      <c r="I33" s="77">
        <v>0.32</v>
      </c>
      <c r="J33" s="77">
        <v>0.28999999999999998</v>
      </c>
      <c r="K33" s="77">
        <v>0.28999999999999998</v>
      </c>
    </row>
    <row r="34" spans="1:11">
      <c r="A34" s="76" t="s">
        <v>117</v>
      </c>
      <c r="B34" s="77">
        <v>1.24</v>
      </c>
      <c r="C34" s="77">
        <v>1.24</v>
      </c>
      <c r="D34" s="77">
        <v>1.25</v>
      </c>
      <c r="E34" s="77">
        <v>1.25</v>
      </c>
      <c r="F34" s="77">
        <v>1.25</v>
      </c>
      <c r="G34" s="77">
        <v>1.25</v>
      </c>
      <c r="H34" s="77">
        <v>1.27</v>
      </c>
      <c r="I34" s="77">
        <v>1.27</v>
      </c>
      <c r="J34" s="77">
        <v>1.31</v>
      </c>
      <c r="K34" s="77">
        <v>1.31</v>
      </c>
    </row>
    <row r="35" spans="1:11">
      <c r="A35" s="76" t="s">
        <v>118</v>
      </c>
      <c r="B35" s="77">
        <v>6.49</v>
      </c>
      <c r="C35" s="77">
        <v>6.51</v>
      </c>
      <c r="D35" s="77">
        <v>6.75</v>
      </c>
      <c r="E35" s="77">
        <v>6.81</v>
      </c>
      <c r="F35" s="77">
        <v>6.84</v>
      </c>
      <c r="G35" s="77">
        <v>6.87</v>
      </c>
      <c r="H35" s="77">
        <v>7.17</v>
      </c>
      <c r="I35" s="77">
        <v>7.08</v>
      </c>
      <c r="J35" s="77">
        <v>7.32</v>
      </c>
      <c r="K35" s="77">
        <v>6.77</v>
      </c>
    </row>
    <row r="36" spans="1:11">
      <c r="A36" s="76" t="s">
        <v>119</v>
      </c>
      <c r="B36" s="77">
        <v>12.94</v>
      </c>
      <c r="C36" s="77">
        <v>12.92</v>
      </c>
      <c r="D36" s="77">
        <v>14.19</v>
      </c>
      <c r="E36" s="77">
        <v>14.13</v>
      </c>
      <c r="F36" s="77">
        <v>14.08</v>
      </c>
      <c r="G36" s="77">
        <v>14.05</v>
      </c>
      <c r="H36" s="77">
        <v>13.37</v>
      </c>
      <c r="I36" s="77">
        <v>13.46</v>
      </c>
      <c r="J36" s="77">
        <v>11.42</v>
      </c>
      <c r="K36" s="77">
        <v>11.97</v>
      </c>
    </row>
    <row r="37" spans="1:11">
      <c r="A37" s="76" t="s">
        <v>120</v>
      </c>
      <c r="B37" s="77">
        <v>10.06</v>
      </c>
      <c r="C37" s="77">
        <v>8.2200000000000006</v>
      </c>
      <c r="D37" s="77">
        <v>10.17</v>
      </c>
      <c r="E37" s="77">
        <v>8.31</v>
      </c>
      <c r="F37" s="77">
        <v>10.34</v>
      </c>
      <c r="G37" s="77">
        <v>8.4499999999999993</v>
      </c>
      <c r="H37" s="77">
        <v>11.06</v>
      </c>
      <c r="I37" s="77">
        <v>9.0399999999999991</v>
      </c>
      <c r="J37" s="77">
        <v>11.76</v>
      </c>
      <c r="K37" s="77">
        <v>9.61</v>
      </c>
    </row>
    <row r="38" spans="1:11">
      <c r="A38" s="76" t="s">
        <v>121</v>
      </c>
      <c r="B38" s="78">
        <v>0</v>
      </c>
      <c r="C38" s="78">
        <v>0</v>
      </c>
      <c r="D38" s="78">
        <v>0</v>
      </c>
      <c r="E38" s="78">
        <v>0</v>
      </c>
      <c r="F38" s="78">
        <v>0</v>
      </c>
      <c r="G38" s="78">
        <v>0</v>
      </c>
      <c r="H38" s="78">
        <v>0</v>
      </c>
      <c r="I38" s="78">
        <v>0</v>
      </c>
      <c r="J38" s="78">
        <v>0</v>
      </c>
      <c r="K38" s="78">
        <v>0</v>
      </c>
    </row>
    <row r="39" spans="1:11">
      <c r="A39" s="76" t="s">
        <v>122</v>
      </c>
      <c r="B39" s="77">
        <v>2.88</v>
      </c>
      <c r="C39" s="77">
        <v>4.7</v>
      </c>
      <c r="D39" s="77">
        <v>4.0199999999999996</v>
      </c>
      <c r="E39" s="77">
        <v>5.82</v>
      </c>
      <c r="F39" s="77">
        <v>3.74</v>
      </c>
      <c r="G39" s="77">
        <v>5.6</v>
      </c>
      <c r="H39" s="77">
        <v>2.31</v>
      </c>
      <c r="I39" s="77">
        <v>4.42</v>
      </c>
      <c r="J39" s="77">
        <v>-0.34</v>
      </c>
      <c r="K39" s="77">
        <v>2.36</v>
      </c>
    </row>
    <row r="40" spans="1:11">
      <c r="A40" s="76" t="s">
        <v>123</v>
      </c>
      <c r="B40" s="77">
        <v>0.97</v>
      </c>
      <c r="C40" s="77">
        <v>0.97</v>
      </c>
      <c r="D40" s="77">
        <v>1.05</v>
      </c>
      <c r="E40" s="77">
        <v>1.05</v>
      </c>
      <c r="F40" s="77">
        <v>1.05</v>
      </c>
      <c r="G40" s="77">
        <v>1.05</v>
      </c>
      <c r="H40" s="77">
        <v>1.03</v>
      </c>
      <c r="I40" s="77">
        <v>1.03</v>
      </c>
      <c r="J40" s="77">
        <v>0.94</v>
      </c>
      <c r="K40" s="77">
        <v>0.94</v>
      </c>
    </row>
    <row r="41" spans="1:11">
      <c r="A41" s="76" t="s">
        <v>124</v>
      </c>
      <c r="B41" s="77">
        <v>1.06</v>
      </c>
      <c r="C41" s="77">
        <v>0.37</v>
      </c>
      <c r="D41" s="77">
        <v>1.07</v>
      </c>
      <c r="E41" s="77">
        <v>0.38</v>
      </c>
      <c r="F41" s="77">
        <v>1.0900000000000001</v>
      </c>
      <c r="G41" s="77">
        <v>0.39</v>
      </c>
      <c r="H41" s="77">
        <v>1.1599999999999999</v>
      </c>
      <c r="I41" s="77">
        <v>0.41</v>
      </c>
      <c r="J41" s="77">
        <v>1.23</v>
      </c>
      <c r="K41" s="77">
        <v>0.44</v>
      </c>
    </row>
    <row r="42" spans="1:11">
      <c r="A42" s="76" t="s">
        <v>125</v>
      </c>
      <c r="B42" s="77">
        <v>2.0299999999999998</v>
      </c>
      <c r="C42" s="77">
        <v>1.34</v>
      </c>
      <c r="D42" s="77">
        <v>2.12</v>
      </c>
      <c r="E42" s="77">
        <v>1.43</v>
      </c>
      <c r="F42" s="77">
        <v>2.14</v>
      </c>
      <c r="G42" s="77">
        <v>1.44</v>
      </c>
      <c r="H42" s="77">
        <v>2.19</v>
      </c>
      <c r="I42" s="77">
        <v>1.44</v>
      </c>
      <c r="J42" s="77">
        <v>2.17</v>
      </c>
      <c r="K42" s="77">
        <v>1.38</v>
      </c>
    </row>
    <row r="43" spans="1:11">
      <c r="A43" s="76" t="s">
        <v>126</v>
      </c>
      <c r="B43" s="77">
        <v>3.4</v>
      </c>
      <c r="C43" s="77">
        <v>3.4</v>
      </c>
      <c r="D43" s="77">
        <v>3.4</v>
      </c>
      <c r="E43" s="77">
        <v>3.4</v>
      </c>
      <c r="F43" s="77">
        <v>4.0999999999999996</v>
      </c>
      <c r="G43" s="77">
        <v>4.0999999999999996</v>
      </c>
      <c r="H43" s="77">
        <v>4.0999999999999996</v>
      </c>
      <c r="I43" s="77">
        <v>4.0999999999999996</v>
      </c>
      <c r="J43" s="77">
        <v>4.0999999999999996</v>
      </c>
      <c r="K43" s="77">
        <v>4.0999999999999996</v>
      </c>
    </row>
    <row r="44" spans="1:11">
      <c r="A44" s="76" t="s">
        <v>127</v>
      </c>
      <c r="B44" s="77">
        <v>5.2</v>
      </c>
      <c r="C44" s="77">
        <v>5.2</v>
      </c>
      <c r="D44" s="77">
        <v>5.2</v>
      </c>
      <c r="E44" s="77">
        <v>5.2</v>
      </c>
      <c r="F44" s="77">
        <v>5.5</v>
      </c>
      <c r="G44" s="77">
        <v>5.5</v>
      </c>
      <c r="H44" s="77">
        <v>5.5</v>
      </c>
      <c r="I44" s="77">
        <v>5.5</v>
      </c>
      <c r="J44" s="77">
        <v>5.5</v>
      </c>
      <c r="K44" s="77">
        <v>5.5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44"/>
  <sheetViews>
    <sheetView workbookViewId="0">
      <selection activeCell="E26" sqref="E26"/>
    </sheetView>
  </sheetViews>
  <sheetFormatPr defaultRowHeight="12.75" customHeight="1"/>
  <cols>
    <col min="1" max="1" width="55.7109375" style="17" customWidth="1"/>
    <col min="2" max="16384" width="9.140625" style="17"/>
  </cols>
  <sheetData>
    <row r="1" spans="1:11" ht="15.75" customHeight="1">
      <c r="A1" s="79" t="s">
        <v>77</v>
      </c>
      <c r="B1" s="79"/>
      <c r="C1" s="79"/>
      <c r="D1" s="79"/>
      <c r="E1" s="79"/>
      <c r="F1" s="79"/>
      <c r="G1" s="79"/>
      <c r="H1" s="79"/>
      <c r="I1" s="79"/>
      <c r="J1" s="79"/>
      <c r="K1" s="79"/>
    </row>
    <row r="3" spans="1:11">
      <c r="A3" s="80" t="s">
        <v>78</v>
      </c>
      <c r="B3" s="81" t="s">
        <v>149</v>
      </c>
    </row>
    <row r="4" spans="1:11">
      <c r="A4" s="80" t="s">
        <v>80</v>
      </c>
      <c r="B4" s="81"/>
    </row>
    <row r="5" spans="1:11">
      <c r="A5" s="80" t="s">
        <v>81</v>
      </c>
      <c r="B5" s="81" t="s">
        <v>82</v>
      </c>
    </row>
    <row r="6" spans="1:11">
      <c r="A6" s="80" t="s">
        <v>83</v>
      </c>
      <c r="B6" s="81" t="s">
        <v>150</v>
      </c>
    </row>
    <row r="7" spans="1:11">
      <c r="A7" s="80" t="s">
        <v>84</v>
      </c>
      <c r="B7" s="81" t="s">
        <v>151</v>
      </c>
    </row>
    <row r="10" spans="1:11">
      <c r="A10" s="82" t="s">
        <v>85</v>
      </c>
      <c r="B10" s="82"/>
      <c r="C10" s="82"/>
      <c r="D10" s="82"/>
      <c r="E10" s="82"/>
      <c r="F10" s="82"/>
      <c r="G10" s="82"/>
      <c r="H10" s="82"/>
      <c r="I10" s="82"/>
      <c r="J10" s="82"/>
      <c r="K10" s="82"/>
    </row>
    <row r="12" spans="1:11">
      <c r="A12" s="83"/>
      <c r="B12" s="83">
        <v>2014</v>
      </c>
      <c r="C12" s="83"/>
      <c r="D12" s="83">
        <v>2015</v>
      </c>
      <c r="E12" s="83"/>
      <c r="F12" s="83">
        <v>2016</v>
      </c>
      <c r="G12" s="83"/>
      <c r="H12" s="83">
        <v>2020</v>
      </c>
      <c r="I12" s="83"/>
      <c r="J12" s="83">
        <v>2025</v>
      </c>
      <c r="K12" s="83"/>
    </row>
    <row r="13" spans="1:11">
      <c r="A13" s="83" t="s">
        <v>86</v>
      </c>
      <c r="B13" s="83" t="s">
        <v>87</v>
      </c>
      <c r="C13" s="83" t="s">
        <v>88</v>
      </c>
      <c r="D13" s="83" t="s">
        <v>89</v>
      </c>
      <c r="E13" s="83" t="s">
        <v>90</v>
      </c>
      <c r="F13" s="83" t="s">
        <v>91</v>
      </c>
      <c r="G13" s="83" t="s">
        <v>92</v>
      </c>
      <c r="H13" s="83" t="s">
        <v>93</v>
      </c>
      <c r="I13" s="83" t="s">
        <v>94</v>
      </c>
      <c r="J13" s="83" t="s">
        <v>95</v>
      </c>
      <c r="K13" s="83" t="s">
        <v>96</v>
      </c>
    </row>
    <row r="14" spans="1:11">
      <c r="A14" s="84" t="s">
        <v>97</v>
      </c>
      <c r="B14" s="85">
        <v>12.07</v>
      </c>
      <c r="C14" s="85">
        <v>12.07</v>
      </c>
      <c r="D14" s="85">
        <v>12.07</v>
      </c>
      <c r="E14" s="85">
        <v>12.07</v>
      </c>
      <c r="F14" s="85">
        <v>10.79</v>
      </c>
      <c r="G14" s="85">
        <v>10.79</v>
      </c>
      <c r="H14" s="85">
        <v>8.11</v>
      </c>
      <c r="I14" s="85">
        <v>8.11</v>
      </c>
      <c r="J14" s="86">
        <v>0</v>
      </c>
      <c r="K14" s="86">
        <v>0</v>
      </c>
    </row>
    <row r="15" spans="1:11">
      <c r="A15" s="84" t="s">
        <v>98</v>
      </c>
      <c r="B15" s="85">
        <v>83.15</v>
      </c>
      <c r="C15" s="85">
        <v>83.15</v>
      </c>
      <c r="D15" s="85">
        <v>81.92</v>
      </c>
      <c r="E15" s="85">
        <v>81.92</v>
      </c>
      <c r="F15" s="85">
        <v>80.599999999999994</v>
      </c>
      <c r="G15" s="85">
        <v>80.599999999999994</v>
      </c>
      <c r="H15" s="85">
        <v>71.989999999999995</v>
      </c>
      <c r="I15" s="85">
        <v>71.989999999999995</v>
      </c>
      <c r="J15" s="85">
        <v>66.36</v>
      </c>
      <c r="K15" s="85">
        <v>66.36</v>
      </c>
    </row>
    <row r="16" spans="1:11">
      <c r="A16" s="84" t="s">
        <v>99</v>
      </c>
      <c r="B16" s="85">
        <v>21.24</v>
      </c>
      <c r="C16" s="85">
        <v>21.24</v>
      </c>
      <c r="D16" s="85">
        <v>21.24</v>
      </c>
      <c r="E16" s="85">
        <v>21.24</v>
      </c>
      <c r="F16" s="85">
        <v>21.19</v>
      </c>
      <c r="G16" s="85">
        <v>21.19</v>
      </c>
      <c r="H16" s="85">
        <v>19.12</v>
      </c>
      <c r="I16" s="85">
        <v>19.12</v>
      </c>
      <c r="J16" s="85">
        <v>16.09</v>
      </c>
      <c r="K16" s="85">
        <v>16.09</v>
      </c>
    </row>
    <row r="17" spans="1:11">
      <c r="A17" s="84" t="s">
        <v>100</v>
      </c>
      <c r="B17" s="86">
        <v>30</v>
      </c>
      <c r="C17" s="86">
        <v>30</v>
      </c>
      <c r="D17" s="85">
        <v>28.83</v>
      </c>
      <c r="E17" s="85">
        <v>28.83</v>
      </c>
      <c r="F17" s="85">
        <v>27.89</v>
      </c>
      <c r="G17" s="85">
        <v>27.89</v>
      </c>
      <c r="H17" s="85">
        <v>28.08</v>
      </c>
      <c r="I17" s="85">
        <v>28.08</v>
      </c>
      <c r="J17" s="85">
        <v>26.41</v>
      </c>
      <c r="K17" s="85">
        <v>26.41</v>
      </c>
    </row>
    <row r="18" spans="1:11">
      <c r="A18" s="84" t="s">
        <v>101</v>
      </c>
      <c r="B18" s="85">
        <v>28.46</v>
      </c>
      <c r="C18" s="85">
        <v>28.46</v>
      </c>
      <c r="D18" s="85">
        <v>29.17</v>
      </c>
      <c r="E18" s="85">
        <v>29.17</v>
      </c>
      <c r="F18" s="85">
        <v>29.05</v>
      </c>
      <c r="G18" s="85">
        <v>29.05</v>
      </c>
      <c r="H18" s="85">
        <v>22.38</v>
      </c>
      <c r="I18" s="85">
        <v>22.38</v>
      </c>
      <c r="J18" s="85">
        <v>22.2</v>
      </c>
      <c r="K18" s="85">
        <v>22.2</v>
      </c>
    </row>
    <row r="19" spans="1:11">
      <c r="A19" s="84" t="s">
        <v>102</v>
      </c>
      <c r="B19" s="85">
        <v>3.45</v>
      </c>
      <c r="C19" s="85">
        <v>3.45</v>
      </c>
      <c r="D19" s="85">
        <v>2.68</v>
      </c>
      <c r="E19" s="85">
        <v>2.68</v>
      </c>
      <c r="F19" s="85">
        <v>2.4700000000000002</v>
      </c>
      <c r="G19" s="85">
        <v>2.4700000000000002</v>
      </c>
      <c r="H19" s="85">
        <v>2.41</v>
      </c>
      <c r="I19" s="85">
        <v>2.41</v>
      </c>
      <c r="J19" s="85">
        <v>1.65</v>
      </c>
      <c r="K19" s="85">
        <v>1.65</v>
      </c>
    </row>
    <row r="20" spans="1:11">
      <c r="A20" s="84" t="s">
        <v>103</v>
      </c>
      <c r="B20" s="86">
        <v>0</v>
      </c>
      <c r="C20" s="86">
        <v>0</v>
      </c>
      <c r="D20" s="86">
        <v>0</v>
      </c>
      <c r="E20" s="86">
        <v>0</v>
      </c>
      <c r="F20" s="86">
        <v>0</v>
      </c>
      <c r="G20" s="86">
        <v>0</v>
      </c>
      <c r="H20" s="86">
        <v>0</v>
      </c>
      <c r="I20" s="86">
        <v>0</v>
      </c>
      <c r="J20" s="86">
        <v>0</v>
      </c>
      <c r="K20" s="86">
        <v>0</v>
      </c>
    </row>
    <row r="21" spans="1:11">
      <c r="A21" s="84" t="s">
        <v>104</v>
      </c>
      <c r="B21" s="85">
        <v>76.22</v>
      </c>
      <c r="C21" s="85">
        <v>79.58</v>
      </c>
      <c r="D21" s="85">
        <v>85.45</v>
      </c>
      <c r="E21" s="85">
        <v>87.32</v>
      </c>
      <c r="F21" s="85">
        <v>89.52</v>
      </c>
      <c r="G21" s="85">
        <v>91.25</v>
      </c>
      <c r="H21" s="85">
        <v>105.43</v>
      </c>
      <c r="I21" s="85">
        <v>106.45</v>
      </c>
      <c r="J21" s="85">
        <v>123.6</v>
      </c>
      <c r="K21" s="85">
        <v>124.5</v>
      </c>
    </row>
    <row r="22" spans="1:11">
      <c r="A22" s="84" t="s">
        <v>105</v>
      </c>
      <c r="B22" s="85">
        <v>34.01</v>
      </c>
      <c r="C22" s="85">
        <v>35.6</v>
      </c>
      <c r="D22" s="85">
        <v>38.89</v>
      </c>
      <c r="E22" s="85">
        <v>39.58</v>
      </c>
      <c r="F22" s="85">
        <v>40.65</v>
      </c>
      <c r="G22" s="85">
        <v>41.39</v>
      </c>
      <c r="H22" s="85">
        <v>49.79</v>
      </c>
      <c r="I22" s="85">
        <v>50.22</v>
      </c>
      <c r="J22" s="85">
        <v>60.5</v>
      </c>
      <c r="K22" s="85">
        <v>60.5</v>
      </c>
    </row>
    <row r="23" spans="1:11">
      <c r="A23" s="84" t="s">
        <v>106</v>
      </c>
      <c r="B23" s="85">
        <v>33.39</v>
      </c>
      <c r="C23" s="85">
        <v>34.14</v>
      </c>
      <c r="D23" s="85">
        <v>36.229999999999997</v>
      </c>
      <c r="E23" s="85">
        <v>36.79</v>
      </c>
      <c r="F23" s="85">
        <v>37.71</v>
      </c>
      <c r="G23" s="85">
        <v>38.159999999999997</v>
      </c>
      <c r="H23" s="85">
        <v>42.89</v>
      </c>
      <c r="I23" s="85">
        <v>43.32</v>
      </c>
      <c r="J23" s="86">
        <v>49</v>
      </c>
      <c r="K23" s="86">
        <v>49</v>
      </c>
    </row>
    <row r="24" spans="1:11">
      <c r="A24" s="84" t="s">
        <v>107</v>
      </c>
      <c r="B24" s="85">
        <v>0.62</v>
      </c>
      <c r="C24" s="85">
        <v>1.46</v>
      </c>
      <c r="D24" s="85">
        <v>2.66</v>
      </c>
      <c r="E24" s="85">
        <v>2.79</v>
      </c>
      <c r="F24" s="85">
        <v>2.94</v>
      </c>
      <c r="G24" s="85">
        <v>3.23</v>
      </c>
      <c r="H24" s="85">
        <v>6.9</v>
      </c>
      <c r="I24" s="85">
        <v>6.9</v>
      </c>
      <c r="J24" s="85">
        <v>11.5</v>
      </c>
      <c r="K24" s="85">
        <v>11.5</v>
      </c>
    </row>
    <row r="25" spans="1:11">
      <c r="A25" s="84" t="s">
        <v>108</v>
      </c>
      <c r="B25" s="85">
        <v>36.33</v>
      </c>
      <c r="C25" s="85">
        <v>38.07</v>
      </c>
      <c r="D25" s="85">
        <v>40.47</v>
      </c>
      <c r="E25" s="85">
        <v>41.64</v>
      </c>
      <c r="F25" s="85">
        <v>42.63</v>
      </c>
      <c r="G25" s="85">
        <v>43.59</v>
      </c>
      <c r="H25" s="85">
        <v>48.58</v>
      </c>
      <c r="I25" s="85">
        <v>49.14</v>
      </c>
      <c r="J25" s="85">
        <v>54.8</v>
      </c>
      <c r="K25" s="85">
        <v>54.8</v>
      </c>
    </row>
    <row r="26" spans="1:11">
      <c r="A26" s="84" t="s">
        <v>109</v>
      </c>
      <c r="B26" s="85">
        <v>5.88</v>
      </c>
      <c r="C26" s="85">
        <v>5.91</v>
      </c>
      <c r="D26" s="85">
        <v>6.09</v>
      </c>
      <c r="E26" s="85">
        <v>6.1</v>
      </c>
      <c r="F26" s="85">
        <v>6.24</v>
      </c>
      <c r="G26" s="85">
        <v>6.27</v>
      </c>
      <c r="H26" s="85">
        <v>7.06</v>
      </c>
      <c r="I26" s="85">
        <v>7.09</v>
      </c>
      <c r="J26" s="85">
        <v>8.3000000000000007</v>
      </c>
      <c r="K26" s="85">
        <v>8.3000000000000007</v>
      </c>
    </row>
    <row r="27" spans="1:11">
      <c r="A27" s="84" t="s">
        <v>110</v>
      </c>
      <c r="B27" s="85">
        <v>10.75</v>
      </c>
      <c r="C27" s="85">
        <v>10.75</v>
      </c>
      <c r="D27" s="85">
        <v>10.77</v>
      </c>
      <c r="E27" s="85">
        <v>10.77</v>
      </c>
      <c r="F27" s="85">
        <v>10.78</v>
      </c>
      <c r="G27" s="85">
        <v>10.78</v>
      </c>
      <c r="H27" s="86">
        <v>13</v>
      </c>
      <c r="I27" s="86">
        <v>13</v>
      </c>
      <c r="J27" s="85">
        <v>15.21</v>
      </c>
      <c r="K27" s="85">
        <v>15.21</v>
      </c>
    </row>
    <row r="28" spans="1:11">
      <c r="A28" s="84" t="s">
        <v>111</v>
      </c>
      <c r="B28" s="85">
        <v>4.4000000000000004</v>
      </c>
      <c r="C28" s="85">
        <v>4.4000000000000004</v>
      </c>
      <c r="D28" s="85">
        <v>4.42</v>
      </c>
      <c r="E28" s="85">
        <v>4.42</v>
      </c>
      <c r="F28" s="85">
        <v>4.43</v>
      </c>
      <c r="G28" s="85">
        <v>4.43</v>
      </c>
      <c r="H28" s="85">
        <v>4.46</v>
      </c>
      <c r="I28" s="85">
        <v>4.46</v>
      </c>
      <c r="J28" s="85">
        <v>4.5</v>
      </c>
      <c r="K28" s="85">
        <v>4.5</v>
      </c>
    </row>
    <row r="29" spans="1:11">
      <c r="A29" s="84" t="s">
        <v>112</v>
      </c>
      <c r="B29" s="85">
        <v>5.28</v>
      </c>
      <c r="C29" s="85">
        <v>5.28</v>
      </c>
      <c r="D29" s="85">
        <v>5.33</v>
      </c>
      <c r="E29" s="85">
        <v>5.33</v>
      </c>
      <c r="F29" s="85">
        <v>5.52</v>
      </c>
      <c r="G29" s="85">
        <v>5.52</v>
      </c>
      <c r="H29" s="85">
        <v>4.42</v>
      </c>
      <c r="I29" s="85">
        <v>4.42</v>
      </c>
      <c r="J29" s="85">
        <v>5.31</v>
      </c>
      <c r="K29" s="85">
        <v>5.31</v>
      </c>
    </row>
    <row r="30" spans="1:11">
      <c r="A30" s="84" t="s">
        <v>113</v>
      </c>
      <c r="B30" s="85">
        <v>187.47</v>
      </c>
      <c r="C30" s="85">
        <v>190.83</v>
      </c>
      <c r="D30" s="85">
        <v>195.54</v>
      </c>
      <c r="E30" s="85">
        <v>197.41</v>
      </c>
      <c r="F30" s="85">
        <v>197.21</v>
      </c>
      <c r="G30" s="85">
        <v>198.94</v>
      </c>
      <c r="H30" s="85">
        <v>202.95</v>
      </c>
      <c r="I30" s="85">
        <v>203.97</v>
      </c>
      <c r="J30" s="85">
        <v>210.48</v>
      </c>
      <c r="K30" s="85">
        <v>211.38</v>
      </c>
    </row>
    <row r="31" spans="1:11">
      <c r="A31" s="84" t="s">
        <v>114</v>
      </c>
      <c r="B31" s="85">
        <v>80.709999999999994</v>
      </c>
      <c r="C31" s="85">
        <v>84.02</v>
      </c>
      <c r="D31" s="85">
        <v>90.9</v>
      </c>
      <c r="E31" s="85">
        <v>91.95</v>
      </c>
      <c r="F31" s="85">
        <v>94.06</v>
      </c>
      <c r="G31" s="85">
        <v>95.75</v>
      </c>
      <c r="H31" s="85">
        <v>105.4</v>
      </c>
      <c r="I31" s="85">
        <v>106.4</v>
      </c>
      <c r="J31" s="85">
        <v>123.12</v>
      </c>
      <c r="K31" s="85">
        <v>123.12</v>
      </c>
    </row>
    <row r="32" spans="1:11">
      <c r="A32" s="84" t="s">
        <v>115</v>
      </c>
      <c r="B32" s="85">
        <v>1.42</v>
      </c>
      <c r="C32" s="85">
        <v>11.43</v>
      </c>
      <c r="D32" s="85">
        <v>3.29</v>
      </c>
      <c r="E32" s="85">
        <v>12.97</v>
      </c>
      <c r="F32" s="85">
        <v>3.2</v>
      </c>
      <c r="G32" s="85">
        <v>12.61</v>
      </c>
      <c r="H32" s="85">
        <v>2.8</v>
      </c>
      <c r="I32" s="85">
        <v>11.05</v>
      </c>
      <c r="J32" s="85">
        <v>2.3199999999999998</v>
      </c>
      <c r="K32" s="85">
        <v>9.16</v>
      </c>
    </row>
    <row r="33" spans="1:11">
      <c r="A33" s="84" t="s">
        <v>116</v>
      </c>
      <c r="B33" s="85">
        <v>4.83</v>
      </c>
      <c r="C33" s="85">
        <v>4.83</v>
      </c>
      <c r="D33" s="85">
        <v>4.76</v>
      </c>
      <c r="E33" s="85">
        <v>4.76</v>
      </c>
      <c r="F33" s="85">
        <v>4.68</v>
      </c>
      <c r="G33" s="85">
        <v>4.68</v>
      </c>
      <c r="H33" s="85">
        <v>4.24</v>
      </c>
      <c r="I33" s="85">
        <v>4.24</v>
      </c>
      <c r="J33" s="85">
        <v>3.43</v>
      </c>
      <c r="K33" s="85">
        <v>3.43</v>
      </c>
    </row>
    <row r="34" spans="1:11">
      <c r="A34" s="84" t="s">
        <v>117</v>
      </c>
      <c r="B34" s="85">
        <v>5.03</v>
      </c>
      <c r="C34" s="85">
        <v>4.25</v>
      </c>
      <c r="D34" s="85">
        <v>5.03</v>
      </c>
      <c r="E34" s="85">
        <v>4.25</v>
      </c>
      <c r="F34" s="85">
        <v>5.03</v>
      </c>
      <c r="G34" s="85">
        <v>4.25</v>
      </c>
      <c r="H34" s="85">
        <v>5.03</v>
      </c>
      <c r="I34" s="85">
        <v>4.25</v>
      </c>
      <c r="J34" s="85">
        <v>5.03</v>
      </c>
      <c r="K34" s="85">
        <v>4.25</v>
      </c>
    </row>
    <row r="35" spans="1:11">
      <c r="A35" s="84" t="s">
        <v>118</v>
      </c>
      <c r="B35" s="85">
        <v>91.99</v>
      </c>
      <c r="C35" s="85">
        <v>104.53</v>
      </c>
      <c r="D35" s="85">
        <v>103.98</v>
      </c>
      <c r="E35" s="85">
        <v>113.93</v>
      </c>
      <c r="F35" s="85">
        <v>106.97</v>
      </c>
      <c r="G35" s="85">
        <v>117.29</v>
      </c>
      <c r="H35" s="85">
        <v>117.47</v>
      </c>
      <c r="I35" s="85">
        <v>125.94</v>
      </c>
      <c r="J35" s="85">
        <v>133.9</v>
      </c>
      <c r="K35" s="85">
        <v>139.96</v>
      </c>
    </row>
    <row r="36" spans="1:11">
      <c r="A36" s="84" t="s">
        <v>119</v>
      </c>
      <c r="B36" s="85">
        <v>95.48</v>
      </c>
      <c r="C36" s="85">
        <v>86.3</v>
      </c>
      <c r="D36" s="85">
        <v>91.56</v>
      </c>
      <c r="E36" s="85">
        <v>83.48</v>
      </c>
      <c r="F36" s="85">
        <v>90.24</v>
      </c>
      <c r="G36" s="85">
        <v>81.650000000000006</v>
      </c>
      <c r="H36" s="85">
        <v>85.48</v>
      </c>
      <c r="I36" s="85">
        <v>78.03</v>
      </c>
      <c r="J36" s="85">
        <v>76.58</v>
      </c>
      <c r="K36" s="85">
        <v>71.42</v>
      </c>
    </row>
    <row r="37" spans="1:11">
      <c r="A37" s="84" t="s">
        <v>120</v>
      </c>
      <c r="B37" s="85">
        <v>87.65</v>
      </c>
      <c r="C37" s="85">
        <v>79.400000000000006</v>
      </c>
      <c r="D37" s="85">
        <v>87.65</v>
      </c>
      <c r="E37" s="85">
        <v>79.400000000000006</v>
      </c>
      <c r="F37" s="85">
        <v>87.65</v>
      </c>
      <c r="G37" s="85">
        <v>79.400000000000006</v>
      </c>
      <c r="H37" s="85">
        <v>87.65</v>
      </c>
      <c r="I37" s="85">
        <v>79.400000000000006</v>
      </c>
      <c r="J37" s="85">
        <v>87.65</v>
      </c>
      <c r="K37" s="85">
        <v>79.400000000000006</v>
      </c>
    </row>
    <row r="38" spans="1:11">
      <c r="A38" s="84" t="s">
        <v>121</v>
      </c>
      <c r="B38" s="85">
        <v>0.8</v>
      </c>
      <c r="C38" s="85">
        <v>0.8</v>
      </c>
      <c r="D38" s="85">
        <v>0.8</v>
      </c>
      <c r="E38" s="85">
        <v>0.8</v>
      </c>
      <c r="F38" s="85">
        <v>0.8</v>
      </c>
      <c r="G38" s="85">
        <v>0.8</v>
      </c>
      <c r="H38" s="85">
        <v>0.8</v>
      </c>
      <c r="I38" s="85">
        <v>0.8</v>
      </c>
      <c r="J38" s="85">
        <v>0.8</v>
      </c>
      <c r="K38" s="85">
        <v>0.8</v>
      </c>
    </row>
    <row r="39" spans="1:11">
      <c r="A39" s="84" t="s">
        <v>122</v>
      </c>
      <c r="B39" s="85">
        <v>8.6300000000000008</v>
      </c>
      <c r="C39" s="85">
        <v>7.7</v>
      </c>
      <c r="D39" s="85">
        <v>4.71</v>
      </c>
      <c r="E39" s="85">
        <v>4.88</v>
      </c>
      <c r="F39" s="85">
        <v>3.39</v>
      </c>
      <c r="G39" s="85">
        <v>3.05</v>
      </c>
      <c r="H39" s="85">
        <v>-1.37</v>
      </c>
      <c r="I39" s="85">
        <v>-0.56999999999999995</v>
      </c>
      <c r="J39" s="85">
        <v>-10.27</v>
      </c>
      <c r="K39" s="85">
        <v>-7.18</v>
      </c>
    </row>
    <row r="40" spans="1:11">
      <c r="A40" s="84" t="s">
        <v>123</v>
      </c>
      <c r="B40" s="86">
        <v>0</v>
      </c>
      <c r="C40" s="86">
        <v>0</v>
      </c>
      <c r="D40" s="86">
        <v>0</v>
      </c>
      <c r="E40" s="86">
        <v>0</v>
      </c>
      <c r="F40" s="86">
        <v>0</v>
      </c>
      <c r="G40" s="86">
        <v>0</v>
      </c>
      <c r="H40" s="86">
        <v>0</v>
      </c>
      <c r="I40" s="86">
        <v>0</v>
      </c>
      <c r="J40" s="86">
        <v>0</v>
      </c>
      <c r="K40" s="86">
        <v>0</v>
      </c>
    </row>
    <row r="41" spans="1:11">
      <c r="A41" s="84" t="s">
        <v>124</v>
      </c>
      <c r="B41" s="86">
        <v>0</v>
      </c>
      <c r="C41" s="86">
        <v>0</v>
      </c>
      <c r="D41" s="86">
        <v>0</v>
      </c>
      <c r="E41" s="86">
        <v>0</v>
      </c>
      <c r="F41" s="86">
        <v>0</v>
      </c>
      <c r="G41" s="86">
        <v>0</v>
      </c>
      <c r="H41" s="86">
        <v>0</v>
      </c>
      <c r="I41" s="86">
        <v>0</v>
      </c>
      <c r="J41" s="86">
        <v>0</v>
      </c>
      <c r="K41" s="86">
        <v>0</v>
      </c>
    </row>
    <row r="42" spans="1:11">
      <c r="A42" s="84" t="s">
        <v>125</v>
      </c>
      <c r="B42" s="86">
        <v>0</v>
      </c>
      <c r="C42" s="86">
        <v>0</v>
      </c>
      <c r="D42" s="86">
        <v>0</v>
      </c>
      <c r="E42" s="86">
        <v>0</v>
      </c>
      <c r="F42" s="86">
        <v>0</v>
      </c>
      <c r="G42" s="86">
        <v>0</v>
      </c>
      <c r="H42" s="86">
        <v>0</v>
      </c>
      <c r="I42" s="86">
        <v>0</v>
      </c>
      <c r="J42" s="86">
        <v>0</v>
      </c>
      <c r="K42" s="86">
        <v>0</v>
      </c>
    </row>
    <row r="43" spans="1:11">
      <c r="A43" s="84" t="s">
        <v>126</v>
      </c>
      <c r="B43" s="85">
        <v>17.91</v>
      </c>
      <c r="C43" s="85">
        <v>17.91</v>
      </c>
      <c r="D43" s="85">
        <v>17.91</v>
      </c>
      <c r="E43" s="85">
        <v>17.91</v>
      </c>
      <c r="F43" s="85">
        <v>17.91</v>
      </c>
      <c r="G43" s="85">
        <v>17.91</v>
      </c>
      <c r="H43" s="85">
        <v>27.9</v>
      </c>
      <c r="I43" s="85">
        <v>27.9</v>
      </c>
      <c r="J43" s="85">
        <v>27.9</v>
      </c>
      <c r="K43" s="85">
        <v>27.9</v>
      </c>
    </row>
    <row r="44" spans="1:11">
      <c r="A44" s="84" t="s">
        <v>127</v>
      </c>
      <c r="B44" s="85">
        <v>16.95</v>
      </c>
      <c r="C44" s="85">
        <v>16.95</v>
      </c>
      <c r="D44" s="85">
        <v>16.95</v>
      </c>
      <c r="E44" s="85">
        <v>16.95</v>
      </c>
      <c r="F44" s="85">
        <v>16.95</v>
      </c>
      <c r="G44" s="85">
        <v>16.95</v>
      </c>
      <c r="H44" s="85">
        <v>25.8</v>
      </c>
      <c r="I44" s="85">
        <v>25.8</v>
      </c>
      <c r="J44" s="85">
        <v>25.8</v>
      </c>
      <c r="K44" s="85">
        <v>25.8</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87" t="s">
        <v>77</v>
      </c>
      <c r="B1" s="87"/>
      <c r="C1" s="87"/>
      <c r="D1" s="87"/>
      <c r="E1" s="87"/>
      <c r="F1" s="87"/>
      <c r="G1" s="87"/>
      <c r="H1" s="87"/>
      <c r="I1" s="87"/>
      <c r="J1" s="87"/>
      <c r="K1" s="87"/>
    </row>
    <row r="3" spans="1:11">
      <c r="A3" s="88" t="s">
        <v>78</v>
      </c>
      <c r="B3" s="89" t="s">
        <v>152</v>
      </c>
    </row>
    <row r="4" spans="1:11">
      <c r="A4" s="88" t="s">
        <v>80</v>
      </c>
      <c r="B4" s="89">
        <v>100</v>
      </c>
    </row>
    <row r="5" spans="1:11">
      <c r="A5" s="88" t="s">
        <v>81</v>
      </c>
      <c r="B5" s="89" t="s">
        <v>82</v>
      </c>
    </row>
    <row r="6" spans="1:11">
      <c r="A6" s="88" t="s">
        <v>83</v>
      </c>
      <c r="B6" s="89" t="s">
        <v>153</v>
      </c>
    </row>
    <row r="7" spans="1:11">
      <c r="A7" s="88" t="s">
        <v>84</v>
      </c>
      <c r="B7" s="89" t="s">
        <v>154</v>
      </c>
    </row>
    <row r="10" spans="1:11">
      <c r="A10" s="90" t="s">
        <v>85</v>
      </c>
      <c r="B10" s="90"/>
      <c r="C10" s="90"/>
      <c r="D10" s="90"/>
      <c r="E10" s="90"/>
      <c r="F10" s="90"/>
      <c r="G10" s="90"/>
      <c r="H10" s="90"/>
      <c r="I10" s="90"/>
      <c r="J10" s="90"/>
      <c r="K10" s="90"/>
    </row>
    <row r="12" spans="1:11">
      <c r="A12" s="91"/>
      <c r="B12" s="91">
        <v>2014</v>
      </c>
      <c r="C12" s="91"/>
      <c r="D12" s="91">
        <v>2015</v>
      </c>
      <c r="E12" s="91"/>
      <c r="F12" s="91">
        <v>2016</v>
      </c>
      <c r="G12" s="91"/>
      <c r="H12" s="91">
        <v>2020</v>
      </c>
      <c r="I12" s="91"/>
      <c r="J12" s="91">
        <v>2025</v>
      </c>
      <c r="K12" s="91"/>
    </row>
    <row r="13" spans="1:11">
      <c r="A13" s="91" t="s">
        <v>86</v>
      </c>
      <c r="B13" s="91" t="s">
        <v>87</v>
      </c>
      <c r="C13" s="91" t="s">
        <v>88</v>
      </c>
      <c r="D13" s="91" t="s">
        <v>89</v>
      </c>
      <c r="E13" s="91" t="s">
        <v>90</v>
      </c>
      <c r="F13" s="91" t="s">
        <v>91</v>
      </c>
      <c r="G13" s="91" t="s">
        <v>92</v>
      </c>
      <c r="H13" s="91" t="s">
        <v>93</v>
      </c>
      <c r="I13" s="91" t="s">
        <v>94</v>
      </c>
      <c r="J13" s="91" t="s">
        <v>95</v>
      </c>
      <c r="K13" s="91" t="s">
        <v>96</v>
      </c>
    </row>
    <row r="14" spans="1:11">
      <c r="A14" s="92" t="s">
        <v>97</v>
      </c>
      <c r="B14" s="93">
        <v>0</v>
      </c>
      <c r="C14" s="93">
        <v>0</v>
      </c>
      <c r="D14" s="93">
        <v>0</v>
      </c>
      <c r="E14" s="93">
        <v>0</v>
      </c>
      <c r="F14" s="93">
        <v>0</v>
      </c>
      <c r="G14" s="93">
        <v>0</v>
      </c>
      <c r="H14" s="93">
        <v>0</v>
      </c>
      <c r="I14" s="93">
        <v>0</v>
      </c>
      <c r="J14" s="93">
        <v>0</v>
      </c>
      <c r="K14" s="93">
        <v>0</v>
      </c>
    </row>
    <row r="15" spans="1:11">
      <c r="A15" s="92" t="s">
        <v>98</v>
      </c>
      <c r="B15" s="94">
        <v>4.6500000000000004</v>
      </c>
      <c r="C15" s="94">
        <v>4.6500000000000004</v>
      </c>
      <c r="D15" s="94">
        <v>4.58</v>
      </c>
      <c r="E15" s="94">
        <v>4.58</v>
      </c>
      <c r="F15" s="94">
        <v>4.5999999999999996</v>
      </c>
      <c r="G15" s="94">
        <v>4.5999999999999996</v>
      </c>
      <c r="H15" s="94">
        <v>3.36</v>
      </c>
      <c r="I15" s="94">
        <v>3.36</v>
      </c>
      <c r="J15" s="94">
        <v>3.3</v>
      </c>
      <c r="K15" s="94">
        <v>3.3</v>
      </c>
    </row>
    <row r="16" spans="1:11">
      <c r="A16" s="92" t="s">
        <v>99</v>
      </c>
      <c r="B16" s="93">
        <v>0</v>
      </c>
      <c r="C16" s="93">
        <v>0</v>
      </c>
      <c r="D16" s="93">
        <v>0</v>
      </c>
      <c r="E16" s="93">
        <v>0</v>
      </c>
      <c r="F16" s="93">
        <v>0</v>
      </c>
      <c r="G16" s="93">
        <v>0</v>
      </c>
      <c r="H16" s="93">
        <v>0</v>
      </c>
      <c r="I16" s="93">
        <v>0</v>
      </c>
      <c r="J16" s="93">
        <v>0</v>
      </c>
      <c r="K16" s="93">
        <v>0</v>
      </c>
    </row>
    <row r="17" spans="1:11">
      <c r="A17" s="92" t="s">
        <v>100</v>
      </c>
      <c r="B17" s="94">
        <v>2.41</v>
      </c>
      <c r="C17" s="94">
        <v>2.41</v>
      </c>
      <c r="D17" s="94">
        <v>2.41</v>
      </c>
      <c r="E17" s="94">
        <v>2.41</v>
      </c>
      <c r="F17" s="94">
        <v>2.41</v>
      </c>
      <c r="G17" s="94">
        <v>2.41</v>
      </c>
      <c r="H17" s="94">
        <v>2.0299999999999998</v>
      </c>
      <c r="I17" s="94">
        <v>2.0299999999999998</v>
      </c>
      <c r="J17" s="94">
        <v>1.65</v>
      </c>
      <c r="K17" s="94">
        <v>1.65</v>
      </c>
    </row>
    <row r="18" spans="1:11">
      <c r="A18" s="92" t="s">
        <v>101</v>
      </c>
      <c r="B18" s="94">
        <v>2.19</v>
      </c>
      <c r="C18" s="94">
        <v>2.19</v>
      </c>
      <c r="D18" s="94">
        <v>2.12</v>
      </c>
      <c r="E18" s="94">
        <v>2.12</v>
      </c>
      <c r="F18" s="94">
        <v>2.14</v>
      </c>
      <c r="G18" s="94">
        <v>2.14</v>
      </c>
      <c r="H18" s="94">
        <v>1.31</v>
      </c>
      <c r="I18" s="94">
        <v>1.31</v>
      </c>
      <c r="J18" s="94">
        <v>1.64</v>
      </c>
      <c r="K18" s="94">
        <v>1.64</v>
      </c>
    </row>
    <row r="19" spans="1:11">
      <c r="A19" s="92" t="s">
        <v>102</v>
      </c>
      <c r="B19" s="94">
        <v>0.05</v>
      </c>
      <c r="C19" s="94">
        <v>0.05</v>
      </c>
      <c r="D19" s="94">
        <v>0.05</v>
      </c>
      <c r="E19" s="94">
        <v>0.05</v>
      </c>
      <c r="F19" s="94">
        <v>0.05</v>
      </c>
      <c r="G19" s="94">
        <v>0.05</v>
      </c>
      <c r="H19" s="94">
        <v>0.01</v>
      </c>
      <c r="I19" s="94">
        <v>0.01</v>
      </c>
      <c r="J19" s="94">
        <v>0.01</v>
      </c>
      <c r="K19" s="94">
        <v>0.01</v>
      </c>
    </row>
    <row r="20" spans="1:11">
      <c r="A20" s="92" t="s">
        <v>103</v>
      </c>
      <c r="B20" s="93">
        <v>0</v>
      </c>
      <c r="C20" s="93">
        <v>0</v>
      </c>
      <c r="D20" s="93">
        <v>0</v>
      </c>
      <c r="E20" s="93">
        <v>0</v>
      </c>
      <c r="F20" s="93">
        <v>0</v>
      </c>
      <c r="G20" s="93">
        <v>0</v>
      </c>
      <c r="H20" s="93">
        <v>0</v>
      </c>
      <c r="I20" s="93">
        <v>0</v>
      </c>
      <c r="J20" s="93">
        <v>0</v>
      </c>
      <c r="K20" s="93">
        <v>0</v>
      </c>
    </row>
    <row r="21" spans="1:11">
      <c r="A21" s="92" t="s">
        <v>104</v>
      </c>
      <c r="B21" s="94">
        <v>6.78</v>
      </c>
      <c r="C21" s="94">
        <v>6.78</v>
      </c>
      <c r="D21" s="94">
        <v>6.96</v>
      </c>
      <c r="E21" s="94">
        <v>6.96</v>
      </c>
      <c r="F21" s="94">
        <v>7.05</v>
      </c>
      <c r="G21" s="94">
        <v>7.05</v>
      </c>
      <c r="H21" s="94">
        <v>9.1199999999999992</v>
      </c>
      <c r="I21" s="94">
        <v>9.1199999999999992</v>
      </c>
      <c r="J21" s="94">
        <v>10.63</v>
      </c>
      <c r="K21" s="94">
        <v>10.63</v>
      </c>
    </row>
    <row r="22" spans="1:11">
      <c r="A22" s="92" t="s">
        <v>105</v>
      </c>
      <c r="B22" s="94">
        <v>4.8</v>
      </c>
      <c r="C22" s="94">
        <v>4.8</v>
      </c>
      <c r="D22" s="94">
        <v>4.92</v>
      </c>
      <c r="E22" s="94">
        <v>4.92</v>
      </c>
      <c r="F22" s="94">
        <v>4.9400000000000004</v>
      </c>
      <c r="G22" s="94">
        <v>4.9400000000000004</v>
      </c>
      <c r="H22" s="94">
        <v>6.54</v>
      </c>
      <c r="I22" s="94">
        <v>6.54</v>
      </c>
      <c r="J22" s="94">
        <v>7.07</v>
      </c>
      <c r="K22" s="94">
        <v>7.07</v>
      </c>
    </row>
    <row r="23" spans="1:11">
      <c r="A23" s="92" t="s">
        <v>106</v>
      </c>
      <c r="B23" s="94">
        <v>3.53</v>
      </c>
      <c r="C23" s="94">
        <v>3.53</v>
      </c>
      <c r="D23" s="94">
        <v>3.65</v>
      </c>
      <c r="E23" s="94">
        <v>3.65</v>
      </c>
      <c r="F23" s="94">
        <v>3.67</v>
      </c>
      <c r="G23" s="94">
        <v>3.67</v>
      </c>
      <c r="H23" s="94">
        <v>3.77</v>
      </c>
      <c r="I23" s="94">
        <v>3.77</v>
      </c>
      <c r="J23" s="94">
        <v>3.9</v>
      </c>
      <c r="K23" s="94">
        <v>3.9</v>
      </c>
    </row>
    <row r="24" spans="1:11">
      <c r="A24" s="92" t="s">
        <v>107</v>
      </c>
      <c r="B24" s="94">
        <v>1.27</v>
      </c>
      <c r="C24" s="94">
        <v>1.27</v>
      </c>
      <c r="D24" s="94">
        <v>1.27</v>
      </c>
      <c r="E24" s="94">
        <v>1.27</v>
      </c>
      <c r="F24" s="94">
        <v>1.27</v>
      </c>
      <c r="G24" s="94">
        <v>1.27</v>
      </c>
      <c r="H24" s="94">
        <v>2.77</v>
      </c>
      <c r="I24" s="94">
        <v>2.77</v>
      </c>
      <c r="J24" s="94">
        <v>3.17</v>
      </c>
      <c r="K24" s="94">
        <v>3.17</v>
      </c>
    </row>
    <row r="25" spans="1:11">
      <c r="A25" s="92" t="s">
        <v>108</v>
      </c>
      <c r="B25" s="94">
        <v>0.56000000000000005</v>
      </c>
      <c r="C25" s="94">
        <v>0.56000000000000005</v>
      </c>
      <c r="D25" s="94">
        <v>0.62</v>
      </c>
      <c r="E25" s="94">
        <v>0.62</v>
      </c>
      <c r="F25" s="94">
        <v>0.69</v>
      </c>
      <c r="G25" s="94">
        <v>0.69</v>
      </c>
      <c r="H25" s="94">
        <v>0.94</v>
      </c>
      <c r="I25" s="94">
        <v>0.94</v>
      </c>
      <c r="J25" s="94">
        <v>1.27</v>
      </c>
      <c r="K25" s="94">
        <v>1.27</v>
      </c>
    </row>
    <row r="26" spans="1:11">
      <c r="A26" s="92" t="s">
        <v>109</v>
      </c>
      <c r="B26" s="94">
        <v>1.42</v>
      </c>
      <c r="C26" s="94">
        <v>1.42</v>
      </c>
      <c r="D26" s="94">
        <v>1.42</v>
      </c>
      <c r="E26" s="94">
        <v>1.42</v>
      </c>
      <c r="F26" s="94">
        <v>1.42</v>
      </c>
      <c r="G26" s="94">
        <v>1.42</v>
      </c>
      <c r="H26" s="94">
        <v>1.64</v>
      </c>
      <c r="I26" s="94">
        <v>1.64</v>
      </c>
      <c r="J26" s="94">
        <v>2.29</v>
      </c>
      <c r="K26" s="94">
        <v>2.29</v>
      </c>
    </row>
    <row r="27" spans="1:11">
      <c r="A27" s="92" t="s">
        <v>110</v>
      </c>
      <c r="B27" s="94">
        <v>0.01</v>
      </c>
      <c r="C27" s="94">
        <v>0.01</v>
      </c>
      <c r="D27" s="94">
        <v>0.01</v>
      </c>
      <c r="E27" s="94">
        <v>0.01</v>
      </c>
      <c r="F27" s="94">
        <v>0.01</v>
      </c>
      <c r="G27" s="94">
        <v>0.01</v>
      </c>
      <c r="H27" s="94">
        <v>0.01</v>
      </c>
      <c r="I27" s="94">
        <v>0.01</v>
      </c>
      <c r="J27" s="94">
        <v>0.01</v>
      </c>
      <c r="K27" s="94">
        <v>0.01</v>
      </c>
    </row>
    <row r="28" spans="1:11">
      <c r="A28" s="92" t="s">
        <v>111</v>
      </c>
      <c r="B28" s="94">
        <v>0.01</v>
      </c>
      <c r="C28" s="94">
        <v>0.01</v>
      </c>
      <c r="D28" s="94">
        <v>0.01</v>
      </c>
      <c r="E28" s="94">
        <v>0.01</v>
      </c>
      <c r="F28" s="94">
        <v>0.01</v>
      </c>
      <c r="G28" s="94">
        <v>0.01</v>
      </c>
      <c r="H28" s="94">
        <v>0.01</v>
      </c>
      <c r="I28" s="94">
        <v>0.01</v>
      </c>
      <c r="J28" s="94">
        <v>0.01</v>
      </c>
      <c r="K28" s="94">
        <v>0.01</v>
      </c>
    </row>
    <row r="29" spans="1:11">
      <c r="A29" s="92" t="s">
        <v>112</v>
      </c>
      <c r="B29" s="93">
        <v>0</v>
      </c>
      <c r="C29" s="93">
        <v>0</v>
      </c>
      <c r="D29" s="93">
        <v>0</v>
      </c>
      <c r="E29" s="93">
        <v>0</v>
      </c>
      <c r="F29" s="93">
        <v>0</v>
      </c>
      <c r="G29" s="93">
        <v>0</v>
      </c>
      <c r="H29" s="93">
        <v>0</v>
      </c>
      <c r="I29" s="93">
        <v>0</v>
      </c>
      <c r="J29" s="93">
        <v>0</v>
      </c>
      <c r="K29" s="93">
        <v>0</v>
      </c>
    </row>
    <row r="30" spans="1:11">
      <c r="A30" s="92" t="s">
        <v>113</v>
      </c>
      <c r="B30" s="94">
        <v>11.44</v>
      </c>
      <c r="C30" s="94">
        <v>11.44</v>
      </c>
      <c r="D30" s="94">
        <v>11.55</v>
      </c>
      <c r="E30" s="94">
        <v>11.55</v>
      </c>
      <c r="F30" s="94">
        <v>11.66</v>
      </c>
      <c r="G30" s="94">
        <v>11.66</v>
      </c>
      <c r="H30" s="94">
        <v>12.49</v>
      </c>
      <c r="I30" s="94">
        <v>12.49</v>
      </c>
      <c r="J30" s="94">
        <v>13.94</v>
      </c>
      <c r="K30" s="94">
        <v>13.94</v>
      </c>
    </row>
    <row r="31" spans="1:11">
      <c r="A31" s="92" t="s">
        <v>114</v>
      </c>
      <c r="B31" s="94">
        <v>5.36</v>
      </c>
      <c r="C31" s="94">
        <v>5.36</v>
      </c>
      <c r="D31" s="94">
        <v>5.54</v>
      </c>
      <c r="E31" s="94">
        <v>5.54</v>
      </c>
      <c r="F31" s="94">
        <v>5.63</v>
      </c>
      <c r="G31" s="94">
        <v>5.63</v>
      </c>
      <c r="H31" s="94">
        <v>7.49</v>
      </c>
      <c r="I31" s="94">
        <v>7.49</v>
      </c>
      <c r="J31" s="94">
        <v>8.34</v>
      </c>
      <c r="K31" s="94">
        <v>8.34</v>
      </c>
    </row>
    <row r="32" spans="1:11">
      <c r="A32" s="92" t="s">
        <v>115</v>
      </c>
      <c r="B32" s="93">
        <v>0</v>
      </c>
      <c r="C32" s="94">
        <v>1.52</v>
      </c>
      <c r="D32" s="93">
        <v>0</v>
      </c>
      <c r="E32" s="94">
        <v>1.5</v>
      </c>
      <c r="F32" s="93">
        <v>0</v>
      </c>
      <c r="G32" s="94">
        <v>1.48</v>
      </c>
      <c r="H32" s="93">
        <v>0</v>
      </c>
      <c r="I32" s="94">
        <v>1.22</v>
      </c>
      <c r="J32" s="93">
        <v>0</v>
      </c>
      <c r="K32" s="94">
        <v>1.1200000000000001</v>
      </c>
    </row>
    <row r="33" spans="1:11">
      <c r="A33" s="92" t="s">
        <v>116</v>
      </c>
      <c r="B33" s="94">
        <v>0.61</v>
      </c>
      <c r="C33" s="94">
        <v>0.61</v>
      </c>
      <c r="D33" s="94">
        <v>0.6</v>
      </c>
      <c r="E33" s="94">
        <v>0.6</v>
      </c>
      <c r="F33" s="94">
        <v>0.59</v>
      </c>
      <c r="G33" s="94">
        <v>0.59</v>
      </c>
      <c r="H33" s="94">
        <v>0.49</v>
      </c>
      <c r="I33" s="94">
        <v>0.49</v>
      </c>
      <c r="J33" s="94">
        <v>0.45</v>
      </c>
      <c r="K33" s="94">
        <v>0.45</v>
      </c>
    </row>
    <row r="34" spans="1:11">
      <c r="A34" s="92" t="s">
        <v>117</v>
      </c>
      <c r="B34" s="94">
        <v>0.6</v>
      </c>
      <c r="C34" s="94">
        <v>0.6</v>
      </c>
      <c r="D34" s="94">
        <v>0.6</v>
      </c>
      <c r="E34" s="94">
        <v>0.6</v>
      </c>
      <c r="F34" s="94">
        <v>0.6</v>
      </c>
      <c r="G34" s="94">
        <v>0.6</v>
      </c>
      <c r="H34" s="94">
        <v>0.6</v>
      </c>
      <c r="I34" s="94">
        <v>0.6</v>
      </c>
      <c r="J34" s="94">
        <v>0.6</v>
      </c>
      <c r="K34" s="94">
        <v>0.6</v>
      </c>
    </row>
    <row r="35" spans="1:11">
      <c r="A35" s="92" t="s">
        <v>118</v>
      </c>
      <c r="B35" s="94">
        <v>6.57</v>
      </c>
      <c r="C35" s="94">
        <v>8.09</v>
      </c>
      <c r="D35" s="94">
        <v>6.74</v>
      </c>
      <c r="E35" s="94">
        <v>8.24</v>
      </c>
      <c r="F35" s="94">
        <v>6.82</v>
      </c>
      <c r="G35" s="94">
        <v>8.3000000000000007</v>
      </c>
      <c r="H35" s="94">
        <v>8.58</v>
      </c>
      <c r="I35" s="94">
        <v>9.8000000000000007</v>
      </c>
      <c r="J35" s="94">
        <v>9.39</v>
      </c>
      <c r="K35" s="94">
        <v>10.51</v>
      </c>
    </row>
    <row r="36" spans="1:11">
      <c r="A36" s="92" t="s">
        <v>119</v>
      </c>
      <c r="B36" s="94">
        <v>4.87</v>
      </c>
      <c r="C36" s="94">
        <v>3.35</v>
      </c>
      <c r="D36" s="94">
        <v>4.8099999999999996</v>
      </c>
      <c r="E36" s="94">
        <v>3.31</v>
      </c>
      <c r="F36" s="94">
        <v>4.84</v>
      </c>
      <c r="G36" s="94">
        <v>3.36</v>
      </c>
      <c r="H36" s="94">
        <v>3.91</v>
      </c>
      <c r="I36" s="94">
        <v>2.69</v>
      </c>
      <c r="J36" s="94">
        <v>4.55</v>
      </c>
      <c r="K36" s="94">
        <v>3.43</v>
      </c>
    </row>
    <row r="37" spans="1:11">
      <c r="A37" s="92" t="s">
        <v>120</v>
      </c>
      <c r="B37" s="94">
        <v>4.96</v>
      </c>
      <c r="C37" s="94">
        <v>4.22</v>
      </c>
      <c r="D37" s="94">
        <v>6.13</v>
      </c>
      <c r="E37" s="94">
        <v>4.24</v>
      </c>
      <c r="F37" s="94">
        <v>6.12</v>
      </c>
      <c r="G37" s="94">
        <v>4.3099999999999996</v>
      </c>
      <c r="H37" s="94">
        <v>6.26</v>
      </c>
      <c r="I37" s="94">
        <v>4.37</v>
      </c>
      <c r="J37" s="94">
        <v>6.56</v>
      </c>
      <c r="K37" s="94">
        <v>4.3600000000000003</v>
      </c>
    </row>
    <row r="38" spans="1:11">
      <c r="A38" s="92" t="s">
        <v>121</v>
      </c>
      <c r="B38" s="93">
        <v>0</v>
      </c>
      <c r="C38" s="93">
        <v>0</v>
      </c>
      <c r="D38" s="93">
        <v>0</v>
      </c>
      <c r="E38" s="93">
        <v>0</v>
      </c>
      <c r="F38" s="93">
        <v>0</v>
      </c>
      <c r="G38" s="93">
        <v>0</v>
      </c>
      <c r="H38" s="93">
        <v>0</v>
      </c>
      <c r="I38" s="93">
        <v>0</v>
      </c>
      <c r="J38" s="93">
        <v>0</v>
      </c>
      <c r="K38" s="93">
        <v>0</v>
      </c>
    </row>
    <row r="39" spans="1:11">
      <c r="A39" s="92" t="s">
        <v>122</v>
      </c>
      <c r="B39" s="94">
        <v>-0.09</v>
      </c>
      <c r="C39" s="94">
        <v>-0.87</v>
      </c>
      <c r="D39" s="94">
        <v>-1.32</v>
      </c>
      <c r="E39" s="94">
        <v>-0.93</v>
      </c>
      <c r="F39" s="94">
        <v>-1.28</v>
      </c>
      <c r="G39" s="94">
        <v>-0.95</v>
      </c>
      <c r="H39" s="94">
        <v>-2.35</v>
      </c>
      <c r="I39" s="94">
        <v>-1.68</v>
      </c>
      <c r="J39" s="94">
        <v>-2.0099999999999998</v>
      </c>
      <c r="K39" s="94">
        <v>-0.93</v>
      </c>
    </row>
    <row r="40" spans="1:11">
      <c r="A40" s="92" t="s">
        <v>123</v>
      </c>
      <c r="B40" s="93">
        <v>0</v>
      </c>
      <c r="C40" s="93">
        <v>0</v>
      </c>
      <c r="D40" s="93">
        <v>0</v>
      </c>
      <c r="E40" s="93">
        <v>0</v>
      </c>
      <c r="F40" s="93">
        <v>0</v>
      </c>
      <c r="G40" s="93">
        <v>0</v>
      </c>
      <c r="H40" s="93">
        <v>0</v>
      </c>
      <c r="I40" s="93">
        <v>0</v>
      </c>
      <c r="J40" s="93">
        <v>0</v>
      </c>
      <c r="K40" s="93">
        <v>0</v>
      </c>
    </row>
    <row r="41" spans="1:11">
      <c r="A41" s="92" t="s">
        <v>124</v>
      </c>
      <c r="B41" s="94">
        <v>1.45</v>
      </c>
      <c r="C41" s="94">
        <v>1.1100000000000001</v>
      </c>
      <c r="D41" s="94">
        <v>0.3</v>
      </c>
      <c r="E41" s="94">
        <v>1.1399999999999999</v>
      </c>
      <c r="F41" s="94">
        <v>0.27</v>
      </c>
      <c r="G41" s="94">
        <v>1.0900000000000001</v>
      </c>
      <c r="H41" s="94">
        <v>0.47</v>
      </c>
      <c r="I41" s="94">
        <v>1.17</v>
      </c>
      <c r="J41" s="94">
        <v>0.48</v>
      </c>
      <c r="K41" s="94">
        <v>1.31</v>
      </c>
    </row>
    <row r="42" spans="1:11">
      <c r="A42" s="92" t="s">
        <v>125</v>
      </c>
      <c r="B42" s="94">
        <v>1.45</v>
      </c>
      <c r="C42" s="94">
        <v>1.1100000000000001</v>
      </c>
      <c r="D42" s="94">
        <v>0.3</v>
      </c>
      <c r="E42" s="94">
        <v>1.1399999999999999</v>
      </c>
      <c r="F42" s="94">
        <v>0.27</v>
      </c>
      <c r="G42" s="94">
        <v>1.0900000000000001</v>
      </c>
      <c r="H42" s="94">
        <v>0.47</v>
      </c>
      <c r="I42" s="94">
        <v>1.17</v>
      </c>
      <c r="J42" s="94">
        <v>0.48</v>
      </c>
      <c r="K42" s="94">
        <v>1.31</v>
      </c>
    </row>
    <row r="43" spans="1:11">
      <c r="A43" s="92" t="s">
        <v>126</v>
      </c>
      <c r="B43" s="94">
        <v>5.08</v>
      </c>
      <c r="C43" s="94">
        <v>5.08</v>
      </c>
      <c r="D43" s="94">
        <v>6.12</v>
      </c>
      <c r="E43" s="94">
        <v>6.12</v>
      </c>
      <c r="F43" s="94">
        <v>5.78</v>
      </c>
      <c r="G43" s="94">
        <v>5.78</v>
      </c>
      <c r="H43" s="94">
        <v>7.88</v>
      </c>
      <c r="I43" s="94">
        <v>7.88</v>
      </c>
      <c r="J43" s="94">
        <v>8.3800000000000008</v>
      </c>
      <c r="K43" s="94">
        <v>8.3800000000000008</v>
      </c>
    </row>
    <row r="44" spans="1:11">
      <c r="A44" s="92" t="s">
        <v>127</v>
      </c>
      <c r="B44" s="94">
        <v>5.82</v>
      </c>
      <c r="C44" s="94">
        <v>5.82</v>
      </c>
      <c r="D44" s="94">
        <v>6.52</v>
      </c>
      <c r="E44" s="94">
        <v>6.52</v>
      </c>
      <c r="F44" s="94">
        <v>6.52</v>
      </c>
      <c r="G44" s="94">
        <v>6.52</v>
      </c>
      <c r="H44" s="94">
        <v>8.34</v>
      </c>
      <c r="I44" s="94">
        <v>8.34</v>
      </c>
      <c r="J44" s="94">
        <v>8.84</v>
      </c>
      <c r="K44" s="94">
        <v>8.84</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95" t="s">
        <v>77</v>
      </c>
      <c r="B1" s="95"/>
      <c r="C1" s="95"/>
      <c r="D1" s="95"/>
      <c r="E1" s="95"/>
      <c r="F1" s="95"/>
      <c r="G1" s="95"/>
      <c r="H1" s="95"/>
      <c r="I1" s="95"/>
      <c r="J1" s="95"/>
      <c r="K1" s="95"/>
    </row>
    <row r="3" spans="1:11">
      <c r="A3" s="96" t="s">
        <v>78</v>
      </c>
      <c r="B3" s="97" t="s">
        <v>155</v>
      </c>
    </row>
    <row r="4" spans="1:11">
      <c r="A4" s="96" t="s">
        <v>80</v>
      </c>
      <c r="B4" s="97"/>
    </row>
    <row r="5" spans="1:11">
      <c r="A5" s="96" t="s">
        <v>81</v>
      </c>
      <c r="B5" s="97" t="s">
        <v>82</v>
      </c>
    </row>
    <row r="6" spans="1:11">
      <c r="A6" s="96" t="s">
        <v>83</v>
      </c>
      <c r="B6" s="97" t="s">
        <v>156</v>
      </c>
    </row>
    <row r="7" spans="1:11">
      <c r="A7" s="96" t="s">
        <v>84</v>
      </c>
      <c r="B7" s="97" t="s">
        <v>157</v>
      </c>
    </row>
    <row r="10" spans="1:11">
      <c r="A10" s="98" t="s">
        <v>85</v>
      </c>
      <c r="B10" s="98"/>
      <c r="C10" s="98"/>
      <c r="D10" s="98"/>
      <c r="E10" s="98"/>
      <c r="F10" s="98"/>
      <c r="G10" s="98"/>
      <c r="H10" s="98"/>
      <c r="I10" s="98"/>
      <c r="J10" s="98"/>
      <c r="K10" s="98"/>
    </row>
    <row r="12" spans="1:11">
      <c r="A12" s="99"/>
      <c r="B12" s="99">
        <v>2014</v>
      </c>
      <c r="C12" s="99"/>
      <c r="D12" s="99">
        <v>2015</v>
      </c>
      <c r="E12" s="99"/>
      <c r="F12" s="99">
        <v>2016</v>
      </c>
      <c r="G12" s="99"/>
      <c r="H12" s="99">
        <v>2020</v>
      </c>
      <c r="I12" s="99"/>
      <c r="J12" s="99">
        <v>2025</v>
      </c>
      <c r="K12" s="99"/>
    </row>
    <row r="13" spans="1:11">
      <c r="A13" s="99" t="s">
        <v>86</v>
      </c>
      <c r="B13" s="99" t="s">
        <v>87</v>
      </c>
      <c r="C13" s="99" t="s">
        <v>88</v>
      </c>
      <c r="D13" s="99" t="s">
        <v>89</v>
      </c>
      <c r="E13" s="99" t="s">
        <v>90</v>
      </c>
      <c r="F13" s="99" t="s">
        <v>91</v>
      </c>
      <c r="G13" s="99" t="s">
        <v>92</v>
      </c>
      <c r="H13" s="99" t="s">
        <v>93</v>
      </c>
      <c r="I13" s="99" t="s">
        <v>94</v>
      </c>
      <c r="J13" s="99" t="s">
        <v>95</v>
      </c>
      <c r="K13" s="99" t="s">
        <v>96</v>
      </c>
    </row>
    <row r="14" spans="1:11">
      <c r="A14" s="100" t="s">
        <v>97</v>
      </c>
      <c r="B14" s="101">
        <v>0</v>
      </c>
      <c r="C14" s="101">
        <v>0</v>
      </c>
      <c r="D14" s="101">
        <v>0</v>
      </c>
      <c r="E14" s="101">
        <v>0</v>
      </c>
      <c r="F14" s="101">
        <v>0</v>
      </c>
      <c r="G14" s="101">
        <v>0</v>
      </c>
      <c r="H14" s="101">
        <v>0</v>
      </c>
      <c r="I14" s="101">
        <v>0</v>
      </c>
      <c r="J14" s="101">
        <v>0</v>
      </c>
      <c r="K14" s="101">
        <v>0</v>
      </c>
    </row>
    <row r="15" spans="1:11">
      <c r="A15" s="100" t="s">
        <v>98</v>
      </c>
      <c r="B15" s="102">
        <v>2.4</v>
      </c>
      <c r="C15" s="102">
        <v>2.4</v>
      </c>
      <c r="D15" s="102">
        <v>2.4300000000000002</v>
      </c>
      <c r="E15" s="102">
        <v>2.4300000000000002</v>
      </c>
      <c r="F15" s="102">
        <v>2.2200000000000002</v>
      </c>
      <c r="G15" s="102">
        <v>2.2200000000000002</v>
      </c>
      <c r="H15" s="102">
        <v>2.2200000000000002</v>
      </c>
      <c r="I15" s="102">
        <v>2.2200000000000002</v>
      </c>
      <c r="J15" s="102">
        <v>2.2200000000000002</v>
      </c>
      <c r="K15" s="102">
        <v>2.2200000000000002</v>
      </c>
    </row>
    <row r="16" spans="1:11">
      <c r="A16" s="100" t="s">
        <v>99</v>
      </c>
      <c r="B16" s="101">
        <v>0</v>
      </c>
      <c r="C16" s="101">
        <v>0</v>
      </c>
      <c r="D16" s="101">
        <v>0</v>
      </c>
      <c r="E16" s="101">
        <v>0</v>
      </c>
      <c r="F16" s="101">
        <v>0</v>
      </c>
      <c r="G16" s="101">
        <v>0</v>
      </c>
      <c r="H16" s="101">
        <v>0</v>
      </c>
      <c r="I16" s="101">
        <v>0</v>
      </c>
      <c r="J16" s="101">
        <v>0</v>
      </c>
      <c r="K16" s="101">
        <v>0</v>
      </c>
    </row>
    <row r="17" spans="1:11">
      <c r="A17" s="100" t="s">
        <v>100</v>
      </c>
      <c r="B17" s="101">
        <v>2</v>
      </c>
      <c r="C17" s="101">
        <v>2</v>
      </c>
      <c r="D17" s="101">
        <v>2</v>
      </c>
      <c r="E17" s="101">
        <v>2</v>
      </c>
      <c r="F17" s="102">
        <v>1.85</v>
      </c>
      <c r="G17" s="102">
        <v>1.85</v>
      </c>
      <c r="H17" s="102">
        <v>1.85</v>
      </c>
      <c r="I17" s="102">
        <v>1.85</v>
      </c>
      <c r="J17" s="102">
        <v>1.85</v>
      </c>
      <c r="K17" s="102">
        <v>1.85</v>
      </c>
    </row>
    <row r="18" spans="1:11">
      <c r="A18" s="100" t="s">
        <v>101</v>
      </c>
      <c r="B18" s="102">
        <v>0.4</v>
      </c>
      <c r="C18" s="102">
        <v>0.4</v>
      </c>
      <c r="D18" s="102">
        <v>0.43</v>
      </c>
      <c r="E18" s="102">
        <v>0.43</v>
      </c>
      <c r="F18" s="102">
        <v>0.37</v>
      </c>
      <c r="G18" s="102">
        <v>0.37</v>
      </c>
      <c r="H18" s="102">
        <v>0.37</v>
      </c>
      <c r="I18" s="102">
        <v>0.37</v>
      </c>
      <c r="J18" s="102">
        <v>0.37</v>
      </c>
      <c r="K18" s="102">
        <v>0.37</v>
      </c>
    </row>
    <row r="19" spans="1:11">
      <c r="A19" s="100" t="s">
        <v>102</v>
      </c>
      <c r="B19" s="101">
        <v>0</v>
      </c>
      <c r="C19" s="101">
        <v>0</v>
      </c>
      <c r="D19" s="101">
        <v>0</v>
      </c>
      <c r="E19" s="101">
        <v>0</v>
      </c>
      <c r="F19" s="101">
        <v>0</v>
      </c>
      <c r="G19" s="101">
        <v>0</v>
      </c>
      <c r="H19" s="101">
        <v>0</v>
      </c>
      <c r="I19" s="101">
        <v>0</v>
      </c>
      <c r="J19" s="101">
        <v>0</v>
      </c>
      <c r="K19" s="101">
        <v>0</v>
      </c>
    </row>
    <row r="20" spans="1:11">
      <c r="A20" s="100" t="s">
        <v>103</v>
      </c>
      <c r="B20" s="101">
        <v>0</v>
      </c>
      <c r="C20" s="101">
        <v>0</v>
      </c>
      <c r="D20" s="101">
        <v>0</v>
      </c>
      <c r="E20" s="101">
        <v>0</v>
      </c>
      <c r="F20" s="101">
        <v>0</v>
      </c>
      <c r="G20" s="101">
        <v>0</v>
      </c>
      <c r="H20" s="101">
        <v>0</v>
      </c>
      <c r="I20" s="101">
        <v>0</v>
      </c>
      <c r="J20" s="101">
        <v>0</v>
      </c>
      <c r="K20" s="101">
        <v>0</v>
      </c>
    </row>
    <row r="21" spans="1:11">
      <c r="A21" s="100" t="s">
        <v>104</v>
      </c>
      <c r="B21" s="102">
        <v>0.44</v>
      </c>
      <c r="C21" s="102">
        <v>0.44</v>
      </c>
      <c r="D21" s="102">
        <v>0.44</v>
      </c>
      <c r="E21" s="102">
        <v>0.44</v>
      </c>
      <c r="F21" s="102">
        <v>0.44</v>
      </c>
      <c r="G21" s="102">
        <v>0.44</v>
      </c>
      <c r="H21" s="102">
        <v>0.45</v>
      </c>
      <c r="I21" s="102">
        <v>0.45</v>
      </c>
      <c r="J21" s="102">
        <v>0.45</v>
      </c>
      <c r="K21" s="102">
        <v>0.45</v>
      </c>
    </row>
    <row r="22" spans="1:11">
      <c r="A22" s="100" t="s">
        <v>105</v>
      </c>
      <c r="B22" s="102">
        <v>0.34</v>
      </c>
      <c r="C22" s="102">
        <v>0.34</v>
      </c>
      <c r="D22" s="102">
        <v>0.34</v>
      </c>
      <c r="E22" s="102">
        <v>0.34</v>
      </c>
      <c r="F22" s="102">
        <v>0.34</v>
      </c>
      <c r="G22" s="102">
        <v>0.34</v>
      </c>
      <c r="H22" s="102">
        <v>0.35</v>
      </c>
      <c r="I22" s="102">
        <v>0.35</v>
      </c>
      <c r="J22" s="102">
        <v>0.35</v>
      </c>
      <c r="K22" s="102">
        <v>0.35</v>
      </c>
    </row>
    <row r="23" spans="1:11">
      <c r="A23" s="100" t="s">
        <v>106</v>
      </c>
      <c r="B23" s="102">
        <v>0.34</v>
      </c>
      <c r="C23" s="102">
        <v>0.34</v>
      </c>
      <c r="D23" s="102">
        <v>0.34</v>
      </c>
      <c r="E23" s="102">
        <v>0.34</v>
      </c>
      <c r="F23" s="102">
        <v>0.34</v>
      </c>
      <c r="G23" s="102">
        <v>0.34</v>
      </c>
      <c r="H23" s="102">
        <v>0.35</v>
      </c>
      <c r="I23" s="102">
        <v>0.35</v>
      </c>
      <c r="J23" s="102">
        <v>0.35</v>
      </c>
      <c r="K23" s="102">
        <v>0.35</v>
      </c>
    </row>
    <row r="24" spans="1:11">
      <c r="A24" s="100" t="s">
        <v>107</v>
      </c>
      <c r="B24" s="101">
        <v>0</v>
      </c>
      <c r="C24" s="101">
        <v>0</v>
      </c>
      <c r="D24" s="101">
        <v>0</v>
      </c>
      <c r="E24" s="101">
        <v>0</v>
      </c>
      <c r="F24" s="101">
        <v>0</v>
      </c>
      <c r="G24" s="101">
        <v>0</v>
      </c>
      <c r="H24" s="101">
        <v>0</v>
      </c>
      <c r="I24" s="101">
        <v>0</v>
      </c>
      <c r="J24" s="101">
        <v>0</v>
      </c>
      <c r="K24" s="101">
        <v>0</v>
      </c>
    </row>
    <row r="25" spans="1:11">
      <c r="A25" s="100" t="s">
        <v>108</v>
      </c>
      <c r="B25" s="101">
        <v>0</v>
      </c>
      <c r="C25" s="101">
        <v>0</v>
      </c>
      <c r="D25" s="101">
        <v>0</v>
      </c>
      <c r="E25" s="101">
        <v>0</v>
      </c>
      <c r="F25" s="101">
        <v>0</v>
      </c>
      <c r="G25" s="101">
        <v>0</v>
      </c>
      <c r="H25" s="101">
        <v>0</v>
      </c>
      <c r="I25" s="101">
        <v>0</v>
      </c>
      <c r="J25" s="101">
        <v>0</v>
      </c>
      <c r="K25" s="101">
        <v>0</v>
      </c>
    </row>
    <row r="26" spans="1:11">
      <c r="A26" s="100" t="s">
        <v>109</v>
      </c>
      <c r="B26" s="102">
        <v>7.0000000000000007E-2</v>
      </c>
      <c r="C26" s="102">
        <v>7.0000000000000007E-2</v>
      </c>
      <c r="D26" s="102">
        <v>0.1</v>
      </c>
      <c r="E26" s="102">
        <v>0.1</v>
      </c>
      <c r="F26" s="102">
        <v>0.1</v>
      </c>
      <c r="G26" s="102">
        <v>0.1</v>
      </c>
      <c r="H26" s="102">
        <v>0.1</v>
      </c>
      <c r="I26" s="102">
        <v>0.1</v>
      </c>
      <c r="J26" s="102">
        <v>0.1</v>
      </c>
      <c r="K26" s="102">
        <v>0.1</v>
      </c>
    </row>
    <row r="27" spans="1:11">
      <c r="A27" s="100" t="s">
        <v>110</v>
      </c>
      <c r="B27" s="102">
        <v>0.01</v>
      </c>
      <c r="C27" s="102">
        <v>0.01</v>
      </c>
      <c r="D27" s="102">
        <v>0.01</v>
      </c>
      <c r="E27" s="102">
        <v>0.01</v>
      </c>
      <c r="F27" s="102">
        <v>0.01</v>
      </c>
      <c r="G27" s="102">
        <v>0.01</v>
      </c>
      <c r="H27" s="102">
        <v>0.01</v>
      </c>
      <c r="I27" s="102">
        <v>0.01</v>
      </c>
      <c r="J27" s="102">
        <v>0.01</v>
      </c>
      <c r="K27" s="102">
        <v>0.01</v>
      </c>
    </row>
    <row r="28" spans="1:11">
      <c r="A28" s="100" t="s">
        <v>111</v>
      </c>
      <c r="B28" s="102">
        <v>0.01</v>
      </c>
      <c r="C28" s="102">
        <v>0.01</v>
      </c>
      <c r="D28" s="102">
        <v>0.01</v>
      </c>
      <c r="E28" s="102">
        <v>0.01</v>
      </c>
      <c r="F28" s="102">
        <v>0.01</v>
      </c>
      <c r="G28" s="102">
        <v>0.01</v>
      </c>
      <c r="H28" s="102">
        <v>0.01</v>
      </c>
      <c r="I28" s="102">
        <v>0.01</v>
      </c>
      <c r="J28" s="102">
        <v>0.01</v>
      </c>
      <c r="K28" s="102">
        <v>0.01</v>
      </c>
    </row>
    <row r="29" spans="1:11">
      <c r="A29" s="100" t="s">
        <v>112</v>
      </c>
      <c r="B29" s="102">
        <v>0.1</v>
      </c>
      <c r="C29" s="102">
        <v>0.1</v>
      </c>
      <c r="D29" s="102">
        <v>0.1</v>
      </c>
      <c r="E29" s="102">
        <v>0.1</v>
      </c>
      <c r="F29" s="102">
        <v>0.1</v>
      </c>
      <c r="G29" s="102">
        <v>0.1</v>
      </c>
      <c r="H29" s="102">
        <v>0.1</v>
      </c>
      <c r="I29" s="102">
        <v>0.1</v>
      </c>
      <c r="J29" s="102">
        <v>0.1</v>
      </c>
      <c r="K29" s="102">
        <v>0.1</v>
      </c>
    </row>
    <row r="30" spans="1:11">
      <c r="A30" s="100" t="s">
        <v>113</v>
      </c>
      <c r="B30" s="102">
        <v>2.95</v>
      </c>
      <c r="C30" s="102">
        <v>2.95</v>
      </c>
      <c r="D30" s="102">
        <v>2.98</v>
      </c>
      <c r="E30" s="102">
        <v>2.98</v>
      </c>
      <c r="F30" s="102">
        <v>2.77</v>
      </c>
      <c r="G30" s="102">
        <v>2.77</v>
      </c>
      <c r="H30" s="102">
        <v>2.78</v>
      </c>
      <c r="I30" s="102">
        <v>2.78</v>
      </c>
      <c r="J30" s="102">
        <v>2.78</v>
      </c>
      <c r="K30" s="102">
        <v>2.78</v>
      </c>
    </row>
    <row r="31" spans="1:11">
      <c r="A31" s="100" t="s">
        <v>114</v>
      </c>
      <c r="B31" s="102">
        <v>0.56999999999999995</v>
      </c>
      <c r="C31" s="102">
        <v>0.51</v>
      </c>
      <c r="D31" s="102">
        <v>0.56999999999999995</v>
      </c>
      <c r="E31" s="102">
        <v>0.51</v>
      </c>
      <c r="F31" s="102">
        <v>0.37</v>
      </c>
      <c r="G31" s="102">
        <v>0.37</v>
      </c>
      <c r="H31" s="102">
        <v>1.55</v>
      </c>
      <c r="I31" s="102">
        <v>1.56</v>
      </c>
      <c r="J31" s="102">
        <v>1.56</v>
      </c>
      <c r="K31" s="102">
        <v>1.56</v>
      </c>
    </row>
    <row r="32" spans="1:11">
      <c r="A32" s="100" t="s">
        <v>115</v>
      </c>
      <c r="B32" s="101">
        <v>0</v>
      </c>
      <c r="C32" s="102">
        <v>0.37</v>
      </c>
      <c r="D32" s="102">
        <v>0.3</v>
      </c>
      <c r="E32" s="102">
        <v>0.34</v>
      </c>
      <c r="F32" s="102">
        <v>0.3</v>
      </c>
      <c r="G32" s="102">
        <v>0.34</v>
      </c>
      <c r="H32" s="101">
        <v>0</v>
      </c>
      <c r="I32" s="102">
        <v>0.19</v>
      </c>
      <c r="J32" s="101">
        <v>0</v>
      </c>
      <c r="K32" s="102">
        <v>0.19</v>
      </c>
    </row>
    <row r="33" spans="1:11">
      <c r="A33" s="100" t="s">
        <v>116</v>
      </c>
      <c r="B33" s="102">
        <v>0.1</v>
      </c>
      <c r="C33" s="102">
        <v>0.1</v>
      </c>
      <c r="D33" s="102">
        <v>0.1</v>
      </c>
      <c r="E33" s="102">
        <v>0.1</v>
      </c>
      <c r="F33" s="102">
        <v>0.08</v>
      </c>
      <c r="G33" s="102">
        <v>0.08</v>
      </c>
      <c r="H33" s="102">
        <v>0.01</v>
      </c>
      <c r="I33" s="101">
        <v>0</v>
      </c>
      <c r="J33" s="102">
        <v>0.01</v>
      </c>
      <c r="K33" s="101">
        <v>0</v>
      </c>
    </row>
    <row r="34" spans="1:11">
      <c r="A34" s="100" t="s">
        <v>117</v>
      </c>
      <c r="B34" s="102">
        <v>0.25</v>
      </c>
      <c r="C34" s="102">
        <v>0.25</v>
      </c>
      <c r="D34" s="102">
        <v>0.25</v>
      </c>
      <c r="E34" s="102">
        <v>0.25</v>
      </c>
      <c r="F34" s="102">
        <v>0.25</v>
      </c>
      <c r="G34" s="102">
        <v>0.25</v>
      </c>
      <c r="H34" s="102">
        <v>0.25</v>
      </c>
      <c r="I34" s="102">
        <v>0.25</v>
      </c>
      <c r="J34" s="102">
        <v>0.25</v>
      </c>
      <c r="K34" s="102">
        <v>0.25</v>
      </c>
    </row>
    <row r="35" spans="1:11">
      <c r="A35" s="100" t="s">
        <v>118</v>
      </c>
      <c r="B35" s="102">
        <v>0.92</v>
      </c>
      <c r="C35" s="102">
        <v>1.23</v>
      </c>
      <c r="D35" s="102">
        <v>1.22</v>
      </c>
      <c r="E35" s="102">
        <v>1.2</v>
      </c>
      <c r="F35" s="101">
        <v>1</v>
      </c>
      <c r="G35" s="102">
        <v>1.04</v>
      </c>
      <c r="H35" s="102">
        <v>1.81</v>
      </c>
      <c r="I35" s="101">
        <v>2</v>
      </c>
      <c r="J35" s="102">
        <v>1.82</v>
      </c>
      <c r="K35" s="101">
        <v>2</v>
      </c>
    </row>
    <row r="36" spans="1:11">
      <c r="A36" s="100" t="s">
        <v>119</v>
      </c>
      <c r="B36" s="102">
        <v>2.0299999999999998</v>
      </c>
      <c r="C36" s="102">
        <v>1.72</v>
      </c>
      <c r="D36" s="102">
        <v>1.76</v>
      </c>
      <c r="E36" s="102">
        <v>1.78</v>
      </c>
      <c r="F36" s="102">
        <v>1.77</v>
      </c>
      <c r="G36" s="102">
        <v>1.73</v>
      </c>
      <c r="H36" s="102">
        <v>0.97</v>
      </c>
      <c r="I36" s="102">
        <v>0.78</v>
      </c>
      <c r="J36" s="102">
        <v>0.96</v>
      </c>
      <c r="K36" s="102">
        <v>0.78</v>
      </c>
    </row>
    <row r="37" spans="1:11">
      <c r="A37" s="100" t="s">
        <v>120</v>
      </c>
      <c r="B37" s="102">
        <v>1.47</v>
      </c>
      <c r="C37" s="102">
        <v>0.89</v>
      </c>
      <c r="D37" s="102">
        <v>1.51</v>
      </c>
      <c r="E37" s="102">
        <v>0.91</v>
      </c>
      <c r="F37" s="102">
        <v>1.52</v>
      </c>
      <c r="G37" s="102">
        <v>0.92</v>
      </c>
      <c r="H37" s="102">
        <v>1.64</v>
      </c>
      <c r="I37" s="102">
        <v>0.99</v>
      </c>
      <c r="J37" s="102">
        <v>1.79</v>
      </c>
      <c r="K37" s="102">
        <v>1.08</v>
      </c>
    </row>
    <row r="38" spans="1:11">
      <c r="A38" s="100" t="s">
        <v>121</v>
      </c>
      <c r="B38" s="100"/>
      <c r="C38" s="100"/>
      <c r="D38" s="100"/>
      <c r="E38" s="100"/>
      <c r="F38" s="100"/>
      <c r="G38" s="100"/>
      <c r="H38" s="100"/>
      <c r="I38" s="100"/>
      <c r="J38" s="100"/>
      <c r="K38" s="100"/>
    </row>
    <row r="39" spans="1:11">
      <c r="A39" s="100" t="s">
        <v>122</v>
      </c>
      <c r="B39" s="102">
        <v>0.56000000000000005</v>
      </c>
      <c r="C39" s="102">
        <v>0.83</v>
      </c>
      <c r="D39" s="102">
        <v>0.25</v>
      </c>
      <c r="E39" s="102">
        <v>0.87</v>
      </c>
      <c r="F39" s="102">
        <v>0.25</v>
      </c>
      <c r="G39" s="102">
        <v>0.81</v>
      </c>
      <c r="H39" s="102">
        <v>-0.67</v>
      </c>
      <c r="I39" s="102">
        <v>-0.21</v>
      </c>
      <c r="J39" s="102">
        <v>-0.83</v>
      </c>
      <c r="K39" s="102">
        <v>-0.3</v>
      </c>
    </row>
    <row r="40" spans="1:11">
      <c r="A40" s="100" t="s">
        <v>123</v>
      </c>
      <c r="B40" s="102">
        <v>0.15</v>
      </c>
      <c r="C40" s="102">
        <v>0.15</v>
      </c>
      <c r="D40" s="102">
        <v>0.15</v>
      </c>
      <c r="E40" s="102">
        <v>0.16</v>
      </c>
      <c r="F40" s="102">
        <v>0.14000000000000001</v>
      </c>
      <c r="G40" s="102">
        <v>0.14000000000000001</v>
      </c>
      <c r="H40" s="102">
        <v>0.14000000000000001</v>
      </c>
      <c r="I40" s="102">
        <v>0.14000000000000001</v>
      </c>
      <c r="J40" s="102">
        <v>0.14000000000000001</v>
      </c>
      <c r="K40" s="102">
        <v>0.14000000000000001</v>
      </c>
    </row>
    <row r="41" spans="1:11">
      <c r="A41" s="100" t="s">
        <v>124</v>
      </c>
      <c r="B41" s="102">
        <v>0.05</v>
      </c>
      <c r="C41" s="102">
        <v>0.1</v>
      </c>
      <c r="D41" s="102">
        <v>0.04</v>
      </c>
      <c r="E41" s="102">
        <v>0.1</v>
      </c>
      <c r="F41" s="102">
        <v>0.04</v>
      </c>
      <c r="G41" s="102">
        <v>0.11</v>
      </c>
      <c r="H41" s="102">
        <v>0.01</v>
      </c>
      <c r="I41" s="102">
        <v>0.11</v>
      </c>
      <c r="J41" s="102">
        <v>0.24</v>
      </c>
      <c r="K41" s="102">
        <v>0.14000000000000001</v>
      </c>
    </row>
    <row r="42" spans="1:11">
      <c r="A42" s="100" t="s">
        <v>125</v>
      </c>
      <c r="B42" s="102">
        <v>0.2</v>
      </c>
      <c r="C42" s="102">
        <v>0.25</v>
      </c>
      <c r="D42" s="102">
        <v>0.19</v>
      </c>
      <c r="E42" s="102">
        <v>0.26</v>
      </c>
      <c r="F42" s="102">
        <v>0.18</v>
      </c>
      <c r="G42" s="102">
        <v>0.25</v>
      </c>
      <c r="H42" s="102">
        <v>0.15</v>
      </c>
      <c r="I42" s="102">
        <v>0.25</v>
      </c>
      <c r="J42" s="102">
        <v>0.38</v>
      </c>
      <c r="K42" s="102">
        <v>0.28000000000000003</v>
      </c>
    </row>
    <row r="43" spans="1:11">
      <c r="A43" s="100" t="s">
        <v>126</v>
      </c>
      <c r="B43" s="102">
        <v>1.3</v>
      </c>
      <c r="C43" s="102">
        <v>1.25</v>
      </c>
      <c r="D43" s="102">
        <v>1.3</v>
      </c>
      <c r="E43" s="102">
        <v>1.25</v>
      </c>
      <c r="F43" s="102">
        <v>1.3</v>
      </c>
      <c r="G43" s="102">
        <v>1.25</v>
      </c>
      <c r="H43" s="102">
        <v>1.3</v>
      </c>
      <c r="I43" s="102">
        <v>1.25</v>
      </c>
      <c r="J43" s="102">
        <v>1.3</v>
      </c>
      <c r="K43" s="102">
        <v>1.25</v>
      </c>
    </row>
    <row r="44" spans="1:11">
      <c r="A44" s="100" t="s">
        <v>127</v>
      </c>
      <c r="B44" s="102">
        <v>1.3</v>
      </c>
      <c r="C44" s="102">
        <v>1.25</v>
      </c>
      <c r="D44" s="102">
        <v>1.3</v>
      </c>
      <c r="E44" s="102">
        <v>1.25</v>
      </c>
      <c r="F44" s="102">
        <v>1.3</v>
      </c>
      <c r="G44" s="102">
        <v>1.25</v>
      </c>
      <c r="H44" s="102">
        <v>1.3</v>
      </c>
      <c r="I44" s="102">
        <v>1.25</v>
      </c>
      <c r="J44" s="102">
        <v>1.3</v>
      </c>
      <c r="K44" s="102">
        <v>1.25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46"/>
  <sheetViews>
    <sheetView topLeftCell="A4" workbookViewId="0">
      <selection activeCell="A47" sqref="A47"/>
    </sheetView>
  </sheetViews>
  <sheetFormatPr defaultRowHeight="12.75" customHeight="1"/>
  <cols>
    <col min="1" max="1" width="55.7109375" style="17" customWidth="1"/>
    <col min="2" max="16384" width="9.140625" style="17"/>
  </cols>
  <sheetData>
    <row r="1" spans="1:11" ht="15.75" customHeight="1">
      <c r="A1" s="103" t="s">
        <v>77</v>
      </c>
      <c r="B1" s="103"/>
      <c r="C1" s="103"/>
      <c r="D1" s="103"/>
      <c r="E1" s="103"/>
      <c r="F1" s="103"/>
      <c r="G1" s="103"/>
      <c r="H1" s="103"/>
      <c r="I1" s="103"/>
      <c r="J1" s="103"/>
      <c r="K1" s="103"/>
    </row>
    <row r="3" spans="1:11">
      <c r="A3" s="104" t="s">
        <v>78</v>
      </c>
      <c r="B3" s="105" t="s">
        <v>158</v>
      </c>
    </row>
    <row r="4" spans="1:11">
      <c r="A4" s="104" t="s">
        <v>80</v>
      </c>
      <c r="B4" s="105">
        <v>94</v>
      </c>
    </row>
    <row r="5" spans="1:11">
      <c r="A5" s="104" t="s">
        <v>81</v>
      </c>
      <c r="B5" s="105" t="s">
        <v>82</v>
      </c>
    </row>
    <row r="6" spans="1:11">
      <c r="A6" s="104" t="s">
        <v>83</v>
      </c>
      <c r="B6" s="105" t="s">
        <v>159</v>
      </c>
    </row>
    <row r="7" spans="1:11">
      <c r="A7" s="104" t="s">
        <v>84</v>
      </c>
      <c r="B7" s="105" t="s">
        <v>160</v>
      </c>
    </row>
    <row r="10" spans="1:11">
      <c r="A10" s="106" t="s">
        <v>85</v>
      </c>
      <c r="B10" s="106"/>
      <c r="C10" s="106"/>
      <c r="D10" s="106"/>
      <c r="E10" s="106"/>
      <c r="F10" s="106"/>
      <c r="G10" s="106"/>
      <c r="H10" s="106"/>
      <c r="I10" s="106"/>
      <c r="J10" s="106"/>
      <c r="K10" s="106"/>
    </row>
    <row r="12" spans="1:11">
      <c r="A12" s="107"/>
      <c r="B12" s="107">
        <v>2014</v>
      </c>
      <c r="C12" s="107"/>
      <c r="D12" s="107">
        <v>2015</v>
      </c>
      <c r="E12" s="107"/>
      <c r="F12" s="107">
        <v>2016</v>
      </c>
      <c r="G12" s="107"/>
      <c r="H12" s="107">
        <v>2020</v>
      </c>
      <c r="I12" s="107"/>
      <c r="J12" s="107">
        <v>2025</v>
      </c>
      <c r="K12" s="107"/>
    </row>
    <row r="13" spans="1:11">
      <c r="A13" s="107" t="s">
        <v>86</v>
      </c>
      <c r="B13" s="107" t="s">
        <v>87</v>
      </c>
      <c r="C13" s="107" t="s">
        <v>88</v>
      </c>
      <c r="D13" s="107" t="s">
        <v>89</v>
      </c>
      <c r="E13" s="107" t="s">
        <v>90</v>
      </c>
      <c r="F13" s="107" t="s">
        <v>91</v>
      </c>
      <c r="G13" s="107" t="s">
        <v>92</v>
      </c>
      <c r="H13" s="107" t="s">
        <v>93</v>
      </c>
      <c r="I13" s="107" t="s">
        <v>94</v>
      </c>
      <c r="J13" s="107" t="s">
        <v>95</v>
      </c>
      <c r="K13" s="107" t="s">
        <v>96</v>
      </c>
    </row>
    <row r="14" spans="1:11">
      <c r="A14" s="108" t="s">
        <v>97</v>
      </c>
      <c r="B14" s="109">
        <v>7.58</v>
      </c>
      <c r="C14" s="109">
        <v>7.58</v>
      </c>
      <c r="D14" s="109">
        <v>7.58</v>
      </c>
      <c r="E14" s="109">
        <v>7.58</v>
      </c>
      <c r="F14" s="109">
        <v>7.58</v>
      </c>
      <c r="G14" s="109">
        <v>7.58</v>
      </c>
      <c r="H14" s="109">
        <v>7.58</v>
      </c>
      <c r="I14" s="109">
        <v>7.58</v>
      </c>
      <c r="J14" s="109">
        <v>7.13</v>
      </c>
      <c r="K14" s="109">
        <v>7.13</v>
      </c>
    </row>
    <row r="15" spans="1:11">
      <c r="A15" s="108" t="s">
        <v>98</v>
      </c>
      <c r="B15" s="109">
        <v>42.81</v>
      </c>
      <c r="C15" s="109">
        <v>42.84</v>
      </c>
      <c r="D15" s="109">
        <v>42.87</v>
      </c>
      <c r="E15" s="109">
        <v>42.63</v>
      </c>
      <c r="F15" s="109">
        <v>42.4</v>
      </c>
      <c r="G15" s="109">
        <v>42.2</v>
      </c>
      <c r="H15" s="109">
        <v>41.9</v>
      </c>
      <c r="I15" s="109">
        <v>41.91</v>
      </c>
      <c r="J15" s="109">
        <v>37.44</v>
      </c>
      <c r="K15" s="109">
        <v>37.75</v>
      </c>
    </row>
    <row r="16" spans="1:11">
      <c r="A16" s="108" t="s">
        <v>99</v>
      </c>
      <c r="B16" s="110">
        <v>3</v>
      </c>
      <c r="C16" s="110">
        <v>3</v>
      </c>
      <c r="D16" s="110">
        <v>3</v>
      </c>
      <c r="E16" s="110">
        <v>3</v>
      </c>
      <c r="F16" s="110">
        <v>3</v>
      </c>
      <c r="G16" s="110">
        <v>3</v>
      </c>
      <c r="H16" s="110">
        <v>3</v>
      </c>
      <c r="I16" s="110">
        <v>3</v>
      </c>
      <c r="J16" s="109">
        <v>1.6</v>
      </c>
      <c r="K16" s="109">
        <v>1.6</v>
      </c>
    </row>
    <row r="17" spans="1:11">
      <c r="A17" s="108" t="s">
        <v>100</v>
      </c>
      <c r="B17" s="109">
        <v>7.51</v>
      </c>
      <c r="C17" s="109">
        <v>7.51</v>
      </c>
      <c r="D17" s="109">
        <v>7.51</v>
      </c>
      <c r="E17" s="109">
        <v>7.51</v>
      </c>
      <c r="F17" s="109">
        <v>7.51</v>
      </c>
      <c r="G17" s="109">
        <v>7.29</v>
      </c>
      <c r="H17" s="109">
        <v>6.86</v>
      </c>
      <c r="I17" s="109">
        <v>6.86</v>
      </c>
      <c r="J17" s="109">
        <v>2.6</v>
      </c>
      <c r="K17" s="109">
        <v>2.76</v>
      </c>
    </row>
    <row r="18" spans="1:11">
      <c r="A18" s="108" t="s">
        <v>101</v>
      </c>
      <c r="B18" s="109">
        <v>31.72</v>
      </c>
      <c r="C18" s="109">
        <v>31.75</v>
      </c>
      <c r="D18" s="109">
        <v>31.78</v>
      </c>
      <c r="E18" s="109">
        <v>31.8</v>
      </c>
      <c r="F18" s="109">
        <v>31.82</v>
      </c>
      <c r="G18" s="109">
        <v>31.84</v>
      </c>
      <c r="H18" s="109">
        <v>31.97</v>
      </c>
      <c r="I18" s="109">
        <v>31.98</v>
      </c>
      <c r="J18" s="109">
        <v>33.24</v>
      </c>
      <c r="K18" s="109">
        <v>33.39</v>
      </c>
    </row>
    <row r="19" spans="1:11">
      <c r="A19" s="108" t="s">
        <v>102</v>
      </c>
      <c r="B19" s="110">
        <v>0</v>
      </c>
      <c r="C19" s="110">
        <v>0</v>
      </c>
      <c r="D19" s="110">
        <v>0</v>
      </c>
      <c r="E19" s="110">
        <v>0</v>
      </c>
      <c r="F19" s="110">
        <v>0</v>
      </c>
      <c r="G19" s="110">
        <v>0</v>
      </c>
      <c r="H19" s="110">
        <v>0</v>
      </c>
      <c r="I19" s="110">
        <v>0</v>
      </c>
      <c r="J19" s="110">
        <v>0</v>
      </c>
      <c r="K19" s="110">
        <v>0</v>
      </c>
    </row>
    <row r="20" spans="1:11">
      <c r="A20" s="108" t="s">
        <v>103</v>
      </c>
      <c r="B20" s="109">
        <v>0.56999999999999995</v>
      </c>
      <c r="C20" s="109">
        <v>0.56999999999999995</v>
      </c>
      <c r="D20" s="109">
        <v>0.56999999999999995</v>
      </c>
      <c r="E20" s="109">
        <v>0.32</v>
      </c>
      <c r="F20" s="109">
        <v>7.0000000000000007E-2</v>
      </c>
      <c r="G20" s="109">
        <v>7.0000000000000007E-2</v>
      </c>
      <c r="H20" s="109">
        <v>7.0000000000000007E-2</v>
      </c>
      <c r="I20" s="109">
        <v>7.0000000000000007E-2</v>
      </c>
      <c r="J20" s="110">
        <v>0</v>
      </c>
      <c r="K20" s="110">
        <v>0</v>
      </c>
    </row>
    <row r="21" spans="1:11">
      <c r="A21" s="108" t="s">
        <v>104</v>
      </c>
      <c r="B21" s="110">
        <v>31</v>
      </c>
      <c r="C21" s="109">
        <v>31.23</v>
      </c>
      <c r="D21" s="109">
        <v>31.46</v>
      </c>
      <c r="E21" s="109">
        <v>31.82</v>
      </c>
      <c r="F21" s="109">
        <v>32.18</v>
      </c>
      <c r="G21" s="109">
        <v>32.54</v>
      </c>
      <c r="H21" s="109">
        <v>35.049999999999997</v>
      </c>
      <c r="I21" s="109">
        <v>35.409999999999997</v>
      </c>
      <c r="J21" s="109">
        <v>43.35</v>
      </c>
      <c r="K21" s="109">
        <v>44.33</v>
      </c>
    </row>
    <row r="22" spans="1:11">
      <c r="A22" s="108" t="s">
        <v>105</v>
      </c>
      <c r="B22" s="110">
        <v>23</v>
      </c>
      <c r="C22" s="109">
        <v>23.25</v>
      </c>
      <c r="D22" s="109">
        <v>23.51</v>
      </c>
      <c r="E22" s="109">
        <v>23.76</v>
      </c>
      <c r="F22" s="109">
        <v>24.02</v>
      </c>
      <c r="G22" s="109">
        <v>24.27</v>
      </c>
      <c r="H22" s="109">
        <v>26.05</v>
      </c>
      <c r="I22" s="109">
        <v>26.31</v>
      </c>
      <c r="J22" s="109">
        <v>30.14</v>
      </c>
      <c r="K22" s="109">
        <v>30.61</v>
      </c>
    </row>
    <row r="23" spans="1:11">
      <c r="A23" s="108" t="s">
        <v>106</v>
      </c>
      <c r="B23" s="110">
        <v>23</v>
      </c>
      <c r="C23" s="109">
        <v>23.25</v>
      </c>
      <c r="D23" s="109">
        <v>23.51</v>
      </c>
      <c r="E23" s="109">
        <v>23.76</v>
      </c>
      <c r="F23" s="109">
        <v>24.02</v>
      </c>
      <c r="G23" s="109">
        <v>24.27</v>
      </c>
      <c r="H23" s="109">
        <v>26.05</v>
      </c>
      <c r="I23" s="109">
        <v>26.31</v>
      </c>
      <c r="J23" s="109">
        <v>29.94</v>
      </c>
      <c r="K23" s="109">
        <v>30.36</v>
      </c>
    </row>
    <row r="24" spans="1:11">
      <c r="A24" s="108" t="s">
        <v>107</v>
      </c>
      <c r="B24" s="110">
        <v>0</v>
      </c>
      <c r="C24" s="110">
        <v>0</v>
      </c>
      <c r="D24" s="110">
        <v>0</v>
      </c>
      <c r="E24" s="110">
        <v>0</v>
      </c>
      <c r="F24" s="110">
        <v>0</v>
      </c>
      <c r="G24" s="110">
        <v>0</v>
      </c>
      <c r="H24" s="110">
        <v>0</v>
      </c>
      <c r="I24" s="110">
        <v>0</v>
      </c>
      <c r="J24" s="109">
        <v>0.2</v>
      </c>
      <c r="K24" s="109">
        <v>0.25</v>
      </c>
    </row>
    <row r="25" spans="1:11">
      <c r="A25" s="108" t="s">
        <v>108</v>
      </c>
      <c r="B25" s="109">
        <v>6.95</v>
      </c>
      <c r="C25" s="109">
        <v>6.91</v>
      </c>
      <c r="D25" s="109">
        <v>6.88</v>
      </c>
      <c r="E25" s="109">
        <v>6.97</v>
      </c>
      <c r="F25" s="109">
        <v>7.06</v>
      </c>
      <c r="G25" s="109">
        <v>7.16</v>
      </c>
      <c r="H25" s="109">
        <v>7.8</v>
      </c>
      <c r="I25" s="109">
        <v>7.9</v>
      </c>
      <c r="J25" s="109">
        <v>11.51</v>
      </c>
      <c r="K25" s="109">
        <v>11.95</v>
      </c>
    </row>
    <row r="26" spans="1:11">
      <c r="A26" s="108" t="s">
        <v>109</v>
      </c>
      <c r="B26" s="109">
        <v>0.94</v>
      </c>
      <c r="C26" s="109">
        <v>0.95</v>
      </c>
      <c r="D26" s="109">
        <v>0.97</v>
      </c>
      <c r="E26" s="109">
        <v>0.98</v>
      </c>
      <c r="F26" s="109">
        <v>0.99</v>
      </c>
      <c r="G26" s="110">
        <v>1</v>
      </c>
      <c r="H26" s="109">
        <v>1.0900000000000001</v>
      </c>
      <c r="I26" s="109">
        <v>1.1000000000000001</v>
      </c>
      <c r="J26" s="109">
        <v>1.57</v>
      </c>
      <c r="K26" s="109">
        <v>1.62</v>
      </c>
    </row>
    <row r="27" spans="1:11">
      <c r="A27" s="108" t="s">
        <v>110</v>
      </c>
      <c r="B27" s="109">
        <v>19.37</v>
      </c>
      <c r="C27" s="109">
        <v>19.8</v>
      </c>
      <c r="D27" s="109">
        <v>20.239999999999998</v>
      </c>
      <c r="E27" s="109">
        <v>20.25</v>
      </c>
      <c r="F27" s="109">
        <v>20.27</v>
      </c>
      <c r="G27" s="109">
        <v>20.3</v>
      </c>
      <c r="H27" s="109">
        <v>20.83</v>
      </c>
      <c r="I27" s="109">
        <v>20.85</v>
      </c>
      <c r="J27" s="109">
        <v>23.73</v>
      </c>
      <c r="K27" s="109">
        <v>23.74</v>
      </c>
    </row>
    <row r="28" spans="1:11">
      <c r="A28" s="108" t="s">
        <v>111</v>
      </c>
      <c r="B28" s="109">
        <v>14.23</v>
      </c>
      <c r="C28" s="109">
        <v>14.24</v>
      </c>
      <c r="D28" s="109">
        <v>14.25</v>
      </c>
      <c r="E28" s="109">
        <v>14.27</v>
      </c>
      <c r="F28" s="109">
        <v>14.29</v>
      </c>
      <c r="G28" s="109">
        <v>14.31</v>
      </c>
      <c r="H28" s="109">
        <v>14.45</v>
      </c>
      <c r="I28" s="109">
        <v>14.47</v>
      </c>
      <c r="J28" s="109">
        <v>14.58</v>
      </c>
      <c r="K28" s="109">
        <v>14.6</v>
      </c>
    </row>
    <row r="29" spans="1:11">
      <c r="A29" s="108" t="s">
        <v>112</v>
      </c>
      <c r="B29" s="109">
        <v>0.34</v>
      </c>
      <c r="C29" s="109">
        <v>0.34</v>
      </c>
      <c r="D29" s="109">
        <v>0.34</v>
      </c>
      <c r="E29" s="109">
        <v>0.34</v>
      </c>
      <c r="F29" s="109">
        <v>0.34</v>
      </c>
      <c r="G29" s="109">
        <v>0.34</v>
      </c>
      <c r="H29" s="109">
        <v>0.34</v>
      </c>
      <c r="I29" s="109">
        <v>0.34</v>
      </c>
      <c r="J29" s="109">
        <v>0.28999999999999998</v>
      </c>
      <c r="K29" s="109">
        <v>0.28000000000000003</v>
      </c>
    </row>
    <row r="30" spans="1:11">
      <c r="A30" s="108" t="s">
        <v>113</v>
      </c>
      <c r="B30" s="109">
        <v>101.1</v>
      </c>
      <c r="C30" s="109">
        <v>101.79</v>
      </c>
      <c r="D30" s="109">
        <v>102.49</v>
      </c>
      <c r="E30" s="109">
        <v>102.62</v>
      </c>
      <c r="F30" s="109">
        <v>102.77</v>
      </c>
      <c r="G30" s="109">
        <v>102.96</v>
      </c>
      <c r="H30" s="109">
        <v>105.7</v>
      </c>
      <c r="I30" s="109">
        <v>106.09</v>
      </c>
      <c r="J30" s="109">
        <v>111.94</v>
      </c>
      <c r="K30" s="109">
        <v>113.23</v>
      </c>
    </row>
    <row r="31" spans="1:11">
      <c r="A31" s="108" t="s">
        <v>114</v>
      </c>
      <c r="B31" s="109">
        <v>40.24</v>
      </c>
      <c r="C31" s="109">
        <v>38.840000000000003</v>
      </c>
      <c r="D31" s="109">
        <v>40.840000000000003</v>
      </c>
      <c r="E31" s="109">
        <v>39.47</v>
      </c>
      <c r="F31" s="109">
        <v>41.54</v>
      </c>
      <c r="G31" s="109">
        <v>40.07</v>
      </c>
      <c r="H31" s="109">
        <v>44.42</v>
      </c>
      <c r="I31" s="109">
        <v>42.55</v>
      </c>
      <c r="J31" s="109">
        <v>52.86</v>
      </c>
      <c r="K31" s="109">
        <v>49.49</v>
      </c>
    </row>
    <row r="32" spans="1:11">
      <c r="A32" s="108" t="s">
        <v>115</v>
      </c>
      <c r="B32" s="109">
        <v>1.6</v>
      </c>
      <c r="C32" s="109">
        <v>2.4</v>
      </c>
      <c r="D32" s="109">
        <v>1.6</v>
      </c>
      <c r="E32" s="109">
        <v>2.4</v>
      </c>
      <c r="F32" s="109">
        <v>1.6</v>
      </c>
      <c r="G32" s="109">
        <v>2.4</v>
      </c>
      <c r="H32" s="109">
        <v>1.6</v>
      </c>
      <c r="I32" s="109">
        <v>2.4</v>
      </c>
      <c r="J32" s="109">
        <v>1.6</v>
      </c>
      <c r="K32" s="109">
        <v>2.4</v>
      </c>
    </row>
    <row r="33" spans="1:11">
      <c r="A33" s="108" t="s">
        <v>116</v>
      </c>
      <c r="B33" s="109">
        <v>3.8</v>
      </c>
      <c r="C33" s="109">
        <v>3.8</v>
      </c>
      <c r="D33" s="109">
        <v>3.8</v>
      </c>
      <c r="E33" s="109">
        <v>3.8</v>
      </c>
      <c r="F33" s="109">
        <v>3.8</v>
      </c>
      <c r="G33" s="109">
        <v>3.8</v>
      </c>
      <c r="H33" s="109">
        <v>3.8</v>
      </c>
      <c r="I33" s="109">
        <v>3.8</v>
      </c>
      <c r="J33" s="109">
        <v>3.8</v>
      </c>
      <c r="K33" s="109">
        <v>3.8</v>
      </c>
    </row>
    <row r="34" spans="1:11">
      <c r="A34" s="108" t="s">
        <v>117</v>
      </c>
      <c r="B34" s="109">
        <v>3.1</v>
      </c>
      <c r="C34" s="110">
        <v>3</v>
      </c>
      <c r="D34" s="109">
        <v>3.1</v>
      </c>
      <c r="E34" s="110">
        <v>3</v>
      </c>
      <c r="F34" s="109">
        <v>3.1</v>
      </c>
      <c r="G34" s="110">
        <v>3</v>
      </c>
      <c r="H34" s="109">
        <v>3.2</v>
      </c>
      <c r="I34" s="109">
        <v>3.1</v>
      </c>
      <c r="J34" s="109">
        <v>3.3</v>
      </c>
      <c r="K34" s="109">
        <v>3.2</v>
      </c>
    </row>
    <row r="35" spans="1:11">
      <c r="A35" s="108" t="s">
        <v>118</v>
      </c>
      <c r="B35" s="109">
        <v>48.74</v>
      </c>
      <c r="C35" s="109">
        <v>48.04</v>
      </c>
      <c r="D35" s="109">
        <v>49.34</v>
      </c>
      <c r="E35" s="109">
        <v>48.67</v>
      </c>
      <c r="F35" s="109">
        <v>50.04</v>
      </c>
      <c r="G35" s="109">
        <v>49.27</v>
      </c>
      <c r="H35" s="109">
        <v>53.02</v>
      </c>
      <c r="I35" s="109">
        <v>51.85</v>
      </c>
      <c r="J35" s="109">
        <v>61.56</v>
      </c>
      <c r="K35" s="109">
        <v>58.89</v>
      </c>
    </row>
    <row r="36" spans="1:11">
      <c r="A36" s="108" t="s">
        <v>119</v>
      </c>
      <c r="B36" s="109">
        <v>52.36</v>
      </c>
      <c r="C36" s="109">
        <v>53.75</v>
      </c>
      <c r="D36" s="109">
        <v>53.15</v>
      </c>
      <c r="E36" s="109">
        <v>53.95</v>
      </c>
      <c r="F36" s="109">
        <v>52.73</v>
      </c>
      <c r="G36" s="109">
        <v>53.69</v>
      </c>
      <c r="H36" s="109">
        <v>52.68</v>
      </c>
      <c r="I36" s="109">
        <v>54.24</v>
      </c>
      <c r="J36" s="109">
        <v>50.38</v>
      </c>
      <c r="K36" s="109">
        <v>54.34</v>
      </c>
    </row>
    <row r="37" spans="1:11">
      <c r="A37" s="108" t="s">
        <v>120</v>
      </c>
      <c r="B37" s="109">
        <v>38.409999999999997</v>
      </c>
      <c r="C37" s="109">
        <v>33.44</v>
      </c>
      <c r="D37" s="109">
        <v>38.85</v>
      </c>
      <c r="E37" s="109">
        <v>34.020000000000003</v>
      </c>
      <c r="F37" s="109">
        <v>39.549999999999997</v>
      </c>
      <c r="G37" s="109">
        <v>34.69</v>
      </c>
      <c r="H37" s="109">
        <v>43.09</v>
      </c>
      <c r="I37" s="109">
        <v>38.369999999999997</v>
      </c>
      <c r="J37" s="109">
        <v>48.47</v>
      </c>
      <c r="K37" s="109">
        <v>42.72</v>
      </c>
    </row>
    <row r="38" spans="1:11">
      <c r="A38" s="108" t="s">
        <v>121</v>
      </c>
      <c r="B38" s="110">
        <v>2</v>
      </c>
      <c r="C38" s="110">
        <v>2</v>
      </c>
      <c r="D38" s="110">
        <v>2</v>
      </c>
      <c r="E38" s="110">
        <v>2</v>
      </c>
      <c r="F38" s="110">
        <v>2</v>
      </c>
      <c r="G38" s="110">
        <v>2</v>
      </c>
      <c r="H38" s="109">
        <v>2.2000000000000002</v>
      </c>
      <c r="I38" s="109">
        <v>2.2000000000000002</v>
      </c>
      <c r="J38" s="109">
        <v>2.5</v>
      </c>
      <c r="K38" s="109">
        <v>2.5</v>
      </c>
    </row>
    <row r="39" spans="1:11">
      <c r="A39" s="108" t="s">
        <v>122</v>
      </c>
      <c r="B39" s="109">
        <v>15.95</v>
      </c>
      <c r="C39" s="109">
        <v>22.31</v>
      </c>
      <c r="D39" s="109">
        <v>16.3</v>
      </c>
      <c r="E39" s="109">
        <v>21.93</v>
      </c>
      <c r="F39" s="109">
        <v>15.18</v>
      </c>
      <c r="G39" s="110">
        <v>21</v>
      </c>
      <c r="H39" s="109">
        <v>11.79</v>
      </c>
      <c r="I39" s="109">
        <v>18.07</v>
      </c>
      <c r="J39" s="109">
        <v>4.41</v>
      </c>
      <c r="K39" s="109">
        <v>14.12</v>
      </c>
    </row>
    <row r="40" spans="1:11">
      <c r="A40" s="108" t="s">
        <v>123</v>
      </c>
      <c r="B40" s="109">
        <v>2.1800000000000002</v>
      </c>
      <c r="C40" s="110">
        <v>2</v>
      </c>
      <c r="D40" s="109">
        <v>2.2000000000000002</v>
      </c>
      <c r="E40" s="109">
        <v>2.04</v>
      </c>
      <c r="F40" s="109">
        <v>2.2400000000000002</v>
      </c>
      <c r="G40" s="109">
        <v>2.08</v>
      </c>
      <c r="H40" s="109">
        <v>2.44</v>
      </c>
      <c r="I40" s="109">
        <v>2.2999999999999998</v>
      </c>
      <c r="J40" s="109">
        <v>2.75</v>
      </c>
      <c r="K40" s="109">
        <v>2.56</v>
      </c>
    </row>
    <row r="41" spans="1:11">
      <c r="A41" s="108" t="s">
        <v>124</v>
      </c>
      <c r="B41" s="109">
        <v>5.09</v>
      </c>
      <c r="C41" s="109">
        <v>6.56</v>
      </c>
      <c r="D41" s="109">
        <v>5.15</v>
      </c>
      <c r="E41" s="109">
        <v>6.68</v>
      </c>
      <c r="F41" s="109">
        <v>5.25</v>
      </c>
      <c r="G41" s="109">
        <v>6.81</v>
      </c>
      <c r="H41" s="109">
        <v>5.71</v>
      </c>
      <c r="I41" s="109">
        <v>7.53</v>
      </c>
      <c r="J41" s="109">
        <v>6.43</v>
      </c>
      <c r="K41" s="109">
        <v>8.3800000000000008</v>
      </c>
    </row>
    <row r="42" spans="1:11">
      <c r="A42" s="108" t="s">
        <v>125</v>
      </c>
      <c r="B42" s="109">
        <v>7.27</v>
      </c>
      <c r="C42" s="109">
        <v>8.56</v>
      </c>
      <c r="D42" s="109">
        <v>7.35</v>
      </c>
      <c r="E42" s="109">
        <v>8.7200000000000006</v>
      </c>
      <c r="F42" s="109">
        <v>7.49</v>
      </c>
      <c r="G42" s="109">
        <v>8.89</v>
      </c>
      <c r="H42" s="109">
        <v>8.15</v>
      </c>
      <c r="I42" s="109">
        <v>9.83</v>
      </c>
      <c r="J42" s="109">
        <v>9.18</v>
      </c>
      <c r="K42" s="109">
        <v>10.94</v>
      </c>
    </row>
    <row r="43" spans="1:11">
      <c r="A43" s="108" t="s">
        <v>126</v>
      </c>
      <c r="B43" s="109">
        <v>2.9</v>
      </c>
      <c r="C43" s="109">
        <v>2.6</v>
      </c>
      <c r="D43" s="109">
        <v>4.2</v>
      </c>
      <c r="E43" s="109">
        <v>4.2</v>
      </c>
      <c r="F43" s="109">
        <v>4.2</v>
      </c>
      <c r="G43" s="109">
        <v>4.2</v>
      </c>
      <c r="H43" s="109">
        <v>4.5999999999999996</v>
      </c>
      <c r="I43" s="109">
        <v>4.5999999999999996</v>
      </c>
      <c r="J43" s="109">
        <v>5.6</v>
      </c>
      <c r="K43" s="109">
        <v>5.6</v>
      </c>
    </row>
    <row r="44" spans="1:11">
      <c r="A44" s="108" t="s">
        <v>127</v>
      </c>
      <c r="B44" s="109">
        <v>2.5</v>
      </c>
      <c r="C44" s="109">
        <v>2.2999999999999998</v>
      </c>
      <c r="D44" s="109">
        <v>3.7</v>
      </c>
      <c r="E44" s="109">
        <v>3.5</v>
      </c>
      <c r="F44" s="109">
        <v>3.7</v>
      </c>
      <c r="G44" s="109">
        <v>3.5</v>
      </c>
      <c r="H44" s="109">
        <v>4.5999999999999996</v>
      </c>
      <c r="I44" s="109">
        <v>4.5999999999999996</v>
      </c>
      <c r="J44" s="109">
        <v>5.6</v>
      </c>
      <c r="K44" s="109">
        <v>5.6</v>
      </c>
    </row>
    <row r="46" spans="1:11" ht="12.75" customHeight="1">
      <c r="B46" s="17">
        <f>B43/B30</f>
        <v>2.8684470820969338E-2</v>
      </c>
      <c r="C46" s="17">
        <f t="shared" ref="C46:K46" si="0">C43/C30</f>
        <v>2.5542784163473817E-2</v>
      </c>
      <c r="D46" s="17">
        <f t="shared" si="0"/>
        <v>4.097960776661138E-2</v>
      </c>
      <c r="E46" s="17">
        <f t="shared" si="0"/>
        <v>4.0927694406548434E-2</v>
      </c>
      <c r="F46" s="17">
        <f t="shared" si="0"/>
        <v>4.0867957575167854E-2</v>
      </c>
      <c r="G46" s="17">
        <f t="shared" si="0"/>
        <v>4.0792540792540799E-2</v>
      </c>
      <c r="H46" s="17">
        <f t="shared" si="0"/>
        <v>4.3519394512771994E-2</v>
      </c>
      <c r="I46" s="17">
        <f t="shared" si="0"/>
        <v>4.3359411820152696E-2</v>
      </c>
      <c r="J46" s="17">
        <f t="shared" si="0"/>
        <v>5.0026800071466856E-2</v>
      </c>
      <c r="K46" s="17">
        <f t="shared" si="0"/>
        <v>4.9456857723218221E-2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11" t="s">
        <v>77</v>
      </c>
      <c r="B1" s="111"/>
      <c r="C1" s="111"/>
      <c r="D1" s="111"/>
      <c r="E1" s="111"/>
      <c r="F1" s="111"/>
      <c r="G1" s="111"/>
      <c r="H1" s="111"/>
      <c r="I1" s="111"/>
      <c r="J1" s="111"/>
      <c r="K1" s="111"/>
    </row>
    <row r="3" spans="1:11">
      <c r="A3" s="112" t="s">
        <v>78</v>
      </c>
      <c r="B3" s="113" t="s">
        <v>161</v>
      </c>
    </row>
    <row r="4" spans="1:11">
      <c r="A4" s="112" t="s">
        <v>80</v>
      </c>
      <c r="B4" s="113">
        <v>100</v>
      </c>
    </row>
    <row r="5" spans="1:11">
      <c r="A5" s="112" t="s">
        <v>81</v>
      </c>
      <c r="B5" s="113" t="s">
        <v>82</v>
      </c>
    </row>
    <row r="6" spans="1:11">
      <c r="A6" s="112" t="s">
        <v>83</v>
      </c>
      <c r="B6" s="113" t="s">
        <v>162</v>
      </c>
    </row>
    <row r="7" spans="1:11">
      <c r="A7" s="112" t="s">
        <v>84</v>
      </c>
      <c r="B7" s="113" t="s">
        <v>163</v>
      </c>
    </row>
    <row r="10" spans="1:11">
      <c r="A10" s="114" t="s">
        <v>85</v>
      </c>
      <c r="B10" s="114"/>
      <c r="C10" s="114"/>
      <c r="D10" s="114"/>
      <c r="E10" s="114"/>
      <c r="F10" s="114"/>
      <c r="G10" s="114"/>
      <c r="H10" s="114"/>
      <c r="I10" s="114"/>
      <c r="J10" s="114"/>
      <c r="K10" s="114"/>
    </row>
    <row r="12" spans="1:11">
      <c r="A12" s="115"/>
      <c r="B12" s="115">
        <v>2014</v>
      </c>
      <c r="C12" s="115"/>
      <c r="D12" s="115">
        <v>2015</v>
      </c>
      <c r="E12" s="115"/>
      <c r="F12" s="115">
        <v>2016</v>
      </c>
      <c r="G12" s="115"/>
      <c r="H12" s="115">
        <v>2020</v>
      </c>
      <c r="I12" s="115"/>
      <c r="J12" s="115">
        <v>2025</v>
      </c>
      <c r="K12" s="115"/>
    </row>
    <row r="13" spans="1:11">
      <c r="A13" s="115" t="s">
        <v>86</v>
      </c>
      <c r="B13" s="115" t="s">
        <v>87</v>
      </c>
      <c r="C13" s="115" t="s">
        <v>88</v>
      </c>
      <c r="D13" s="115" t="s">
        <v>89</v>
      </c>
      <c r="E13" s="115" t="s">
        <v>90</v>
      </c>
      <c r="F13" s="115" t="s">
        <v>91</v>
      </c>
      <c r="G13" s="115" t="s">
        <v>92</v>
      </c>
      <c r="H13" s="115" t="s">
        <v>93</v>
      </c>
      <c r="I13" s="115" t="s">
        <v>94</v>
      </c>
      <c r="J13" s="115" t="s">
        <v>95</v>
      </c>
      <c r="K13" s="115" t="s">
        <v>96</v>
      </c>
    </row>
    <row r="14" spans="1:11">
      <c r="A14" s="116" t="s">
        <v>97</v>
      </c>
      <c r="B14" s="117">
        <v>2.75</v>
      </c>
      <c r="C14" s="117">
        <v>2.75</v>
      </c>
      <c r="D14" s="117">
        <v>2.75</v>
      </c>
      <c r="E14" s="117">
        <v>2.75</v>
      </c>
      <c r="F14" s="117">
        <v>4.3499999999999996</v>
      </c>
      <c r="G14" s="117">
        <v>4.3499999999999996</v>
      </c>
      <c r="H14" s="117">
        <v>4.3499999999999996</v>
      </c>
      <c r="I14" s="117">
        <v>4.3499999999999996</v>
      </c>
      <c r="J14" s="117">
        <v>4.3499999999999996</v>
      </c>
      <c r="K14" s="117">
        <v>4.3499999999999996</v>
      </c>
    </row>
    <row r="15" spans="1:11">
      <c r="A15" s="116" t="s">
        <v>98</v>
      </c>
      <c r="B15" s="117">
        <v>9.31</v>
      </c>
      <c r="C15" s="117">
        <v>9.31</v>
      </c>
      <c r="D15" s="117">
        <v>9.31</v>
      </c>
      <c r="E15" s="117">
        <v>9.31</v>
      </c>
      <c r="F15" s="117">
        <v>9.18</v>
      </c>
      <c r="G15" s="117">
        <v>9.18</v>
      </c>
      <c r="H15" s="117">
        <v>9.18</v>
      </c>
      <c r="I15" s="117">
        <v>9.18</v>
      </c>
      <c r="J15" s="117">
        <v>9.18</v>
      </c>
      <c r="K15" s="117">
        <v>9.18</v>
      </c>
    </row>
    <row r="16" spans="1:11">
      <c r="A16" s="116" t="s">
        <v>99</v>
      </c>
      <c r="B16" s="118">
        <v>0</v>
      </c>
      <c r="C16" s="118">
        <v>0</v>
      </c>
      <c r="D16" s="118">
        <v>0</v>
      </c>
      <c r="E16" s="118">
        <v>0</v>
      </c>
      <c r="F16" s="118">
        <v>0</v>
      </c>
      <c r="G16" s="118">
        <v>0</v>
      </c>
      <c r="H16" s="118">
        <v>0</v>
      </c>
      <c r="I16" s="118">
        <v>0</v>
      </c>
      <c r="J16" s="118">
        <v>0</v>
      </c>
      <c r="K16" s="118">
        <v>0</v>
      </c>
    </row>
    <row r="17" spans="1:11">
      <c r="A17" s="116" t="s">
        <v>100</v>
      </c>
      <c r="B17" s="117">
        <v>3.57</v>
      </c>
      <c r="C17" s="117">
        <v>3.57</v>
      </c>
      <c r="D17" s="117">
        <v>3.57</v>
      </c>
      <c r="E17" s="117">
        <v>3.57</v>
      </c>
      <c r="F17" s="117">
        <v>3.5</v>
      </c>
      <c r="G17" s="117">
        <v>3.5</v>
      </c>
      <c r="H17" s="117">
        <v>3.5</v>
      </c>
      <c r="I17" s="117">
        <v>3.5</v>
      </c>
      <c r="J17" s="117">
        <v>3.5</v>
      </c>
      <c r="K17" s="117">
        <v>3.5</v>
      </c>
    </row>
    <row r="18" spans="1:11">
      <c r="A18" s="116" t="s">
        <v>101</v>
      </c>
      <c r="B18" s="117">
        <v>1.94</v>
      </c>
      <c r="C18" s="117">
        <v>1.94</v>
      </c>
      <c r="D18" s="117">
        <v>1.94</v>
      </c>
      <c r="E18" s="117">
        <v>1.94</v>
      </c>
      <c r="F18" s="117">
        <v>1.88</v>
      </c>
      <c r="G18" s="117">
        <v>1.88</v>
      </c>
      <c r="H18" s="117">
        <v>1.88</v>
      </c>
      <c r="I18" s="117">
        <v>1.88</v>
      </c>
      <c r="J18" s="117">
        <v>1.88</v>
      </c>
      <c r="K18" s="117">
        <v>1.88</v>
      </c>
    </row>
    <row r="19" spans="1:11">
      <c r="A19" s="116" t="s">
        <v>102</v>
      </c>
      <c r="B19" s="117">
        <v>1.74</v>
      </c>
      <c r="C19" s="117">
        <v>1.74</v>
      </c>
      <c r="D19" s="117">
        <v>1.74</v>
      </c>
      <c r="E19" s="117">
        <v>1.74</v>
      </c>
      <c r="F19" s="117">
        <v>1.74</v>
      </c>
      <c r="G19" s="117">
        <v>1.74</v>
      </c>
      <c r="H19" s="117">
        <v>1.74</v>
      </c>
      <c r="I19" s="117">
        <v>1.74</v>
      </c>
      <c r="J19" s="117">
        <v>1.74</v>
      </c>
      <c r="K19" s="117">
        <v>1.74</v>
      </c>
    </row>
    <row r="20" spans="1:11">
      <c r="A20" s="116" t="s">
        <v>103</v>
      </c>
      <c r="B20" s="117">
        <v>2.06</v>
      </c>
      <c r="C20" s="117">
        <v>2.06</v>
      </c>
      <c r="D20" s="117">
        <v>2.06</v>
      </c>
      <c r="E20" s="117">
        <v>2.06</v>
      </c>
      <c r="F20" s="117">
        <v>2.06</v>
      </c>
      <c r="G20" s="117">
        <v>2.06</v>
      </c>
      <c r="H20" s="117">
        <v>2.06</v>
      </c>
      <c r="I20" s="117">
        <v>2.06</v>
      </c>
      <c r="J20" s="117">
        <v>2.06</v>
      </c>
      <c r="K20" s="117">
        <v>2.06</v>
      </c>
    </row>
    <row r="21" spans="1:11">
      <c r="A21" s="116" t="s">
        <v>104</v>
      </c>
      <c r="B21" s="117">
        <v>2.48</v>
      </c>
      <c r="C21" s="117">
        <v>2.48</v>
      </c>
      <c r="D21" s="117">
        <v>2.68</v>
      </c>
      <c r="E21" s="117">
        <v>2.68</v>
      </c>
      <c r="F21" s="117">
        <v>2.71</v>
      </c>
      <c r="G21" s="117">
        <v>2.71</v>
      </c>
      <c r="H21" s="117">
        <v>2.71</v>
      </c>
      <c r="I21" s="117">
        <v>2.71</v>
      </c>
      <c r="J21" s="117">
        <v>2.71</v>
      </c>
      <c r="K21" s="117">
        <v>2.71</v>
      </c>
    </row>
    <row r="22" spans="1:11">
      <c r="A22" s="116" t="s">
        <v>105</v>
      </c>
      <c r="B22" s="117">
        <v>0.45</v>
      </c>
      <c r="C22" s="117">
        <v>0.45</v>
      </c>
      <c r="D22" s="117">
        <v>0.65</v>
      </c>
      <c r="E22" s="117">
        <v>0.65</v>
      </c>
      <c r="F22" s="117">
        <v>0.68</v>
      </c>
      <c r="G22" s="117">
        <v>0.68</v>
      </c>
      <c r="H22" s="117">
        <v>0.68</v>
      </c>
      <c r="I22" s="117">
        <v>0.68</v>
      </c>
      <c r="J22" s="117">
        <v>0.68</v>
      </c>
      <c r="K22" s="117">
        <v>0.68</v>
      </c>
    </row>
    <row r="23" spans="1:11">
      <c r="A23" s="116" t="s">
        <v>106</v>
      </c>
      <c r="B23" s="117">
        <v>0.45</v>
      </c>
      <c r="C23" s="117">
        <v>0.45</v>
      </c>
      <c r="D23" s="117">
        <v>0.65</v>
      </c>
      <c r="E23" s="117">
        <v>0.65</v>
      </c>
      <c r="F23" s="117">
        <v>0.68</v>
      </c>
      <c r="G23" s="117">
        <v>0.68</v>
      </c>
      <c r="H23" s="117">
        <v>0.68</v>
      </c>
      <c r="I23" s="117">
        <v>0.68</v>
      </c>
      <c r="J23" s="117">
        <v>0.68</v>
      </c>
      <c r="K23" s="117">
        <v>0.68</v>
      </c>
    </row>
    <row r="24" spans="1:11">
      <c r="A24" s="116" t="s">
        <v>107</v>
      </c>
      <c r="B24" s="118">
        <v>0</v>
      </c>
      <c r="C24" s="118">
        <v>0</v>
      </c>
      <c r="D24" s="118">
        <v>0</v>
      </c>
      <c r="E24" s="118">
        <v>0</v>
      </c>
      <c r="F24" s="118">
        <v>0</v>
      </c>
      <c r="G24" s="118">
        <v>0</v>
      </c>
      <c r="H24" s="118">
        <v>0</v>
      </c>
      <c r="I24" s="118">
        <v>0</v>
      </c>
      <c r="J24" s="118">
        <v>0</v>
      </c>
      <c r="K24" s="118">
        <v>0</v>
      </c>
    </row>
    <row r="25" spans="1:11">
      <c r="A25" s="116" t="s">
        <v>108</v>
      </c>
      <c r="B25" s="118">
        <v>0</v>
      </c>
      <c r="C25" s="118">
        <v>0</v>
      </c>
      <c r="D25" s="118">
        <v>0</v>
      </c>
      <c r="E25" s="118">
        <v>0</v>
      </c>
      <c r="F25" s="118">
        <v>0</v>
      </c>
      <c r="G25" s="118">
        <v>0</v>
      </c>
      <c r="H25" s="118">
        <v>0</v>
      </c>
      <c r="I25" s="118">
        <v>0</v>
      </c>
      <c r="J25" s="118">
        <v>0</v>
      </c>
      <c r="K25" s="118">
        <v>0</v>
      </c>
    </row>
    <row r="26" spans="1:11">
      <c r="A26" s="116" t="s">
        <v>109</v>
      </c>
      <c r="B26" s="117">
        <v>2.0299999999999998</v>
      </c>
      <c r="C26" s="117">
        <v>2.0299999999999998</v>
      </c>
      <c r="D26" s="117">
        <v>2.0299999999999998</v>
      </c>
      <c r="E26" s="117">
        <v>2.0299999999999998</v>
      </c>
      <c r="F26" s="117">
        <v>2.0299999999999998</v>
      </c>
      <c r="G26" s="117">
        <v>2.0299999999999998</v>
      </c>
      <c r="H26" s="117">
        <v>2.0299999999999998</v>
      </c>
      <c r="I26" s="117">
        <v>2.0299999999999998</v>
      </c>
      <c r="J26" s="117">
        <v>2.0299999999999998</v>
      </c>
      <c r="K26" s="117">
        <v>2.0299999999999998</v>
      </c>
    </row>
    <row r="27" spans="1:11">
      <c r="A27" s="116" t="s">
        <v>110</v>
      </c>
      <c r="B27" s="117">
        <v>3.17</v>
      </c>
      <c r="C27" s="117">
        <v>3.17</v>
      </c>
      <c r="D27" s="117">
        <v>3.19</v>
      </c>
      <c r="E27" s="117">
        <v>3.19</v>
      </c>
      <c r="F27" s="117">
        <v>3.2</v>
      </c>
      <c r="G27" s="117">
        <v>3.2</v>
      </c>
      <c r="H27" s="117">
        <v>3.2</v>
      </c>
      <c r="I27" s="117">
        <v>3.2</v>
      </c>
      <c r="J27" s="117">
        <v>3.21</v>
      </c>
      <c r="K27" s="117">
        <v>3.21</v>
      </c>
    </row>
    <row r="28" spans="1:11">
      <c r="A28" s="116" t="s">
        <v>111</v>
      </c>
      <c r="B28" s="117">
        <v>3.17</v>
      </c>
      <c r="C28" s="117">
        <v>3.17</v>
      </c>
      <c r="D28" s="117">
        <v>3.19</v>
      </c>
      <c r="E28" s="117">
        <v>3.19</v>
      </c>
      <c r="F28" s="117">
        <v>3.2</v>
      </c>
      <c r="G28" s="117">
        <v>3.2</v>
      </c>
      <c r="H28" s="117">
        <v>3.2</v>
      </c>
      <c r="I28" s="117">
        <v>3.2</v>
      </c>
      <c r="J28" s="117">
        <v>3.21</v>
      </c>
      <c r="K28" s="117">
        <v>3.21</v>
      </c>
    </row>
    <row r="29" spans="1:11">
      <c r="A29" s="116" t="s">
        <v>112</v>
      </c>
      <c r="B29" s="117">
        <v>0.02</v>
      </c>
      <c r="C29" s="117">
        <v>0.02</v>
      </c>
      <c r="D29" s="117">
        <v>0.08</v>
      </c>
      <c r="E29" s="117">
        <v>0.08</v>
      </c>
      <c r="F29" s="117">
        <v>0.08</v>
      </c>
      <c r="G29" s="117">
        <v>0.08</v>
      </c>
      <c r="H29" s="117">
        <v>0.1</v>
      </c>
      <c r="I29" s="117">
        <v>0.1</v>
      </c>
      <c r="J29" s="117">
        <v>0.1</v>
      </c>
      <c r="K29" s="117">
        <v>0.1</v>
      </c>
    </row>
    <row r="30" spans="1:11">
      <c r="A30" s="116" t="s">
        <v>113</v>
      </c>
      <c r="B30" s="117">
        <v>17.73</v>
      </c>
      <c r="C30" s="117">
        <v>17.73</v>
      </c>
      <c r="D30" s="117">
        <v>18.010000000000002</v>
      </c>
      <c r="E30" s="117">
        <v>18.010000000000002</v>
      </c>
      <c r="F30" s="117">
        <v>19.52</v>
      </c>
      <c r="G30" s="117">
        <v>19.52</v>
      </c>
      <c r="H30" s="117">
        <v>19.54</v>
      </c>
      <c r="I30" s="117">
        <v>19.54</v>
      </c>
      <c r="J30" s="117">
        <v>19.55</v>
      </c>
      <c r="K30" s="117">
        <v>19.55</v>
      </c>
    </row>
    <row r="31" spans="1:11">
      <c r="A31" s="116" t="s">
        <v>114</v>
      </c>
      <c r="B31" s="117">
        <v>3.5</v>
      </c>
      <c r="C31" s="117">
        <v>5.35</v>
      </c>
      <c r="D31" s="117">
        <v>3.8</v>
      </c>
      <c r="E31" s="117">
        <v>5.35</v>
      </c>
      <c r="F31" s="117">
        <v>3.8</v>
      </c>
      <c r="G31" s="117">
        <v>5.35</v>
      </c>
      <c r="H31" s="117">
        <v>3.8</v>
      </c>
      <c r="I31" s="117">
        <v>5.35</v>
      </c>
      <c r="J31" s="117">
        <v>3.8</v>
      </c>
      <c r="K31" s="117">
        <v>5.35</v>
      </c>
    </row>
    <row r="32" spans="1:11">
      <c r="A32" s="116" t="s">
        <v>115</v>
      </c>
      <c r="B32" s="116"/>
      <c r="C32" s="117">
        <v>1.1000000000000001</v>
      </c>
      <c r="D32" s="116"/>
      <c r="E32" s="117">
        <v>1.1000000000000001</v>
      </c>
      <c r="F32" s="118">
        <v>0</v>
      </c>
      <c r="G32" s="117">
        <v>1.1000000000000001</v>
      </c>
      <c r="H32" s="118">
        <v>0</v>
      </c>
      <c r="I32" s="117">
        <v>1.1000000000000001</v>
      </c>
      <c r="J32" s="118">
        <v>0</v>
      </c>
      <c r="K32" s="117">
        <v>1.1000000000000001</v>
      </c>
    </row>
    <row r="33" spans="1:11">
      <c r="A33" s="116" t="s">
        <v>116</v>
      </c>
      <c r="B33" s="116"/>
      <c r="C33" s="116"/>
      <c r="D33" s="116"/>
      <c r="E33" s="116"/>
      <c r="F33" s="116"/>
      <c r="G33" s="116"/>
      <c r="H33" s="116"/>
      <c r="I33" s="116"/>
      <c r="J33" s="116"/>
      <c r="K33" s="116"/>
    </row>
    <row r="34" spans="1:11">
      <c r="A34" s="116" t="s">
        <v>117</v>
      </c>
      <c r="B34" s="117">
        <v>1.5</v>
      </c>
      <c r="C34" s="117">
        <v>1.5</v>
      </c>
      <c r="D34" s="117">
        <v>1.5</v>
      </c>
      <c r="E34" s="117">
        <v>1.5</v>
      </c>
      <c r="F34" s="117">
        <v>1.5</v>
      </c>
      <c r="G34" s="117">
        <v>1.5</v>
      </c>
      <c r="H34" s="117">
        <v>1.5</v>
      </c>
      <c r="I34" s="117">
        <v>1.5</v>
      </c>
      <c r="J34" s="117">
        <v>1.5</v>
      </c>
      <c r="K34" s="117">
        <v>1.5</v>
      </c>
    </row>
    <row r="35" spans="1:11">
      <c r="A35" s="116" t="s">
        <v>118</v>
      </c>
      <c r="B35" s="118">
        <v>5</v>
      </c>
      <c r="C35" s="117">
        <v>7.95</v>
      </c>
      <c r="D35" s="117">
        <v>5.3</v>
      </c>
      <c r="E35" s="117">
        <v>7.95</v>
      </c>
      <c r="F35" s="117">
        <v>5.3</v>
      </c>
      <c r="G35" s="117">
        <v>7.95</v>
      </c>
      <c r="H35" s="117">
        <v>5.3</v>
      </c>
      <c r="I35" s="117">
        <v>7.95</v>
      </c>
      <c r="J35" s="117">
        <v>5.3</v>
      </c>
      <c r="K35" s="117">
        <v>7.95</v>
      </c>
    </row>
    <row r="36" spans="1:11">
      <c r="A36" s="116" t="s">
        <v>119</v>
      </c>
      <c r="B36" s="117">
        <v>12.73</v>
      </c>
      <c r="C36" s="117">
        <v>9.7799999999999994</v>
      </c>
      <c r="D36" s="117">
        <v>12.71</v>
      </c>
      <c r="E36" s="117">
        <v>10.06</v>
      </c>
      <c r="F36" s="117">
        <v>14.22</v>
      </c>
      <c r="G36" s="117">
        <v>11.57</v>
      </c>
      <c r="H36" s="117">
        <v>14.24</v>
      </c>
      <c r="I36" s="117">
        <v>11.59</v>
      </c>
      <c r="J36" s="117">
        <v>14.25</v>
      </c>
      <c r="K36" s="117">
        <v>11.6</v>
      </c>
    </row>
    <row r="37" spans="1:11">
      <c r="A37" s="116" t="s">
        <v>120</v>
      </c>
      <c r="B37" s="117">
        <v>13.4</v>
      </c>
      <c r="C37" s="117">
        <v>9.1</v>
      </c>
      <c r="D37" s="117">
        <v>13.6</v>
      </c>
      <c r="E37" s="117">
        <v>9.1999999999999993</v>
      </c>
      <c r="F37" s="117">
        <v>13.8</v>
      </c>
      <c r="G37" s="117">
        <v>9.35</v>
      </c>
      <c r="H37" s="117">
        <v>14.55</v>
      </c>
      <c r="I37" s="117">
        <v>9.85</v>
      </c>
      <c r="J37" s="117">
        <v>15.2</v>
      </c>
      <c r="K37" s="117">
        <v>10.3</v>
      </c>
    </row>
    <row r="38" spans="1:11">
      <c r="A38" s="116" t="s">
        <v>121</v>
      </c>
      <c r="B38" s="116"/>
      <c r="C38" s="116"/>
      <c r="D38" s="116"/>
      <c r="E38" s="116"/>
      <c r="F38" s="116"/>
      <c r="G38" s="116"/>
      <c r="H38" s="116"/>
      <c r="I38" s="116"/>
      <c r="J38" s="116"/>
      <c r="K38" s="116"/>
    </row>
    <row r="39" spans="1:11">
      <c r="A39" s="116" t="s">
        <v>122</v>
      </c>
      <c r="B39" s="117">
        <v>-0.67</v>
      </c>
      <c r="C39" s="117">
        <v>0.68</v>
      </c>
      <c r="D39" s="117">
        <v>-0.89</v>
      </c>
      <c r="E39" s="117">
        <v>0.86</v>
      </c>
      <c r="F39" s="117">
        <v>0.42</v>
      </c>
      <c r="G39" s="117">
        <v>2.2200000000000002</v>
      </c>
      <c r="H39" s="117">
        <v>-0.31</v>
      </c>
      <c r="I39" s="117">
        <v>1.74</v>
      </c>
      <c r="J39" s="117">
        <v>-0.95</v>
      </c>
      <c r="K39" s="117">
        <v>1.3</v>
      </c>
    </row>
    <row r="40" spans="1:11">
      <c r="A40" s="116" t="s">
        <v>123</v>
      </c>
      <c r="B40" s="116"/>
      <c r="C40" s="116"/>
      <c r="D40" s="116"/>
      <c r="E40" s="116"/>
      <c r="F40" s="116"/>
      <c r="G40" s="116"/>
      <c r="H40" s="116"/>
      <c r="I40" s="116"/>
      <c r="J40" s="116"/>
      <c r="K40" s="116"/>
    </row>
    <row r="41" spans="1:11">
      <c r="A41" s="116" t="s">
        <v>124</v>
      </c>
      <c r="B41" s="117">
        <v>1.6</v>
      </c>
      <c r="C41" s="117">
        <v>1.1000000000000001</v>
      </c>
      <c r="D41" s="117">
        <v>1.6</v>
      </c>
      <c r="E41" s="117">
        <v>1.1499999999999999</v>
      </c>
      <c r="F41" s="117">
        <v>1.6</v>
      </c>
      <c r="G41" s="117">
        <v>1.1499999999999999</v>
      </c>
      <c r="H41" s="117">
        <v>1.75</v>
      </c>
      <c r="I41" s="117">
        <v>1.25</v>
      </c>
      <c r="J41" s="117">
        <v>1.8</v>
      </c>
      <c r="K41" s="117">
        <v>1.25</v>
      </c>
    </row>
    <row r="42" spans="1:11">
      <c r="A42" s="116" t="s">
        <v>125</v>
      </c>
      <c r="B42" s="117">
        <v>1.6</v>
      </c>
      <c r="C42" s="117">
        <v>1.1000000000000001</v>
      </c>
      <c r="D42" s="117">
        <v>1.6</v>
      </c>
      <c r="E42" s="117">
        <v>1.1499999999999999</v>
      </c>
      <c r="F42" s="117">
        <v>1.6</v>
      </c>
      <c r="G42" s="117">
        <v>1.1499999999999999</v>
      </c>
      <c r="H42" s="117">
        <v>1.75</v>
      </c>
      <c r="I42" s="117">
        <v>1.25</v>
      </c>
      <c r="J42" s="117">
        <v>1.8</v>
      </c>
      <c r="K42" s="117">
        <v>1.25</v>
      </c>
    </row>
    <row r="43" spans="1:11">
      <c r="A43" s="116" t="s">
        <v>126</v>
      </c>
      <c r="B43" s="117">
        <v>5.3</v>
      </c>
      <c r="C43" s="117">
        <v>4.3</v>
      </c>
      <c r="D43" s="117">
        <v>5.3</v>
      </c>
      <c r="E43" s="117">
        <v>4.3</v>
      </c>
      <c r="F43" s="118">
        <v>5</v>
      </c>
      <c r="G43" s="118">
        <v>4</v>
      </c>
      <c r="H43" s="118">
        <v>5</v>
      </c>
      <c r="I43" s="118">
        <v>4</v>
      </c>
      <c r="J43" s="118">
        <v>5</v>
      </c>
      <c r="K43" s="118">
        <v>4</v>
      </c>
    </row>
    <row r="44" spans="1:11">
      <c r="A44" s="116" t="s">
        <v>127</v>
      </c>
      <c r="B44" s="117">
        <v>3.3</v>
      </c>
      <c r="C44" s="117">
        <v>3.2</v>
      </c>
      <c r="D44" s="117">
        <v>3.4</v>
      </c>
      <c r="E44" s="117">
        <v>3.4</v>
      </c>
      <c r="F44" s="117">
        <v>3.4</v>
      </c>
      <c r="G44" s="117">
        <v>3.4</v>
      </c>
      <c r="H44" s="117">
        <v>3.4</v>
      </c>
      <c r="I44" s="117">
        <v>3.4</v>
      </c>
      <c r="J44" s="117">
        <v>3.4</v>
      </c>
      <c r="K44" s="117">
        <v>3.4</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K44"/>
  <sheetViews>
    <sheetView topLeftCell="A10" zoomScaleNormal="100" workbookViewId="0">
      <selection activeCell="A30" sqref="A30:K30"/>
    </sheetView>
  </sheetViews>
  <sheetFormatPr defaultRowHeight="12.75" customHeight="1"/>
  <cols>
    <col min="1" max="1" width="55.7109375" style="17" customWidth="1"/>
    <col min="2" max="16384" width="9.140625" style="17"/>
  </cols>
  <sheetData>
    <row r="1" spans="1:11" ht="15.75" customHeight="1">
      <c r="A1" s="119" t="s">
        <v>77</v>
      </c>
      <c r="B1" s="119"/>
      <c r="C1" s="119"/>
      <c r="D1" s="119"/>
      <c r="E1" s="119"/>
      <c r="F1" s="119"/>
      <c r="G1" s="119"/>
      <c r="H1" s="119"/>
      <c r="I1" s="119"/>
      <c r="J1" s="119"/>
      <c r="K1" s="119"/>
    </row>
    <row r="3" spans="1:11">
      <c r="A3" s="120" t="s">
        <v>78</v>
      </c>
      <c r="B3" s="121" t="s">
        <v>164</v>
      </c>
    </row>
    <row r="4" spans="1:11">
      <c r="A4" s="120" t="s">
        <v>80</v>
      </c>
      <c r="B4" s="121">
        <v>100</v>
      </c>
    </row>
    <row r="5" spans="1:11">
      <c r="A5" s="120" t="s">
        <v>81</v>
      </c>
      <c r="B5" s="121" t="s">
        <v>82</v>
      </c>
    </row>
    <row r="6" spans="1:11">
      <c r="A6" s="120" t="s">
        <v>83</v>
      </c>
      <c r="B6" s="121" t="s">
        <v>165</v>
      </c>
    </row>
    <row r="7" spans="1:11">
      <c r="A7" s="120" t="s">
        <v>84</v>
      </c>
      <c r="B7" s="121" t="s">
        <v>166</v>
      </c>
    </row>
    <row r="10" spans="1:11">
      <c r="A10" s="122" t="s">
        <v>85</v>
      </c>
      <c r="B10" s="122"/>
      <c r="C10" s="122"/>
      <c r="D10" s="122"/>
      <c r="E10" s="122"/>
      <c r="F10" s="122"/>
      <c r="G10" s="122"/>
      <c r="H10" s="122"/>
      <c r="I10" s="122"/>
      <c r="J10" s="122"/>
      <c r="K10" s="122"/>
    </row>
    <row r="12" spans="1:11">
      <c r="A12" s="123"/>
      <c r="B12" s="123">
        <v>2014</v>
      </c>
      <c r="C12" s="123"/>
      <c r="D12" s="123">
        <v>2015</v>
      </c>
      <c r="E12" s="123"/>
      <c r="F12" s="123">
        <v>2016</v>
      </c>
      <c r="G12" s="123"/>
      <c r="H12" s="123">
        <v>2020</v>
      </c>
      <c r="I12" s="123"/>
      <c r="J12" s="123">
        <v>2025</v>
      </c>
      <c r="K12" s="123"/>
    </row>
    <row r="13" spans="1:11">
      <c r="A13" s="123" t="s">
        <v>86</v>
      </c>
      <c r="B13" s="123" t="s">
        <v>87</v>
      </c>
      <c r="C13" s="123" t="s">
        <v>88</v>
      </c>
      <c r="D13" s="123" t="s">
        <v>89</v>
      </c>
      <c r="E13" s="123" t="s">
        <v>90</v>
      </c>
      <c r="F13" s="123" t="s">
        <v>91</v>
      </c>
      <c r="G13" s="123" t="s">
        <v>92</v>
      </c>
      <c r="H13" s="123" t="s">
        <v>93</v>
      </c>
      <c r="I13" s="123" t="s">
        <v>94</v>
      </c>
      <c r="J13" s="123" t="s">
        <v>95</v>
      </c>
      <c r="K13" s="123" t="s">
        <v>96</v>
      </c>
    </row>
    <row r="14" spans="1:11">
      <c r="A14" s="124" t="s">
        <v>97</v>
      </c>
      <c r="B14" s="125">
        <v>63.1</v>
      </c>
      <c r="C14" s="125">
        <v>63.1</v>
      </c>
      <c r="D14" s="125">
        <v>63.1</v>
      </c>
      <c r="E14" s="125">
        <v>63.1</v>
      </c>
      <c r="F14" s="125">
        <v>64.7</v>
      </c>
      <c r="G14" s="125">
        <v>64.7</v>
      </c>
      <c r="H14" s="126">
        <v>63</v>
      </c>
      <c r="I14" s="126">
        <v>63</v>
      </c>
      <c r="J14" s="126">
        <v>60</v>
      </c>
      <c r="K14" s="126">
        <v>60</v>
      </c>
    </row>
    <row r="15" spans="1:11">
      <c r="A15" s="124" t="s">
        <v>98</v>
      </c>
      <c r="B15" s="126">
        <v>23</v>
      </c>
      <c r="C15" s="126">
        <v>23</v>
      </c>
      <c r="D15" s="125">
        <v>22.3</v>
      </c>
      <c r="E15" s="125">
        <v>22.3</v>
      </c>
      <c r="F15" s="125">
        <v>17.399999999999999</v>
      </c>
      <c r="G15" s="125">
        <v>17.399999999999999</v>
      </c>
      <c r="H15" s="125">
        <v>17.399999999999999</v>
      </c>
      <c r="I15" s="125">
        <v>17.399999999999999</v>
      </c>
      <c r="J15" s="125">
        <v>14.6</v>
      </c>
      <c r="K15" s="125">
        <v>14.6</v>
      </c>
    </row>
    <row r="16" spans="1:11">
      <c r="A16" s="124" t="s">
        <v>99</v>
      </c>
      <c r="B16" s="126">
        <v>0</v>
      </c>
      <c r="C16" s="126">
        <v>0</v>
      </c>
      <c r="D16" s="126">
        <v>0</v>
      </c>
      <c r="E16" s="126">
        <v>0</v>
      </c>
      <c r="F16" s="126">
        <v>0</v>
      </c>
      <c r="G16" s="126">
        <v>0</v>
      </c>
      <c r="H16" s="126">
        <v>0</v>
      </c>
      <c r="I16" s="126">
        <v>0</v>
      </c>
      <c r="J16" s="126">
        <v>0</v>
      </c>
      <c r="K16" s="126">
        <v>0</v>
      </c>
    </row>
    <row r="17" spans="1:11">
      <c r="A17" s="124" t="s">
        <v>100</v>
      </c>
      <c r="B17" s="125">
        <v>5.2</v>
      </c>
      <c r="C17" s="125">
        <v>5.2</v>
      </c>
      <c r="D17" s="125">
        <v>4.5</v>
      </c>
      <c r="E17" s="125">
        <v>4.5</v>
      </c>
      <c r="F17" s="125">
        <v>2.9</v>
      </c>
      <c r="G17" s="125">
        <v>2.9</v>
      </c>
      <c r="H17" s="125">
        <v>2.9</v>
      </c>
      <c r="I17" s="125">
        <v>2.9</v>
      </c>
      <c r="J17" s="125">
        <v>1.7</v>
      </c>
      <c r="K17" s="125">
        <v>1.7</v>
      </c>
    </row>
    <row r="18" spans="1:11">
      <c r="A18" s="124" t="s">
        <v>101</v>
      </c>
      <c r="B18" s="125">
        <v>5.8</v>
      </c>
      <c r="C18" s="125">
        <v>5.8</v>
      </c>
      <c r="D18" s="125">
        <v>5.8</v>
      </c>
      <c r="E18" s="125">
        <v>5.8</v>
      </c>
      <c r="F18" s="125">
        <v>6.3</v>
      </c>
      <c r="G18" s="125">
        <v>6.3</v>
      </c>
      <c r="H18" s="125">
        <v>6.3</v>
      </c>
      <c r="I18" s="125">
        <v>6.3</v>
      </c>
      <c r="J18" s="125">
        <v>6.3</v>
      </c>
      <c r="K18" s="125">
        <v>6.3</v>
      </c>
    </row>
    <row r="19" spans="1:11">
      <c r="A19" s="124" t="s">
        <v>102</v>
      </c>
      <c r="B19" s="125">
        <v>6.7</v>
      </c>
      <c r="C19" s="125">
        <v>6.7</v>
      </c>
      <c r="D19" s="125">
        <v>6.7</v>
      </c>
      <c r="E19" s="125">
        <v>6.7</v>
      </c>
      <c r="F19" s="125">
        <v>2.9</v>
      </c>
      <c r="G19" s="125">
        <v>2.9</v>
      </c>
      <c r="H19" s="125">
        <v>2.9</v>
      </c>
      <c r="I19" s="125">
        <v>2.9</v>
      </c>
      <c r="J19" s="125">
        <v>1.3</v>
      </c>
      <c r="K19" s="125">
        <v>1.3</v>
      </c>
    </row>
    <row r="20" spans="1:11">
      <c r="A20" s="124" t="s">
        <v>103</v>
      </c>
      <c r="B20" s="125">
        <v>5.3</v>
      </c>
      <c r="C20" s="125">
        <v>5.3</v>
      </c>
      <c r="D20" s="125">
        <v>5.3</v>
      </c>
      <c r="E20" s="125">
        <v>5.3</v>
      </c>
      <c r="F20" s="125">
        <v>5.3</v>
      </c>
      <c r="G20" s="125">
        <v>5.3</v>
      </c>
      <c r="H20" s="125">
        <v>5.3</v>
      </c>
      <c r="I20" s="125">
        <v>5.3</v>
      </c>
      <c r="J20" s="125">
        <v>5.3</v>
      </c>
      <c r="K20" s="125">
        <v>5.3</v>
      </c>
    </row>
    <row r="21" spans="1:11">
      <c r="A21" s="124" t="s">
        <v>104</v>
      </c>
      <c r="B21" s="125">
        <v>13.1</v>
      </c>
      <c r="C21" s="125">
        <v>13.1</v>
      </c>
      <c r="D21" s="125">
        <v>13.1</v>
      </c>
      <c r="E21" s="125">
        <v>13.1</v>
      </c>
      <c r="F21" s="125">
        <v>13.1</v>
      </c>
      <c r="G21" s="125">
        <v>13.1</v>
      </c>
      <c r="H21" s="125">
        <v>13.1</v>
      </c>
      <c r="I21" s="125">
        <v>13.1</v>
      </c>
      <c r="J21" s="125">
        <v>13.1</v>
      </c>
      <c r="K21" s="125">
        <v>13.1</v>
      </c>
    </row>
    <row r="22" spans="1:11">
      <c r="A22" s="124" t="s">
        <v>105</v>
      </c>
      <c r="B22" s="125">
        <v>7.7</v>
      </c>
      <c r="C22" s="125">
        <v>7.7</v>
      </c>
      <c r="D22" s="125">
        <v>7.7</v>
      </c>
      <c r="E22" s="125">
        <v>7.7</v>
      </c>
      <c r="F22" s="125">
        <v>7.7</v>
      </c>
      <c r="G22" s="125">
        <v>7.7</v>
      </c>
      <c r="H22" s="125">
        <v>7.7</v>
      </c>
      <c r="I22" s="125">
        <v>7.7</v>
      </c>
      <c r="J22" s="125">
        <v>7.7</v>
      </c>
      <c r="K22" s="125">
        <v>7.7</v>
      </c>
    </row>
    <row r="23" spans="1:11">
      <c r="A23" s="124" t="s">
        <v>106</v>
      </c>
      <c r="B23" s="125">
        <v>7.7</v>
      </c>
      <c r="C23" s="125">
        <v>7.7</v>
      </c>
      <c r="D23" s="125">
        <v>7.7</v>
      </c>
      <c r="E23" s="125">
        <v>7.7</v>
      </c>
      <c r="F23" s="125">
        <v>7.7</v>
      </c>
      <c r="G23" s="125">
        <v>7.7</v>
      </c>
      <c r="H23" s="125">
        <v>7.7</v>
      </c>
      <c r="I23" s="125">
        <v>7.7</v>
      </c>
      <c r="J23" s="125">
        <v>7.7</v>
      </c>
      <c r="K23" s="125">
        <v>7.7</v>
      </c>
    </row>
    <row r="24" spans="1:11">
      <c r="A24" s="124" t="s">
        <v>107</v>
      </c>
      <c r="B24" s="126">
        <v>0</v>
      </c>
      <c r="C24" s="126">
        <v>0</v>
      </c>
      <c r="D24" s="126">
        <v>0</v>
      </c>
      <c r="E24" s="126">
        <v>0</v>
      </c>
      <c r="F24" s="126">
        <v>0</v>
      </c>
      <c r="G24" s="126">
        <v>0</v>
      </c>
      <c r="H24" s="126">
        <v>0</v>
      </c>
      <c r="I24" s="126">
        <v>0</v>
      </c>
      <c r="J24" s="126">
        <v>0</v>
      </c>
      <c r="K24" s="126">
        <v>0</v>
      </c>
    </row>
    <row r="25" spans="1:11">
      <c r="A25" s="124" t="s">
        <v>108</v>
      </c>
      <c r="B25" s="126">
        <v>4</v>
      </c>
      <c r="C25" s="126">
        <v>4</v>
      </c>
      <c r="D25" s="126">
        <v>4</v>
      </c>
      <c r="E25" s="126">
        <v>4</v>
      </c>
      <c r="F25" s="126">
        <v>4</v>
      </c>
      <c r="G25" s="126">
        <v>4</v>
      </c>
      <c r="H25" s="126">
        <v>4</v>
      </c>
      <c r="I25" s="126">
        <v>4</v>
      </c>
      <c r="J25" s="126">
        <v>4</v>
      </c>
      <c r="K25" s="126">
        <v>4</v>
      </c>
    </row>
    <row r="26" spans="1:11">
      <c r="A26" s="124" t="s">
        <v>109</v>
      </c>
      <c r="B26" s="125">
        <v>1.4</v>
      </c>
      <c r="C26" s="125">
        <v>1.4</v>
      </c>
      <c r="D26" s="125">
        <v>1.4</v>
      </c>
      <c r="E26" s="125">
        <v>1.4</v>
      </c>
      <c r="F26" s="125">
        <v>1.4</v>
      </c>
      <c r="G26" s="125">
        <v>1.4</v>
      </c>
      <c r="H26" s="125">
        <v>1.4</v>
      </c>
      <c r="I26" s="125">
        <v>1.4</v>
      </c>
      <c r="J26" s="125">
        <v>1.4</v>
      </c>
      <c r="K26" s="125">
        <v>1.4</v>
      </c>
    </row>
    <row r="27" spans="1:11">
      <c r="A27" s="124" t="s">
        <v>110</v>
      </c>
      <c r="B27" s="125">
        <v>25.2</v>
      </c>
      <c r="C27" s="125">
        <v>25.2</v>
      </c>
      <c r="D27" s="125">
        <v>25.2</v>
      </c>
      <c r="E27" s="125">
        <v>25.2</v>
      </c>
      <c r="F27" s="125">
        <v>25.2</v>
      </c>
      <c r="G27" s="125">
        <v>25.2</v>
      </c>
      <c r="H27" s="125">
        <v>25.2</v>
      </c>
      <c r="I27" s="125">
        <v>25.2</v>
      </c>
      <c r="J27" s="125">
        <v>25.2</v>
      </c>
      <c r="K27" s="125">
        <v>25.2</v>
      </c>
    </row>
    <row r="28" spans="1:11">
      <c r="A28" s="124" t="s">
        <v>111</v>
      </c>
      <c r="B28" s="125">
        <v>21.1</v>
      </c>
      <c r="C28" s="125">
        <v>21.1</v>
      </c>
      <c r="D28" s="125">
        <v>21.1</v>
      </c>
      <c r="E28" s="125">
        <v>21.1</v>
      </c>
      <c r="F28" s="125">
        <v>21.1</v>
      </c>
      <c r="G28" s="125">
        <v>21.1</v>
      </c>
      <c r="H28" s="125">
        <v>21.1</v>
      </c>
      <c r="I28" s="125">
        <v>21.1</v>
      </c>
      <c r="J28" s="125">
        <v>21.1</v>
      </c>
      <c r="K28" s="125">
        <v>21.1</v>
      </c>
    </row>
    <row r="29" spans="1:11">
      <c r="A29" s="124" t="s">
        <v>112</v>
      </c>
      <c r="B29" s="126">
        <v>0</v>
      </c>
      <c r="C29" s="126">
        <v>0</v>
      </c>
      <c r="D29" s="126">
        <v>0</v>
      </c>
      <c r="E29" s="126">
        <v>0</v>
      </c>
      <c r="F29" s="126">
        <v>0</v>
      </c>
      <c r="G29" s="126">
        <v>0</v>
      </c>
      <c r="H29" s="126">
        <v>0</v>
      </c>
      <c r="I29" s="126">
        <v>0</v>
      </c>
      <c r="J29" s="126">
        <v>0</v>
      </c>
      <c r="K29" s="126">
        <v>0</v>
      </c>
    </row>
    <row r="30" spans="1:11">
      <c r="A30" s="124" t="s">
        <v>113</v>
      </c>
      <c r="B30" s="125">
        <v>124.4</v>
      </c>
      <c r="C30" s="125">
        <v>124.4</v>
      </c>
      <c r="D30" s="125">
        <v>123.7</v>
      </c>
      <c r="E30" s="125">
        <v>123.7</v>
      </c>
      <c r="F30" s="125">
        <v>120.4</v>
      </c>
      <c r="G30" s="125">
        <v>120.4</v>
      </c>
      <c r="H30" s="125">
        <v>118.7</v>
      </c>
      <c r="I30" s="125">
        <v>118.7</v>
      </c>
      <c r="J30" s="125">
        <v>112.9</v>
      </c>
      <c r="K30" s="125">
        <v>112.9</v>
      </c>
    </row>
    <row r="31" spans="1:11">
      <c r="A31" s="124" t="s">
        <v>114</v>
      </c>
      <c r="B31" s="125">
        <v>22.4</v>
      </c>
      <c r="C31" s="125">
        <v>29.1</v>
      </c>
      <c r="D31" s="125">
        <v>22.4</v>
      </c>
      <c r="E31" s="125">
        <v>29.1</v>
      </c>
      <c r="F31" s="125">
        <v>22.4</v>
      </c>
      <c r="G31" s="125">
        <v>29.1</v>
      </c>
      <c r="H31" s="125">
        <v>22.4</v>
      </c>
      <c r="I31" s="125">
        <v>29.1</v>
      </c>
      <c r="J31" s="125">
        <v>22.4</v>
      </c>
      <c r="K31" s="125">
        <v>29.1</v>
      </c>
    </row>
    <row r="32" spans="1:11">
      <c r="A32" s="124" t="s">
        <v>115</v>
      </c>
      <c r="B32" s="126">
        <v>2</v>
      </c>
      <c r="C32" s="125">
        <v>12.9</v>
      </c>
      <c r="D32" s="126">
        <v>2</v>
      </c>
      <c r="E32" s="125">
        <v>12.8</v>
      </c>
      <c r="F32" s="126">
        <v>2</v>
      </c>
      <c r="G32" s="126">
        <v>12</v>
      </c>
      <c r="H32" s="126">
        <v>2</v>
      </c>
      <c r="I32" s="125">
        <v>11.7</v>
      </c>
      <c r="J32" s="126">
        <v>2</v>
      </c>
      <c r="K32" s="125">
        <v>10.7</v>
      </c>
    </row>
    <row r="33" spans="1:11">
      <c r="A33" s="124" t="s">
        <v>116</v>
      </c>
      <c r="B33" s="125">
        <v>4.9000000000000004</v>
      </c>
      <c r="C33" s="125">
        <v>4.9000000000000004</v>
      </c>
      <c r="D33" s="125">
        <v>4.9000000000000004</v>
      </c>
      <c r="E33" s="125">
        <v>4.9000000000000004</v>
      </c>
      <c r="F33" s="125">
        <v>4.4000000000000004</v>
      </c>
      <c r="G33" s="125">
        <v>4.4000000000000004</v>
      </c>
      <c r="H33" s="125">
        <v>4.4000000000000004</v>
      </c>
      <c r="I33" s="125">
        <v>4.4000000000000004</v>
      </c>
      <c r="J33" s="125">
        <v>3.9</v>
      </c>
      <c r="K33" s="125">
        <v>3.9</v>
      </c>
    </row>
    <row r="34" spans="1:11">
      <c r="A34" s="124" t="s">
        <v>117</v>
      </c>
      <c r="B34" s="125">
        <v>2.2999999999999998</v>
      </c>
      <c r="C34" s="125">
        <v>2.2999999999999998</v>
      </c>
      <c r="D34" s="125">
        <v>2.2999999999999998</v>
      </c>
      <c r="E34" s="125">
        <v>2.2999999999999998</v>
      </c>
      <c r="F34" s="125">
        <v>2.2999999999999998</v>
      </c>
      <c r="G34" s="125">
        <v>2.2999999999999998</v>
      </c>
      <c r="H34" s="125">
        <v>2.2999999999999998</v>
      </c>
      <c r="I34" s="125">
        <v>2.2999999999999998</v>
      </c>
      <c r="J34" s="125">
        <v>2.2999999999999998</v>
      </c>
      <c r="K34" s="125">
        <v>2.2999999999999998</v>
      </c>
    </row>
    <row r="35" spans="1:11">
      <c r="A35" s="124" t="s">
        <v>118</v>
      </c>
      <c r="B35" s="125">
        <v>31.6</v>
      </c>
      <c r="C35" s="125">
        <v>49.2</v>
      </c>
      <c r="D35" s="125">
        <v>31.6</v>
      </c>
      <c r="E35" s="125">
        <v>49.1</v>
      </c>
      <c r="F35" s="125">
        <v>31.1</v>
      </c>
      <c r="G35" s="125">
        <v>47.8</v>
      </c>
      <c r="H35" s="125">
        <v>31.1</v>
      </c>
      <c r="I35" s="125">
        <v>47.5</v>
      </c>
      <c r="J35" s="125">
        <v>30.6</v>
      </c>
      <c r="K35" s="126">
        <v>46</v>
      </c>
    </row>
    <row r="36" spans="1:11">
      <c r="A36" s="124" t="s">
        <v>119</v>
      </c>
      <c r="B36" s="125">
        <v>92.8</v>
      </c>
      <c r="C36" s="125">
        <v>75.2</v>
      </c>
      <c r="D36" s="125">
        <v>92.1</v>
      </c>
      <c r="E36" s="125">
        <v>74.599999999999994</v>
      </c>
      <c r="F36" s="125">
        <v>89.3</v>
      </c>
      <c r="G36" s="125">
        <v>72.599999999999994</v>
      </c>
      <c r="H36" s="125">
        <v>87.6</v>
      </c>
      <c r="I36" s="125">
        <v>71.2</v>
      </c>
      <c r="J36" s="125">
        <v>82.3</v>
      </c>
      <c r="K36" s="125">
        <v>66.900000000000006</v>
      </c>
    </row>
    <row r="37" spans="1:11">
      <c r="A37" s="124" t="s">
        <v>120</v>
      </c>
      <c r="B37" s="125">
        <v>83.3</v>
      </c>
      <c r="C37" s="125">
        <v>55.8</v>
      </c>
      <c r="D37" s="125">
        <v>83.7</v>
      </c>
      <c r="E37" s="125">
        <v>56.1</v>
      </c>
      <c r="F37" s="125">
        <v>84.2</v>
      </c>
      <c r="G37" s="125">
        <v>56.7</v>
      </c>
      <c r="H37" s="125">
        <v>86.2</v>
      </c>
      <c r="I37" s="126">
        <v>59</v>
      </c>
      <c r="J37" s="125">
        <v>88.5</v>
      </c>
      <c r="K37" s="125">
        <v>61.4</v>
      </c>
    </row>
    <row r="38" spans="1:11">
      <c r="A38" s="124" t="s">
        <v>121</v>
      </c>
      <c r="B38" s="126">
        <v>3</v>
      </c>
      <c r="C38" s="126">
        <v>3</v>
      </c>
      <c r="D38" s="126">
        <v>3</v>
      </c>
      <c r="E38" s="126">
        <v>3</v>
      </c>
      <c r="F38" s="126">
        <v>3</v>
      </c>
      <c r="G38" s="126">
        <v>3</v>
      </c>
      <c r="H38" s="126">
        <v>3</v>
      </c>
      <c r="I38" s="126">
        <v>3</v>
      </c>
      <c r="J38" s="126">
        <v>3</v>
      </c>
      <c r="K38" s="126">
        <v>3</v>
      </c>
    </row>
    <row r="39" spans="1:11">
      <c r="A39" s="124" t="s">
        <v>122</v>
      </c>
      <c r="B39" s="125">
        <v>12.5</v>
      </c>
      <c r="C39" s="125">
        <v>22.4</v>
      </c>
      <c r="D39" s="125">
        <v>11.4</v>
      </c>
      <c r="E39" s="125">
        <v>21.5</v>
      </c>
      <c r="F39" s="125">
        <v>8.1</v>
      </c>
      <c r="G39" s="125">
        <v>18.899999999999999</v>
      </c>
      <c r="H39" s="125">
        <v>4.4000000000000004</v>
      </c>
      <c r="I39" s="125">
        <v>15.2</v>
      </c>
      <c r="J39" s="125">
        <v>-3.2</v>
      </c>
      <c r="K39" s="125">
        <v>8.5</v>
      </c>
    </row>
    <row r="40" spans="1:11">
      <c r="A40" s="124" t="s">
        <v>123</v>
      </c>
      <c r="B40" s="125">
        <v>9.3000000000000007</v>
      </c>
      <c r="C40" s="125">
        <v>9.3000000000000007</v>
      </c>
      <c r="D40" s="125">
        <v>9.3000000000000007</v>
      </c>
      <c r="E40" s="125">
        <v>9.3000000000000007</v>
      </c>
      <c r="F40" s="126">
        <v>9</v>
      </c>
      <c r="G40" s="126">
        <v>9</v>
      </c>
      <c r="H40" s="125">
        <v>8.9</v>
      </c>
      <c r="I40" s="125">
        <v>8.9</v>
      </c>
      <c r="J40" s="125">
        <v>8.5</v>
      </c>
      <c r="K40" s="125">
        <v>8.5</v>
      </c>
    </row>
    <row r="41" spans="1:11">
      <c r="A41" s="124" t="s">
        <v>124</v>
      </c>
      <c r="B41" s="125">
        <v>0.2</v>
      </c>
      <c r="C41" s="125">
        <v>10.4</v>
      </c>
      <c r="D41" s="125">
        <v>0.3</v>
      </c>
      <c r="E41" s="125">
        <v>10.4</v>
      </c>
      <c r="F41" s="125">
        <v>0.3</v>
      </c>
      <c r="G41" s="125">
        <v>10.4</v>
      </c>
      <c r="H41" s="125">
        <v>0.3</v>
      </c>
      <c r="I41" s="125">
        <v>10.4</v>
      </c>
      <c r="J41" s="125">
        <v>0.3</v>
      </c>
      <c r="K41" s="125">
        <v>10.4</v>
      </c>
    </row>
    <row r="42" spans="1:11">
      <c r="A42" s="124" t="s">
        <v>125</v>
      </c>
      <c r="B42" s="125">
        <v>9.5</v>
      </c>
      <c r="C42" s="125">
        <v>19.7</v>
      </c>
      <c r="D42" s="125">
        <v>9.6</v>
      </c>
      <c r="E42" s="125">
        <v>19.7</v>
      </c>
      <c r="F42" s="125">
        <v>9.3000000000000007</v>
      </c>
      <c r="G42" s="125">
        <v>19.399999999999999</v>
      </c>
      <c r="H42" s="125">
        <v>9.1999999999999993</v>
      </c>
      <c r="I42" s="125">
        <v>19.3</v>
      </c>
      <c r="J42" s="125">
        <v>8.8000000000000007</v>
      </c>
      <c r="K42" s="125">
        <v>18.899999999999999</v>
      </c>
    </row>
    <row r="43" spans="1:11">
      <c r="A43" s="124" t="s">
        <v>126</v>
      </c>
      <c r="B43" s="126">
        <v>8</v>
      </c>
      <c r="C43" s="126">
        <v>8</v>
      </c>
      <c r="D43" s="126">
        <v>8</v>
      </c>
      <c r="E43" s="126">
        <v>8</v>
      </c>
      <c r="F43" s="126">
        <v>8</v>
      </c>
      <c r="G43" s="126">
        <v>8</v>
      </c>
      <c r="H43" s="126">
        <v>8</v>
      </c>
      <c r="I43" s="126">
        <v>8</v>
      </c>
      <c r="J43" s="126">
        <v>8</v>
      </c>
      <c r="K43" s="126">
        <v>8</v>
      </c>
    </row>
    <row r="44" spans="1:11">
      <c r="A44" s="124" t="s">
        <v>127</v>
      </c>
      <c r="B44" s="126">
        <v>14</v>
      </c>
      <c r="C44" s="126">
        <v>14</v>
      </c>
      <c r="D44" s="126">
        <v>14</v>
      </c>
      <c r="E44" s="126">
        <v>14</v>
      </c>
      <c r="F44" s="126">
        <v>14</v>
      </c>
      <c r="G44" s="126">
        <v>14</v>
      </c>
      <c r="H44" s="126">
        <v>14</v>
      </c>
      <c r="I44" s="126">
        <v>14</v>
      </c>
      <c r="J44" s="126">
        <v>14</v>
      </c>
      <c r="K44" s="126">
        <v>14</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27" t="s">
        <v>77</v>
      </c>
      <c r="B1" s="127"/>
      <c r="C1" s="127"/>
      <c r="D1" s="127"/>
      <c r="E1" s="127"/>
      <c r="F1" s="127"/>
      <c r="G1" s="127"/>
      <c r="H1" s="127"/>
      <c r="I1" s="127"/>
      <c r="J1" s="127"/>
      <c r="K1" s="127"/>
    </row>
    <row r="3" spans="1:11">
      <c r="A3" s="128" t="s">
        <v>78</v>
      </c>
      <c r="B3" s="129" t="s">
        <v>167</v>
      </c>
    </row>
    <row r="4" spans="1:11">
      <c r="A4" s="128" t="s">
        <v>80</v>
      </c>
      <c r="B4" s="129">
        <v>93</v>
      </c>
    </row>
    <row r="5" spans="1:11">
      <c r="A5" s="128" t="s">
        <v>81</v>
      </c>
      <c r="B5" s="129" t="s">
        <v>82</v>
      </c>
    </row>
    <row r="6" spans="1:11">
      <c r="A6" s="128" t="s">
        <v>83</v>
      </c>
      <c r="B6" s="129" t="s">
        <v>168</v>
      </c>
    </row>
    <row r="7" spans="1:11">
      <c r="A7" s="128" t="s">
        <v>84</v>
      </c>
      <c r="B7" s="129" t="s">
        <v>169</v>
      </c>
    </row>
    <row r="10" spans="1:11">
      <c r="A10" s="130" t="s">
        <v>85</v>
      </c>
      <c r="B10" s="130"/>
      <c r="C10" s="130"/>
      <c r="D10" s="130"/>
      <c r="E10" s="130"/>
      <c r="F10" s="130"/>
      <c r="G10" s="130"/>
      <c r="H10" s="130"/>
      <c r="I10" s="130"/>
      <c r="J10" s="130"/>
      <c r="K10" s="130"/>
    </row>
    <row r="12" spans="1:11">
      <c r="A12" s="131"/>
      <c r="B12" s="131">
        <v>2014</v>
      </c>
      <c r="C12" s="131"/>
      <c r="D12" s="131">
        <v>2015</v>
      </c>
      <c r="E12" s="131"/>
      <c r="F12" s="131">
        <v>2016</v>
      </c>
      <c r="G12" s="131"/>
      <c r="H12" s="131">
        <v>2020</v>
      </c>
      <c r="I12" s="131"/>
      <c r="J12" s="131">
        <v>2025</v>
      </c>
      <c r="K12" s="131"/>
    </row>
    <row r="13" spans="1:11">
      <c r="A13" s="131" t="s">
        <v>86</v>
      </c>
      <c r="B13" s="131" t="s">
        <v>87</v>
      </c>
      <c r="C13" s="131" t="s">
        <v>88</v>
      </c>
      <c r="D13" s="131" t="s">
        <v>89</v>
      </c>
      <c r="E13" s="131" t="s">
        <v>90</v>
      </c>
      <c r="F13" s="131" t="s">
        <v>91</v>
      </c>
      <c r="G13" s="131" t="s">
        <v>92</v>
      </c>
      <c r="H13" s="131" t="s">
        <v>93</v>
      </c>
      <c r="I13" s="131" t="s">
        <v>94</v>
      </c>
      <c r="J13" s="131" t="s">
        <v>95</v>
      </c>
      <c r="K13" s="131" t="s">
        <v>96</v>
      </c>
    </row>
    <row r="14" spans="1:11">
      <c r="A14" s="132" t="s">
        <v>97</v>
      </c>
      <c r="B14" s="133">
        <v>8.89</v>
      </c>
      <c r="C14" s="133">
        <v>8.89</v>
      </c>
      <c r="D14" s="133">
        <v>8.89</v>
      </c>
      <c r="E14" s="133">
        <v>8.89</v>
      </c>
      <c r="F14" s="133">
        <v>8.89</v>
      </c>
      <c r="G14" s="133">
        <v>8.89</v>
      </c>
      <c r="H14" s="133">
        <v>8.89</v>
      </c>
      <c r="I14" s="133">
        <v>8.89</v>
      </c>
      <c r="J14" s="133">
        <v>7.12</v>
      </c>
      <c r="K14" s="133">
        <v>7.12</v>
      </c>
    </row>
    <row r="15" spans="1:11">
      <c r="A15" s="132" t="s">
        <v>98</v>
      </c>
      <c r="B15" s="133">
        <v>51.67</v>
      </c>
      <c r="C15" s="133">
        <v>51.67</v>
      </c>
      <c r="D15" s="133">
        <v>49.57</v>
      </c>
      <c r="E15" s="133">
        <v>49.57</v>
      </c>
      <c r="F15" s="133">
        <v>49.58</v>
      </c>
      <c r="G15" s="133">
        <v>49.58</v>
      </c>
      <c r="H15" s="133">
        <v>44.11</v>
      </c>
      <c r="I15" s="133">
        <v>44.11</v>
      </c>
      <c r="J15" s="133">
        <v>30.5</v>
      </c>
      <c r="K15" s="133">
        <v>30.5</v>
      </c>
    </row>
    <row r="16" spans="1:11">
      <c r="A16" s="132" t="s">
        <v>99</v>
      </c>
      <c r="B16" s="134">
        <v>0</v>
      </c>
      <c r="C16" s="134">
        <v>0</v>
      </c>
      <c r="D16" s="134">
        <v>0</v>
      </c>
      <c r="E16" s="134">
        <v>0</v>
      </c>
      <c r="F16" s="134">
        <v>0</v>
      </c>
      <c r="G16" s="134">
        <v>0</v>
      </c>
      <c r="H16" s="134">
        <v>0</v>
      </c>
      <c r="I16" s="134">
        <v>0</v>
      </c>
      <c r="J16" s="133">
        <v>1.99</v>
      </c>
      <c r="K16" s="133">
        <v>1.99</v>
      </c>
    </row>
    <row r="17" spans="1:11">
      <c r="A17" s="132" t="s">
        <v>100</v>
      </c>
      <c r="B17" s="133">
        <v>18.600000000000001</v>
      </c>
      <c r="C17" s="133">
        <v>18.600000000000001</v>
      </c>
      <c r="D17" s="133">
        <v>18.18</v>
      </c>
      <c r="E17" s="133">
        <v>18.18</v>
      </c>
      <c r="F17" s="133">
        <v>16.57</v>
      </c>
      <c r="G17" s="133">
        <v>16.57</v>
      </c>
      <c r="H17" s="133">
        <v>13.65</v>
      </c>
      <c r="I17" s="133">
        <v>13.65</v>
      </c>
      <c r="J17" s="133">
        <v>27.73</v>
      </c>
      <c r="K17" s="133">
        <v>27.73</v>
      </c>
    </row>
    <row r="18" spans="1:11">
      <c r="A18" s="132" t="s">
        <v>101</v>
      </c>
      <c r="B18" s="133">
        <v>30.33</v>
      </c>
      <c r="C18" s="133">
        <v>30.33</v>
      </c>
      <c r="D18" s="133">
        <v>30.4</v>
      </c>
      <c r="E18" s="133">
        <v>30.4</v>
      </c>
      <c r="F18" s="133">
        <v>32.020000000000003</v>
      </c>
      <c r="G18" s="133">
        <v>32.020000000000003</v>
      </c>
      <c r="H18" s="133">
        <v>29.54</v>
      </c>
      <c r="I18" s="133">
        <v>29.54</v>
      </c>
      <c r="J18" s="133">
        <v>0.78</v>
      </c>
      <c r="K18" s="133">
        <v>0.78</v>
      </c>
    </row>
    <row r="19" spans="1:11">
      <c r="A19" s="132" t="s">
        <v>102</v>
      </c>
      <c r="B19" s="133">
        <v>2.74</v>
      </c>
      <c r="C19" s="133">
        <v>2.74</v>
      </c>
      <c r="D19" s="133">
        <v>0.99</v>
      </c>
      <c r="E19" s="133">
        <v>0.99</v>
      </c>
      <c r="F19" s="133">
        <v>0.99</v>
      </c>
      <c r="G19" s="133">
        <v>0.99</v>
      </c>
      <c r="H19" s="133">
        <v>0.92</v>
      </c>
      <c r="I19" s="133">
        <v>0.92</v>
      </c>
      <c r="J19" s="134">
        <v>0</v>
      </c>
      <c r="K19" s="134">
        <v>0</v>
      </c>
    </row>
    <row r="20" spans="1:11">
      <c r="A20" s="132" t="s">
        <v>103</v>
      </c>
      <c r="B20" s="134">
        <v>0</v>
      </c>
      <c r="C20" s="134">
        <v>0</v>
      </c>
      <c r="D20" s="134">
        <v>0</v>
      </c>
      <c r="E20" s="134">
        <v>0</v>
      </c>
      <c r="F20" s="134">
        <v>0</v>
      </c>
      <c r="G20" s="134">
        <v>0</v>
      </c>
      <c r="H20" s="134">
        <v>0</v>
      </c>
      <c r="I20" s="134">
        <v>0</v>
      </c>
      <c r="J20" s="134">
        <v>0</v>
      </c>
      <c r="K20" s="134">
        <v>0</v>
      </c>
    </row>
    <row r="21" spans="1:11">
      <c r="A21" s="132" t="s">
        <v>104</v>
      </c>
      <c r="B21" s="133">
        <v>9.6999999999999993</v>
      </c>
      <c r="C21" s="133">
        <v>9.6999999999999993</v>
      </c>
      <c r="D21" s="133">
        <v>9.76</v>
      </c>
      <c r="E21" s="133">
        <v>9.76</v>
      </c>
      <c r="F21" s="133">
        <v>9.76</v>
      </c>
      <c r="G21" s="133">
        <v>9.76</v>
      </c>
      <c r="H21" s="133">
        <v>9.76</v>
      </c>
      <c r="I21" s="133">
        <v>9.76</v>
      </c>
      <c r="J21" s="133">
        <v>9.76</v>
      </c>
      <c r="K21" s="133">
        <v>9.76</v>
      </c>
    </row>
    <row r="22" spans="1:11">
      <c r="A22" s="132" t="s">
        <v>105</v>
      </c>
      <c r="B22" s="133">
        <v>7.7</v>
      </c>
      <c r="C22" s="133">
        <v>7.7</v>
      </c>
      <c r="D22" s="133">
        <v>8.15</v>
      </c>
      <c r="E22" s="133">
        <v>8.15</v>
      </c>
      <c r="F22" s="133">
        <v>8.15</v>
      </c>
      <c r="G22" s="133">
        <v>8.15</v>
      </c>
      <c r="H22" s="133">
        <v>8.15</v>
      </c>
      <c r="I22" s="133">
        <v>8.15</v>
      </c>
      <c r="J22" s="133">
        <v>8.15</v>
      </c>
      <c r="K22" s="133">
        <v>8.15</v>
      </c>
    </row>
    <row r="23" spans="1:11">
      <c r="A23" s="132" t="s">
        <v>106</v>
      </c>
      <c r="B23" s="133">
        <v>3.7</v>
      </c>
      <c r="C23" s="133">
        <v>3.7</v>
      </c>
      <c r="D23" s="133">
        <v>3.93</v>
      </c>
      <c r="E23" s="133">
        <v>3.93</v>
      </c>
      <c r="F23" s="133">
        <v>3.93</v>
      </c>
      <c r="G23" s="133">
        <v>3.93</v>
      </c>
      <c r="H23" s="133">
        <v>3.93</v>
      </c>
      <c r="I23" s="133">
        <v>3.93</v>
      </c>
      <c r="J23" s="133">
        <v>3.93</v>
      </c>
      <c r="K23" s="133">
        <v>3.93</v>
      </c>
    </row>
    <row r="24" spans="1:11">
      <c r="A24" s="132" t="s">
        <v>107</v>
      </c>
      <c r="B24" s="134">
        <v>4</v>
      </c>
      <c r="C24" s="134">
        <v>4</v>
      </c>
      <c r="D24" s="133">
        <v>4.22</v>
      </c>
      <c r="E24" s="133">
        <v>4.22</v>
      </c>
      <c r="F24" s="133">
        <v>4.22</v>
      </c>
      <c r="G24" s="133">
        <v>4.22</v>
      </c>
      <c r="H24" s="133">
        <v>4.22</v>
      </c>
      <c r="I24" s="133">
        <v>4.22</v>
      </c>
      <c r="J24" s="133">
        <v>4.22</v>
      </c>
      <c r="K24" s="133">
        <v>4.22</v>
      </c>
    </row>
    <row r="25" spans="1:11">
      <c r="A25" s="132" t="s">
        <v>108</v>
      </c>
      <c r="B25" s="134">
        <v>0</v>
      </c>
      <c r="C25" s="134">
        <v>0</v>
      </c>
      <c r="D25" s="134">
        <v>0</v>
      </c>
      <c r="E25" s="134">
        <v>0</v>
      </c>
      <c r="F25" s="134">
        <v>0</v>
      </c>
      <c r="G25" s="134">
        <v>0</v>
      </c>
      <c r="H25" s="134">
        <v>0</v>
      </c>
      <c r="I25" s="134">
        <v>0</v>
      </c>
      <c r="J25" s="134">
        <v>0</v>
      </c>
      <c r="K25" s="134">
        <v>0</v>
      </c>
    </row>
    <row r="26" spans="1:11">
      <c r="A26" s="132" t="s">
        <v>109</v>
      </c>
      <c r="B26" s="133">
        <v>1.99</v>
      </c>
      <c r="C26" s="133">
        <v>1.99</v>
      </c>
      <c r="D26" s="133">
        <v>1.61</v>
      </c>
      <c r="E26" s="133">
        <v>1.61</v>
      </c>
      <c r="F26" s="133">
        <v>1.61</v>
      </c>
      <c r="G26" s="133">
        <v>1.61</v>
      </c>
      <c r="H26" s="133">
        <v>1.61</v>
      </c>
      <c r="I26" s="133">
        <v>1.1599999999999999</v>
      </c>
      <c r="J26" s="133">
        <v>1.61</v>
      </c>
      <c r="K26" s="133">
        <v>1.61</v>
      </c>
    </row>
    <row r="27" spans="1:11">
      <c r="A27" s="132" t="s">
        <v>110</v>
      </c>
      <c r="B27" s="133">
        <v>3.86</v>
      </c>
      <c r="C27" s="133">
        <v>3.86</v>
      </c>
      <c r="D27" s="133">
        <v>3.86</v>
      </c>
      <c r="E27" s="133">
        <v>3.86</v>
      </c>
      <c r="F27" s="133">
        <v>3.86</v>
      </c>
      <c r="G27" s="133">
        <v>3.86</v>
      </c>
      <c r="H27" s="133">
        <v>3.86</v>
      </c>
      <c r="I27" s="133">
        <v>3.86</v>
      </c>
      <c r="J27" s="133">
        <v>3.86</v>
      </c>
      <c r="K27" s="133">
        <v>3.86</v>
      </c>
    </row>
    <row r="28" spans="1:11">
      <c r="A28" s="132" t="s">
        <v>111</v>
      </c>
      <c r="B28" s="133">
        <v>1.1200000000000001</v>
      </c>
      <c r="C28" s="133">
        <v>1.1200000000000001</v>
      </c>
      <c r="D28" s="133">
        <v>1.1200000000000001</v>
      </c>
      <c r="E28" s="133">
        <v>1.1200000000000001</v>
      </c>
      <c r="F28" s="133">
        <v>1.1200000000000001</v>
      </c>
      <c r="G28" s="133">
        <v>1.1200000000000001</v>
      </c>
      <c r="H28" s="133">
        <v>1.1200000000000001</v>
      </c>
      <c r="I28" s="133">
        <v>1.1200000000000001</v>
      </c>
      <c r="J28" s="133">
        <v>1.1200000000000001</v>
      </c>
      <c r="K28" s="133">
        <v>1.1200000000000001</v>
      </c>
    </row>
    <row r="29" spans="1:11">
      <c r="A29" s="132" t="s">
        <v>112</v>
      </c>
      <c r="B29" s="134">
        <v>0</v>
      </c>
      <c r="C29" s="134">
        <v>0</v>
      </c>
      <c r="D29" s="134">
        <v>0</v>
      </c>
      <c r="E29" s="134">
        <v>0</v>
      </c>
      <c r="F29" s="134">
        <v>0</v>
      </c>
      <c r="G29" s="134">
        <v>0</v>
      </c>
      <c r="H29" s="134">
        <v>0</v>
      </c>
      <c r="I29" s="134">
        <v>0</v>
      </c>
      <c r="J29" s="134">
        <v>0</v>
      </c>
      <c r="K29" s="134">
        <v>0</v>
      </c>
    </row>
    <row r="30" spans="1:11">
      <c r="A30" s="132" t="s">
        <v>113</v>
      </c>
      <c r="B30" s="133">
        <v>74.12</v>
      </c>
      <c r="C30" s="133">
        <v>74.12</v>
      </c>
      <c r="D30" s="133">
        <v>72.08</v>
      </c>
      <c r="E30" s="133">
        <v>72.08</v>
      </c>
      <c r="F30" s="133">
        <v>72.09</v>
      </c>
      <c r="G30" s="133">
        <v>72.09</v>
      </c>
      <c r="H30" s="133">
        <v>66.62</v>
      </c>
      <c r="I30" s="133">
        <v>66.62</v>
      </c>
      <c r="J30" s="133">
        <v>51.24</v>
      </c>
      <c r="K30" s="133">
        <v>51.24</v>
      </c>
    </row>
    <row r="31" spans="1:11">
      <c r="A31" s="132" t="s">
        <v>114</v>
      </c>
      <c r="B31" s="133">
        <v>5.7</v>
      </c>
      <c r="C31" s="133">
        <v>7.3</v>
      </c>
      <c r="D31" s="133">
        <v>6.01</v>
      </c>
      <c r="E31" s="133">
        <v>7.68</v>
      </c>
      <c r="F31" s="133">
        <v>6.01</v>
      </c>
      <c r="G31" s="133">
        <v>7.68</v>
      </c>
      <c r="H31" s="133">
        <v>6.01</v>
      </c>
      <c r="I31" s="133">
        <v>7.68</v>
      </c>
      <c r="J31" s="133">
        <v>6.01</v>
      </c>
      <c r="K31" s="133">
        <v>7.68</v>
      </c>
    </row>
    <row r="32" spans="1:11">
      <c r="A32" s="132" t="s">
        <v>115</v>
      </c>
      <c r="B32" s="133">
        <v>2.61</v>
      </c>
      <c r="C32" s="133">
        <v>13.71</v>
      </c>
      <c r="D32" s="133">
        <v>2.5099999999999998</v>
      </c>
      <c r="E32" s="133">
        <v>13.19</v>
      </c>
      <c r="F32" s="133">
        <v>2.5099999999999998</v>
      </c>
      <c r="G32" s="133">
        <v>13.19</v>
      </c>
      <c r="H32" s="133">
        <v>2.29</v>
      </c>
      <c r="I32" s="133">
        <v>12.04</v>
      </c>
      <c r="J32" s="133">
        <v>1.68</v>
      </c>
      <c r="K32" s="133">
        <v>8.82</v>
      </c>
    </row>
    <row r="33" spans="1:11">
      <c r="A33" s="132" t="s">
        <v>116</v>
      </c>
      <c r="B33" s="133">
        <v>6.53</v>
      </c>
      <c r="C33" s="133">
        <v>9.14</v>
      </c>
      <c r="D33" s="133">
        <v>6.28</v>
      </c>
      <c r="E33" s="133">
        <v>8.7899999999999991</v>
      </c>
      <c r="F33" s="133">
        <v>6.28</v>
      </c>
      <c r="G33" s="133">
        <v>8.8000000000000007</v>
      </c>
      <c r="H33" s="133">
        <v>5.74</v>
      </c>
      <c r="I33" s="133">
        <v>8.0299999999999994</v>
      </c>
      <c r="J33" s="133">
        <v>4.2</v>
      </c>
      <c r="K33" s="133">
        <v>5.88</v>
      </c>
    </row>
    <row r="34" spans="1:11">
      <c r="A34" s="132" t="s">
        <v>117</v>
      </c>
      <c r="B34" s="133">
        <v>4.07</v>
      </c>
      <c r="C34" s="133">
        <v>3.96</v>
      </c>
      <c r="D34" s="133">
        <v>4.93</v>
      </c>
      <c r="E34" s="133">
        <v>5.0199999999999996</v>
      </c>
      <c r="F34" s="133">
        <v>4.93</v>
      </c>
      <c r="G34" s="133">
        <v>5.0199999999999996</v>
      </c>
      <c r="H34" s="133">
        <v>4.93</v>
      </c>
      <c r="I34" s="133">
        <v>5.0199999999999996</v>
      </c>
      <c r="J34" s="133">
        <v>4.93</v>
      </c>
      <c r="K34" s="133">
        <v>5.0199999999999996</v>
      </c>
    </row>
    <row r="35" spans="1:11">
      <c r="A35" s="132" t="s">
        <v>118</v>
      </c>
      <c r="B35" s="133">
        <v>18.91</v>
      </c>
      <c r="C35" s="133">
        <v>34.11</v>
      </c>
      <c r="D35" s="133">
        <v>19.73</v>
      </c>
      <c r="E35" s="133">
        <v>34.68</v>
      </c>
      <c r="F35" s="133">
        <v>19.73</v>
      </c>
      <c r="G35" s="133">
        <v>34.69</v>
      </c>
      <c r="H35" s="133">
        <v>18.97</v>
      </c>
      <c r="I35" s="133">
        <v>32.770000000000003</v>
      </c>
      <c r="J35" s="133">
        <v>16.82</v>
      </c>
      <c r="K35" s="133">
        <v>27.4</v>
      </c>
    </row>
    <row r="36" spans="1:11">
      <c r="A36" s="132" t="s">
        <v>119</v>
      </c>
      <c r="B36" s="133">
        <v>55.21</v>
      </c>
      <c r="C36" s="133">
        <v>40.01</v>
      </c>
      <c r="D36" s="133">
        <v>52.35</v>
      </c>
      <c r="E36" s="133">
        <v>37.4</v>
      </c>
      <c r="F36" s="133">
        <v>52.36</v>
      </c>
      <c r="G36" s="133">
        <v>37.4</v>
      </c>
      <c r="H36" s="133">
        <v>47.65</v>
      </c>
      <c r="I36" s="133">
        <v>33.85</v>
      </c>
      <c r="J36" s="133">
        <v>34.42</v>
      </c>
      <c r="K36" s="133">
        <v>23.84</v>
      </c>
    </row>
    <row r="37" spans="1:11">
      <c r="A37" s="132" t="s">
        <v>120</v>
      </c>
      <c r="B37" s="133">
        <v>51.09</v>
      </c>
      <c r="C37" s="133">
        <v>33.619999999999997</v>
      </c>
      <c r="D37" s="133">
        <v>45.31</v>
      </c>
      <c r="E37" s="133">
        <v>30.19</v>
      </c>
      <c r="F37" s="133">
        <v>44.13</v>
      </c>
      <c r="G37" s="133">
        <v>32.35</v>
      </c>
      <c r="H37" s="133">
        <v>47.58</v>
      </c>
      <c r="I37" s="133">
        <v>27.98</v>
      </c>
      <c r="J37" s="133">
        <v>47.06</v>
      </c>
      <c r="K37" s="133">
        <v>30.13</v>
      </c>
    </row>
    <row r="38" spans="1:11">
      <c r="A38" s="132" t="s">
        <v>121</v>
      </c>
      <c r="B38" s="134">
        <v>1</v>
      </c>
      <c r="C38" s="134">
        <v>1</v>
      </c>
      <c r="D38" s="134">
        <v>1</v>
      </c>
      <c r="E38" s="134">
        <v>1</v>
      </c>
      <c r="F38" s="134">
        <v>1</v>
      </c>
      <c r="G38" s="134">
        <v>1</v>
      </c>
      <c r="H38" s="134">
        <v>1</v>
      </c>
      <c r="I38" s="134">
        <v>1</v>
      </c>
      <c r="J38" s="134">
        <v>1</v>
      </c>
      <c r="K38" s="134">
        <v>1</v>
      </c>
    </row>
    <row r="39" spans="1:11">
      <c r="A39" s="132" t="s">
        <v>122</v>
      </c>
      <c r="B39" s="133">
        <v>5.12</v>
      </c>
      <c r="C39" s="133">
        <v>7.39</v>
      </c>
      <c r="D39" s="133">
        <v>8.0399999999999991</v>
      </c>
      <c r="E39" s="133">
        <v>8.2100000000000009</v>
      </c>
      <c r="F39" s="133">
        <v>9.23</v>
      </c>
      <c r="G39" s="133">
        <v>6.05</v>
      </c>
      <c r="H39" s="133">
        <v>1.07</v>
      </c>
      <c r="I39" s="133">
        <v>6.87</v>
      </c>
      <c r="J39" s="133">
        <v>-11.64</v>
      </c>
      <c r="K39" s="133">
        <v>-5.29</v>
      </c>
    </row>
    <row r="40" spans="1:11">
      <c r="A40" s="132" t="s">
        <v>123</v>
      </c>
      <c r="B40" s="132"/>
      <c r="C40" s="132"/>
      <c r="D40" s="134">
        <v>0</v>
      </c>
      <c r="E40" s="134">
        <v>0</v>
      </c>
      <c r="F40" s="134">
        <v>0</v>
      </c>
      <c r="G40" s="134">
        <v>0</v>
      </c>
      <c r="H40" s="134">
        <v>0</v>
      </c>
      <c r="I40" s="134">
        <v>0</v>
      </c>
      <c r="J40" s="134">
        <v>0</v>
      </c>
      <c r="K40" s="134">
        <v>0</v>
      </c>
    </row>
    <row r="41" spans="1:11">
      <c r="A41" s="132" t="s">
        <v>124</v>
      </c>
      <c r="B41" s="133">
        <v>3.2</v>
      </c>
      <c r="C41" s="133">
        <v>3.9</v>
      </c>
      <c r="D41" s="133">
        <v>8.4</v>
      </c>
      <c r="E41" s="133">
        <v>7.1</v>
      </c>
      <c r="F41" s="133">
        <v>9.1</v>
      </c>
      <c r="G41" s="133">
        <v>4.5</v>
      </c>
      <c r="H41" s="134">
        <v>3</v>
      </c>
      <c r="I41" s="133">
        <v>6.6</v>
      </c>
      <c r="J41" s="134">
        <v>3</v>
      </c>
      <c r="K41" s="133">
        <v>3.5</v>
      </c>
    </row>
    <row r="42" spans="1:11">
      <c r="A42" s="132" t="s">
        <v>125</v>
      </c>
      <c r="B42" s="133">
        <v>3.2</v>
      </c>
      <c r="C42" s="133">
        <v>3.9</v>
      </c>
      <c r="D42" s="133">
        <v>8.4</v>
      </c>
      <c r="E42" s="133">
        <v>7.1</v>
      </c>
      <c r="F42" s="133">
        <v>9.1</v>
      </c>
      <c r="G42" s="133">
        <v>4.5</v>
      </c>
      <c r="H42" s="134">
        <v>3</v>
      </c>
      <c r="I42" s="133">
        <v>6.6</v>
      </c>
      <c r="J42" s="134">
        <v>3</v>
      </c>
      <c r="K42" s="133">
        <v>3.5</v>
      </c>
    </row>
    <row r="43" spans="1:11">
      <c r="A43" s="132" t="s">
        <v>126</v>
      </c>
      <c r="B43" s="133">
        <v>4.2</v>
      </c>
      <c r="C43" s="133">
        <v>4.2</v>
      </c>
      <c r="D43" s="133">
        <v>4.2</v>
      </c>
      <c r="E43" s="133">
        <v>4.2</v>
      </c>
      <c r="F43" s="133">
        <v>4.2</v>
      </c>
      <c r="G43" s="133">
        <v>4.2</v>
      </c>
      <c r="H43" s="133">
        <v>4.2</v>
      </c>
      <c r="I43" s="133">
        <v>4.2</v>
      </c>
      <c r="J43" s="133">
        <v>4.2</v>
      </c>
      <c r="K43" s="133">
        <v>4.2</v>
      </c>
    </row>
    <row r="44" spans="1:11">
      <c r="A44" s="132" t="s">
        <v>127</v>
      </c>
      <c r="B44" s="133">
        <v>4.2</v>
      </c>
      <c r="C44" s="133">
        <v>4.2</v>
      </c>
      <c r="D44" s="133">
        <v>4.2</v>
      </c>
      <c r="E44" s="133">
        <v>4.2</v>
      </c>
      <c r="F44" s="133">
        <v>4.2</v>
      </c>
      <c r="G44" s="133">
        <v>4.2</v>
      </c>
      <c r="H44" s="133">
        <v>4.2</v>
      </c>
      <c r="I44" s="133">
        <v>4.2</v>
      </c>
      <c r="J44" s="133">
        <v>4.2</v>
      </c>
      <c r="K44" s="133">
        <v>4.2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35" t="s">
        <v>77</v>
      </c>
      <c r="B1" s="135"/>
      <c r="C1" s="135"/>
      <c r="D1" s="135"/>
      <c r="E1" s="135"/>
      <c r="F1" s="135"/>
      <c r="G1" s="135"/>
      <c r="H1" s="135"/>
      <c r="I1" s="135"/>
      <c r="J1" s="135"/>
      <c r="K1" s="135"/>
    </row>
    <row r="3" spans="1:11">
      <c r="A3" s="136" t="s">
        <v>78</v>
      </c>
      <c r="B3" s="137" t="s">
        <v>170</v>
      </c>
    </row>
    <row r="4" spans="1:11">
      <c r="A4" s="136" t="s">
        <v>80</v>
      </c>
      <c r="B4" s="137">
        <v>100</v>
      </c>
    </row>
    <row r="5" spans="1:11">
      <c r="A5" s="136" t="s">
        <v>81</v>
      </c>
      <c r="B5" s="137" t="s">
        <v>82</v>
      </c>
    </row>
    <row r="6" spans="1:11">
      <c r="A6" s="136" t="s">
        <v>83</v>
      </c>
      <c r="B6" s="137" t="s">
        <v>171</v>
      </c>
    </row>
    <row r="7" spans="1:11">
      <c r="A7" s="136" t="s">
        <v>84</v>
      </c>
      <c r="B7" s="137" t="s">
        <v>172</v>
      </c>
    </row>
    <row r="10" spans="1:11">
      <c r="A10" s="138" t="s">
        <v>85</v>
      </c>
      <c r="B10" s="138"/>
      <c r="C10" s="138"/>
      <c r="D10" s="138"/>
      <c r="E10" s="138"/>
      <c r="F10" s="138"/>
      <c r="G10" s="138"/>
      <c r="H10" s="138"/>
      <c r="I10" s="138"/>
      <c r="J10" s="138"/>
      <c r="K10" s="138"/>
    </row>
    <row r="12" spans="1:11">
      <c r="A12" s="139"/>
      <c r="B12" s="139">
        <v>2014</v>
      </c>
      <c r="C12" s="139"/>
      <c r="D12" s="139">
        <v>2015</v>
      </c>
      <c r="E12" s="139"/>
      <c r="F12" s="139">
        <v>2016</v>
      </c>
      <c r="G12" s="139"/>
      <c r="H12" s="139">
        <v>2020</v>
      </c>
      <c r="I12" s="139"/>
      <c r="J12" s="139">
        <v>2025</v>
      </c>
      <c r="K12" s="139"/>
    </row>
    <row r="13" spans="1:11">
      <c r="A13" s="139" t="s">
        <v>86</v>
      </c>
      <c r="B13" s="139" t="s">
        <v>87</v>
      </c>
      <c r="C13" s="139" t="s">
        <v>88</v>
      </c>
      <c r="D13" s="139" t="s">
        <v>89</v>
      </c>
      <c r="E13" s="139" t="s">
        <v>90</v>
      </c>
      <c r="F13" s="139" t="s">
        <v>91</v>
      </c>
      <c r="G13" s="139" t="s">
        <v>92</v>
      </c>
      <c r="H13" s="139" t="s">
        <v>93</v>
      </c>
      <c r="I13" s="139" t="s">
        <v>94</v>
      </c>
      <c r="J13" s="139" t="s">
        <v>95</v>
      </c>
      <c r="K13" s="139" t="s">
        <v>96</v>
      </c>
    </row>
    <row r="14" spans="1:11">
      <c r="A14" s="140" t="s">
        <v>97</v>
      </c>
      <c r="B14" s="141">
        <v>0</v>
      </c>
      <c r="C14" s="141">
        <v>0</v>
      </c>
      <c r="D14" s="141">
        <v>0</v>
      </c>
      <c r="E14" s="141">
        <v>0</v>
      </c>
      <c r="F14" s="141">
        <v>0</v>
      </c>
      <c r="G14" s="141">
        <v>0</v>
      </c>
      <c r="H14" s="141">
        <v>0</v>
      </c>
      <c r="I14" s="141">
        <v>0</v>
      </c>
      <c r="J14" s="141">
        <v>0</v>
      </c>
      <c r="K14" s="141">
        <v>0</v>
      </c>
    </row>
    <row r="15" spans="1:11">
      <c r="A15" s="140" t="s">
        <v>98</v>
      </c>
      <c r="B15" s="142">
        <v>8.9</v>
      </c>
      <c r="C15" s="142">
        <v>8.8699999999999992</v>
      </c>
      <c r="D15" s="142">
        <v>9.39</v>
      </c>
      <c r="E15" s="142">
        <v>9.39</v>
      </c>
      <c r="F15" s="142">
        <v>9.39</v>
      </c>
      <c r="G15" s="142">
        <v>9.39</v>
      </c>
      <c r="H15" s="142">
        <v>9.73</v>
      </c>
      <c r="I15" s="142">
        <v>9.73</v>
      </c>
      <c r="J15" s="142">
        <v>9.44</v>
      </c>
      <c r="K15" s="142">
        <v>9.44</v>
      </c>
    </row>
    <row r="16" spans="1:11">
      <c r="A16" s="140" t="s">
        <v>99</v>
      </c>
      <c r="B16" s="142">
        <v>4.42</v>
      </c>
      <c r="C16" s="142">
        <v>4.3</v>
      </c>
      <c r="D16" s="142">
        <v>4.1900000000000004</v>
      </c>
      <c r="E16" s="142">
        <v>4.1900000000000004</v>
      </c>
      <c r="F16" s="142">
        <v>4.1900000000000004</v>
      </c>
      <c r="G16" s="142">
        <v>4.1900000000000004</v>
      </c>
      <c r="H16" s="142">
        <v>4.53</v>
      </c>
      <c r="I16" s="142">
        <v>4.53</v>
      </c>
      <c r="J16" s="142">
        <v>3.44</v>
      </c>
      <c r="K16" s="142">
        <v>3.44</v>
      </c>
    </row>
    <row r="17" spans="1:11">
      <c r="A17" s="140" t="s">
        <v>100</v>
      </c>
      <c r="B17" s="141">
        <v>0</v>
      </c>
      <c r="C17" s="141">
        <v>0</v>
      </c>
      <c r="D17" s="141">
        <v>0</v>
      </c>
      <c r="E17" s="141">
        <v>0</v>
      </c>
      <c r="F17" s="141">
        <v>0</v>
      </c>
      <c r="G17" s="141">
        <v>0</v>
      </c>
      <c r="H17" s="141">
        <v>0</v>
      </c>
      <c r="I17" s="141">
        <v>0</v>
      </c>
      <c r="J17" s="141">
        <v>0</v>
      </c>
      <c r="K17" s="141">
        <v>0</v>
      </c>
    </row>
    <row r="18" spans="1:11">
      <c r="A18" s="140" t="s">
        <v>101</v>
      </c>
      <c r="B18" s="142">
        <v>4.49</v>
      </c>
      <c r="C18" s="142">
        <v>4.5599999999999996</v>
      </c>
      <c r="D18" s="142">
        <v>5.2</v>
      </c>
      <c r="E18" s="142">
        <v>5.2</v>
      </c>
      <c r="F18" s="142">
        <v>5.2</v>
      </c>
      <c r="G18" s="142">
        <v>5.2</v>
      </c>
      <c r="H18" s="142">
        <v>5.2</v>
      </c>
      <c r="I18" s="142">
        <v>5.2</v>
      </c>
      <c r="J18" s="141">
        <v>6</v>
      </c>
      <c r="K18" s="141">
        <v>6</v>
      </c>
    </row>
    <row r="19" spans="1:11">
      <c r="A19" s="140" t="s">
        <v>102</v>
      </c>
      <c r="B19" s="141">
        <v>0</v>
      </c>
      <c r="C19" s="141">
        <v>0</v>
      </c>
      <c r="D19" s="141">
        <v>0</v>
      </c>
      <c r="E19" s="141">
        <v>0</v>
      </c>
      <c r="F19" s="141">
        <v>0</v>
      </c>
      <c r="G19" s="141">
        <v>0</v>
      </c>
      <c r="H19" s="141">
        <v>0</v>
      </c>
      <c r="I19" s="141">
        <v>0</v>
      </c>
      <c r="J19" s="141">
        <v>0</v>
      </c>
      <c r="K19" s="141">
        <v>0</v>
      </c>
    </row>
    <row r="20" spans="1:11">
      <c r="A20" s="140" t="s">
        <v>103</v>
      </c>
      <c r="B20" s="141">
        <v>0</v>
      </c>
      <c r="C20" s="141">
        <v>0</v>
      </c>
      <c r="D20" s="141">
        <v>0</v>
      </c>
      <c r="E20" s="141">
        <v>0</v>
      </c>
      <c r="F20" s="141">
        <v>0</v>
      </c>
      <c r="G20" s="141">
        <v>0</v>
      </c>
      <c r="H20" s="141">
        <v>0</v>
      </c>
      <c r="I20" s="141">
        <v>0</v>
      </c>
      <c r="J20" s="141">
        <v>0</v>
      </c>
      <c r="K20" s="141">
        <v>0</v>
      </c>
    </row>
    <row r="21" spans="1:11">
      <c r="A21" s="140" t="s">
        <v>104</v>
      </c>
      <c r="B21" s="142">
        <v>4.1100000000000003</v>
      </c>
      <c r="C21" s="142">
        <v>4.2</v>
      </c>
      <c r="D21" s="142">
        <v>4.72</v>
      </c>
      <c r="E21" s="142">
        <v>4.72</v>
      </c>
      <c r="F21" s="142">
        <v>5.29</v>
      </c>
      <c r="G21" s="142">
        <v>5.29</v>
      </c>
      <c r="H21" s="142">
        <v>7.12</v>
      </c>
      <c r="I21" s="142">
        <v>7.12</v>
      </c>
      <c r="J21" s="142">
        <v>8.15</v>
      </c>
      <c r="K21" s="142">
        <v>8.15</v>
      </c>
    </row>
    <row r="22" spans="1:11">
      <c r="A22" s="140" t="s">
        <v>105</v>
      </c>
      <c r="B22" s="142">
        <v>1.52</v>
      </c>
      <c r="C22" s="142">
        <v>1.6</v>
      </c>
      <c r="D22" s="142">
        <v>1.73</v>
      </c>
      <c r="E22" s="142">
        <v>1.73</v>
      </c>
      <c r="F22" s="142">
        <v>1.92</v>
      </c>
      <c r="G22" s="142">
        <v>1.92</v>
      </c>
      <c r="H22" s="142">
        <v>2.8</v>
      </c>
      <c r="I22" s="142">
        <v>2.8</v>
      </c>
      <c r="J22" s="142">
        <v>3.2</v>
      </c>
      <c r="K22" s="142">
        <v>3.2</v>
      </c>
    </row>
    <row r="23" spans="1:11">
      <c r="A23" s="140" t="s">
        <v>106</v>
      </c>
      <c r="B23" s="142">
        <v>1.52</v>
      </c>
      <c r="C23" s="142">
        <v>1.6</v>
      </c>
      <c r="D23" s="142">
        <v>1.73</v>
      </c>
      <c r="E23" s="142">
        <v>1.73</v>
      </c>
      <c r="F23" s="142">
        <v>1.92</v>
      </c>
      <c r="G23" s="142">
        <v>1.92</v>
      </c>
      <c r="H23" s="142">
        <v>2.8</v>
      </c>
      <c r="I23" s="142">
        <v>2.8</v>
      </c>
      <c r="J23" s="142">
        <v>3.2</v>
      </c>
      <c r="K23" s="142">
        <v>3.2</v>
      </c>
    </row>
    <row r="24" spans="1:11">
      <c r="A24" s="140" t="s">
        <v>107</v>
      </c>
      <c r="B24" s="141">
        <v>0</v>
      </c>
      <c r="C24" s="141">
        <v>0</v>
      </c>
      <c r="D24" s="141">
        <v>0</v>
      </c>
      <c r="E24" s="141">
        <v>0</v>
      </c>
      <c r="F24" s="141">
        <v>0</v>
      </c>
      <c r="G24" s="141">
        <v>0</v>
      </c>
      <c r="H24" s="141">
        <v>0</v>
      </c>
      <c r="I24" s="141">
        <v>0</v>
      </c>
      <c r="J24" s="141">
        <v>0</v>
      </c>
      <c r="K24" s="141">
        <v>0</v>
      </c>
    </row>
    <row r="25" spans="1:11">
      <c r="A25" s="140" t="s">
        <v>108</v>
      </c>
      <c r="B25" s="142">
        <v>2.4500000000000002</v>
      </c>
      <c r="C25" s="142">
        <v>2.46</v>
      </c>
      <c r="D25" s="142">
        <v>2.8</v>
      </c>
      <c r="E25" s="142">
        <v>2.8</v>
      </c>
      <c r="F25" s="142">
        <v>3.12</v>
      </c>
      <c r="G25" s="142">
        <v>3.12</v>
      </c>
      <c r="H25" s="141">
        <v>4</v>
      </c>
      <c r="I25" s="141">
        <v>4</v>
      </c>
      <c r="J25" s="142">
        <v>4.5</v>
      </c>
      <c r="K25" s="142">
        <v>4.5</v>
      </c>
    </row>
    <row r="26" spans="1:11">
      <c r="A26" s="140" t="s">
        <v>109</v>
      </c>
      <c r="B26" s="142">
        <v>0.05</v>
      </c>
      <c r="C26" s="142">
        <v>0.05</v>
      </c>
      <c r="D26" s="142">
        <v>0.1</v>
      </c>
      <c r="E26" s="142">
        <v>0.1</v>
      </c>
      <c r="F26" s="142">
        <v>0.14000000000000001</v>
      </c>
      <c r="G26" s="142">
        <v>0.14000000000000001</v>
      </c>
      <c r="H26" s="142">
        <v>0.2</v>
      </c>
      <c r="I26" s="142">
        <v>0.2</v>
      </c>
      <c r="J26" s="142">
        <v>0.25</v>
      </c>
      <c r="K26" s="142">
        <v>0.25</v>
      </c>
    </row>
    <row r="27" spans="1:11">
      <c r="A27" s="140" t="s">
        <v>110</v>
      </c>
      <c r="B27" s="142">
        <v>3.24</v>
      </c>
      <c r="C27" s="142">
        <v>3.39</v>
      </c>
      <c r="D27" s="142">
        <v>3.42</v>
      </c>
      <c r="E27" s="142">
        <v>3.42</v>
      </c>
      <c r="F27" s="142">
        <v>3.43</v>
      </c>
      <c r="G27" s="142">
        <v>3.43</v>
      </c>
      <c r="H27" s="142">
        <v>3.67</v>
      </c>
      <c r="I27" s="142">
        <v>3.67</v>
      </c>
      <c r="J27" s="142">
        <v>3.69</v>
      </c>
      <c r="K27" s="142">
        <v>3.69</v>
      </c>
    </row>
    <row r="28" spans="1:11">
      <c r="A28" s="140" t="s">
        <v>111</v>
      </c>
      <c r="B28" s="142">
        <v>2.54</v>
      </c>
      <c r="C28" s="142">
        <v>2.69</v>
      </c>
      <c r="D28" s="142">
        <v>2.72</v>
      </c>
      <c r="E28" s="142">
        <v>2.72</v>
      </c>
      <c r="F28" s="142">
        <v>2.73</v>
      </c>
      <c r="G28" s="142">
        <v>2.73</v>
      </c>
      <c r="H28" s="142">
        <v>2.97</v>
      </c>
      <c r="I28" s="142">
        <v>2.97</v>
      </c>
      <c r="J28" s="142">
        <v>2.99</v>
      </c>
      <c r="K28" s="142">
        <v>2.99</v>
      </c>
    </row>
    <row r="29" spans="1:11">
      <c r="A29" s="140" t="s">
        <v>112</v>
      </c>
      <c r="B29" s="141">
        <v>0</v>
      </c>
      <c r="C29" s="141">
        <v>0</v>
      </c>
      <c r="D29" s="141">
        <v>0</v>
      </c>
      <c r="E29" s="141">
        <v>0</v>
      </c>
      <c r="F29" s="140"/>
      <c r="G29" s="140"/>
      <c r="H29" s="141">
        <v>0</v>
      </c>
      <c r="I29" s="141">
        <v>0</v>
      </c>
      <c r="J29" s="141">
        <v>0</v>
      </c>
      <c r="K29" s="141">
        <v>0</v>
      </c>
    </row>
    <row r="30" spans="1:11">
      <c r="A30" s="140" t="s">
        <v>113</v>
      </c>
      <c r="B30" s="142">
        <v>16.25</v>
      </c>
      <c r="C30" s="142">
        <v>16.45</v>
      </c>
      <c r="D30" s="142">
        <v>17.53</v>
      </c>
      <c r="E30" s="142">
        <v>17.53</v>
      </c>
      <c r="F30" s="142">
        <v>18.11</v>
      </c>
      <c r="G30" s="142">
        <v>18.11</v>
      </c>
      <c r="H30" s="142">
        <v>20.52</v>
      </c>
      <c r="I30" s="142">
        <v>20.52</v>
      </c>
      <c r="J30" s="142">
        <v>21.28</v>
      </c>
      <c r="K30" s="142">
        <v>21.28</v>
      </c>
    </row>
    <row r="31" spans="1:11">
      <c r="A31" s="140" t="s">
        <v>114</v>
      </c>
      <c r="B31" s="142">
        <v>4.59</v>
      </c>
      <c r="C31" s="142">
        <v>3.54</v>
      </c>
      <c r="D31" s="142">
        <v>5.57</v>
      </c>
      <c r="E31" s="142">
        <v>4.25</v>
      </c>
      <c r="F31" s="142">
        <v>6.08</v>
      </c>
      <c r="G31" s="142">
        <v>4.54</v>
      </c>
      <c r="H31" s="142">
        <v>7.59</v>
      </c>
      <c r="I31" s="142">
        <v>5.44</v>
      </c>
      <c r="J31" s="142">
        <v>8.5</v>
      </c>
      <c r="K31" s="142">
        <v>6.05</v>
      </c>
    </row>
    <row r="32" spans="1:11">
      <c r="A32" s="140" t="s">
        <v>115</v>
      </c>
      <c r="B32" s="141">
        <v>0</v>
      </c>
      <c r="C32" s="141">
        <v>0</v>
      </c>
      <c r="D32" s="141">
        <v>0</v>
      </c>
      <c r="E32" s="141">
        <v>0</v>
      </c>
      <c r="F32" s="141">
        <v>0</v>
      </c>
      <c r="G32" s="141">
        <v>0</v>
      </c>
      <c r="H32" s="141">
        <v>0</v>
      </c>
      <c r="I32" s="141">
        <v>0</v>
      </c>
      <c r="J32" s="141">
        <v>0</v>
      </c>
      <c r="K32" s="141">
        <v>0</v>
      </c>
    </row>
    <row r="33" spans="1:11">
      <c r="A33" s="140" t="s">
        <v>116</v>
      </c>
      <c r="B33" s="142">
        <v>0.6</v>
      </c>
      <c r="C33" s="142">
        <v>0.6</v>
      </c>
      <c r="D33" s="142">
        <v>0.9</v>
      </c>
      <c r="E33" s="142">
        <v>0.9</v>
      </c>
      <c r="F33" s="142">
        <v>0.9</v>
      </c>
      <c r="G33" s="142">
        <v>0.9</v>
      </c>
      <c r="H33" s="142">
        <v>1.1000000000000001</v>
      </c>
      <c r="I33" s="142">
        <v>1.1000000000000001</v>
      </c>
      <c r="J33" s="142">
        <v>0.9</v>
      </c>
      <c r="K33" s="142">
        <v>0.9</v>
      </c>
    </row>
    <row r="34" spans="1:11">
      <c r="A34" s="140" t="s">
        <v>117</v>
      </c>
      <c r="B34" s="142">
        <v>0.6</v>
      </c>
      <c r="C34" s="142">
        <v>0.6</v>
      </c>
      <c r="D34" s="141">
        <v>1</v>
      </c>
      <c r="E34" s="141">
        <v>1</v>
      </c>
      <c r="F34" s="141">
        <v>1</v>
      </c>
      <c r="G34" s="141">
        <v>1</v>
      </c>
      <c r="H34" s="141">
        <v>1</v>
      </c>
      <c r="I34" s="141">
        <v>1</v>
      </c>
      <c r="J34" s="142">
        <v>1.1000000000000001</v>
      </c>
      <c r="K34" s="142">
        <v>1.1000000000000001</v>
      </c>
    </row>
    <row r="35" spans="1:11">
      <c r="A35" s="140" t="s">
        <v>118</v>
      </c>
      <c r="B35" s="142">
        <v>5.79</v>
      </c>
      <c r="C35" s="142">
        <v>4.74</v>
      </c>
      <c r="D35" s="142">
        <v>7.47</v>
      </c>
      <c r="E35" s="142">
        <v>6.15</v>
      </c>
      <c r="F35" s="142">
        <v>7.98</v>
      </c>
      <c r="G35" s="142">
        <v>6.45</v>
      </c>
      <c r="H35" s="142">
        <v>9.69</v>
      </c>
      <c r="I35" s="142">
        <v>7.54</v>
      </c>
      <c r="J35" s="142">
        <v>10.5</v>
      </c>
      <c r="K35" s="142">
        <v>8.0500000000000007</v>
      </c>
    </row>
    <row r="36" spans="1:11">
      <c r="A36" s="140" t="s">
        <v>119</v>
      </c>
      <c r="B36" s="142">
        <v>10.46</v>
      </c>
      <c r="C36" s="142">
        <v>11.71</v>
      </c>
      <c r="D36" s="142">
        <v>10.06</v>
      </c>
      <c r="E36" s="142">
        <v>11.38</v>
      </c>
      <c r="F36" s="142">
        <v>10.130000000000001</v>
      </c>
      <c r="G36" s="142">
        <v>11.66</v>
      </c>
      <c r="H36" s="142">
        <v>10.83</v>
      </c>
      <c r="I36" s="142">
        <v>12.98</v>
      </c>
      <c r="J36" s="142">
        <v>10.78</v>
      </c>
      <c r="K36" s="142">
        <v>13.23</v>
      </c>
    </row>
    <row r="37" spans="1:11">
      <c r="A37" s="140" t="s">
        <v>120</v>
      </c>
      <c r="B37" s="142">
        <v>7.23</v>
      </c>
      <c r="C37" s="142">
        <v>8.3800000000000008</v>
      </c>
      <c r="D37" s="142">
        <v>7.3</v>
      </c>
      <c r="E37" s="142">
        <v>8.4600000000000009</v>
      </c>
      <c r="F37" s="142">
        <v>7.4</v>
      </c>
      <c r="G37" s="142">
        <v>8.56</v>
      </c>
      <c r="H37" s="142">
        <v>7.83</v>
      </c>
      <c r="I37" s="142">
        <v>9.06</v>
      </c>
      <c r="J37" s="142">
        <v>8.85</v>
      </c>
      <c r="K37" s="142">
        <v>10.25</v>
      </c>
    </row>
    <row r="38" spans="1:11">
      <c r="A38" s="140" t="s">
        <v>121</v>
      </c>
      <c r="B38" s="141">
        <v>0</v>
      </c>
      <c r="C38" s="142">
        <v>0.5</v>
      </c>
      <c r="D38" s="142">
        <v>0.9</v>
      </c>
      <c r="E38" s="142">
        <v>0.7</v>
      </c>
      <c r="F38" s="142">
        <v>0.9</v>
      </c>
      <c r="G38" s="142">
        <v>0.7</v>
      </c>
      <c r="H38" s="142">
        <v>1.2</v>
      </c>
      <c r="I38" s="142">
        <v>0.7</v>
      </c>
      <c r="J38" s="142">
        <v>1.2</v>
      </c>
      <c r="K38" s="142">
        <v>0.7</v>
      </c>
    </row>
    <row r="39" spans="1:11">
      <c r="A39" s="140" t="s">
        <v>122</v>
      </c>
      <c r="B39" s="142">
        <v>3.23</v>
      </c>
      <c r="C39" s="142">
        <v>3.84</v>
      </c>
      <c r="D39" s="142">
        <v>3.66</v>
      </c>
      <c r="E39" s="142">
        <v>3.63</v>
      </c>
      <c r="F39" s="142">
        <v>3.63</v>
      </c>
      <c r="G39" s="142">
        <v>3.8</v>
      </c>
      <c r="H39" s="142">
        <v>4.2</v>
      </c>
      <c r="I39" s="142">
        <v>4.62</v>
      </c>
      <c r="J39" s="142">
        <v>3.13</v>
      </c>
      <c r="K39" s="142">
        <v>3.68</v>
      </c>
    </row>
    <row r="40" spans="1:11">
      <c r="A40" s="140" t="s">
        <v>123</v>
      </c>
      <c r="B40" s="142">
        <v>0.81</v>
      </c>
      <c r="C40" s="142">
        <v>0.82</v>
      </c>
      <c r="D40" s="142">
        <v>0.88</v>
      </c>
      <c r="E40" s="142">
        <v>0.88</v>
      </c>
      <c r="F40" s="142">
        <v>0.91</v>
      </c>
      <c r="G40" s="142">
        <v>0.91</v>
      </c>
      <c r="H40" s="142">
        <v>1.03</v>
      </c>
      <c r="I40" s="142">
        <v>1.03</v>
      </c>
      <c r="J40" s="142">
        <v>1.06</v>
      </c>
      <c r="K40" s="142">
        <v>1.06</v>
      </c>
    </row>
    <row r="41" spans="1:11">
      <c r="A41" s="140" t="s">
        <v>124</v>
      </c>
      <c r="B41" s="142">
        <v>0.96</v>
      </c>
      <c r="C41" s="142">
        <v>1.01</v>
      </c>
      <c r="D41" s="142">
        <v>0.97</v>
      </c>
      <c r="E41" s="142">
        <v>1.02</v>
      </c>
      <c r="F41" s="142">
        <v>0.98</v>
      </c>
      <c r="G41" s="142">
        <v>1.04</v>
      </c>
      <c r="H41" s="142">
        <v>1.04</v>
      </c>
      <c r="I41" s="142">
        <v>1.1000000000000001</v>
      </c>
      <c r="J41" s="142">
        <v>1.17</v>
      </c>
      <c r="K41" s="142">
        <v>1.24</v>
      </c>
    </row>
    <row r="42" spans="1:11">
      <c r="A42" s="140" t="s">
        <v>125</v>
      </c>
      <c r="B42" s="142">
        <v>1.77</v>
      </c>
      <c r="C42" s="142">
        <v>1.84</v>
      </c>
      <c r="D42" s="142">
        <v>1.84</v>
      </c>
      <c r="E42" s="142">
        <v>1.9</v>
      </c>
      <c r="F42" s="142">
        <v>1.88</v>
      </c>
      <c r="G42" s="142">
        <v>1.94</v>
      </c>
      <c r="H42" s="142">
        <v>2.06</v>
      </c>
      <c r="I42" s="142">
        <v>2.12</v>
      </c>
      <c r="J42" s="142">
        <v>2.2400000000000002</v>
      </c>
      <c r="K42" s="142">
        <v>2.31</v>
      </c>
    </row>
    <row r="43" spans="1:11">
      <c r="A43" s="140" t="s">
        <v>126</v>
      </c>
      <c r="B43" s="142">
        <v>1.8</v>
      </c>
      <c r="C43" s="142">
        <v>1.8</v>
      </c>
      <c r="D43" s="142">
        <v>1.8</v>
      </c>
      <c r="E43" s="142">
        <v>1.8</v>
      </c>
      <c r="F43" s="142">
        <v>1.8</v>
      </c>
      <c r="G43" s="142">
        <v>1.8</v>
      </c>
      <c r="H43" s="141">
        <v>2</v>
      </c>
      <c r="I43" s="141">
        <v>2</v>
      </c>
      <c r="J43" s="141">
        <v>2</v>
      </c>
      <c r="K43" s="141">
        <v>2</v>
      </c>
    </row>
    <row r="44" spans="1:11">
      <c r="A44" s="140" t="s">
        <v>127</v>
      </c>
      <c r="B44" s="142">
        <v>1.8</v>
      </c>
      <c r="C44" s="142">
        <v>1.8</v>
      </c>
      <c r="D44" s="142">
        <v>1.8</v>
      </c>
      <c r="E44" s="142">
        <v>1.8</v>
      </c>
      <c r="F44" s="142">
        <v>1.8</v>
      </c>
      <c r="G44" s="142">
        <v>1.8</v>
      </c>
      <c r="H44" s="141">
        <v>2</v>
      </c>
      <c r="I44" s="141">
        <v>2</v>
      </c>
      <c r="J44" s="141">
        <v>2</v>
      </c>
      <c r="K44" s="141">
        <v>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43" t="s">
        <v>77</v>
      </c>
      <c r="B1" s="143"/>
      <c r="C1" s="143"/>
      <c r="D1" s="143"/>
      <c r="E1" s="143"/>
      <c r="F1" s="143"/>
      <c r="G1" s="143"/>
      <c r="H1" s="143"/>
      <c r="I1" s="143"/>
      <c r="J1" s="143"/>
      <c r="K1" s="143"/>
    </row>
    <row r="3" spans="1:11">
      <c r="A3" s="144" t="s">
        <v>78</v>
      </c>
      <c r="B3" s="145" t="s">
        <v>173</v>
      </c>
    </row>
    <row r="4" spans="1:11">
      <c r="A4" s="144" t="s">
        <v>80</v>
      </c>
      <c r="B4" s="145"/>
    </row>
    <row r="5" spans="1:11">
      <c r="A5" s="144" t="s">
        <v>81</v>
      </c>
      <c r="B5" s="145" t="s">
        <v>82</v>
      </c>
    </row>
    <row r="6" spans="1:11">
      <c r="A6" s="144" t="s">
        <v>83</v>
      </c>
      <c r="B6" s="145" t="s">
        <v>174</v>
      </c>
    </row>
    <row r="7" spans="1:11">
      <c r="A7" s="144" t="s">
        <v>84</v>
      </c>
      <c r="B7" s="145" t="s">
        <v>175</v>
      </c>
    </row>
    <row r="10" spans="1:11">
      <c r="A10" s="146" t="s">
        <v>85</v>
      </c>
      <c r="B10" s="146"/>
      <c r="C10" s="146"/>
      <c r="D10" s="146"/>
      <c r="E10" s="146"/>
      <c r="F10" s="146"/>
      <c r="G10" s="146"/>
      <c r="H10" s="146"/>
      <c r="I10" s="146"/>
      <c r="J10" s="146"/>
      <c r="K10" s="146"/>
    </row>
    <row r="12" spans="1:11">
      <c r="A12" s="147"/>
      <c r="B12" s="147">
        <v>2014</v>
      </c>
      <c r="C12" s="147"/>
      <c r="D12" s="147">
        <v>2015</v>
      </c>
      <c r="E12" s="147"/>
      <c r="F12" s="147">
        <v>2016</v>
      </c>
      <c r="G12" s="147"/>
      <c r="H12" s="147">
        <v>2020</v>
      </c>
      <c r="I12" s="147"/>
      <c r="J12" s="147">
        <v>2025</v>
      </c>
      <c r="K12" s="147"/>
    </row>
    <row r="13" spans="1:11">
      <c r="A13" s="147" t="s">
        <v>86</v>
      </c>
      <c r="B13" s="147" t="s">
        <v>87</v>
      </c>
      <c r="C13" s="147" t="s">
        <v>88</v>
      </c>
      <c r="D13" s="147" t="s">
        <v>89</v>
      </c>
      <c r="E13" s="147" t="s">
        <v>90</v>
      </c>
      <c r="F13" s="147" t="s">
        <v>91</v>
      </c>
      <c r="G13" s="147" t="s">
        <v>92</v>
      </c>
      <c r="H13" s="147" t="s">
        <v>93</v>
      </c>
      <c r="I13" s="147" t="s">
        <v>94</v>
      </c>
      <c r="J13" s="147" t="s">
        <v>95</v>
      </c>
      <c r="K13" s="147" t="s">
        <v>96</v>
      </c>
    </row>
    <row r="14" spans="1:11">
      <c r="A14" s="148" t="s">
        <v>97</v>
      </c>
      <c r="B14" s="149">
        <v>0</v>
      </c>
      <c r="C14" s="149">
        <v>0</v>
      </c>
      <c r="D14" s="149">
        <v>0</v>
      </c>
      <c r="E14" s="149">
        <v>0</v>
      </c>
      <c r="F14" s="149">
        <v>0</v>
      </c>
      <c r="G14" s="149">
        <v>0</v>
      </c>
      <c r="H14" s="149">
        <v>0</v>
      </c>
      <c r="I14" s="149">
        <v>0</v>
      </c>
      <c r="J14" s="149">
        <v>0</v>
      </c>
      <c r="K14" s="149">
        <v>0</v>
      </c>
    </row>
    <row r="15" spans="1:11">
      <c r="A15" s="148" t="s">
        <v>98</v>
      </c>
      <c r="B15" s="149">
        <v>2</v>
      </c>
      <c r="C15" s="149">
        <v>2</v>
      </c>
      <c r="D15" s="149">
        <v>2</v>
      </c>
      <c r="E15" s="149">
        <v>2</v>
      </c>
      <c r="F15" s="149">
        <v>2</v>
      </c>
      <c r="G15" s="149">
        <v>2</v>
      </c>
      <c r="H15" s="150">
        <v>2.2999999999999998</v>
      </c>
      <c r="I15" s="150">
        <v>2.2999999999999998</v>
      </c>
      <c r="J15" s="150">
        <v>2.5</v>
      </c>
      <c r="K15" s="150">
        <v>2.5</v>
      </c>
    </row>
    <row r="16" spans="1:11">
      <c r="A16" s="148" t="s">
        <v>99</v>
      </c>
      <c r="B16" s="149">
        <v>0</v>
      </c>
      <c r="C16" s="149">
        <v>0</v>
      </c>
      <c r="D16" s="149">
        <v>0</v>
      </c>
      <c r="E16" s="149">
        <v>0</v>
      </c>
      <c r="F16" s="149">
        <v>0</v>
      </c>
      <c r="G16" s="149">
        <v>0</v>
      </c>
      <c r="H16" s="149">
        <v>0</v>
      </c>
      <c r="I16" s="149">
        <v>0</v>
      </c>
      <c r="J16" s="149">
        <v>0</v>
      </c>
      <c r="K16" s="149">
        <v>0</v>
      </c>
    </row>
    <row r="17" spans="1:11">
      <c r="A17" s="148" t="s">
        <v>100</v>
      </c>
      <c r="B17" s="150">
        <v>0.3</v>
      </c>
      <c r="C17" s="150">
        <v>0.3</v>
      </c>
      <c r="D17" s="150">
        <v>0.3</v>
      </c>
      <c r="E17" s="150">
        <v>0.3</v>
      </c>
      <c r="F17" s="150">
        <v>0.3</v>
      </c>
      <c r="G17" s="150">
        <v>0.3</v>
      </c>
      <c r="H17" s="150">
        <v>0.7</v>
      </c>
      <c r="I17" s="150">
        <v>0.7</v>
      </c>
      <c r="J17" s="150">
        <v>0.7</v>
      </c>
      <c r="K17" s="150">
        <v>0.7</v>
      </c>
    </row>
    <row r="18" spans="1:11">
      <c r="A18" s="148" t="s">
        <v>101</v>
      </c>
      <c r="B18" s="150">
        <v>0.7</v>
      </c>
      <c r="C18" s="150">
        <v>0.7</v>
      </c>
      <c r="D18" s="150">
        <v>0.7</v>
      </c>
      <c r="E18" s="150">
        <v>0.7</v>
      </c>
      <c r="F18" s="150">
        <v>0.7</v>
      </c>
      <c r="G18" s="150">
        <v>0.7</v>
      </c>
      <c r="H18" s="150">
        <v>1.2</v>
      </c>
      <c r="I18" s="150">
        <v>1.2</v>
      </c>
      <c r="J18" s="150">
        <v>1.4</v>
      </c>
      <c r="K18" s="150">
        <v>1.4</v>
      </c>
    </row>
    <row r="19" spans="1:11">
      <c r="A19" s="148" t="s">
        <v>102</v>
      </c>
      <c r="B19" s="150">
        <v>0.3</v>
      </c>
      <c r="C19" s="150">
        <v>0.3</v>
      </c>
      <c r="D19" s="150">
        <v>0.3</v>
      </c>
      <c r="E19" s="150">
        <v>0.3</v>
      </c>
      <c r="F19" s="150">
        <v>0.3</v>
      </c>
      <c r="G19" s="150">
        <v>0.3</v>
      </c>
      <c r="H19" s="149">
        <v>0</v>
      </c>
      <c r="I19" s="149">
        <v>0</v>
      </c>
      <c r="J19" s="149">
        <v>0</v>
      </c>
      <c r="K19" s="149">
        <v>0</v>
      </c>
    </row>
    <row r="20" spans="1:11">
      <c r="A20" s="148" t="s">
        <v>103</v>
      </c>
      <c r="B20" s="150">
        <v>0.7</v>
      </c>
      <c r="C20" s="150">
        <v>0.7</v>
      </c>
      <c r="D20" s="150">
        <v>0.7</v>
      </c>
      <c r="E20" s="150">
        <v>0.7</v>
      </c>
      <c r="F20" s="150">
        <v>0.7</v>
      </c>
      <c r="G20" s="150">
        <v>0.7</v>
      </c>
      <c r="H20" s="150">
        <v>0.4</v>
      </c>
      <c r="I20" s="150">
        <v>0.4</v>
      </c>
      <c r="J20" s="150">
        <v>0.4</v>
      </c>
      <c r="K20" s="150">
        <v>0.4</v>
      </c>
    </row>
    <row r="21" spans="1:11">
      <c r="A21" s="148" t="s">
        <v>104</v>
      </c>
      <c r="B21" s="150">
        <v>0.3</v>
      </c>
      <c r="C21" s="150">
        <v>0.3</v>
      </c>
      <c r="D21" s="150">
        <v>0.4</v>
      </c>
      <c r="E21" s="150">
        <v>0.4</v>
      </c>
      <c r="F21" s="150">
        <v>0.4</v>
      </c>
      <c r="G21" s="150">
        <v>0.4</v>
      </c>
      <c r="H21" s="150">
        <v>0.5</v>
      </c>
      <c r="I21" s="150">
        <v>0.5</v>
      </c>
      <c r="J21" s="149">
        <v>1</v>
      </c>
      <c r="K21" s="149">
        <v>1</v>
      </c>
    </row>
    <row r="22" spans="1:11">
      <c r="A22" s="148" t="s">
        <v>105</v>
      </c>
      <c r="B22" s="150">
        <v>0.3</v>
      </c>
      <c r="C22" s="150">
        <v>0.3</v>
      </c>
      <c r="D22" s="150">
        <v>0.4</v>
      </c>
      <c r="E22" s="150">
        <v>0.4</v>
      </c>
      <c r="F22" s="150">
        <v>0.4</v>
      </c>
      <c r="G22" s="150">
        <v>0.4</v>
      </c>
      <c r="H22" s="150">
        <v>0.4</v>
      </c>
      <c r="I22" s="150">
        <v>0.4</v>
      </c>
      <c r="J22" s="150">
        <v>0.7</v>
      </c>
      <c r="K22" s="150">
        <v>0.7</v>
      </c>
    </row>
    <row r="23" spans="1:11">
      <c r="A23" s="148" t="s">
        <v>106</v>
      </c>
      <c r="B23" s="150">
        <v>0.3</v>
      </c>
      <c r="C23" s="150">
        <v>0.3</v>
      </c>
      <c r="D23" s="150">
        <v>0.4</v>
      </c>
      <c r="E23" s="150">
        <v>0.4</v>
      </c>
      <c r="F23" s="150">
        <v>0.4</v>
      </c>
      <c r="G23" s="150">
        <v>0.4</v>
      </c>
      <c r="H23" s="150">
        <v>0.4</v>
      </c>
      <c r="I23" s="150">
        <v>0.4</v>
      </c>
      <c r="J23" s="150">
        <v>0.7</v>
      </c>
      <c r="K23" s="150">
        <v>0.7</v>
      </c>
    </row>
    <row r="24" spans="1:11">
      <c r="A24" s="148" t="s">
        <v>107</v>
      </c>
      <c r="B24" s="149">
        <v>0</v>
      </c>
      <c r="C24" s="149">
        <v>0</v>
      </c>
      <c r="D24" s="149">
        <v>0</v>
      </c>
      <c r="E24" s="149">
        <v>0</v>
      </c>
      <c r="F24" s="149">
        <v>0</v>
      </c>
      <c r="G24" s="149">
        <v>0</v>
      </c>
      <c r="H24" s="149">
        <v>0</v>
      </c>
      <c r="I24" s="149">
        <v>0</v>
      </c>
      <c r="J24" s="149">
        <v>0</v>
      </c>
      <c r="K24" s="149">
        <v>0</v>
      </c>
    </row>
    <row r="25" spans="1:11">
      <c r="A25" s="148" t="s">
        <v>108</v>
      </c>
      <c r="B25" s="149">
        <v>0</v>
      </c>
      <c r="C25" s="149">
        <v>0</v>
      </c>
      <c r="D25" s="149">
        <v>0</v>
      </c>
      <c r="E25" s="149">
        <v>0</v>
      </c>
      <c r="F25" s="149">
        <v>0</v>
      </c>
      <c r="G25" s="149">
        <v>0</v>
      </c>
      <c r="H25" s="149">
        <v>0</v>
      </c>
      <c r="I25" s="149">
        <v>0</v>
      </c>
      <c r="J25" s="150">
        <v>0.1</v>
      </c>
      <c r="K25" s="150">
        <v>0.1</v>
      </c>
    </row>
    <row r="26" spans="1:11">
      <c r="A26" s="148" t="s">
        <v>109</v>
      </c>
      <c r="B26" s="149">
        <v>0</v>
      </c>
      <c r="C26" s="149">
        <v>0</v>
      </c>
      <c r="D26" s="149">
        <v>0</v>
      </c>
      <c r="E26" s="149">
        <v>0</v>
      </c>
      <c r="F26" s="149">
        <v>0</v>
      </c>
      <c r="G26" s="149">
        <v>0</v>
      </c>
      <c r="H26" s="150">
        <v>0.1</v>
      </c>
      <c r="I26" s="150">
        <v>0.1</v>
      </c>
      <c r="J26" s="150">
        <v>0.2</v>
      </c>
      <c r="K26" s="150">
        <v>0.2</v>
      </c>
    </row>
    <row r="27" spans="1:11">
      <c r="A27" s="148" t="s">
        <v>110</v>
      </c>
      <c r="B27" s="150">
        <v>2.1</v>
      </c>
      <c r="C27" s="150">
        <v>2.1</v>
      </c>
      <c r="D27" s="150">
        <v>2.1</v>
      </c>
      <c r="E27" s="150">
        <v>2.1</v>
      </c>
      <c r="F27" s="150">
        <v>2.2000000000000002</v>
      </c>
      <c r="G27" s="150">
        <v>2.2000000000000002</v>
      </c>
      <c r="H27" s="150">
        <v>2.5</v>
      </c>
      <c r="I27" s="150">
        <v>2.5</v>
      </c>
      <c r="J27" s="150">
        <v>2.5</v>
      </c>
      <c r="K27" s="150">
        <v>2.5</v>
      </c>
    </row>
    <row r="28" spans="1:11">
      <c r="A28" s="148" t="s">
        <v>111</v>
      </c>
      <c r="B28" s="150">
        <v>1.8</v>
      </c>
      <c r="C28" s="150">
        <v>1.8</v>
      </c>
      <c r="D28" s="150">
        <v>1.8</v>
      </c>
      <c r="E28" s="150">
        <v>1.8</v>
      </c>
      <c r="F28" s="150">
        <v>1.9</v>
      </c>
      <c r="G28" s="150">
        <v>1.9</v>
      </c>
      <c r="H28" s="150">
        <v>2.2000000000000002</v>
      </c>
      <c r="I28" s="150">
        <v>2.2000000000000002</v>
      </c>
      <c r="J28" s="150">
        <v>2.2000000000000002</v>
      </c>
      <c r="K28" s="150">
        <v>2.2000000000000002</v>
      </c>
    </row>
    <row r="29" spans="1:11">
      <c r="A29" s="148" t="s">
        <v>112</v>
      </c>
      <c r="B29" s="150">
        <v>0.1</v>
      </c>
      <c r="C29" s="150">
        <v>0.1</v>
      </c>
      <c r="D29" s="150">
        <v>0.1</v>
      </c>
      <c r="E29" s="150">
        <v>0.1</v>
      </c>
      <c r="F29" s="150">
        <v>0.1</v>
      </c>
      <c r="G29" s="150">
        <v>0.1</v>
      </c>
      <c r="H29" s="150">
        <v>0.2</v>
      </c>
      <c r="I29" s="150">
        <v>0.2</v>
      </c>
      <c r="J29" s="150">
        <v>0.2</v>
      </c>
      <c r="K29" s="150">
        <v>0.2</v>
      </c>
    </row>
    <row r="30" spans="1:11">
      <c r="A30" s="148" t="s">
        <v>113</v>
      </c>
      <c r="B30" s="150">
        <v>4.5</v>
      </c>
      <c r="C30" s="150">
        <v>4.5</v>
      </c>
      <c r="D30" s="150">
        <v>4.5999999999999996</v>
      </c>
      <c r="E30" s="150">
        <v>4.5999999999999996</v>
      </c>
      <c r="F30" s="150">
        <v>4.7</v>
      </c>
      <c r="G30" s="150">
        <v>4.7</v>
      </c>
      <c r="H30" s="150">
        <v>5.5</v>
      </c>
      <c r="I30" s="150">
        <v>5.5</v>
      </c>
      <c r="J30" s="150">
        <v>6.2</v>
      </c>
      <c r="K30" s="150">
        <v>6.2</v>
      </c>
    </row>
    <row r="31" spans="1:11">
      <c r="A31" s="148" t="s">
        <v>114</v>
      </c>
      <c r="B31" s="150">
        <v>0.8</v>
      </c>
      <c r="C31" s="149">
        <v>1</v>
      </c>
      <c r="D31" s="150">
        <v>0.8</v>
      </c>
      <c r="E31" s="149">
        <v>1</v>
      </c>
      <c r="F31" s="150">
        <v>0.8</v>
      </c>
      <c r="G31" s="149">
        <v>1</v>
      </c>
      <c r="H31" s="149">
        <v>1</v>
      </c>
      <c r="I31" s="150">
        <v>1.2</v>
      </c>
      <c r="J31" s="150">
        <v>1.4</v>
      </c>
      <c r="K31" s="150">
        <v>1.5</v>
      </c>
    </row>
    <row r="32" spans="1:11">
      <c r="A32" s="148" t="s">
        <v>115</v>
      </c>
      <c r="B32" s="150">
        <v>0.4</v>
      </c>
      <c r="C32" s="150">
        <v>0.6</v>
      </c>
      <c r="D32" s="150">
        <v>0.4</v>
      </c>
      <c r="E32" s="150">
        <v>0.6</v>
      </c>
      <c r="F32" s="150">
        <v>0.4</v>
      </c>
      <c r="G32" s="150">
        <v>0.6</v>
      </c>
      <c r="H32" s="150">
        <v>0.6</v>
      </c>
      <c r="I32" s="150">
        <v>0.7</v>
      </c>
      <c r="J32" s="150">
        <v>0.4</v>
      </c>
      <c r="K32" s="150">
        <v>0.6</v>
      </c>
    </row>
    <row r="33" spans="1:11">
      <c r="A33" s="148" t="s">
        <v>116</v>
      </c>
      <c r="B33" s="149">
        <v>0</v>
      </c>
      <c r="C33" s="149">
        <v>0</v>
      </c>
      <c r="D33" s="149">
        <v>0</v>
      </c>
      <c r="E33" s="149">
        <v>0</v>
      </c>
      <c r="F33" s="149">
        <v>0</v>
      </c>
      <c r="G33" s="149">
        <v>0</v>
      </c>
      <c r="H33" s="149">
        <v>0</v>
      </c>
      <c r="I33" s="149">
        <v>0</v>
      </c>
      <c r="J33" s="149">
        <v>0</v>
      </c>
      <c r="K33" s="149">
        <v>0</v>
      </c>
    </row>
    <row r="34" spans="1:11">
      <c r="A34" s="148" t="s">
        <v>117</v>
      </c>
      <c r="B34" s="150">
        <v>0.3</v>
      </c>
      <c r="C34" s="150">
        <v>0.3</v>
      </c>
      <c r="D34" s="150">
        <v>0.3</v>
      </c>
      <c r="E34" s="150">
        <v>0.3</v>
      </c>
      <c r="F34" s="150">
        <v>0.4</v>
      </c>
      <c r="G34" s="150">
        <v>0.4</v>
      </c>
      <c r="H34" s="150">
        <v>0.4</v>
      </c>
      <c r="I34" s="150">
        <v>0.4</v>
      </c>
      <c r="J34" s="150">
        <v>0.5</v>
      </c>
      <c r="K34" s="150">
        <v>0.5</v>
      </c>
    </row>
    <row r="35" spans="1:11">
      <c r="A35" s="148" t="s">
        <v>118</v>
      </c>
      <c r="B35" s="150">
        <v>1.5</v>
      </c>
      <c r="C35" s="150">
        <v>1.9</v>
      </c>
      <c r="D35" s="150">
        <v>1.5</v>
      </c>
      <c r="E35" s="150">
        <v>1.9</v>
      </c>
      <c r="F35" s="150">
        <v>1.6</v>
      </c>
      <c r="G35" s="149">
        <v>2</v>
      </c>
      <c r="H35" s="149">
        <v>2</v>
      </c>
      <c r="I35" s="150">
        <v>2.2999999999999998</v>
      </c>
      <c r="J35" s="150">
        <v>2.2999999999999998</v>
      </c>
      <c r="K35" s="150">
        <v>2.6</v>
      </c>
    </row>
    <row r="36" spans="1:11">
      <c r="A36" s="148" t="s">
        <v>119</v>
      </c>
      <c r="B36" s="149">
        <v>3</v>
      </c>
      <c r="C36" s="150">
        <v>2.6</v>
      </c>
      <c r="D36" s="150">
        <v>3.1</v>
      </c>
      <c r="E36" s="150">
        <v>2.7</v>
      </c>
      <c r="F36" s="150">
        <v>3.1</v>
      </c>
      <c r="G36" s="150">
        <v>2.7</v>
      </c>
      <c r="H36" s="150">
        <v>3.5</v>
      </c>
      <c r="I36" s="150">
        <v>3.2</v>
      </c>
      <c r="J36" s="150">
        <v>3.9</v>
      </c>
      <c r="K36" s="150">
        <v>3.6</v>
      </c>
    </row>
    <row r="37" spans="1:11">
      <c r="A37" s="148" t="s">
        <v>120</v>
      </c>
      <c r="B37" s="149">
        <v>3</v>
      </c>
      <c r="C37" s="150">
        <v>2.6</v>
      </c>
      <c r="D37" s="150">
        <v>3.2</v>
      </c>
      <c r="E37" s="150">
        <v>2.8</v>
      </c>
      <c r="F37" s="150">
        <v>3.3</v>
      </c>
      <c r="G37" s="150">
        <v>2.9</v>
      </c>
      <c r="H37" s="150">
        <v>3.5</v>
      </c>
      <c r="I37" s="150">
        <v>3.2</v>
      </c>
      <c r="J37" s="150">
        <v>3.7</v>
      </c>
      <c r="K37" s="150">
        <v>3.4</v>
      </c>
    </row>
    <row r="38" spans="1:11">
      <c r="A38" s="148" t="s">
        <v>121</v>
      </c>
      <c r="B38" s="149">
        <v>0</v>
      </c>
      <c r="C38" s="149">
        <v>0</v>
      </c>
      <c r="D38" s="149">
        <v>0</v>
      </c>
      <c r="E38" s="149">
        <v>0</v>
      </c>
      <c r="F38" s="149">
        <v>0</v>
      </c>
      <c r="G38" s="149">
        <v>0</v>
      </c>
      <c r="H38" s="149">
        <v>0</v>
      </c>
      <c r="I38" s="149">
        <v>0</v>
      </c>
      <c r="J38" s="149">
        <v>0</v>
      </c>
      <c r="K38" s="149">
        <v>0</v>
      </c>
    </row>
    <row r="39" spans="1:11">
      <c r="A39" s="148" t="s">
        <v>122</v>
      </c>
      <c r="B39" s="149">
        <v>0</v>
      </c>
      <c r="C39" s="149">
        <v>0</v>
      </c>
      <c r="D39" s="150">
        <v>-0.1</v>
      </c>
      <c r="E39" s="150">
        <v>-0.1</v>
      </c>
      <c r="F39" s="150">
        <v>-0.2</v>
      </c>
      <c r="G39" s="150">
        <v>-0.2</v>
      </c>
      <c r="H39" s="149">
        <v>0</v>
      </c>
      <c r="I39" s="149">
        <v>0</v>
      </c>
      <c r="J39" s="150">
        <v>0.2</v>
      </c>
      <c r="K39" s="150">
        <v>0.2</v>
      </c>
    </row>
    <row r="40" spans="1:11">
      <c r="A40" s="148" t="s">
        <v>123</v>
      </c>
      <c r="B40" s="150">
        <v>0.2</v>
      </c>
      <c r="C40" s="150">
        <v>0.2</v>
      </c>
      <c r="D40" s="150">
        <v>0.2</v>
      </c>
      <c r="E40" s="150">
        <v>0.2</v>
      </c>
      <c r="F40" s="150">
        <v>0.2</v>
      </c>
      <c r="G40" s="150">
        <v>0.2</v>
      </c>
      <c r="H40" s="150">
        <v>0.3</v>
      </c>
      <c r="I40" s="150">
        <v>0.3</v>
      </c>
      <c r="J40" s="150">
        <v>0.3</v>
      </c>
      <c r="K40" s="150">
        <v>0.3</v>
      </c>
    </row>
    <row r="41" spans="1:11">
      <c r="A41" s="148" t="s">
        <v>124</v>
      </c>
      <c r="B41" s="150">
        <v>0.2</v>
      </c>
      <c r="C41" s="150">
        <v>0.1</v>
      </c>
      <c r="D41" s="150">
        <v>0.2</v>
      </c>
      <c r="E41" s="150">
        <v>0.1</v>
      </c>
      <c r="F41" s="150">
        <v>0.2</v>
      </c>
      <c r="G41" s="150">
        <v>0.1</v>
      </c>
      <c r="H41" s="150">
        <v>0.2</v>
      </c>
      <c r="I41" s="150">
        <v>0.1</v>
      </c>
      <c r="J41" s="150">
        <v>0.2</v>
      </c>
      <c r="K41" s="150">
        <v>0.1</v>
      </c>
    </row>
    <row r="42" spans="1:11">
      <c r="A42" s="148" t="s">
        <v>125</v>
      </c>
      <c r="B42" s="150">
        <v>0.4</v>
      </c>
      <c r="C42" s="150">
        <v>0.3</v>
      </c>
      <c r="D42" s="150">
        <v>0.4</v>
      </c>
      <c r="E42" s="150">
        <v>0.3</v>
      </c>
      <c r="F42" s="150">
        <v>0.4</v>
      </c>
      <c r="G42" s="150">
        <v>0.3</v>
      </c>
      <c r="H42" s="150">
        <v>0.5</v>
      </c>
      <c r="I42" s="150">
        <v>0.4</v>
      </c>
      <c r="J42" s="150">
        <v>0.5</v>
      </c>
      <c r="K42" s="150">
        <v>0.4</v>
      </c>
    </row>
    <row r="43" spans="1:11">
      <c r="A43" s="148" t="s">
        <v>126</v>
      </c>
      <c r="B43" s="150">
        <v>3.1</v>
      </c>
      <c r="C43" s="149">
        <v>3</v>
      </c>
      <c r="D43" s="150">
        <v>3.1</v>
      </c>
      <c r="E43" s="149">
        <v>3</v>
      </c>
      <c r="F43" s="150">
        <v>3.1</v>
      </c>
      <c r="G43" s="149">
        <v>3</v>
      </c>
      <c r="H43" s="150">
        <v>4.5999999999999996</v>
      </c>
      <c r="I43" s="150">
        <v>4.5</v>
      </c>
      <c r="J43" s="150">
        <v>4.5999999999999996</v>
      </c>
      <c r="K43" s="150">
        <v>4.5</v>
      </c>
    </row>
    <row r="44" spans="1:11">
      <c r="A44" s="148" t="s">
        <v>127</v>
      </c>
      <c r="B44" s="150">
        <v>2.5</v>
      </c>
      <c r="C44" s="150">
        <v>2.6</v>
      </c>
      <c r="D44" s="150">
        <v>2.5</v>
      </c>
      <c r="E44" s="150">
        <v>2.6</v>
      </c>
      <c r="F44" s="150">
        <v>2.5</v>
      </c>
      <c r="G44" s="150">
        <v>2.6</v>
      </c>
      <c r="H44" s="149">
        <v>4</v>
      </c>
      <c r="I44" s="150">
        <v>4.0999999999999996</v>
      </c>
      <c r="J44" s="149">
        <v>4</v>
      </c>
      <c r="K44" s="150">
        <v>4.0999999999999996</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51" t="s">
        <v>77</v>
      </c>
      <c r="B1" s="151"/>
      <c r="C1" s="151"/>
      <c r="D1" s="151"/>
      <c r="E1" s="151"/>
      <c r="F1" s="151"/>
      <c r="G1" s="151"/>
      <c r="H1" s="151"/>
      <c r="I1" s="151"/>
      <c r="J1" s="151"/>
      <c r="K1" s="151"/>
    </row>
    <row r="3" spans="1:11">
      <c r="A3" s="152" t="s">
        <v>78</v>
      </c>
      <c r="B3" s="153" t="s">
        <v>176</v>
      </c>
    </row>
    <row r="4" spans="1:11">
      <c r="A4" s="152" t="s">
        <v>80</v>
      </c>
      <c r="B4" s="153">
        <v>100</v>
      </c>
    </row>
    <row r="5" spans="1:11">
      <c r="A5" s="152" t="s">
        <v>81</v>
      </c>
      <c r="B5" s="153" t="s">
        <v>82</v>
      </c>
    </row>
    <row r="6" spans="1:11">
      <c r="A6" s="152" t="s">
        <v>83</v>
      </c>
      <c r="B6" s="153" t="s">
        <v>177</v>
      </c>
    </row>
    <row r="7" spans="1:11">
      <c r="A7" s="152" t="s">
        <v>84</v>
      </c>
      <c r="B7" s="153" t="s">
        <v>178</v>
      </c>
    </row>
    <row r="10" spans="1:11">
      <c r="A10" s="154" t="s">
        <v>85</v>
      </c>
      <c r="B10" s="154"/>
      <c r="C10" s="154"/>
      <c r="D10" s="154"/>
      <c r="E10" s="154"/>
      <c r="F10" s="154"/>
      <c r="G10" s="154"/>
      <c r="H10" s="154"/>
      <c r="I10" s="154"/>
      <c r="J10" s="154"/>
      <c r="K10" s="154"/>
    </row>
    <row r="12" spans="1:11">
      <c r="A12" s="155"/>
      <c r="B12" s="155">
        <v>2014</v>
      </c>
      <c r="C12" s="155"/>
      <c r="D12" s="155">
        <v>2015</v>
      </c>
      <c r="E12" s="155"/>
      <c r="F12" s="155">
        <v>2016</v>
      </c>
      <c r="G12" s="155"/>
      <c r="H12" s="155">
        <v>2020</v>
      </c>
      <c r="I12" s="155"/>
      <c r="J12" s="155">
        <v>2025</v>
      </c>
      <c r="K12" s="155"/>
    </row>
    <row r="13" spans="1:11">
      <c r="A13" s="155" t="s">
        <v>86</v>
      </c>
      <c r="B13" s="155" t="s">
        <v>87</v>
      </c>
      <c r="C13" s="155" t="s">
        <v>88</v>
      </c>
      <c r="D13" s="155" t="s">
        <v>89</v>
      </c>
      <c r="E13" s="155" t="s">
        <v>90</v>
      </c>
      <c r="F13" s="155" t="s">
        <v>91</v>
      </c>
      <c r="G13" s="155" t="s">
        <v>92</v>
      </c>
      <c r="H13" s="155" t="s">
        <v>93</v>
      </c>
      <c r="I13" s="155" t="s">
        <v>94</v>
      </c>
      <c r="J13" s="155" t="s">
        <v>95</v>
      </c>
      <c r="K13" s="155" t="s">
        <v>96</v>
      </c>
    </row>
    <row r="14" spans="1:11">
      <c r="A14" s="156" t="s">
        <v>97</v>
      </c>
      <c r="B14" s="157">
        <v>1.89</v>
      </c>
      <c r="C14" s="157">
        <v>1.89</v>
      </c>
      <c r="D14" s="157">
        <v>1.89</v>
      </c>
      <c r="E14" s="157">
        <v>1.89</v>
      </c>
      <c r="F14" s="157">
        <v>1.89</v>
      </c>
      <c r="G14" s="157">
        <v>1.89</v>
      </c>
      <c r="H14" s="157">
        <v>1.89</v>
      </c>
      <c r="I14" s="157">
        <v>1.89</v>
      </c>
      <c r="J14" s="157">
        <v>1.89</v>
      </c>
      <c r="K14" s="157">
        <v>1.89</v>
      </c>
    </row>
    <row r="15" spans="1:11">
      <c r="A15" s="156" t="s">
        <v>98</v>
      </c>
      <c r="B15" s="157">
        <v>6.04</v>
      </c>
      <c r="C15" s="157">
        <v>6.04</v>
      </c>
      <c r="D15" s="157">
        <v>5.61</v>
      </c>
      <c r="E15" s="157">
        <v>5.61</v>
      </c>
      <c r="F15" s="157">
        <v>5.14</v>
      </c>
      <c r="G15" s="157">
        <v>5.14</v>
      </c>
      <c r="H15" s="157">
        <v>4.24</v>
      </c>
      <c r="I15" s="157">
        <v>4.24</v>
      </c>
      <c r="J15" s="157">
        <v>3.96</v>
      </c>
      <c r="K15" s="157">
        <v>3.96</v>
      </c>
    </row>
    <row r="16" spans="1:11">
      <c r="A16" s="156" t="s">
        <v>99</v>
      </c>
      <c r="B16" s="157">
        <v>0.81</v>
      </c>
      <c r="C16" s="157">
        <v>0.81</v>
      </c>
      <c r="D16" s="157">
        <v>0.81</v>
      </c>
      <c r="E16" s="157">
        <v>0.81</v>
      </c>
      <c r="F16" s="157">
        <v>0.81</v>
      </c>
      <c r="G16" s="157">
        <v>0.81</v>
      </c>
      <c r="H16" s="157">
        <v>0.81</v>
      </c>
      <c r="I16" s="157">
        <v>0.81</v>
      </c>
      <c r="J16" s="157">
        <v>0.68</v>
      </c>
      <c r="K16" s="157">
        <v>0.68</v>
      </c>
    </row>
    <row r="17" spans="1:11">
      <c r="A17" s="156" t="s">
        <v>100</v>
      </c>
      <c r="B17" s="157">
        <v>0.49</v>
      </c>
      <c r="C17" s="157">
        <v>0.49</v>
      </c>
      <c r="D17" s="157">
        <v>0.09</v>
      </c>
      <c r="E17" s="157">
        <v>0.09</v>
      </c>
      <c r="F17" s="157">
        <v>0.08</v>
      </c>
      <c r="G17" s="157">
        <v>0.08</v>
      </c>
      <c r="H17" s="158">
        <v>0</v>
      </c>
      <c r="I17" s="158">
        <v>0</v>
      </c>
      <c r="J17" s="157">
        <v>0.08</v>
      </c>
      <c r="K17" s="157">
        <v>0.08</v>
      </c>
    </row>
    <row r="18" spans="1:11">
      <c r="A18" s="156" t="s">
        <v>101</v>
      </c>
      <c r="B18" s="157">
        <v>4.33</v>
      </c>
      <c r="C18" s="157">
        <v>4.33</v>
      </c>
      <c r="D18" s="157">
        <v>4.3</v>
      </c>
      <c r="E18" s="157">
        <v>4.3</v>
      </c>
      <c r="F18" s="157">
        <v>3.85</v>
      </c>
      <c r="G18" s="157">
        <v>3.85</v>
      </c>
      <c r="H18" s="157">
        <v>2.95</v>
      </c>
      <c r="I18" s="157">
        <v>2.95</v>
      </c>
      <c r="J18" s="157">
        <v>2.8</v>
      </c>
      <c r="K18" s="157">
        <v>2.8</v>
      </c>
    </row>
    <row r="19" spans="1:11">
      <c r="A19" s="156" t="s">
        <v>102</v>
      </c>
      <c r="B19" s="157">
        <v>0.41</v>
      </c>
      <c r="C19" s="157">
        <v>0.41</v>
      </c>
      <c r="D19" s="157">
        <v>0.41</v>
      </c>
      <c r="E19" s="157">
        <v>0.41</v>
      </c>
      <c r="F19" s="157">
        <v>0.41</v>
      </c>
      <c r="G19" s="157">
        <v>0.41</v>
      </c>
      <c r="H19" s="157">
        <v>0.41</v>
      </c>
      <c r="I19" s="157">
        <v>0.41</v>
      </c>
      <c r="J19" s="157">
        <v>0.41</v>
      </c>
      <c r="K19" s="157">
        <v>0.41</v>
      </c>
    </row>
    <row r="20" spans="1:11">
      <c r="A20" s="156" t="s">
        <v>103</v>
      </c>
      <c r="B20" s="158">
        <v>0</v>
      </c>
      <c r="C20" s="158">
        <v>0</v>
      </c>
      <c r="D20" s="158">
        <v>0</v>
      </c>
      <c r="E20" s="158">
        <v>0</v>
      </c>
      <c r="F20" s="158">
        <v>0</v>
      </c>
      <c r="G20" s="158">
        <v>0</v>
      </c>
      <c r="H20" s="158">
        <v>0</v>
      </c>
      <c r="I20" s="158">
        <v>0</v>
      </c>
      <c r="J20" s="158">
        <v>0</v>
      </c>
      <c r="K20" s="158">
        <v>0</v>
      </c>
    </row>
    <row r="21" spans="1:11">
      <c r="A21" s="156" t="s">
        <v>104</v>
      </c>
      <c r="B21" s="157">
        <v>0.55000000000000004</v>
      </c>
      <c r="C21" s="157">
        <v>0.55000000000000004</v>
      </c>
      <c r="D21" s="157">
        <v>0.56000000000000005</v>
      </c>
      <c r="E21" s="157">
        <v>0.56000000000000005</v>
      </c>
      <c r="F21" s="157">
        <v>0.61</v>
      </c>
      <c r="G21" s="157">
        <v>0.61</v>
      </c>
      <c r="H21" s="157">
        <v>0.61</v>
      </c>
      <c r="I21" s="157">
        <v>0.61</v>
      </c>
      <c r="J21" s="157">
        <v>0.61</v>
      </c>
      <c r="K21" s="157">
        <v>0.61</v>
      </c>
    </row>
    <row r="22" spans="1:11">
      <c r="A22" s="156" t="s">
        <v>105</v>
      </c>
      <c r="B22" s="157">
        <v>0.33</v>
      </c>
      <c r="C22" s="157">
        <v>0.33</v>
      </c>
      <c r="D22" s="157">
        <v>0.33</v>
      </c>
      <c r="E22" s="157">
        <v>0.33</v>
      </c>
      <c r="F22" s="157">
        <v>0.33</v>
      </c>
      <c r="G22" s="157">
        <v>0.33</v>
      </c>
      <c r="H22" s="157">
        <v>0.33</v>
      </c>
      <c r="I22" s="157">
        <v>0.33</v>
      </c>
      <c r="J22" s="157">
        <v>0.33</v>
      </c>
      <c r="K22" s="157">
        <v>0.33</v>
      </c>
    </row>
    <row r="23" spans="1:11">
      <c r="A23" s="156" t="s">
        <v>106</v>
      </c>
      <c r="B23" s="157">
        <v>0.33</v>
      </c>
      <c r="C23" s="157">
        <v>0.33</v>
      </c>
      <c r="D23" s="157">
        <v>0.33</v>
      </c>
      <c r="E23" s="157">
        <v>0.33</v>
      </c>
      <c r="F23" s="157">
        <v>0.33</v>
      </c>
      <c r="G23" s="157">
        <v>0.33</v>
      </c>
      <c r="H23" s="157">
        <v>0.33</v>
      </c>
      <c r="I23" s="157">
        <v>0.33</v>
      </c>
      <c r="J23" s="157">
        <v>0.33</v>
      </c>
      <c r="K23" s="157">
        <v>0.33</v>
      </c>
    </row>
    <row r="24" spans="1:11">
      <c r="A24" s="156" t="s">
        <v>107</v>
      </c>
      <c r="B24" s="158">
        <v>0</v>
      </c>
      <c r="C24" s="158">
        <v>0</v>
      </c>
      <c r="D24" s="158">
        <v>0</v>
      </c>
      <c r="E24" s="158">
        <v>0</v>
      </c>
      <c r="F24" s="158">
        <v>0</v>
      </c>
      <c r="G24" s="158">
        <v>0</v>
      </c>
      <c r="H24" s="158">
        <v>0</v>
      </c>
      <c r="I24" s="158">
        <v>0</v>
      </c>
      <c r="J24" s="158">
        <v>0</v>
      </c>
      <c r="K24" s="158">
        <v>0</v>
      </c>
    </row>
    <row r="25" spans="1:11">
      <c r="A25" s="156" t="s">
        <v>108</v>
      </c>
      <c r="B25" s="158">
        <v>0</v>
      </c>
      <c r="C25" s="158">
        <v>0</v>
      </c>
      <c r="D25" s="157">
        <v>0.01</v>
      </c>
      <c r="E25" s="157">
        <v>0.01</v>
      </c>
      <c r="F25" s="157">
        <v>0.01</v>
      </c>
      <c r="G25" s="157">
        <v>0.01</v>
      </c>
      <c r="H25" s="157">
        <v>0.01</v>
      </c>
      <c r="I25" s="157">
        <v>0.01</v>
      </c>
      <c r="J25" s="157">
        <v>0.01</v>
      </c>
      <c r="K25" s="157">
        <v>0.01</v>
      </c>
    </row>
    <row r="26" spans="1:11">
      <c r="A26" s="156" t="s">
        <v>109</v>
      </c>
      <c r="B26" s="157">
        <v>0.22</v>
      </c>
      <c r="C26" s="157">
        <v>0.22</v>
      </c>
      <c r="D26" s="157">
        <v>0.22</v>
      </c>
      <c r="E26" s="157">
        <v>0.22</v>
      </c>
      <c r="F26" s="157">
        <v>0.27</v>
      </c>
      <c r="G26" s="157">
        <v>0.27</v>
      </c>
      <c r="H26" s="157">
        <v>0.27</v>
      </c>
      <c r="I26" s="157">
        <v>0.27</v>
      </c>
      <c r="J26" s="157">
        <v>0.27</v>
      </c>
      <c r="K26" s="157">
        <v>0.27</v>
      </c>
    </row>
    <row r="27" spans="1:11">
      <c r="A27" s="156" t="s">
        <v>110</v>
      </c>
      <c r="B27" s="157">
        <v>0.05</v>
      </c>
      <c r="C27" s="157">
        <v>0.05</v>
      </c>
      <c r="D27" s="157">
        <v>0.05</v>
      </c>
      <c r="E27" s="157">
        <v>0.05</v>
      </c>
      <c r="F27" s="157">
        <v>0.05</v>
      </c>
      <c r="G27" s="157">
        <v>0.05</v>
      </c>
      <c r="H27" s="157">
        <v>0.05</v>
      </c>
      <c r="I27" s="157">
        <v>0.05</v>
      </c>
      <c r="J27" s="157">
        <v>0.05</v>
      </c>
      <c r="K27" s="157">
        <v>0.05</v>
      </c>
    </row>
    <row r="28" spans="1:11">
      <c r="A28" s="156" t="s">
        <v>111</v>
      </c>
      <c r="B28" s="157">
        <v>0.05</v>
      </c>
      <c r="C28" s="157">
        <v>0.05</v>
      </c>
      <c r="D28" s="157">
        <v>0.05</v>
      </c>
      <c r="E28" s="157">
        <v>0.05</v>
      </c>
      <c r="F28" s="157">
        <v>0.05</v>
      </c>
      <c r="G28" s="157">
        <v>0.05</v>
      </c>
      <c r="H28" s="157">
        <v>0.05</v>
      </c>
      <c r="I28" s="157">
        <v>0.05</v>
      </c>
      <c r="J28" s="157">
        <v>0.05</v>
      </c>
      <c r="K28" s="157">
        <v>0.05</v>
      </c>
    </row>
    <row r="29" spans="1:11">
      <c r="A29" s="156" t="s">
        <v>112</v>
      </c>
      <c r="B29" s="158">
        <v>0</v>
      </c>
      <c r="C29" s="158">
        <v>0</v>
      </c>
      <c r="D29" s="158">
        <v>0</v>
      </c>
      <c r="E29" s="158">
        <v>0</v>
      </c>
      <c r="F29" s="158">
        <v>0</v>
      </c>
      <c r="G29" s="158">
        <v>0</v>
      </c>
      <c r="H29" s="158">
        <v>0</v>
      </c>
      <c r="I29" s="158">
        <v>0</v>
      </c>
      <c r="J29" s="158">
        <v>0</v>
      </c>
      <c r="K29" s="158">
        <v>0</v>
      </c>
    </row>
    <row r="30" spans="1:11">
      <c r="A30" s="156" t="s">
        <v>113</v>
      </c>
      <c r="B30" s="157">
        <v>8.5299999999999994</v>
      </c>
      <c r="C30" s="157">
        <v>8.5299999999999994</v>
      </c>
      <c r="D30" s="157">
        <v>8.11</v>
      </c>
      <c r="E30" s="157">
        <v>8.11</v>
      </c>
      <c r="F30" s="157">
        <v>7.69</v>
      </c>
      <c r="G30" s="157">
        <v>7.69</v>
      </c>
      <c r="H30" s="157">
        <v>6.79</v>
      </c>
      <c r="I30" s="157">
        <v>6.79</v>
      </c>
      <c r="J30" s="157">
        <v>6.51</v>
      </c>
      <c r="K30" s="157">
        <v>6.51</v>
      </c>
    </row>
    <row r="31" spans="1:11">
      <c r="A31" s="156" t="s">
        <v>114</v>
      </c>
      <c r="B31" s="157">
        <v>1.98</v>
      </c>
      <c r="C31" s="158">
        <v>2</v>
      </c>
      <c r="D31" s="157">
        <v>0.9</v>
      </c>
      <c r="E31" s="157">
        <v>1.1000000000000001</v>
      </c>
      <c r="F31" s="157">
        <v>0.9</v>
      </c>
      <c r="G31" s="157">
        <v>1.1000000000000001</v>
      </c>
      <c r="H31" s="157">
        <v>0.9</v>
      </c>
      <c r="I31" s="157">
        <v>1.1000000000000001</v>
      </c>
      <c r="J31" s="157">
        <v>0.9</v>
      </c>
      <c r="K31" s="157">
        <v>1.1000000000000001</v>
      </c>
    </row>
    <row r="32" spans="1:11">
      <c r="A32" s="156" t="s">
        <v>115</v>
      </c>
      <c r="B32" s="157">
        <v>0.05</v>
      </c>
      <c r="C32" s="157">
        <v>0.6</v>
      </c>
      <c r="D32" s="157">
        <v>0.05</v>
      </c>
      <c r="E32" s="157">
        <v>0.6</v>
      </c>
      <c r="F32" s="157">
        <v>0.1</v>
      </c>
      <c r="G32" s="157">
        <v>0.6</v>
      </c>
      <c r="H32" s="157">
        <v>0.1</v>
      </c>
      <c r="I32" s="157">
        <v>0.7</v>
      </c>
      <c r="J32" s="157">
        <v>0.1</v>
      </c>
      <c r="K32" s="157">
        <v>0.8</v>
      </c>
    </row>
    <row r="33" spans="1:11">
      <c r="A33" s="156" t="s">
        <v>116</v>
      </c>
      <c r="B33" s="157">
        <v>0.09</v>
      </c>
      <c r="C33" s="157">
        <v>0.02</v>
      </c>
      <c r="D33" s="157">
        <v>0.2</v>
      </c>
      <c r="E33" s="157">
        <v>0.2</v>
      </c>
      <c r="F33" s="157">
        <v>0.2</v>
      </c>
      <c r="G33" s="157">
        <v>0.2</v>
      </c>
      <c r="H33" s="157">
        <v>0.25</v>
      </c>
      <c r="I33" s="157">
        <v>0.25</v>
      </c>
      <c r="J33" s="157">
        <v>0.25</v>
      </c>
      <c r="K33" s="157">
        <v>0.25</v>
      </c>
    </row>
    <row r="34" spans="1:11">
      <c r="A34" s="156" t="s">
        <v>117</v>
      </c>
      <c r="B34" s="157">
        <v>0.8</v>
      </c>
      <c r="C34" s="157">
        <v>0.8</v>
      </c>
      <c r="D34" s="157">
        <v>0.8</v>
      </c>
      <c r="E34" s="157">
        <v>0.8</v>
      </c>
      <c r="F34" s="157">
        <v>0.8</v>
      </c>
      <c r="G34" s="157">
        <v>0.8</v>
      </c>
      <c r="H34" s="157">
        <v>0.81</v>
      </c>
      <c r="I34" s="157">
        <v>0.81</v>
      </c>
      <c r="J34" s="157">
        <v>0.83</v>
      </c>
      <c r="K34" s="157">
        <v>0.83</v>
      </c>
    </row>
    <row r="35" spans="1:11">
      <c r="A35" s="156" t="s">
        <v>118</v>
      </c>
      <c r="B35" s="157">
        <v>2.92</v>
      </c>
      <c r="C35" s="157">
        <v>3.42</v>
      </c>
      <c r="D35" s="157">
        <v>1.95</v>
      </c>
      <c r="E35" s="157">
        <v>2.7</v>
      </c>
      <c r="F35" s="158">
        <v>2</v>
      </c>
      <c r="G35" s="157">
        <v>2.7</v>
      </c>
      <c r="H35" s="157">
        <v>2.06</v>
      </c>
      <c r="I35" s="157">
        <v>2.86</v>
      </c>
      <c r="J35" s="157">
        <v>2.08</v>
      </c>
      <c r="K35" s="157">
        <v>2.98</v>
      </c>
    </row>
    <row r="36" spans="1:11">
      <c r="A36" s="156" t="s">
        <v>119</v>
      </c>
      <c r="B36" s="157">
        <v>5.61</v>
      </c>
      <c r="C36" s="157">
        <v>5.1100000000000003</v>
      </c>
      <c r="D36" s="157">
        <v>6.16</v>
      </c>
      <c r="E36" s="157">
        <v>5.41</v>
      </c>
      <c r="F36" s="157">
        <v>5.69</v>
      </c>
      <c r="G36" s="157">
        <v>4.99</v>
      </c>
      <c r="H36" s="157">
        <v>4.7300000000000004</v>
      </c>
      <c r="I36" s="157">
        <v>3.93</v>
      </c>
      <c r="J36" s="157">
        <v>4.43</v>
      </c>
      <c r="K36" s="157">
        <v>3.53</v>
      </c>
    </row>
    <row r="37" spans="1:11">
      <c r="A37" s="156" t="s">
        <v>120</v>
      </c>
      <c r="B37" s="157">
        <v>5.55</v>
      </c>
      <c r="C37" s="157">
        <v>5.3</v>
      </c>
      <c r="D37" s="157">
        <v>5.71</v>
      </c>
      <c r="E37" s="157">
        <v>5.35</v>
      </c>
      <c r="F37" s="157">
        <v>5.76</v>
      </c>
      <c r="G37" s="157">
        <v>5.41</v>
      </c>
      <c r="H37" s="157">
        <v>6.1</v>
      </c>
      <c r="I37" s="157">
        <v>5.8</v>
      </c>
      <c r="J37" s="157">
        <v>6.4</v>
      </c>
      <c r="K37" s="157">
        <v>6.2</v>
      </c>
    </row>
    <row r="38" spans="1:11">
      <c r="A38" s="156" t="s">
        <v>121</v>
      </c>
      <c r="B38" s="157">
        <v>0.1</v>
      </c>
      <c r="C38" s="157">
        <v>0.1</v>
      </c>
      <c r="D38" s="157">
        <v>0.1</v>
      </c>
      <c r="E38" s="157">
        <v>0.1</v>
      </c>
      <c r="F38" s="157">
        <v>0.1</v>
      </c>
      <c r="G38" s="157">
        <v>0.1</v>
      </c>
      <c r="H38" s="157">
        <v>0.1</v>
      </c>
      <c r="I38" s="157">
        <v>0.1</v>
      </c>
      <c r="J38" s="157">
        <v>0.1</v>
      </c>
      <c r="K38" s="157">
        <v>0.1</v>
      </c>
    </row>
    <row r="39" spans="1:11">
      <c r="A39" s="156" t="s">
        <v>122</v>
      </c>
      <c r="B39" s="157">
        <v>0.16</v>
      </c>
      <c r="C39" s="157">
        <v>-0.09</v>
      </c>
      <c r="D39" s="157">
        <v>0.55000000000000004</v>
      </c>
      <c r="E39" s="157">
        <v>0.15</v>
      </c>
      <c r="F39" s="157">
        <v>0.02</v>
      </c>
      <c r="G39" s="157">
        <v>-0.32</v>
      </c>
      <c r="H39" s="157">
        <v>-1.27</v>
      </c>
      <c r="I39" s="157">
        <v>-1.77</v>
      </c>
      <c r="J39" s="157">
        <v>-1.88</v>
      </c>
      <c r="K39" s="157">
        <v>-2.58</v>
      </c>
    </row>
    <row r="40" spans="1:11">
      <c r="A40" s="156" t="s">
        <v>123</v>
      </c>
      <c r="B40" s="157">
        <v>0.5</v>
      </c>
      <c r="C40" s="157">
        <v>0.5</v>
      </c>
      <c r="D40" s="157">
        <v>0.5</v>
      </c>
      <c r="E40" s="157">
        <v>0.5</v>
      </c>
      <c r="F40" s="157">
        <v>0.5</v>
      </c>
      <c r="G40" s="157">
        <v>0.5</v>
      </c>
      <c r="H40" s="157">
        <v>0.5</v>
      </c>
      <c r="I40" s="157">
        <v>0.5</v>
      </c>
      <c r="J40" s="157">
        <v>0.5</v>
      </c>
      <c r="K40" s="157">
        <v>0.5</v>
      </c>
    </row>
    <row r="41" spans="1:11">
      <c r="A41" s="156" t="s">
        <v>124</v>
      </c>
      <c r="B41" s="157">
        <v>0.25</v>
      </c>
      <c r="C41" s="157">
        <v>0.2</v>
      </c>
      <c r="D41" s="157">
        <v>0.17</v>
      </c>
      <c r="E41" s="157">
        <v>0.21</v>
      </c>
      <c r="F41" s="157">
        <v>0.17</v>
      </c>
      <c r="G41" s="157">
        <v>0.21</v>
      </c>
      <c r="H41" s="157">
        <v>0.18</v>
      </c>
      <c r="I41" s="157">
        <v>0.23</v>
      </c>
      <c r="J41" s="157">
        <v>0.2</v>
      </c>
      <c r="K41" s="157">
        <v>0.2</v>
      </c>
    </row>
    <row r="42" spans="1:11">
      <c r="A42" s="156" t="s">
        <v>125</v>
      </c>
      <c r="B42" s="157">
        <v>0.75</v>
      </c>
      <c r="C42" s="157">
        <v>0.7</v>
      </c>
      <c r="D42" s="157">
        <v>0.67</v>
      </c>
      <c r="E42" s="157">
        <v>0.71</v>
      </c>
      <c r="F42" s="157">
        <v>0.67</v>
      </c>
      <c r="G42" s="157">
        <v>0.71</v>
      </c>
      <c r="H42" s="157">
        <v>0.68</v>
      </c>
      <c r="I42" s="157">
        <v>0.73</v>
      </c>
      <c r="J42" s="157">
        <v>0.7</v>
      </c>
      <c r="K42" s="157">
        <v>0.7</v>
      </c>
    </row>
    <row r="43" spans="1:11">
      <c r="A43" s="156" t="s">
        <v>126</v>
      </c>
      <c r="B43" s="157">
        <v>2.5</v>
      </c>
      <c r="C43" s="157">
        <v>2.5</v>
      </c>
      <c r="D43" s="157">
        <v>2.5</v>
      </c>
      <c r="E43" s="157">
        <v>2.5</v>
      </c>
      <c r="F43" s="157">
        <v>2.5</v>
      </c>
      <c r="G43" s="157">
        <v>2.5</v>
      </c>
      <c r="H43" s="157">
        <v>3.5</v>
      </c>
      <c r="I43" s="157">
        <v>3.5</v>
      </c>
      <c r="J43" s="157">
        <v>3.5</v>
      </c>
      <c r="K43" s="157">
        <v>3.5</v>
      </c>
    </row>
    <row r="44" spans="1:11">
      <c r="A44" s="156" t="s">
        <v>127</v>
      </c>
      <c r="B44" s="157">
        <v>0.6</v>
      </c>
      <c r="C44" s="158">
        <v>2</v>
      </c>
      <c r="D44" s="158">
        <v>2</v>
      </c>
      <c r="E44" s="158">
        <v>2</v>
      </c>
      <c r="F44" s="158">
        <v>2</v>
      </c>
      <c r="G44" s="158">
        <v>2</v>
      </c>
      <c r="H44" s="157">
        <v>4.5</v>
      </c>
      <c r="I44" s="157">
        <v>4.5</v>
      </c>
      <c r="J44" s="157">
        <v>4.5</v>
      </c>
      <c r="K44" s="157">
        <v>4.5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59" t="s">
        <v>77</v>
      </c>
      <c r="B1" s="159"/>
      <c r="C1" s="159"/>
      <c r="D1" s="159"/>
      <c r="E1" s="159"/>
      <c r="F1" s="159"/>
      <c r="G1" s="159"/>
      <c r="H1" s="159"/>
      <c r="I1" s="159"/>
      <c r="J1" s="159"/>
      <c r="K1" s="159"/>
    </row>
    <row r="3" spans="1:11">
      <c r="A3" s="160" t="s">
        <v>78</v>
      </c>
      <c r="B3" s="161" t="s">
        <v>179</v>
      </c>
    </row>
    <row r="4" spans="1:11">
      <c r="A4" s="160" t="s">
        <v>80</v>
      </c>
      <c r="B4" s="161">
        <v>100</v>
      </c>
    </row>
    <row r="5" spans="1:11">
      <c r="A5" s="160" t="s">
        <v>81</v>
      </c>
      <c r="B5" s="161" t="s">
        <v>82</v>
      </c>
    </row>
    <row r="6" spans="1:11">
      <c r="A6" s="160" t="s">
        <v>83</v>
      </c>
      <c r="B6" s="161" t="s">
        <v>180</v>
      </c>
    </row>
    <row r="7" spans="1:11">
      <c r="A7" s="160" t="s">
        <v>84</v>
      </c>
      <c r="B7" s="161" t="s">
        <v>181</v>
      </c>
    </row>
    <row r="10" spans="1:11">
      <c r="A10" s="162" t="s">
        <v>85</v>
      </c>
      <c r="B10" s="162"/>
      <c r="C10" s="162"/>
      <c r="D10" s="162"/>
      <c r="E10" s="162"/>
      <c r="F10" s="162"/>
      <c r="G10" s="162"/>
      <c r="H10" s="162"/>
      <c r="I10" s="162"/>
      <c r="J10" s="162"/>
      <c r="K10" s="162"/>
    </row>
    <row r="12" spans="1:11">
      <c r="A12" s="163"/>
      <c r="B12" s="163">
        <v>2014</v>
      </c>
      <c r="C12" s="163"/>
      <c r="D12" s="163">
        <v>2015</v>
      </c>
      <c r="E12" s="163"/>
      <c r="F12" s="163">
        <v>2016</v>
      </c>
      <c r="G12" s="163"/>
      <c r="H12" s="163">
        <v>2020</v>
      </c>
      <c r="I12" s="163"/>
      <c r="J12" s="163">
        <v>2025</v>
      </c>
      <c r="K12" s="163"/>
    </row>
    <row r="13" spans="1:11">
      <c r="A13" s="163" t="s">
        <v>86</v>
      </c>
      <c r="B13" s="163" t="s">
        <v>87</v>
      </c>
      <c r="C13" s="163" t="s">
        <v>88</v>
      </c>
      <c r="D13" s="163" t="s">
        <v>89</v>
      </c>
      <c r="E13" s="163" t="s">
        <v>90</v>
      </c>
      <c r="F13" s="163" t="s">
        <v>91</v>
      </c>
      <c r="G13" s="163" t="s">
        <v>92</v>
      </c>
      <c r="H13" s="163" t="s">
        <v>93</v>
      </c>
      <c r="I13" s="163" t="s">
        <v>94</v>
      </c>
      <c r="J13" s="163" t="s">
        <v>95</v>
      </c>
      <c r="K13" s="163" t="s">
        <v>96</v>
      </c>
    </row>
    <row r="14" spans="1:11">
      <c r="A14" s="164" t="s">
        <v>97</v>
      </c>
      <c r="B14" s="165">
        <v>0</v>
      </c>
      <c r="C14" s="165">
        <v>0</v>
      </c>
      <c r="D14" s="165">
        <v>0</v>
      </c>
      <c r="E14" s="165">
        <v>0</v>
      </c>
      <c r="F14" s="165">
        <v>0</v>
      </c>
      <c r="G14" s="165">
        <v>0</v>
      </c>
      <c r="H14" s="165">
        <v>0</v>
      </c>
      <c r="I14" s="165">
        <v>0</v>
      </c>
      <c r="J14" s="165">
        <v>0</v>
      </c>
      <c r="K14" s="165">
        <v>0</v>
      </c>
    </row>
    <row r="15" spans="1:11">
      <c r="A15" s="164" t="s">
        <v>98</v>
      </c>
      <c r="B15" s="166">
        <v>6.23</v>
      </c>
      <c r="C15" s="166">
        <v>6.23</v>
      </c>
      <c r="D15" s="166">
        <v>6.46</v>
      </c>
      <c r="E15" s="166">
        <v>6.46</v>
      </c>
      <c r="F15" s="166">
        <v>6.46</v>
      </c>
      <c r="G15" s="166">
        <v>6.46</v>
      </c>
      <c r="H15" s="166">
        <v>5.77</v>
      </c>
      <c r="I15" s="166">
        <v>5.77</v>
      </c>
      <c r="J15" s="166">
        <v>5.05</v>
      </c>
      <c r="K15" s="166">
        <v>5.05</v>
      </c>
    </row>
    <row r="16" spans="1:11">
      <c r="A16" s="164" t="s">
        <v>99</v>
      </c>
      <c r="B16" s="166">
        <v>0.35</v>
      </c>
      <c r="C16" s="166">
        <v>0.35</v>
      </c>
      <c r="D16" s="166">
        <v>0.35</v>
      </c>
      <c r="E16" s="166">
        <v>0.35</v>
      </c>
      <c r="F16" s="166">
        <v>0.35</v>
      </c>
      <c r="G16" s="166">
        <v>0.35</v>
      </c>
      <c r="H16" s="166">
        <v>0.12</v>
      </c>
      <c r="I16" s="166">
        <v>0.12</v>
      </c>
      <c r="J16" s="165">
        <v>0</v>
      </c>
      <c r="K16" s="165">
        <v>0</v>
      </c>
    </row>
    <row r="17" spans="1:11">
      <c r="A17" s="164" t="s">
        <v>100</v>
      </c>
      <c r="B17" s="166">
        <v>0.85</v>
      </c>
      <c r="C17" s="166">
        <v>0.85</v>
      </c>
      <c r="D17" s="166">
        <v>0.86</v>
      </c>
      <c r="E17" s="166">
        <v>0.86</v>
      </c>
      <c r="F17" s="166">
        <v>0.86</v>
      </c>
      <c r="G17" s="166">
        <v>0.86</v>
      </c>
      <c r="H17" s="166">
        <v>0.86</v>
      </c>
      <c r="I17" s="166">
        <v>0.86</v>
      </c>
      <c r="J17" s="166">
        <v>0.86</v>
      </c>
      <c r="K17" s="166">
        <v>0.86</v>
      </c>
    </row>
    <row r="18" spans="1:11">
      <c r="A18" s="164" t="s">
        <v>101</v>
      </c>
      <c r="B18" s="166">
        <v>3.75</v>
      </c>
      <c r="C18" s="166">
        <v>3.75</v>
      </c>
      <c r="D18" s="166">
        <v>4.18</v>
      </c>
      <c r="E18" s="166">
        <v>4.18</v>
      </c>
      <c r="F18" s="166">
        <v>4.18</v>
      </c>
      <c r="G18" s="166">
        <v>4.18</v>
      </c>
      <c r="H18" s="166">
        <v>3.72</v>
      </c>
      <c r="I18" s="166">
        <v>3.72</v>
      </c>
      <c r="J18" s="166">
        <v>3.72</v>
      </c>
      <c r="K18" s="166">
        <v>3.72</v>
      </c>
    </row>
    <row r="19" spans="1:11">
      <c r="A19" s="164" t="s">
        <v>102</v>
      </c>
      <c r="B19" s="166">
        <v>1.1299999999999999</v>
      </c>
      <c r="C19" s="166">
        <v>1.1299999999999999</v>
      </c>
      <c r="D19" s="166">
        <v>0.92</v>
      </c>
      <c r="E19" s="166">
        <v>0.92</v>
      </c>
      <c r="F19" s="166">
        <v>0.92</v>
      </c>
      <c r="G19" s="166">
        <v>0.92</v>
      </c>
      <c r="H19" s="166">
        <v>0.92</v>
      </c>
      <c r="I19" s="166">
        <v>0.92</v>
      </c>
      <c r="J19" s="166">
        <v>0.32</v>
      </c>
      <c r="K19" s="166">
        <v>0.32</v>
      </c>
    </row>
    <row r="20" spans="1:11">
      <c r="A20" s="164" t="s">
        <v>103</v>
      </c>
      <c r="B20" s="166">
        <v>0.15</v>
      </c>
      <c r="C20" s="166">
        <v>0.15</v>
      </c>
      <c r="D20" s="166">
        <v>0.15</v>
      </c>
      <c r="E20" s="166">
        <v>0.15</v>
      </c>
      <c r="F20" s="166">
        <v>0.15</v>
      </c>
      <c r="G20" s="166">
        <v>0.15</v>
      </c>
      <c r="H20" s="166">
        <v>0.15</v>
      </c>
      <c r="I20" s="166">
        <v>0.15</v>
      </c>
      <c r="J20" s="166">
        <v>0.15</v>
      </c>
      <c r="K20" s="166">
        <v>0.15</v>
      </c>
    </row>
    <row r="21" spans="1:11">
      <c r="A21" s="164" t="s">
        <v>104</v>
      </c>
      <c r="B21" s="166">
        <v>2.23</v>
      </c>
      <c r="C21" s="166">
        <v>2.23</v>
      </c>
      <c r="D21" s="166">
        <v>2.71</v>
      </c>
      <c r="E21" s="166">
        <v>2.71</v>
      </c>
      <c r="F21" s="166">
        <v>2.81</v>
      </c>
      <c r="G21" s="166">
        <v>2.81</v>
      </c>
      <c r="H21" s="166">
        <v>3.18</v>
      </c>
      <c r="I21" s="166">
        <v>3.18</v>
      </c>
      <c r="J21" s="166">
        <v>3.58</v>
      </c>
      <c r="K21" s="166">
        <v>3.58</v>
      </c>
    </row>
    <row r="22" spans="1:11">
      <c r="A22" s="164" t="s">
        <v>105</v>
      </c>
      <c r="B22" s="166">
        <v>2.23</v>
      </c>
      <c r="C22" s="166">
        <v>2.23</v>
      </c>
      <c r="D22" s="166">
        <v>2.69</v>
      </c>
      <c r="E22" s="166">
        <v>2.69</v>
      </c>
      <c r="F22" s="166">
        <v>2.77</v>
      </c>
      <c r="G22" s="166">
        <v>2.77</v>
      </c>
      <c r="H22" s="166">
        <v>3.09</v>
      </c>
      <c r="I22" s="166">
        <v>3.09</v>
      </c>
      <c r="J22" s="166">
        <v>3.5</v>
      </c>
      <c r="K22" s="166">
        <v>3.5</v>
      </c>
    </row>
    <row r="23" spans="1:11">
      <c r="A23" s="164" t="s">
        <v>106</v>
      </c>
      <c r="B23" s="166">
        <v>2.2000000000000002</v>
      </c>
      <c r="C23" s="166">
        <v>2.2000000000000002</v>
      </c>
      <c r="D23" s="166">
        <v>2.66</v>
      </c>
      <c r="E23" s="166">
        <v>2.66</v>
      </c>
      <c r="F23" s="166">
        <v>2.75</v>
      </c>
      <c r="G23" s="166">
        <v>2.75</v>
      </c>
      <c r="H23" s="166">
        <v>3.07</v>
      </c>
      <c r="I23" s="166">
        <v>3.07</v>
      </c>
      <c r="J23" s="166">
        <v>3.47</v>
      </c>
      <c r="K23" s="166">
        <v>3.47</v>
      </c>
    </row>
    <row r="24" spans="1:11">
      <c r="A24" s="164" t="s">
        <v>107</v>
      </c>
      <c r="B24" s="166">
        <v>0.03</v>
      </c>
      <c r="C24" s="166">
        <v>0.03</v>
      </c>
      <c r="D24" s="166">
        <v>0.03</v>
      </c>
      <c r="E24" s="166">
        <v>0.03</v>
      </c>
      <c r="F24" s="166">
        <v>0.02</v>
      </c>
      <c r="G24" s="166">
        <v>0.02</v>
      </c>
      <c r="H24" s="166">
        <v>0.02</v>
      </c>
      <c r="I24" s="166">
        <v>0.02</v>
      </c>
      <c r="J24" s="166">
        <v>0.02</v>
      </c>
      <c r="K24" s="166">
        <v>0.02</v>
      </c>
    </row>
    <row r="25" spans="1:11">
      <c r="A25" s="164" t="s">
        <v>108</v>
      </c>
      <c r="B25" s="165">
        <v>0</v>
      </c>
      <c r="C25" s="165">
        <v>0</v>
      </c>
      <c r="D25" s="165">
        <v>0</v>
      </c>
      <c r="E25" s="165">
        <v>0</v>
      </c>
      <c r="F25" s="165">
        <v>0</v>
      </c>
      <c r="G25" s="165">
        <v>0</v>
      </c>
      <c r="H25" s="165">
        <v>0</v>
      </c>
      <c r="I25" s="165">
        <v>0</v>
      </c>
      <c r="J25" s="165">
        <v>0</v>
      </c>
      <c r="K25" s="165">
        <v>0</v>
      </c>
    </row>
    <row r="26" spans="1:11">
      <c r="A26" s="164" t="s">
        <v>109</v>
      </c>
      <c r="B26" s="166">
        <v>0.01</v>
      </c>
      <c r="C26" s="166">
        <v>0.01</v>
      </c>
      <c r="D26" s="166">
        <v>0.02</v>
      </c>
      <c r="E26" s="166">
        <v>0.02</v>
      </c>
      <c r="F26" s="166">
        <v>0.03</v>
      </c>
      <c r="G26" s="166">
        <v>0.03</v>
      </c>
      <c r="H26" s="166">
        <v>0.08</v>
      </c>
      <c r="I26" s="166">
        <v>0.08</v>
      </c>
      <c r="J26" s="166">
        <v>0.08</v>
      </c>
      <c r="K26" s="166">
        <v>0.08</v>
      </c>
    </row>
    <row r="27" spans="1:11">
      <c r="A27" s="164" t="s">
        <v>110</v>
      </c>
      <c r="B27" s="166">
        <v>0.53</v>
      </c>
      <c r="C27" s="166">
        <v>0.53</v>
      </c>
      <c r="D27" s="166">
        <v>0.53</v>
      </c>
      <c r="E27" s="166">
        <v>0.53</v>
      </c>
      <c r="F27" s="166">
        <v>0.53</v>
      </c>
      <c r="G27" s="166">
        <v>0.53</v>
      </c>
      <c r="H27" s="166">
        <v>0.53</v>
      </c>
      <c r="I27" s="166">
        <v>0.53</v>
      </c>
      <c r="J27" s="166">
        <v>0.53</v>
      </c>
      <c r="K27" s="166">
        <v>0.53</v>
      </c>
    </row>
    <row r="28" spans="1:11">
      <c r="A28" s="164" t="s">
        <v>111</v>
      </c>
      <c r="B28" s="166">
        <v>0.24</v>
      </c>
      <c r="C28" s="166">
        <v>0.24</v>
      </c>
      <c r="D28" s="166">
        <v>0.24</v>
      </c>
      <c r="E28" s="166">
        <v>0.24</v>
      </c>
      <c r="F28" s="166">
        <v>0.24</v>
      </c>
      <c r="G28" s="166">
        <v>0.24</v>
      </c>
      <c r="H28" s="166">
        <v>0.24</v>
      </c>
      <c r="I28" s="166">
        <v>0.24</v>
      </c>
      <c r="J28" s="166">
        <v>0.24</v>
      </c>
      <c r="K28" s="166">
        <v>0.24</v>
      </c>
    </row>
    <row r="29" spans="1:11">
      <c r="A29" s="164" t="s">
        <v>112</v>
      </c>
      <c r="B29" s="165">
        <v>0</v>
      </c>
      <c r="C29" s="165">
        <v>0</v>
      </c>
      <c r="D29" s="164"/>
      <c r="E29" s="164"/>
      <c r="F29" s="164"/>
      <c r="G29" s="164"/>
      <c r="H29" s="165">
        <v>0</v>
      </c>
      <c r="I29" s="165">
        <v>0</v>
      </c>
      <c r="J29" s="165">
        <v>0</v>
      </c>
      <c r="K29" s="165">
        <v>0</v>
      </c>
    </row>
    <row r="30" spans="1:11">
      <c r="A30" s="164" t="s">
        <v>113</v>
      </c>
      <c r="B30" s="165">
        <v>9</v>
      </c>
      <c r="C30" s="165">
        <v>9</v>
      </c>
      <c r="D30" s="166">
        <v>9.6999999999999993</v>
      </c>
      <c r="E30" s="166">
        <v>9.6999999999999993</v>
      </c>
      <c r="F30" s="166">
        <v>9.8000000000000007</v>
      </c>
      <c r="G30" s="166">
        <v>9.8000000000000007</v>
      </c>
      <c r="H30" s="166">
        <v>9.48</v>
      </c>
      <c r="I30" s="166">
        <v>9.48</v>
      </c>
      <c r="J30" s="166">
        <v>9.16</v>
      </c>
      <c r="K30" s="166">
        <v>9.16</v>
      </c>
    </row>
    <row r="31" spans="1:11">
      <c r="A31" s="164" t="s">
        <v>114</v>
      </c>
      <c r="B31" s="166">
        <v>1.89</v>
      </c>
      <c r="C31" s="166">
        <v>1.89</v>
      </c>
      <c r="D31" s="166">
        <v>2.3199999999999998</v>
      </c>
      <c r="E31" s="166">
        <v>2.3199999999999998</v>
      </c>
      <c r="F31" s="166">
        <v>2.4</v>
      </c>
      <c r="G31" s="166">
        <v>2.4</v>
      </c>
      <c r="H31" s="166">
        <v>2.72</v>
      </c>
      <c r="I31" s="166">
        <v>2.72</v>
      </c>
      <c r="J31" s="166">
        <v>3.12</v>
      </c>
      <c r="K31" s="166">
        <v>3.12</v>
      </c>
    </row>
    <row r="32" spans="1:11">
      <c r="A32" s="164" t="s">
        <v>115</v>
      </c>
      <c r="B32" s="165">
        <v>0</v>
      </c>
      <c r="C32" s="166">
        <v>0.5</v>
      </c>
      <c r="D32" s="165">
        <v>0</v>
      </c>
      <c r="E32" s="166">
        <v>0.5</v>
      </c>
      <c r="F32" s="164"/>
      <c r="G32" s="166">
        <v>0.5</v>
      </c>
      <c r="H32" s="165">
        <v>0</v>
      </c>
      <c r="I32" s="166">
        <v>0.5</v>
      </c>
      <c r="J32" s="165">
        <v>0</v>
      </c>
      <c r="K32" s="166">
        <v>0.5</v>
      </c>
    </row>
    <row r="33" spans="1:11">
      <c r="A33" s="164" t="s">
        <v>116</v>
      </c>
      <c r="B33" s="166">
        <v>0.35</v>
      </c>
      <c r="C33" s="166">
        <v>0.35</v>
      </c>
      <c r="D33" s="166">
        <v>0.35</v>
      </c>
      <c r="E33" s="166">
        <v>0.35</v>
      </c>
      <c r="F33" s="166">
        <v>0.35</v>
      </c>
      <c r="G33" s="166">
        <v>0.35</v>
      </c>
      <c r="H33" s="166">
        <v>0.35</v>
      </c>
      <c r="I33" s="166">
        <v>0.35</v>
      </c>
      <c r="J33" s="166">
        <v>0.35</v>
      </c>
      <c r="K33" s="166">
        <v>0.35</v>
      </c>
    </row>
    <row r="34" spans="1:11">
      <c r="A34" s="164" t="s">
        <v>117</v>
      </c>
      <c r="B34" s="166">
        <v>0.5</v>
      </c>
      <c r="C34" s="166">
        <v>0.5</v>
      </c>
      <c r="D34" s="166">
        <v>0.5</v>
      </c>
      <c r="E34" s="166">
        <v>0.5</v>
      </c>
      <c r="F34" s="166">
        <v>0.5</v>
      </c>
      <c r="G34" s="166">
        <v>0.5</v>
      </c>
      <c r="H34" s="166">
        <v>0.38</v>
      </c>
      <c r="I34" s="166">
        <v>0.38</v>
      </c>
      <c r="J34" s="166">
        <v>0.38</v>
      </c>
      <c r="K34" s="166">
        <v>0.38</v>
      </c>
    </row>
    <row r="35" spans="1:11">
      <c r="A35" s="164" t="s">
        <v>118</v>
      </c>
      <c r="B35" s="166">
        <v>2.74</v>
      </c>
      <c r="C35" s="166">
        <v>3.24</v>
      </c>
      <c r="D35" s="166">
        <v>3.17</v>
      </c>
      <c r="E35" s="166">
        <v>3.67</v>
      </c>
      <c r="F35" s="166">
        <v>3.25</v>
      </c>
      <c r="G35" s="166">
        <v>3.75</v>
      </c>
      <c r="H35" s="166">
        <v>3.45</v>
      </c>
      <c r="I35" s="166">
        <v>3.95</v>
      </c>
      <c r="J35" s="166">
        <v>3.85</v>
      </c>
      <c r="K35" s="166">
        <v>4.3499999999999996</v>
      </c>
    </row>
    <row r="36" spans="1:11">
      <c r="A36" s="164" t="s">
        <v>119</v>
      </c>
      <c r="B36" s="166">
        <v>6.26</v>
      </c>
      <c r="C36" s="166">
        <v>5.76</v>
      </c>
      <c r="D36" s="166">
        <v>6.53</v>
      </c>
      <c r="E36" s="166">
        <v>6.03</v>
      </c>
      <c r="F36" s="166">
        <v>6.55</v>
      </c>
      <c r="G36" s="166">
        <v>6.05</v>
      </c>
      <c r="H36" s="166">
        <v>6.03</v>
      </c>
      <c r="I36" s="166">
        <v>5.53</v>
      </c>
      <c r="J36" s="166">
        <v>5.31</v>
      </c>
      <c r="K36" s="166">
        <v>4.8099999999999996</v>
      </c>
    </row>
    <row r="37" spans="1:11">
      <c r="A37" s="164" t="s">
        <v>120</v>
      </c>
      <c r="B37" s="166">
        <v>4.4400000000000004</v>
      </c>
      <c r="C37" s="166">
        <v>3.45</v>
      </c>
      <c r="D37" s="166">
        <v>4.47</v>
      </c>
      <c r="E37" s="166">
        <v>3.48</v>
      </c>
      <c r="F37" s="166">
        <v>4.5199999999999996</v>
      </c>
      <c r="G37" s="166">
        <v>3.52</v>
      </c>
      <c r="H37" s="166">
        <v>4.75</v>
      </c>
      <c r="I37" s="166">
        <v>3.7</v>
      </c>
      <c r="J37" s="166">
        <v>5.03</v>
      </c>
      <c r="K37" s="166">
        <v>3.93</v>
      </c>
    </row>
    <row r="38" spans="1:11">
      <c r="A38" s="164" t="s">
        <v>121</v>
      </c>
      <c r="B38" s="166">
        <v>0.1</v>
      </c>
      <c r="C38" s="165">
        <v>0</v>
      </c>
      <c r="D38" s="166">
        <v>0.1</v>
      </c>
      <c r="E38" s="165">
        <v>0</v>
      </c>
      <c r="F38" s="166">
        <v>0.1</v>
      </c>
      <c r="G38" s="165">
        <v>0</v>
      </c>
      <c r="H38" s="166">
        <v>0.1</v>
      </c>
      <c r="I38" s="165">
        <v>0</v>
      </c>
      <c r="J38" s="166">
        <v>0.1</v>
      </c>
      <c r="K38" s="165">
        <v>0</v>
      </c>
    </row>
    <row r="39" spans="1:11">
      <c r="A39" s="164" t="s">
        <v>122</v>
      </c>
      <c r="B39" s="166">
        <v>1.92</v>
      </c>
      <c r="C39" s="166">
        <v>2.31</v>
      </c>
      <c r="D39" s="166">
        <v>2.16</v>
      </c>
      <c r="E39" s="166">
        <v>2.5499999999999998</v>
      </c>
      <c r="F39" s="166">
        <v>2.13</v>
      </c>
      <c r="G39" s="166">
        <v>2.5299999999999998</v>
      </c>
      <c r="H39" s="166">
        <v>1.38</v>
      </c>
      <c r="I39" s="166">
        <v>1.83</v>
      </c>
      <c r="J39" s="166">
        <v>0.38</v>
      </c>
      <c r="K39" s="166">
        <v>0.88</v>
      </c>
    </row>
    <row r="40" spans="1:11">
      <c r="A40" s="164" t="s">
        <v>123</v>
      </c>
      <c r="B40" s="166">
        <v>0.32</v>
      </c>
      <c r="C40" s="166">
        <v>0.32</v>
      </c>
      <c r="D40" s="166">
        <v>0.32</v>
      </c>
      <c r="E40" s="166">
        <v>0.32</v>
      </c>
      <c r="F40" s="166">
        <v>0.32</v>
      </c>
      <c r="G40" s="166">
        <v>0.32</v>
      </c>
      <c r="H40" s="166">
        <v>0.32</v>
      </c>
      <c r="I40" s="166">
        <v>0.32</v>
      </c>
      <c r="J40" s="166">
        <v>0.32</v>
      </c>
      <c r="K40" s="166">
        <v>0.32</v>
      </c>
    </row>
    <row r="41" spans="1:11">
      <c r="A41" s="164" t="s">
        <v>124</v>
      </c>
      <c r="B41" s="166">
        <v>0.43</v>
      </c>
      <c r="C41" s="166">
        <v>0.35</v>
      </c>
      <c r="D41" s="166">
        <v>0.43</v>
      </c>
      <c r="E41" s="166">
        <v>0.35</v>
      </c>
      <c r="F41" s="166">
        <v>0.44</v>
      </c>
      <c r="G41" s="166">
        <v>0.35</v>
      </c>
      <c r="H41" s="166">
        <v>0.45</v>
      </c>
      <c r="I41" s="166">
        <v>0.36</v>
      </c>
      <c r="J41" s="166">
        <v>0.48</v>
      </c>
      <c r="K41" s="166">
        <v>0.38</v>
      </c>
    </row>
    <row r="42" spans="1:11">
      <c r="A42" s="164" t="s">
        <v>125</v>
      </c>
      <c r="B42" s="166">
        <v>0.75</v>
      </c>
      <c r="C42" s="166">
        <v>0.67</v>
      </c>
      <c r="D42" s="166">
        <v>0.75</v>
      </c>
      <c r="E42" s="166">
        <v>0.67</v>
      </c>
      <c r="F42" s="166">
        <v>0.76</v>
      </c>
      <c r="G42" s="166">
        <v>0.67</v>
      </c>
      <c r="H42" s="166">
        <v>0.77</v>
      </c>
      <c r="I42" s="166">
        <v>0.68</v>
      </c>
      <c r="J42" s="166">
        <v>0.8</v>
      </c>
      <c r="K42" s="166">
        <v>0.7</v>
      </c>
    </row>
    <row r="43" spans="1:11">
      <c r="A43" s="164" t="s">
        <v>126</v>
      </c>
      <c r="B43" s="166">
        <v>0.8</v>
      </c>
      <c r="C43" s="166">
        <v>0.8</v>
      </c>
      <c r="D43" s="166">
        <v>0.8</v>
      </c>
      <c r="E43" s="166">
        <v>0.8</v>
      </c>
      <c r="F43" s="166">
        <v>0.8</v>
      </c>
      <c r="G43" s="166">
        <v>0.8</v>
      </c>
      <c r="H43" s="166">
        <v>1.6</v>
      </c>
      <c r="I43" s="166">
        <v>1.6</v>
      </c>
      <c r="J43" s="166">
        <v>1.6</v>
      </c>
      <c r="K43" s="166">
        <v>1.6</v>
      </c>
    </row>
    <row r="44" spans="1:11">
      <c r="A44" s="164" t="s">
        <v>127</v>
      </c>
      <c r="B44" s="166">
        <v>0.8</v>
      </c>
      <c r="C44" s="166">
        <v>0.8</v>
      </c>
      <c r="D44" s="166">
        <v>0.8</v>
      </c>
      <c r="E44" s="166">
        <v>0.8</v>
      </c>
      <c r="F44" s="166">
        <v>0.8</v>
      </c>
      <c r="G44" s="166">
        <v>0.8</v>
      </c>
      <c r="H44" s="166">
        <v>1.6</v>
      </c>
      <c r="I44" s="166">
        <v>1.6</v>
      </c>
      <c r="J44" s="166">
        <v>1.6</v>
      </c>
      <c r="K44" s="166">
        <v>1.6</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67" t="s">
        <v>77</v>
      </c>
      <c r="B1" s="167"/>
      <c r="C1" s="167"/>
      <c r="D1" s="167"/>
      <c r="E1" s="167"/>
      <c r="F1" s="167"/>
      <c r="G1" s="167"/>
      <c r="H1" s="167"/>
      <c r="I1" s="167"/>
      <c r="J1" s="167"/>
      <c r="K1" s="167"/>
    </row>
    <row r="3" spans="1:11">
      <c r="A3" s="168" t="s">
        <v>78</v>
      </c>
      <c r="B3" s="169" t="s">
        <v>182</v>
      </c>
    </row>
    <row r="4" spans="1:11">
      <c r="A4" s="168" t="s">
        <v>80</v>
      </c>
      <c r="B4" s="169">
        <v>100</v>
      </c>
    </row>
    <row r="5" spans="1:11">
      <c r="A5" s="168" t="s">
        <v>81</v>
      </c>
      <c r="B5" s="169" t="s">
        <v>82</v>
      </c>
    </row>
    <row r="6" spans="1:11">
      <c r="A6" s="168" t="s">
        <v>83</v>
      </c>
      <c r="B6" s="169" t="s">
        <v>183</v>
      </c>
    </row>
    <row r="7" spans="1:11">
      <c r="A7" s="168" t="s">
        <v>84</v>
      </c>
      <c r="B7" s="169" t="s">
        <v>184</v>
      </c>
    </row>
    <row r="10" spans="1:11">
      <c r="A10" s="170" t="s">
        <v>85</v>
      </c>
      <c r="B10" s="170"/>
      <c r="C10" s="170"/>
      <c r="D10" s="170"/>
      <c r="E10" s="170"/>
      <c r="F10" s="170"/>
      <c r="G10" s="170"/>
      <c r="H10" s="170"/>
      <c r="I10" s="170"/>
      <c r="J10" s="170"/>
      <c r="K10" s="170"/>
    </row>
    <row r="12" spans="1:11">
      <c r="A12" s="171"/>
      <c r="B12" s="171">
        <v>2014</v>
      </c>
      <c r="C12" s="171"/>
      <c r="D12" s="171">
        <v>2015</v>
      </c>
      <c r="E12" s="171"/>
      <c r="F12" s="171">
        <v>2016</v>
      </c>
      <c r="G12" s="171"/>
      <c r="H12" s="171">
        <v>2020</v>
      </c>
      <c r="I12" s="171"/>
      <c r="J12" s="171">
        <v>2025</v>
      </c>
      <c r="K12" s="171"/>
    </row>
    <row r="13" spans="1:11">
      <c r="A13" s="171" t="s">
        <v>86</v>
      </c>
      <c r="B13" s="171" t="s">
        <v>87</v>
      </c>
      <c r="C13" s="171" t="s">
        <v>88</v>
      </c>
      <c r="D13" s="171" t="s">
        <v>89</v>
      </c>
      <c r="E13" s="171" t="s">
        <v>90</v>
      </c>
      <c r="F13" s="171" t="s">
        <v>91</v>
      </c>
      <c r="G13" s="171" t="s">
        <v>92</v>
      </c>
      <c r="H13" s="171" t="s">
        <v>93</v>
      </c>
      <c r="I13" s="171" t="s">
        <v>94</v>
      </c>
      <c r="J13" s="171" t="s">
        <v>95</v>
      </c>
      <c r="K13" s="171" t="s">
        <v>96</v>
      </c>
    </row>
    <row r="14" spans="1:11">
      <c r="A14" s="172" t="s">
        <v>97</v>
      </c>
      <c r="B14" s="172"/>
      <c r="C14" s="172"/>
      <c r="D14" s="172"/>
      <c r="E14" s="172"/>
      <c r="F14" s="172"/>
      <c r="G14" s="172"/>
      <c r="H14" s="172"/>
      <c r="I14" s="172"/>
      <c r="J14" s="172"/>
      <c r="K14" s="172"/>
    </row>
    <row r="15" spans="1:11">
      <c r="A15" s="172" t="s">
        <v>98</v>
      </c>
      <c r="B15" s="173">
        <v>0.1</v>
      </c>
      <c r="C15" s="173">
        <v>0.1</v>
      </c>
      <c r="D15" s="173">
        <v>0.1</v>
      </c>
      <c r="E15" s="173">
        <v>0.1</v>
      </c>
      <c r="F15" s="173">
        <v>0.1</v>
      </c>
      <c r="G15" s="173">
        <v>0.1</v>
      </c>
      <c r="H15" s="173">
        <v>0.1</v>
      </c>
      <c r="I15" s="173">
        <v>0.1</v>
      </c>
      <c r="J15" s="173">
        <v>0.1</v>
      </c>
      <c r="K15" s="173">
        <v>0.1</v>
      </c>
    </row>
    <row r="16" spans="1:11">
      <c r="A16" s="172" t="s">
        <v>99</v>
      </c>
      <c r="B16" s="174">
        <v>0</v>
      </c>
      <c r="C16" s="174">
        <v>0</v>
      </c>
      <c r="D16" s="174">
        <v>0</v>
      </c>
      <c r="E16" s="174">
        <v>0</v>
      </c>
      <c r="F16" s="174">
        <v>0</v>
      </c>
      <c r="G16" s="174">
        <v>0</v>
      </c>
      <c r="H16" s="174">
        <v>0</v>
      </c>
      <c r="I16" s="174">
        <v>0</v>
      </c>
      <c r="J16" s="174">
        <v>0</v>
      </c>
      <c r="K16" s="174">
        <v>0</v>
      </c>
    </row>
    <row r="17" spans="1:11">
      <c r="A17" s="172" t="s">
        <v>100</v>
      </c>
      <c r="B17" s="174">
        <v>0</v>
      </c>
      <c r="C17" s="174">
        <v>0</v>
      </c>
      <c r="D17" s="174">
        <v>0</v>
      </c>
      <c r="E17" s="174">
        <v>0</v>
      </c>
      <c r="F17" s="174">
        <v>0</v>
      </c>
      <c r="G17" s="174">
        <v>0</v>
      </c>
      <c r="H17" s="174">
        <v>0</v>
      </c>
      <c r="I17" s="174">
        <v>0</v>
      </c>
      <c r="J17" s="174">
        <v>0</v>
      </c>
      <c r="K17" s="174">
        <v>0</v>
      </c>
    </row>
    <row r="18" spans="1:11">
      <c r="A18" s="172" t="s">
        <v>101</v>
      </c>
      <c r="B18" s="174">
        <v>0</v>
      </c>
      <c r="C18" s="174">
        <v>0</v>
      </c>
      <c r="D18" s="174">
        <v>0</v>
      </c>
      <c r="E18" s="174">
        <v>0</v>
      </c>
      <c r="F18" s="174">
        <v>0</v>
      </c>
      <c r="G18" s="174">
        <v>0</v>
      </c>
      <c r="H18" s="174">
        <v>0</v>
      </c>
      <c r="I18" s="174">
        <v>0</v>
      </c>
      <c r="J18" s="174">
        <v>0</v>
      </c>
      <c r="K18" s="174">
        <v>0</v>
      </c>
    </row>
    <row r="19" spans="1:11">
      <c r="A19" s="172" t="s">
        <v>102</v>
      </c>
      <c r="B19" s="174">
        <v>0</v>
      </c>
      <c r="C19" s="174">
        <v>0</v>
      </c>
      <c r="D19" s="174">
        <v>0</v>
      </c>
      <c r="E19" s="174">
        <v>0</v>
      </c>
      <c r="F19" s="174">
        <v>0</v>
      </c>
      <c r="G19" s="174">
        <v>0</v>
      </c>
      <c r="H19" s="174">
        <v>0</v>
      </c>
      <c r="I19" s="174">
        <v>0</v>
      </c>
      <c r="J19" s="174">
        <v>0</v>
      </c>
      <c r="K19" s="174">
        <v>0</v>
      </c>
    </row>
    <row r="20" spans="1:11">
      <c r="A20" s="172" t="s">
        <v>103</v>
      </c>
      <c r="B20" s="173">
        <v>0.1</v>
      </c>
      <c r="C20" s="173">
        <v>0.1</v>
      </c>
      <c r="D20" s="173">
        <v>0.1</v>
      </c>
      <c r="E20" s="173">
        <v>0.1</v>
      </c>
      <c r="F20" s="173">
        <v>0.1</v>
      </c>
      <c r="G20" s="173">
        <v>0.1</v>
      </c>
      <c r="H20" s="173">
        <v>0.1</v>
      </c>
      <c r="I20" s="173">
        <v>0.1</v>
      </c>
      <c r="J20" s="173">
        <v>0.1</v>
      </c>
      <c r="K20" s="173">
        <v>0.1</v>
      </c>
    </row>
    <row r="21" spans="1:11">
      <c r="A21" s="172" t="s">
        <v>104</v>
      </c>
      <c r="B21" s="173">
        <v>0.66</v>
      </c>
      <c r="C21" s="173">
        <v>0.55000000000000004</v>
      </c>
      <c r="D21" s="173">
        <v>0.75</v>
      </c>
      <c r="E21" s="173">
        <v>0.6</v>
      </c>
      <c r="F21" s="173">
        <v>0.8</v>
      </c>
      <c r="G21" s="173">
        <v>0.65</v>
      </c>
      <c r="H21" s="173">
        <v>0.9</v>
      </c>
      <c r="I21" s="173">
        <v>0.75</v>
      </c>
      <c r="J21" s="173">
        <v>0.9</v>
      </c>
      <c r="K21" s="173">
        <v>0.75</v>
      </c>
    </row>
    <row r="22" spans="1:11">
      <c r="A22" s="172" t="s">
        <v>105</v>
      </c>
      <c r="B22" s="174">
        <v>0</v>
      </c>
      <c r="C22" s="174">
        <v>0</v>
      </c>
      <c r="D22" s="174">
        <v>0</v>
      </c>
      <c r="E22" s="174">
        <v>0</v>
      </c>
      <c r="F22" s="174">
        <v>0</v>
      </c>
      <c r="G22" s="174">
        <v>0</v>
      </c>
      <c r="H22" s="174">
        <v>0</v>
      </c>
      <c r="I22" s="174">
        <v>0</v>
      </c>
      <c r="J22" s="174">
        <v>0</v>
      </c>
      <c r="K22" s="174">
        <v>0</v>
      </c>
    </row>
    <row r="23" spans="1:11">
      <c r="A23" s="172" t="s">
        <v>106</v>
      </c>
      <c r="B23" s="174">
        <v>0</v>
      </c>
      <c r="C23" s="174">
        <v>0</v>
      </c>
      <c r="D23" s="174">
        <v>0</v>
      </c>
      <c r="E23" s="174">
        <v>0</v>
      </c>
      <c r="F23" s="174">
        <v>0</v>
      </c>
      <c r="G23" s="174">
        <v>0</v>
      </c>
      <c r="H23" s="174">
        <v>0</v>
      </c>
      <c r="I23" s="174">
        <v>0</v>
      </c>
      <c r="J23" s="174">
        <v>0</v>
      </c>
      <c r="K23" s="174">
        <v>0</v>
      </c>
    </row>
    <row r="24" spans="1:11">
      <c r="A24" s="172" t="s">
        <v>107</v>
      </c>
      <c r="B24" s="174">
        <v>0</v>
      </c>
      <c r="C24" s="174">
        <v>0</v>
      </c>
      <c r="D24" s="174">
        <v>0</v>
      </c>
      <c r="E24" s="174">
        <v>0</v>
      </c>
      <c r="F24" s="174">
        <v>0</v>
      </c>
      <c r="G24" s="174">
        <v>0</v>
      </c>
      <c r="H24" s="174">
        <v>0</v>
      </c>
      <c r="I24" s="174">
        <v>0</v>
      </c>
      <c r="J24" s="174">
        <v>0</v>
      </c>
      <c r="K24" s="174">
        <v>0</v>
      </c>
    </row>
    <row r="25" spans="1:11">
      <c r="A25" s="172" t="s">
        <v>108</v>
      </c>
      <c r="B25" s="174">
        <v>0</v>
      </c>
      <c r="C25" s="174">
        <v>0</v>
      </c>
      <c r="D25" s="174">
        <v>0</v>
      </c>
      <c r="E25" s="174">
        <v>0</v>
      </c>
      <c r="F25" s="174">
        <v>0</v>
      </c>
      <c r="G25" s="174">
        <v>0</v>
      </c>
      <c r="H25" s="174">
        <v>0</v>
      </c>
      <c r="I25" s="174">
        <v>0</v>
      </c>
      <c r="J25" s="174">
        <v>0</v>
      </c>
      <c r="K25" s="174">
        <v>0</v>
      </c>
    </row>
    <row r="26" spans="1:11">
      <c r="A26" s="172" t="s">
        <v>109</v>
      </c>
      <c r="B26" s="174">
        <v>0</v>
      </c>
      <c r="C26" s="174">
        <v>0</v>
      </c>
      <c r="D26" s="174">
        <v>0</v>
      </c>
      <c r="E26" s="174">
        <v>0</v>
      </c>
      <c r="F26" s="174">
        <v>0</v>
      </c>
      <c r="G26" s="174">
        <v>0</v>
      </c>
      <c r="H26" s="174">
        <v>0</v>
      </c>
      <c r="I26" s="174">
        <v>0</v>
      </c>
      <c r="J26" s="174">
        <v>0</v>
      </c>
      <c r="K26" s="174">
        <v>0</v>
      </c>
    </row>
    <row r="27" spans="1:11">
      <c r="A27" s="172" t="s">
        <v>110</v>
      </c>
      <c r="B27" s="173">
        <v>1.84</v>
      </c>
      <c r="C27" s="173">
        <v>1.6</v>
      </c>
      <c r="D27" s="173">
        <v>1.93</v>
      </c>
      <c r="E27" s="173">
        <v>1.7</v>
      </c>
      <c r="F27" s="173">
        <v>1.95</v>
      </c>
      <c r="G27" s="173">
        <v>1.7</v>
      </c>
      <c r="H27" s="173">
        <v>2.1</v>
      </c>
      <c r="I27" s="173">
        <v>1.9</v>
      </c>
      <c r="J27" s="173">
        <v>2.1</v>
      </c>
      <c r="K27" s="173">
        <v>1.9</v>
      </c>
    </row>
    <row r="28" spans="1:11">
      <c r="A28" s="172" t="s">
        <v>111</v>
      </c>
      <c r="B28" s="174">
        <v>0</v>
      </c>
      <c r="C28" s="174">
        <v>0</v>
      </c>
      <c r="D28" s="174">
        <v>0</v>
      </c>
      <c r="E28" s="174">
        <v>0</v>
      </c>
      <c r="F28" s="174">
        <v>0</v>
      </c>
      <c r="G28" s="174">
        <v>0</v>
      </c>
      <c r="H28" s="174">
        <v>0</v>
      </c>
      <c r="I28" s="174">
        <v>0</v>
      </c>
      <c r="J28" s="174">
        <v>0</v>
      </c>
      <c r="K28" s="174">
        <v>0</v>
      </c>
    </row>
    <row r="29" spans="1:11">
      <c r="A29" s="172" t="s">
        <v>112</v>
      </c>
      <c r="B29" s="172"/>
      <c r="C29" s="172"/>
      <c r="D29" s="172"/>
      <c r="E29" s="172"/>
      <c r="F29" s="172"/>
      <c r="G29" s="172"/>
      <c r="H29" s="172"/>
      <c r="I29" s="172"/>
      <c r="J29" s="172"/>
      <c r="K29" s="172"/>
    </row>
    <row r="30" spans="1:11">
      <c r="A30" s="172" t="s">
        <v>113</v>
      </c>
      <c r="B30" s="173">
        <v>2.6</v>
      </c>
      <c r="C30" s="173">
        <v>2.25</v>
      </c>
      <c r="D30" s="173">
        <v>2.78</v>
      </c>
      <c r="E30" s="173">
        <v>2.4</v>
      </c>
      <c r="F30" s="173">
        <v>2.85</v>
      </c>
      <c r="G30" s="173">
        <v>2.4500000000000002</v>
      </c>
      <c r="H30" s="173">
        <v>3.1</v>
      </c>
      <c r="I30" s="173">
        <v>2.75</v>
      </c>
      <c r="J30" s="173">
        <v>3.1</v>
      </c>
      <c r="K30" s="173">
        <v>2.75</v>
      </c>
    </row>
    <row r="31" spans="1:11">
      <c r="A31" s="172" t="s">
        <v>114</v>
      </c>
      <c r="B31" s="173">
        <v>0.03</v>
      </c>
      <c r="C31" s="173">
        <v>0.03</v>
      </c>
      <c r="D31" s="173">
        <v>0.03</v>
      </c>
      <c r="E31" s="173">
        <v>0.03</v>
      </c>
      <c r="F31" s="173">
        <v>0.03</v>
      </c>
      <c r="G31" s="173">
        <v>0.03</v>
      </c>
      <c r="H31" s="173">
        <v>0.05</v>
      </c>
      <c r="I31" s="173">
        <v>0.05</v>
      </c>
      <c r="J31" s="173">
        <v>0.05</v>
      </c>
      <c r="K31" s="173">
        <v>0.05</v>
      </c>
    </row>
    <row r="32" spans="1:11">
      <c r="A32" s="172" t="s">
        <v>115</v>
      </c>
      <c r="B32" s="172"/>
      <c r="C32" s="172"/>
      <c r="D32" s="172"/>
      <c r="E32" s="172"/>
      <c r="F32" s="172"/>
      <c r="G32" s="172"/>
      <c r="H32" s="172"/>
      <c r="I32" s="172"/>
      <c r="J32" s="172"/>
      <c r="K32" s="172"/>
    </row>
    <row r="33" spans="1:11">
      <c r="A33" s="172" t="s">
        <v>116</v>
      </c>
      <c r="B33" s="172"/>
      <c r="C33" s="172"/>
      <c r="D33" s="172"/>
      <c r="E33" s="172"/>
      <c r="F33" s="172"/>
      <c r="G33" s="172"/>
      <c r="H33" s="172"/>
      <c r="I33" s="172"/>
      <c r="J33" s="172"/>
      <c r="K33" s="172"/>
    </row>
    <row r="34" spans="1:11">
      <c r="A34" s="172" t="s">
        <v>117</v>
      </c>
      <c r="B34" s="173">
        <v>0.14000000000000001</v>
      </c>
      <c r="C34" s="173">
        <v>0.14000000000000001</v>
      </c>
      <c r="D34" s="173">
        <v>0.14000000000000001</v>
      </c>
      <c r="E34" s="173">
        <v>0.14000000000000001</v>
      </c>
      <c r="F34" s="173">
        <v>0.14000000000000001</v>
      </c>
      <c r="G34" s="173">
        <v>0.14000000000000001</v>
      </c>
      <c r="H34" s="173">
        <v>0.14000000000000001</v>
      </c>
      <c r="I34" s="173">
        <v>0.14000000000000001</v>
      </c>
      <c r="J34" s="173">
        <v>0.14000000000000001</v>
      </c>
      <c r="K34" s="173">
        <v>0.14000000000000001</v>
      </c>
    </row>
    <row r="35" spans="1:11">
      <c r="A35" s="172" t="s">
        <v>118</v>
      </c>
      <c r="B35" s="173">
        <v>0.17</v>
      </c>
      <c r="C35" s="173">
        <v>0.17</v>
      </c>
      <c r="D35" s="173">
        <v>0.17</v>
      </c>
      <c r="E35" s="173">
        <v>0.17</v>
      </c>
      <c r="F35" s="173">
        <v>0.17</v>
      </c>
      <c r="G35" s="173">
        <v>0.17</v>
      </c>
      <c r="H35" s="173">
        <v>0.19</v>
      </c>
      <c r="I35" s="173">
        <v>0.19</v>
      </c>
      <c r="J35" s="173">
        <v>0.19</v>
      </c>
      <c r="K35" s="173">
        <v>0.19</v>
      </c>
    </row>
    <row r="36" spans="1:11">
      <c r="A36" s="172" t="s">
        <v>119</v>
      </c>
      <c r="B36" s="173">
        <v>2.4300000000000002</v>
      </c>
      <c r="C36" s="173">
        <v>2.08</v>
      </c>
      <c r="D36" s="173">
        <v>2.61</v>
      </c>
      <c r="E36" s="173">
        <v>2.23</v>
      </c>
      <c r="F36" s="173">
        <v>2.68</v>
      </c>
      <c r="G36" s="173">
        <v>2.2799999999999998</v>
      </c>
      <c r="H36" s="173">
        <v>2.91</v>
      </c>
      <c r="I36" s="173">
        <v>2.56</v>
      </c>
      <c r="J36" s="173">
        <v>2.91</v>
      </c>
      <c r="K36" s="173">
        <v>2.56</v>
      </c>
    </row>
    <row r="37" spans="1:11">
      <c r="A37" s="172" t="s">
        <v>120</v>
      </c>
      <c r="B37" s="173">
        <v>2.2000000000000002</v>
      </c>
      <c r="C37" s="173">
        <v>1.9</v>
      </c>
      <c r="D37" s="173">
        <v>2.2999999999999998</v>
      </c>
      <c r="E37" s="173">
        <v>1.85</v>
      </c>
      <c r="F37" s="173">
        <v>2.35</v>
      </c>
      <c r="G37" s="173">
        <v>1.89</v>
      </c>
      <c r="H37" s="173">
        <v>2.4</v>
      </c>
      <c r="I37" s="173">
        <v>1.95</v>
      </c>
      <c r="J37" s="173">
        <v>2.4</v>
      </c>
      <c r="K37" s="173">
        <v>1.95</v>
      </c>
    </row>
    <row r="38" spans="1:11">
      <c r="A38" s="172" t="s">
        <v>121</v>
      </c>
      <c r="B38" s="173">
        <v>0.1</v>
      </c>
      <c r="C38" s="173">
        <v>0.1</v>
      </c>
      <c r="D38" s="173">
        <v>0.1</v>
      </c>
      <c r="E38" s="173">
        <v>0.1</v>
      </c>
      <c r="F38" s="173">
        <v>0.1</v>
      </c>
      <c r="G38" s="173">
        <v>0.1</v>
      </c>
      <c r="H38" s="173">
        <v>0.1</v>
      </c>
      <c r="I38" s="173">
        <v>0.1</v>
      </c>
      <c r="J38" s="173">
        <v>0.1</v>
      </c>
      <c r="K38" s="173">
        <v>0.1</v>
      </c>
    </row>
    <row r="39" spans="1:11">
      <c r="A39" s="172" t="s">
        <v>122</v>
      </c>
      <c r="B39" s="173">
        <v>0.33</v>
      </c>
      <c r="C39" s="173">
        <v>0.28000000000000003</v>
      </c>
      <c r="D39" s="173">
        <v>0.41</v>
      </c>
      <c r="E39" s="173">
        <v>0.48</v>
      </c>
      <c r="F39" s="173">
        <v>0.43</v>
      </c>
      <c r="G39" s="173">
        <v>0.49</v>
      </c>
      <c r="H39" s="173">
        <v>0.61</v>
      </c>
      <c r="I39" s="173">
        <v>0.71</v>
      </c>
      <c r="J39" s="173">
        <v>0.61</v>
      </c>
      <c r="K39" s="173">
        <v>0.71</v>
      </c>
    </row>
    <row r="40" spans="1:11">
      <c r="A40" s="172" t="s">
        <v>123</v>
      </c>
      <c r="B40" s="173">
        <v>0.13</v>
      </c>
      <c r="C40" s="173">
        <v>0.1</v>
      </c>
      <c r="D40" s="173">
        <v>0.14000000000000001</v>
      </c>
      <c r="E40" s="173">
        <v>0.12</v>
      </c>
      <c r="F40" s="173">
        <v>0.14000000000000001</v>
      </c>
      <c r="G40" s="173">
        <v>0.13</v>
      </c>
      <c r="H40" s="173">
        <v>0.16</v>
      </c>
      <c r="I40" s="173">
        <v>0.14000000000000001</v>
      </c>
      <c r="J40" s="173">
        <v>0.16</v>
      </c>
      <c r="K40" s="173">
        <v>0.14000000000000001</v>
      </c>
    </row>
    <row r="41" spans="1:11">
      <c r="A41" s="172" t="s">
        <v>124</v>
      </c>
      <c r="B41" s="173">
        <v>0.3</v>
      </c>
      <c r="C41" s="173">
        <v>0.5</v>
      </c>
      <c r="D41" s="173">
        <v>0.3</v>
      </c>
      <c r="E41" s="173">
        <v>0.5</v>
      </c>
      <c r="F41" s="173">
        <v>0.35</v>
      </c>
      <c r="G41" s="173">
        <v>0.55000000000000004</v>
      </c>
      <c r="H41" s="173">
        <v>0.55000000000000004</v>
      </c>
      <c r="I41" s="173">
        <v>0.4</v>
      </c>
      <c r="J41" s="173">
        <v>0.55000000000000004</v>
      </c>
      <c r="K41" s="173">
        <v>0.4</v>
      </c>
    </row>
    <row r="42" spans="1:11">
      <c r="A42" s="172" t="s">
        <v>125</v>
      </c>
      <c r="B42" s="173">
        <v>0.43</v>
      </c>
      <c r="C42" s="173">
        <v>0.6</v>
      </c>
      <c r="D42" s="173">
        <v>0.44</v>
      </c>
      <c r="E42" s="173">
        <v>0.62</v>
      </c>
      <c r="F42" s="173">
        <v>0.49</v>
      </c>
      <c r="G42" s="173">
        <v>0.68</v>
      </c>
      <c r="H42" s="173">
        <v>0.71</v>
      </c>
      <c r="I42" s="173">
        <v>0.54</v>
      </c>
      <c r="J42" s="173">
        <v>0.71</v>
      </c>
      <c r="K42" s="173">
        <v>0.54</v>
      </c>
    </row>
    <row r="43" spans="1:11">
      <c r="A43" s="172" t="s">
        <v>126</v>
      </c>
      <c r="B43" s="174">
        <v>0</v>
      </c>
      <c r="C43" s="174">
        <v>0</v>
      </c>
      <c r="D43" s="174">
        <v>0</v>
      </c>
      <c r="E43" s="174">
        <v>0</v>
      </c>
      <c r="F43" s="174">
        <v>0</v>
      </c>
      <c r="G43" s="174">
        <v>0</v>
      </c>
      <c r="H43" s="174">
        <v>0</v>
      </c>
      <c r="I43" s="174">
        <v>0</v>
      </c>
      <c r="J43" s="174">
        <v>0</v>
      </c>
      <c r="K43" s="174">
        <v>0</v>
      </c>
    </row>
    <row r="44" spans="1:11">
      <c r="A44" s="172" t="s">
        <v>127</v>
      </c>
      <c r="B44" s="174">
        <v>0</v>
      </c>
      <c r="C44" s="174">
        <v>0</v>
      </c>
      <c r="D44" s="174">
        <v>0</v>
      </c>
      <c r="E44" s="174">
        <v>0</v>
      </c>
      <c r="F44" s="174">
        <v>0</v>
      </c>
      <c r="G44" s="174">
        <v>0</v>
      </c>
      <c r="H44" s="174">
        <v>0</v>
      </c>
      <c r="I44" s="174">
        <v>0</v>
      </c>
      <c r="J44" s="174">
        <v>0</v>
      </c>
      <c r="K44" s="174">
        <v>0</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75" t="s">
        <v>77</v>
      </c>
      <c r="B1" s="175"/>
      <c r="C1" s="175"/>
      <c r="D1" s="175"/>
      <c r="E1" s="175"/>
      <c r="F1" s="175"/>
      <c r="G1" s="175"/>
      <c r="H1" s="175"/>
      <c r="I1" s="175"/>
      <c r="J1" s="175"/>
      <c r="K1" s="175"/>
    </row>
    <row r="3" spans="1:11">
      <c r="A3" s="176" t="s">
        <v>78</v>
      </c>
      <c r="B3" s="177" t="s">
        <v>185</v>
      </c>
    </row>
    <row r="4" spans="1:11">
      <c r="A4" s="176" t="s">
        <v>80</v>
      </c>
      <c r="B4" s="177">
        <v>100</v>
      </c>
    </row>
    <row r="5" spans="1:11">
      <c r="A5" s="176" t="s">
        <v>81</v>
      </c>
      <c r="B5" s="177" t="s">
        <v>82</v>
      </c>
    </row>
    <row r="6" spans="1:11">
      <c r="A6" s="176" t="s">
        <v>83</v>
      </c>
      <c r="B6" s="177" t="s">
        <v>186</v>
      </c>
    </row>
    <row r="7" spans="1:11">
      <c r="A7" s="176" t="s">
        <v>84</v>
      </c>
      <c r="B7" s="177" t="s">
        <v>187</v>
      </c>
    </row>
    <row r="10" spans="1:11">
      <c r="A10" s="178" t="s">
        <v>85</v>
      </c>
      <c r="B10" s="178"/>
      <c r="C10" s="178"/>
      <c r="D10" s="178"/>
      <c r="E10" s="178"/>
      <c r="F10" s="178"/>
      <c r="G10" s="178"/>
      <c r="H10" s="178"/>
      <c r="I10" s="178"/>
      <c r="J10" s="178"/>
      <c r="K10" s="178"/>
    </row>
    <row r="12" spans="1:11">
      <c r="A12" s="179"/>
      <c r="B12" s="179">
        <v>2014</v>
      </c>
      <c r="C12" s="179"/>
      <c r="D12" s="179">
        <v>2015</v>
      </c>
      <c r="E12" s="179"/>
      <c r="F12" s="179">
        <v>2016</v>
      </c>
      <c r="G12" s="179"/>
      <c r="H12" s="179">
        <v>2020</v>
      </c>
      <c r="I12" s="179"/>
      <c r="J12" s="179">
        <v>2025</v>
      </c>
      <c r="K12" s="179"/>
    </row>
    <row r="13" spans="1:11">
      <c r="A13" s="179" t="s">
        <v>86</v>
      </c>
      <c r="B13" s="179" t="s">
        <v>87</v>
      </c>
      <c r="C13" s="179" t="s">
        <v>88</v>
      </c>
      <c r="D13" s="179" t="s">
        <v>89</v>
      </c>
      <c r="E13" s="179" t="s">
        <v>90</v>
      </c>
      <c r="F13" s="179" t="s">
        <v>91</v>
      </c>
      <c r="G13" s="179" t="s">
        <v>92</v>
      </c>
      <c r="H13" s="179" t="s">
        <v>93</v>
      </c>
      <c r="I13" s="179" t="s">
        <v>94</v>
      </c>
      <c r="J13" s="179" t="s">
        <v>95</v>
      </c>
      <c r="K13" s="179" t="s">
        <v>96</v>
      </c>
    </row>
    <row r="14" spans="1:11">
      <c r="A14" s="180" t="s">
        <v>97</v>
      </c>
      <c r="B14" s="181">
        <v>0</v>
      </c>
      <c r="C14" s="181">
        <v>0</v>
      </c>
      <c r="D14" s="181">
        <v>0</v>
      </c>
      <c r="E14" s="181">
        <v>0</v>
      </c>
      <c r="F14" s="181">
        <v>0</v>
      </c>
      <c r="G14" s="181">
        <v>0</v>
      </c>
      <c r="H14" s="181">
        <v>0</v>
      </c>
      <c r="I14" s="181">
        <v>0</v>
      </c>
      <c r="J14" s="181">
        <v>0</v>
      </c>
      <c r="K14" s="181">
        <v>0</v>
      </c>
    </row>
    <row r="15" spans="1:11">
      <c r="A15" s="180" t="s">
        <v>98</v>
      </c>
      <c r="B15" s="182">
        <v>67.430000000000007</v>
      </c>
      <c r="C15" s="182">
        <v>67.430000000000007</v>
      </c>
      <c r="D15" s="182">
        <v>67.430000000000007</v>
      </c>
      <c r="E15" s="182">
        <v>67.430000000000007</v>
      </c>
      <c r="F15" s="182">
        <v>65.78</v>
      </c>
      <c r="G15" s="182">
        <v>65.78</v>
      </c>
      <c r="H15" s="182">
        <v>65.819999999999993</v>
      </c>
      <c r="I15" s="182">
        <v>65.819999999999993</v>
      </c>
      <c r="J15" s="182">
        <v>65.819999999999993</v>
      </c>
      <c r="K15" s="182">
        <v>65.819999999999993</v>
      </c>
    </row>
    <row r="16" spans="1:11">
      <c r="A16" s="180" t="s">
        <v>99</v>
      </c>
      <c r="B16" s="181">
        <v>0</v>
      </c>
      <c r="C16" s="181">
        <v>0</v>
      </c>
      <c r="D16" s="181">
        <v>0</v>
      </c>
      <c r="E16" s="181">
        <v>0</v>
      </c>
      <c r="F16" s="181">
        <v>0</v>
      </c>
      <c r="G16" s="181">
        <v>0</v>
      </c>
      <c r="H16" s="181">
        <v>0</v>
      </c>
      <c r="I16" s="181">
        <v>0</v>
      </c>
      <c r="J16" s="181">
        <v>0</v>
      </c>
      <c r="K16" s="181">
        <v>0</v>
      </c>
    </row>
    <row r="17" spans="1:11">
      <c r="A17" s="180" t="s">
        <v>100</v>
      </c>
      <c r="B17" s="182">
        <v>8.36</v>
      </c>
      <c r="C17" s="182">
        <v>8.36</v>
      </c>
      <c r="D17" s="182">
        <v>8.36</v>
      </c>
      <c r="E17" s="182">
        <v>8.36</v>
      </c>
      <c r="F17" s="182">
        <v>8.36</v>
      </c>
      <c r="G17" s="182">
        <v>8.36</v>
      </c>
      <c r="H17" s="182">
        <v>8.2200000000000006</v>
      </c>
      <c r="I17" s="182">
        <v>8.2200000000000006</v>
      </c>
      <c r="J17" s="182">
        <v>8.2200000000000006</v>
      </c>
      <c r="K17" s="182">
        <v>8.2200000000000006</v>
      </c>
    </row>
    <row r="18" spans="1:11">
      <c r="A18" s="180" t="s">
        <v>101</v>
      </c>
      <c r="B18" s="182">
        <v>41.64</v>
      </c>
      <c r="C18" s="182">
        <v>41.64</v>
      </c>
      <c r="D18" s="182">
        <v>41.64</v>
      </c>
      <c r="E18" s="182">
        <v>41.64</v>
      </c>
      <c r="F18" s="182">
        <v>41.64</v>
      </c>
      <c r="G18" s="182">
        <v>41.64</v>
      </c>
      <c r="H18" s="182">
        <v>42.07</v>
      </c>
      <c r="I18" s="182">
        <v>42.07</v>
      </c>
      <c r="J18" s="182">
        <v>42.07</v>
      </c>
      <c r="K18" s="182">
        <v>42.07</v>
      </c>
    </row>
    <row r="19" spans="1:11">
      <c r="A19" s="180" t="s">
        <v>102</v>
      </c>
      <c r="B19" s="182">
        <v>6.86</v>
      </c>
      <c r="C19" s="182">
        <v>6.86</v>
      </c>
      <c r="D19" s="182">
        <v>6.86</v>
      </c>
      <c r="E19" s="182">
        <v>6.86</v>
      </c>
      <c r="F19" s="182">
        <v>6.86</v>
      </c>
      <c r="G19" s="182">
        <v>6.86</v>
      </c>
      <c r="H19" s="182">
        <v>6.61</v>
      </c>
      <c r="I19" s="182">
        <v>6.61</v>
      </c>
      <c r="J19" s="182">
        <v>6.61</v>
      </c>
      <c r="K19" s="182">
        <v>6.61</v>
      </c>
    </row>
    <row r="20" spans="1:11">
      <c r="A20" s="180" t="s">
        <v>103</v>
      </c>
      <c r="B20" s="182">
        <v>10.57</v>
      </c>
      <c r="C20" s="182">
        <v>10.57</v>
      </c>
      <c r="D20" s="182">
        <v>10.57</v>
      </c>
      <c r="E20" s="182">
        <v>10.57</v>
      </c>
      <c r="F20" s="182">
        <v>8.92</v>
      </c>
      <c r="G20" s="182">
        <v>8.92</v>
      </c>
      <c r="H20" s="182">
        <v>8.92</v>
      </c>
      <c r="I20" s="182">
        <v>8.92</v>
      </c>
      <c r="J20" s="182">
        <v>8.92</v>
      </c>
      <c r="K20" s="182">
        <v>8.92</v>
      </c>
    </row>
    <row r="21" spans="1:11">
      <c r="A21" s="180" t="s">
        <v>104</v>
      </c>
      <c r="B21" s="182">
        <v>32.04</v>
      </c>
      <c r="C21" s="182">
        <v>32.340000000000003</v>
      </c>
      <c r="D21" s="182">
        <v>33.630000000000003</v>
      </c>
      <c r="E21" s="182">
        <v>33.93</v>
      </c>
      <c r="F21" s="182">
        <v>35.369999999999997</v>
      </c>
      <c r="G21" s="182">
        <v>35.67</v>
      </c>
      <c r="H21" s="182">
        <v>39.69</v>
      </c>
      <c r="I21" s="182">
        <v>39.99</v>
      </c>
      <c r="J21" s="182">
        <v>45.49</v>
      </c>
      <c r="K21" s="182">
        <v>45.79</v>
      </c>
    </row>
    <row r="22" spans="1:11">
      <c r="A22" s="180" t="s">
        <v>105</v>
      </c>
      <c r="B22" s="182">
        <v>8.83</v>
      </c>
      <c r="C22" s="182">
        <v>8.83</v>
      </c>
      <c r="D22" s="182">
        <v>9.6</v>
      </c>
      <c r="E22" s="182">
        <v>9.6</v>
      </c>
      <c r="F22" s="182">
        <v>10.5</v>
      </c>
      <c r="G22" s="182">
        <v>10.5</v>
      </c>
      <c r="H22" s="182">
        <v>12.42</v>
      </c>
      <c r="I22" s="182">
        <v>12.42</v>
      </c>
      <c r="J22" s="182">
        <v>15.22</v>
      </c>
      <c r="K22" s="182">
        <v>15.22</v>
      </c>
    </row>
    <row r="23" spans="1:11">
      <c r="A23" s="180" t="s">
        <v>106</v>
      </c>
      <c r="B23" s="182">
        <v>8.83</v>
      </c>
      <c r="C23" s="182">
        <v>8.83</v>
      </c>
      <c r="D23" s="182">
        <v>9.6</v>
      </c>
      <c r="E23" s="182">
        <v>9.6</v>
      </c>
      <c r="F23" s="182">
        <v>10.5</v>
      </c>
      <c r="G23" s="182">
        <v>10.5</v>
      </c>
      <c r="H23" s="182">
        <v>12.42</v>
      </c>
      <c r="I23" s="182">
        <v>12.42</v>
      </c>
      <c r="J23" s="182">
        <v>15.22</v>
      </c>
      <c r="K23" s="182">
        <v>15.22</v>
      </c>
    </row>
    <row r="24" spans="1:11">
      <c r="A24" s="180" t="s">
        <v>107</v>
      </c>
      <c r="B24" s="181">
        <v>0</v>
      </c>
      <c r="C24" s="181">
        <v>0</v>
      </c>
      <c r="D24" s="181">
        <v>0</v>
      </c>
      <c r="E24" s="181">
        <v>0</v>
      </c>
      <c r="F24" s="181">
        <v>0</v>
      </c>
      <c r="G24" s="181">
        <v>0</v>
      </c>
      <c r="H24" s="181">
        <v>0</v>
      </c>
      <c r="I24" s="181">
        <v>0</v>
      </c>
      <c r="J24" s="181">
        <v>0</v>
      </c>
      <c r="K24" s="181">
        <v>0</v>
      </c>
    </row>
    <row r="25" spans="1:11">
      <c r="A25" s="180" t="s">
        <v>108</v>
      </c>
      <c r="B25" s="182">
        <v>18.38</v>
      </c>
      <c r="C25" s="182">
        <v>18.68</v>
      </c>
      <c r="D25" s="182">
        <v>18.98</v>
      </c>
      <c r="E25" s="182">
        <v>19.28</v>
      </c>
      <c r="F25" s="182">
        <v>19.579999999999998</v>
      </c>
      <c r="G25" s="182">
        <v>19.88</v>
      </c>
      <c r="H25" s="182">
        <v>21.98</v>
      </c>
      <c r="I25" s="182">
        <v>22.28</v>
      </c>
      <c r="J25" s="182">
        <v>24.98</v>
      </c>
      <c r="K25" s="182">
        <v>25.28</v>
      </c>
    </row>
    <row r="26" spans="1:11">
      <c r="A26" s="180" t="s">
        <v>109</v>
      </c>
      <c r="B26" s="181">
        <v>4</v>
      </c>
      <c r="C26" s="181">
        <v>4</v>
      </c>
      <c r="D26" s="182">
        <v>4.2</v>
      </c>
      <c r="E26" s="182">
        <v>4.2</v>
      </c>
      <c r="F26" s="182">
        <v>4.4000000000000004</v>
      </c>
      <c r="G26" s="182">
        <v>4.4000000000000004</v>
      </c>
      <c r="H26" s="182">
        <v>4.4000000000000004</v>
      </c>
      <c r="I26" s="182">
        <v>4.4000000000000004</v>
      </c>
      <c r="J26" s="182">
        <v>4.4000000000000004</v>
      </c>
      <c r="K26" s="182">
        <v>4.4000000000000004</v>
      </c>
    </row>
    <row r="27" spans="1:11">
      <c r="A27" s="180" t="s">
        <v>110</v>
      </c>
      <c r="B27" s="182">
        <v>21.9</v>
      </c>
      <c r="C27" s="182">
        <v>21.9</v>
      </c>
      <c r="D27" s="182">
        <v>21.96</v>
      </c>
      <c r="E27" s="182">
        <v>21.96</v>
      </c>
      <c r="F27" s="182">
        <v>22.03</v>
      </c>
      <c r="G27" s="182">
        <v>22.03</v>
      </c>
      <c r="H27" s="182">
        <v>22.03</v>
      </c>
      <c r="I27" s="182">
        <v>22.03</v>
      </c>
      <c r="J27" s="182">
        <v>22.03</v>
      </c>
      <c r="K27" s="182">
        <v>22.03</v>
      </c>
    </row>
    <row r="28" spans="1:11">
      <c r="A28" s="180" t="s">
        <v>111</v>
      </c>
      <c r="B28" s="182">
        <v>16.8</v>
      </c>
      <c r="C28" s="182">
        <v>16.8</v>
      </c>
      <c r="D28" s="182">
        <v>16.8</v>
      </c>
      <c r="E28" s="182">
        <v>16.8</v>
      </c>
      <c r="F28" s="182">
        <v>16.8</v>
      </c>
      <c r="G28" s="182">
        <v>16.8</v>
      </c>
      <c r="H28" s="182">
        <v>16.8</v>
      </c>
      <c r="I28" s="182">
        <v>16.8</v>
      </c>
      <c r="J28" s="182">
        <v>16.8</v>
      </c>
      <c r="K28" s="182">
        <v>16.8</v>
      </c>
    </row>
    <row r="29" spans="1:11">
      <c r="A29" s="180" t="s">
        <v>112</v>
      </c>
      <c r="B29" s="181">
        <v>0</v>
      </c>
      <c r="C29" s="181">
        <v>0</v>
      </c>
      <c r="D29" s="181">
        <v>0</v>
      </c>
      <c r="E29" s="181">
        <v>0</v>
      </c>
      <c r="F29" s="181">
        <v>0</v>
      </c>
      <c r="G29" s="181">
        <v>0</v>
      </c>
      <c r="H29" s="181">
        <v>0</v>
      </c>
      <c r="I29" s="181">
        <v>0</v>
      </c>
      <c r="J29" s="181">
        <v>0</v>
      </c>
      <c r="K29" s="181">
        <v>0</v>
      </c>
    </row>
    <row r="30" spans="1:11">
      <c r="A30" s="180" t="s">
        <v>113</v>
      </c>
      <c r="B30" s="182">
        <v>121.37</v>
      </c>
      <c r="C30" s="182">
        <v>121.67</v>
      </c>
      <c r="D30" s="182">
        <v>123.02</v>
      </c>
      <c r="E30" s="182">
        <v>123.32</v>
      </c>
      <c r="F30" s="182">
        <v>123.18</v>
      </c>
      <c r="G30" s="182">
        <v>123.48</v>
      </c>
      <c r="H30" s="182">
        <v>127.54</v>
      </c>
      <c r="I30" s="182">
        <v>127.84</v>
      </c>
      <c r="J30" s="182">
        <v>133.34</v>
      </c>
      <c r="K30" s="182">
        <v>133.63999999999999</v>
      </c>
    </row>
    <row r="31" spans="1:11">
      <c r="A31" s="180" t="s">
        <v>114</v>
      </c>
      <c r="B31" s="182">
        <v>31.72</v>
      </c>
      <c r="C31" s="182">
        <v>22.58</v>
      </c>
      <c r="D31" s="182">
        <v>32.9</v>
      </c>
      <c r="E31" s="182">
        <v>23.55</v>
      </c>
      <c r="F31" s="182">
        <v>34.18</v>
      </c>
      <c r="G31" s="182">
        <v>24.65</v>
      </c>
      <c r="H31" s="182">
        <v>38.020000000000003</v>
      </c>
      <c r="I31" s="182">
        <v>27.43</v>
      </c>
      <c r="J31" s="182">
        <v>40.97</v>
      </c>
      <c r="K31" s="182">
        <v>29.14</v>
      </c>
    </row>
    <row r="32" spans="1:11">
      <c r="A32" s="180" t="s">
        <v>115</v>
      </c>
      <c r="B32" s="182">
        <v>6.07</v>
      </c>
      <c r="C32" s="182">
        <v>6.07</v>
      </c>
      <c r="D32" s="182">
        <v>6.15</v>
      </c>
      <c r="E32" s="182">
        <v>6.17</v>
      </c>
      <c r="F32" s="182">
        <v>6.16</v>
      </c>
      <c r="G32" s="182">
        <v>6.17</v>
      </c>
      <c r="H32" s="182">
        <v>6.38</v>
      </c>
      <c r="I32" s="182">
        <v>6.39</v>
      </c>
      <c r="J32" s="182">
        <v>6.67</v>
      </c>
      <c r="K32" s="182">
        <v>6.68</v>
      </c>
    </row>
    <row r="33" spans="1:11">
      <c r="A33" s="180" t="s">
        <v>116</v>
      </c>
      <c r="B33" s="182">
        <v>4.8499999999999996</v>
      </c>
      <c r="C33" s="182">
        <v>4.8600000000000003</v>
      </c>
      <c r="D33" s="182">
        <v>4.92</v>
      </c>
      <c r="E33" s="182">
        <v>4.93</v>
      </c>
      <c r="F33" s="182">
        <v>4.93</v>
      </c>
      <c r="G33" s="182">
        <v>4.9400000000000004</v>
      </c>
      <c r="H33" s="182">
        <v>5.0999999999999996</v>
      </c>
      <c r="I33" s="182">
        <v>5.1100000000000003</v>
      </c>
      <c r="J33" s="182">
        <v>5.33</v>
      </c>
      <c r="K33" s="182">
        <v>5.35</v>
      </c>
    </row>
    <row r="34" spans="1:11">
      <c r="A34" s="180" t="s">
        <v>117</v>
      </c>
      <c r="B34" s="182">
        <v>4.8499999999999996</v>
      </c>
      <c r="C34" s="182">
        <v>4.8600000000000003</v>
      </c>
      <c r="D34" s="182">
        <v>4.92</v>
      </c>
      <c r="E34" s="182">
        <v>4.93</v>
      </c>
      <c r="F34" s="182">
        <v>4.93</v>
      </c>
      <c r="G34" s="182">
        <v>4.9400000000000004</v>
      </c>
      <c r="H34" s="182">
        <v>5.0999999999999996</v>
      </c>
      <c r="I34" s="182">
        <v>5.1100000000000003</v>
      </c>
      <c r="J34" s="182">
        <v>5.33</v>
      </c>
      <c r="K34" s="182">
        <v>5.35</v>
      </c>
    </row>
    <row r="35" spans="1:11">
      <c r="A35" s="180" t="s">
        <v>118</v>
      </c>
      <c r="B35" s="182">
        <v>47.49</v>
      </c>
      <c r="C35" s="182">
        <v>38.369999999999997</v>
      </c>
      <c r="D35" s="182">
        <v>48.89</v>
      </c>
      <c r="E35" s="182">
        <v>39.58</v>
      </c>
      <c r="F35" s="182">
        <v>50.2</v>
      </c>
      <c r="G35" s="182">
        <v>40.700000000000003</v>
      </c>
      <c r="H35" s="182">
        <v>54.6</v>
      </c>
      <c r="I35" s="182">
        <v>44.04</v>
      </c>
      <c r="J35" s="182">
        <v>58.3</v>
      </c>
      <c r="K35" s="182">
        <v>46.52</v>
      </c>
    </row>
    <row r="36" spans="1:11">
      <c r="A36" s="180" t="s">
        <v>119</v>
      </c>
      <c r="B36" s="182">
        <v>73.88</v>
      </c>
      <c r="C36" s="182">
        <v>83.3</v>
      </c>
      <c r="D36" s="182">
        <v>74.13</v>
      </c>
      <c r="E36" s="182">
        <v>83.74</v>
      </c>
      <c r="F36" s="182">
        <v>72.98</v>
      </c>
      <c r="G36" s="182">
        <v>82.78</v>
      </c>
      <c r="H36" s="182">
        <v>72.94</v>
      </c>
      <c r="I36" s="182">
        <v>83.8</v>
      </c>
      <c r="J36" s="182">
        <v>75.040000000000006</v>
      </c>
      <c r="K36" s="182">
        <v>87.12</v>
      </c>
    </row>
    <row r="37" spans="1:11">
      <c r="A37" s="180" t="s">
        <v>120</v>
      </c>
      <c r="B37" s="182">
        <v>50.16</v>
      </c>
      <c r="C37" s="182">
        <v>51.51</v>
      </c>
      <c r="D37" s="182">
        <v>50.44</v>
      </c>
      <c r="E37" s="182">
        <v>51.89</v>
      </c>
      <c r="F37" s="182">
        <v>50.71</v>
      </c>
      <c r="G37" s="182">
        <v>52.27</v>
      </c>
      <c r="H37" s="182">
        <v>54.74</v>
      </c>
      <c r="I37" s="182">
        <v>58.48</v>
      </c>
      <c r="J37" s="182">
        <v>59.96</v>
      </c>
      <c r="K37" s="182">
        <v>65.8</v>
      </c>
    </row>
    <row r="38" spans="1:11">
      <c r="A38" s="180" t="s">
        <v>121</v>
      </c>
      <c r="B38" s="181">
        <v>4</v>
      </c>
      <c r="C38" s="181">
        <v>4</v>
      </c>
      <c r="D38" s="181">
        <v>4</v>
      </c>
      <c r="E38" s="181">
        <v>4</v>
      </c>
      <c r="F38" s="181">
        <v>4</v>
      </c>
      <c r="G38" s="181">
        <v>4</v>
      </c>
      <c r="H38" s="181">
        <v>4</v>
      </c>
      <c r="I38" s="181">
        <v>4</v>
      </c>
      <c r="J38" s="181">
        <v>4</v>
      </c>
      <c r="K38" s="181">
        <v>4</v>
      </c>
    </row>
    <row r="39" spans="1:11">
      <c r="A39" s="180" t="s">
        <v>122</v>
      </c>
      <c r="B39" s="182">
        <v>27.72</v>
      </c>
      <c r="C39" s="182">
        <v>35.79</v>
      </c>
      <c r="D39" s="182">
        <v>27.69</v>
      </c>
      <c r="E39" s="182">
        <v>35.85</v>
      </c>
      <c r="F39" s="182">
        <v>26.27</v>
      </c>
      <c r="G39" s="182">
        <v>34.51</v>
      </c>
      <c r="H39" s="182">
        <v>22.2</v>
      </c>
      <c r="I39" s="182">
        <v>29.32</v>
      </c>
      <c r="J39" s="182">
        <v>19.079999999999998</v>
      </c>
      <c r="K39" s="182">
        <v>25.32</v>
      </c>
    </row>
    <row r="40" spans="1:11">
      <c r="A40" s="180" t="s">
        <v>123</v>
      </c>
      <c r="B40" s="182">
        <v>6.06</v>
      </c>
      <c r="C40" s="182">
        <v>6.07</v>
      </c>
      <c r="D40" s="182">
        <v>6.15</v>
      </c>
      <c r="E40" s="182">
        <v>6.7</v>
      </c>
      <c r="F40" s="182">
        <v>6.16</v>
      </c>
      <c r="G40" s="182">
        <v>6.17</v>
      </c>
      <c r="H40" s="182">
        <v>6.38</v>
      </c>
      <c r="I40" s="182">
        <v>6.39</v>
      </c>
      <c r="J40" s="182">
        <v>6.67</v>
      </c>
      <c r="K40" s="182">
        <v>6.68</v>
      </c>
    </row>
    <row r="41" spans="1:11">
      <c r="A41" s="180" t="s">
        <v>124</v>
      </c>
      <c r="B41" s="182">
        <v>6.1</v>
      </c>
      <c r="C41" s="181">
        <v>6</v>
      </c>
      <c r="D41" s="182">
        <v>6.1</v>
      </c>
      <c r="E41" s="181">
        <v>6</v>
      </c>
      <c r="F41" s="182">
        <v>6.1</v>
      </c>
      <c r="G41" s="181">
        <v>6</v>
      </c>
      <c r="H41" s="182">
        <v>6.1</v>
      </c>
      <c r="I41" s="181">
        <v>6</v>
      </c>
      <c r="J41" s="182">
        <v>6.1</v>
      </c>
      <c r="K41" s="181">
        <v>6</v>
      </c>
    </row>
    <row r="42" spans="1:11">
      <c r="A42" s="180" t="s">
        <v>125</v>
      </c>
      <c r="B42" s="182">
        <v>12.16</v>
      </c>
      <c r="C42" s="182">
        <v>12.07</v>
      </c>
      <c r="D42" s="182">
        <v>12.25</v>
      </c>
      <c r="E42" s="182">
        <v>12.7</v>
      </c>
      <c r="F42" s="182">
        <v>12.26</v>
      </c>
      <c r="G42" s="182">
        <v>12.17</v>
      </c>
      <c r="H42" s="182">
        <v>12.48</v>
      </c>
      <c r="I42" s="182">
        <v>12.39</v>
      </c>
      <c r="J42" s="182">
        <v>12.77</v>
      </c>
      <c r="K42" s="182">
        <v>12.68</v>
      </c>
    </row>
    <row r="43" spans="1:11">
      <c r="A43" s="180" t="s">
        <v>126</v>
      </c>
      <c r="B43" s="182">
        <v>8.4</v>
      </c>
      <c r="C43" s="182">
        <v>6.7</v>
      </c>
      <c r="D43" s="182">
        <v>8.4</v>
      </c>
      <c r="E43" s="182">
        <v>6.7</v>
      </c>
      <c r="F43" s="182">
        <v>8.4</v>
      </c>
      <c r="G43" s="182">
        <v>6.7</v>
      </c>
      <c r="H43" s="182">
        <v>9.3000000000000007</v>
      </c>
      <c r="I43" s="182">
        <v>8.1</v>
      </c>
      <c r="J43" s="182">
        <v>11.5</v>
      </c>
      <c r="K43" s="181">
        <v>10</v>
      </c>
    </row>
    <row r="44" spans="1:11">
      <c r="A44" s="180" t="s">
        <v>127</v>
      </c>
      <c r="B44" s="182">
        <v>3.6</v>
      </c>
      <c r="C44" s="181">
        <v>3</v>
      </c>
      <c r="D44" s="182">
        <v>3.6</v>
      </c>
      <c r="E44" s="181">
        <v>3</v>
      </c>
      <c r="F44" s="182">
        <v>3.6</v>
      </c>
      <c r="G44" s="181">
        <v>3</v>
      </c>
      <c r="H44" s="182">
        <v>4.5999999999999996</v>
      </c>
      <c r="I44" s="182">
        <v>4.0999999999999996</v>
      </c>
      <c r="J44" s="182">
        <v>5.4</v>
      </c>
      <c r="K44" s="182">
        <v>4.7</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83" t="s">
        <v>77</v>
      </c>
      <c r="B1" s="183"/>
      <c r="C1" s="183"/>
      <c r="D1" s="183"/>
      <c r="E1" s="183"/>
      <c r="F1" s="183"/>
      <c r="G1" s="183"/>
      <c r="H1" s="183"/>
      <c r="I1" s="183"/>
      <c r="J1" s="183"/>
      <c r="K1" s="183"/>
    </row>
    <row r="3" spans="1:11">
      <c r="A3" s="184" t="s">
        <v>78</v>
      </c>
      <c r="B3" s="185" t="s">
        <v>188</v>
      </c>
    </row>
    <row r="4" spans="1:11">
      <c r="A4" s="184" t="s">
        <v>80</v>
      </c>
      <c r="B4" s="185">
        <v>100</v>
      </c>
    </row>
    <row r="5" spans="1:11">
      <c r="A5" s="184" t="s">
        <v>81</v>
      </c>
      <c r="B5" s="185" t="s">
        <v>82</v>
      </c>
    </row>
    <row r="6" spans="1:11">
      <c r="A6" s="184" t="s">
        <v>83</v>
      </c>
      <c r="B6" s="185" t="s">
        <v>189</v>
      </c>
    </row>
    <row r="7" spans="1:11">
      <c r="A7" s="184" t="s">
        <v>84</v>
      </c>
      <c r="B7" s="185" t="s">
        <v>190</v>
      </c>
    </row>
    <row r="10" spans="1:11">
      <c r="A10" s="186" t="s">
        <v>85</v>
      </c>
      <c r="B10" s="186"/>
      <c r="C10" s="186"/>
      <c r="D10" s="186"/>
      <c r="E10" s="186"/>
      <c r="F10" s="186"/>
      <c r="G10" s="186"/>
      <c r="H10" s="186"/>
      <c r="I10" s="186"/>
      <c r="J10" s="186"/>
      <c r="K10" s="186"/>
    </row>
    <row r="12" spans="1:11">
      <c r="A12" s="187"/>
      <c r="B12" s="187">
        <v>2014</v>
      </c>
      <c r="C12" s="187"/>
      <c r="D12" s="187">
        <v>2015</v>
      </c>
      <c r="E12" s="187"/>
      <c r="F12" s="187">
        <v>2016</v>
      </c>
      <c r="G12" s="187"/>
      <c r="H12" s="187">
        <v>2020</v>
      </c>
      <c r="I12" s="187"/>
      <c r="J12" s="187">
        <v>2025</v>
      </c>
      <c r="K12" s="187"/>
    </row>
    <row r="13" spans="1:11">
      <c r="A13" s="187" t="s">
        <v>86</v>
      </c>
      <c r="B13" s="187" t="s">
        <v>87</v>
      </c>
      <c r="C13" s="187" t="s">
        <v>88</v>
      </c>
      <c r="D13" s="187" t="s">
        <v>89</v>
      </c>
      <c r="E13" s="187" t="s">
        <v>90</v>
      </c>
      <c r="F13" s="187" t="s">
        <v>91</v>
      </c>
      <c r="G13" s="187" t="s">
        <v>92</v>
      </c>
      <c r="H13" s="187" t="s">
        <v>93</v>
      </c>
      <c r="I13" s="187" t="s">
        <v>94</v>
      </c>
      <c r="J13" s="187" t="s">
        <v>95</v>
      </c>
      <c r="K13" s="187" t="s">
        <v>96</v>
      </c>
    </row>
    <row r="14" spans="1:11">
      <c r="A14" s="188" t="s">
        <v>97</v>
      </c>
      <c r="B14" s="189">
        <v>0</v>
      </c>
      <c r="C14" s="189">
        <v>0</v>
      </c>
      <c r="D14" s="189">
        <v>0</v>
      </c>
      <c r="E14" s="189">
        <v>0</v>
      </c>
      <c r="F14" s="189">
        <v>0</v>
      </c>
      <c r="G14" s="189">
        <v>0</v>
      </c>
      <c r="H14" s="189">
        <v>0</v>
      </c>
      <c r="I14" s="189">
        <v>0</v>
      </c>
      <c r="J14" s="189">
        <v>0</v>
      </c>
      <c r="K14" s="189">
        <v>0</v>
      </c>
    </row>
    <row r="15" spans="1:11">
      <c r="A15" s="188" t="s">
        <v>98</v>
      </c>
      <c r="B15" s="190">
        <v>2.6</v>
      </c>
      <c r="C15" s="190">
        <v>2.59</v>
      </c>
      <c r="D15" s="190">
        <v>2.59</v>
      </c>
      <c r="E15" s="190">
        <v>2.59</v>
      </c>
      <c r="F15" s="190">
        <v>2.3199999999999998</v>
      </c>
      <c r="G15" s="190">
        <v>2.3199999999999998</v>
      </c>
      <c r="H15" s="190">
        <v>2.2599999999999998</v>
      </c>
      <c r="I15" s="190">
        <v>2.2599999999999998</v>
      </c>
      <c r="J15" s="190">
        <v>1.17</v>
      </c>
      <c r="K15" s="190">
        <v>1.17</v>
      </c>
    </row>
    <row r="16" spans="1:11">
      <c r="A16" s="188" t="s">
        <v>99</v>
      </c>
      <c r="B16" s="189">
        <v>0</v>
      </c>
      <c r="C16" s="189">
        <v>0</v>
      </c>
      <c r="D16" s="189">
        <v>0</v>
      </c>
      <c r="E16" s="189">
        <v>0</v>
      </c>
      <c r="F16" s="189">
        <v>0</v>
      </c>
      <c r="G16" s="189">
        <v>0</v>
      </c>
      <c r="H16" s="189">
        <v>0</v>
      </c>
      <c r="I16" s="189">
        <v>0</v>
      </c>
      <c r="J16" s="189">
        <v>0</v>
      </c>
      <c r="K16" s="189">
        <v>0</v>
      </c>
    </row>
    <row r="17" spans="1:11">
      <c r="A17" s="188" t="s">
        <v>100</v>
      </c>
      <c r="B17" s="189">
        <v>0</v>
      </c>
      <c r="C17" s="189">
        <v>0</v>
      </c>
      <c r="D17" s="189">
        <v>0</v>
      </c>
      <c r="E17" s="189">
        <v>0</v>
      </c>
      <c r="F17" s="189">
        <v>0</v>
      </c>
      <c r="G17" s="189">
        <v>0</v>
      </c>
      <c r="H17" s="189">
        <v>0</v>
      </c>
      <c r="I17" s="189">
        <v>0</v>
      </c>
      <c r="J17" s="189">
        <v>0</v>
      </c>
      <c r="K17" s="189">
        <v>0</v>
      </c>
    </row>
    <row r="18" spans="1:11">
      <c r="A18" s="188" t="s">
        <v>101</v>
      </c>
      <c r="B18" s="190">
        <v>0.55000000000000004</v>
      </c>
      <c r="C18" s="190">
        <v>0.55000000000000004</v>
      </c>
      <c r="D18" s="190">
        <v>0.55000000000000004</v>
      </c>
      <c r="E18" s="190">
        <v>0.55000000000000004</v>
      </c>
      <c r="F18" s="190">
        <v>0.55000000000000004</v>
      </c>
      <c r="G18" s="190">
        <v>0.55000000000000004</v>
      </c>
      <c r="H18" s="190">
        <v>0.55000000000000004</v>
      </c>
      <c r="I18" s="190">
        <v>0.55000000000000004</v>
      </c>
      <c r="J18" s="190">
        <v>0.55000000000000004</v>
      </c>
      <c r="K18" s="190">
        <v>0.55000000000000004</v>
      </c>
    </row>
    <row r="19" spans="1:11">
      <c r="A19" s="188" t="s">
        <v>102</v>
      </c>
      <c r="B19" s="189">
        <v>0</v>
      </c>
      <c r="C19" s="189">
        <v>0</v>
      </c>
      <c r="D19" s="189">
        <v>0</v>
      </c>
      <c r="E19" s="189">
        <v>0</v>
      </c>
      <c r="F19" s="189">
        <v>0</v>
      </c>
      <c r="G19" s="189">
        <v>0</v>
      </c>
      <c r="H19" s="189">
        <v>0</v>
      </c>
      <c r="I19" s="189">
        <v>0</v>
      </c>
      <c r="J19" s="189">
        <v>0</v>
      </c>
      <c r="K19" s="189">
        <v>0</v>
      </c>
    </row>
    <row r="20" spans="1:11">
      <c r="A20" s="188" t="s">
        <v>103</v>
      </c>
      <c r="B20" s="190">
        <v>2.0499999999999998</v>
      </c>
      <c r="C20" s="190">
        <v>2.04</v>
      </c>
      <c r="D20" s="190">
        <v>2.04</v>
      </c>
      <c r="E20" s="190">
        <v>2.04</v>
      </c>
      <c r="F20" s="190">
        <v>1.77</v>
      </c>
      <c r="G20" s="190">
        <v>1.77</v>
      </c>
      <c r="H20" s="190">
        <v>1.71</v>
      </c>
      <c r="I20" s="190">
        <v>1.71</v>
      </c>
      <c r="J20" s="190">
        <v>0.62</v>
      </c>
      <c r="K20" s="190">
        <v>0.62</v>
      </c>
    </row>
    <row r="21" spans="1:11">
      <c r="A21" s="188" t="s">
        <v>104</v>
      </c>
      <c r="B21" s="190">
        <v>0.44</v>
      </c>
      <c r="C21" s="190">
        <v>0.44</v>
      </c>
      <c r="D21" s="190">
        <v>0.55000000000000004</v>
      </c>
      <c r="E21" s="190">
        <v>0.55000000000000004</v>
      </c>
      <c r="F21" s="190">
        <v>0.66</v>
      </c>
      <c r="G21" s="190">
        <v>0.66</v>
      </c>
      <c r="H21" s="190">
        <v>0.68</v>
      </c>
      <c r="I21" s="190">
        <v>0.68</v>
      </c>
      <c r="J21" s="190">
        <v>0.68</v>
      </c>
      <c r="K21" s="190">
        <v>0.68</v>
      </c>
    </row>
    <row r="22" spans="1:11">
      <c r="A22" s="188" t="s">
        <v>105</v>
      </c>
      <c r="B22" s="190">
        <v>0.28000000000000003</v>
      </c>
      <c r="C22" s="190">
        <v>0.28000000000000003</v>
      </c>
      <c r="D22" s="190">
        <v>0.39</v>
      </c>
      <c r="E22" s="190">
        <v>0.39</v>
      </c>
      <c r="F22" s="190">
        <v>0.5</v>
      </c>
      <c r="G22" s="190">
        <v>0.5</v>
      </c>
      <c r="H22" s="190">
        <v>0.5</v>
      </c>
      <c r="I22" s="190">
        <v>0.5</v>
      </c>
      <c r="J22" s="190">
        <v>0.5</v>
      </c>
      <c r="K22" s="190">
        <v>0.5</v>
      </c>
    </row>
    <row r="23" spans="1:11">
      <c r="A23" s="188" t="s">
        <v>106</v>
      </c>
      <c r="B23" s="190">
        <v>0.28000000000000003</v>
      </c>
      <c r="C23" s="190">
        <v>0.28000000000000003</v>
      </c>
      <c r="D23" s="190">
        <v>0.39</v>
      </c>
      <c r="E23" s="190">
        <v>0.39</v>
      </c>
      <c r="F23" s="190">
        <v>0.5</v>
      </c>
      <c r="G23" s="190">
        <v>0.5</v>
      </c>
      <c r="H23" s="190">
        <v>0.5</v>
      </c>
      <c r="I23" s="190">
        <v>0.5</v>
      </c>
      <c r="J23" s="190">
        <v>0.5</v>
      </c>
      <c r="K23" s="190">
        <v>0.5</v>
      </c>
    </row>
    <row r="24" spans="1:11">
      <c r="A24" s="188" t="s">
        <v>107</v>
      </c>
      <c r="B24" s="189">
        <v>0</v>
      </c>
      <c r="C24" s="189">
        <v>0</v>
      </c>
      <c r="D24" s="189">
        <v>0</v>
      </c>
      <c r="E24" s="189">
        <v>0</v>
      </c>
      <c r="F24" s="189">
        <v>0</v>
      </c>
      <c r="G24" s="189">
        <v>0</v>
      </c>
      <c r="H24" s="189">
        <v>0</v>
      </c>
      <c r="I24" s="189">
        <v>0</v>
      </c>
      <c r="J24" s="189">
        <v>0</v>
      </c>
      <c r="K24" s="189">
        <v>0</v>
      </c>
    </row>
    <row r="25" spans="1:11">
      <c r="A25" s="188" t="s">
        <v>108</v>
      </c>
      <c r="B25" s="190">
        <v>7.0000000000000007E-2</v>
      </c>
      <c r="C25" s="190">
        <v>7.0000000000000007E-2</v>
      </c>
      <c r="D25" s="190">
        <v>7.0000000000000007E-2</v>
      </c>
      <c r="E25" s="190">
        <v>7.0000000000000007E-2</v>
      </c>
      <c r="F25" s="190">
        <v>7.0000000000000007E-2</v>
      </c>
      <c r="G25" s="190">
        <v>7.0000000000000007E-2</v>
      </c>
      <c r="H25" s="190">
        <v>7.0000000000000007E-2</v>
      </c>
      <c r="I25" s="190">
        <v>7.0000000000000007E-2</v>
      </c>
      <c r="J25" s="190">
        <v>7.0000000000000007E-2</v>
      </c>
      <c r="K25" s="190">
        <v>7.0000000000000007E-2</v>
      </c>
    </row>
    <row r="26" spans="1:11">
      <c r="A26" s="188" t="s">
        <v>109</v>
      </c>
      <c r="B26" s="190">
        <v>0.09</v>
      </c>
      <c r="C26" s="190">
        <v>0.09</v>
      </c>
      <c r="D26" s="190">
        <v>0.09</v>
      </c>
      <c r="E26" s="190">
        <v>0.09</v>
      </c>
      <c r="F26" s="190">
        <v>0.09</v>
      </c>
      <c r="G26" s="190">
        <v>0.09</v>
      </c>
      <c r="H26" s="190">
        <v>0.11</v>
      </c>
      <c r="I26" s="190">
        <v>0.11</v>
      </c>
      <c r="J26" s="190">
        <v>0.11</v>
      </c>
      <c r="K26" s="190">
        <v>0.11</v>
      </c>
    </row>
    <row r="27" spans="1:11">
      <c r="A27" s="188" t="s">
        <v>110</v>
      </c>
      <c r="B27" s="190">
        <v>0.88</v>
      </c>
      <c r="C27" s="190">
        <v>0.88</v>
      </c>
      <c r="D27" s="190">
        <v>0.88</v>
      </c>
      <c r="E27" s="190">
        <v>0.88</v>
      </c>
      <c r="F27" s="190">
        <v>0.88</v>
      </c>
      <c r="G27" s="190">
        <v>0.88</v>
      </c>
      <c r="H27" s="190">
        <v>0.89</v>
      </c>
      <c r="I27" s="190">
        <v>0.89</v>
      </c>
      <c r="J27" s="190">
        <v>0.89</v>
      </c>
      <c r="K27" s="190">
        <v>0.89</v>
      </c>
    </row>
    <row r="28" spans="1:11">
      <c r="A28" s="188" t="s">
        <v>111</v>
      </c>
      <c r="B28" s="190">
        <v>0.12</v>
      </c>
      <c r="C28" s="190">
        <v>0.12</v>
      </c>
      <c r="D28" s="190">
        <v>0.12</v>
      </c>
      <c r="E28" s="190">
        <v>0.12</v>
      </c>
      <c r="F28" s="190">
        <v>0.12</v>
      </c>
      <c r="G28" s="190">
        <v>0.12</v>
      </c>
      <c r="H28" s="190">
        <v>0.13</v>
      </c>
      <c r="I28" s="190">
        <v>0.13</v>
      </c>
      <c r="J28" s="190">
        <v>0.13</v>
      </c>
      <c r="K28" s="190">
        <v>0.13</v>
      </c>
    </row>
    <row r="29" spans="1:11">
      <c r="A29" s="188" t="s">
        <v>112</v>
      </c>
      <c r="B29" s="189">
        <v>0</v>
      </c>
      <c r="C29" s="189">
        <v>0</v>
      </c>
      <c r="D29" s="189">
        <v>0</v>
      </c>
      <c r="E29" s="189">
        <v>0</v>
      </c>
      <c r="F29" s="189">
        <v>0</v>
      </c>
      <c r="G29" s="189">
        <v>0</v>
      </c>
      <c r="H29" s="189">
        <v>0</v>
      </c>
      <c r="I29" s="189">
        <v>0</v>
      </c>
      <c r="J29" s="189">
        <v>0</v>
      </c>
      <c r="K29" s="189">
        <v>0</v>
      </c>
    </row>
    <row r="30" spans="1:11">
      <c r="A30" s="188" t="s">
        <v>113</v>
      </c>
      <c r="B30" s="190">
        <v>3.92</v>
      </c>
      <c r="C30" s="190">
        <v>3.91</v>
      </c>
      <c r="D30" s="190">
        <v>4.0199999999999996</v>
      </c>
      <c r="E30" s="190">
        <v>4.0199999999999996</v>
      </c>
      <c r="F30" s="190">
        <v>3.86</v>
      </c>
      <c r="G30" s="190">
        <v>3.86</v>
      </c>
      <c r="H30" s="190">
        <v>3.83</v>
      </c>
      <c r="I30" s="190">
        <v>3.83</v>
      </c>
      <c r="J30" s="190">
        <v>2.74</v>
      </c>
      <c r="K30" s="190">
        <v>2.74</v>
      </c>
    </row>
    <row r="31" spans="1:11">
      <c r="A31" s="188" t="s">
        <v>114</v>
      </c>
      <c r="B31" s="190">
        <v>1.64</v>
      </c>
      <c r="C31" s="190">
        <v>1.67</v>
      </c>
      <c r="D31" s="190">
        <v>1.75</v>
      </c>
      <c r="E31" s="190">
        <v>1.77</v>
      </c>
      <c r="F31" s="190">
        <v>1.86</v>
      </c>
      <c r="G31" s="190">
        <v>1.88</v>
      </c>
      <c r="H31" s="190">
        <v>1.86</v>
      </c>
      <c r="I31" s="190">
        <v>1.88</v>
      </c>
      <c r="J31" s="190">
        <v>1.86</v>
      </c>
      <c r="K31" s="190">
        <v>1.88</v>
      </c>
    </row>
    <row r="32" spans="1:11">
      <c r="A32" s="188" t="s">
        <v>115</v>
      </c>
      <c r="B32" s="189">
        <v>0</v>
      </c>
      <c r="C32" s="190">
        <v>0.73</v>
      </c>
      <c r="D32" s="189">
        <v>0</v>
      </c>
      <c r="E32" s="190">
        <v>0.73</v>
      </c>
      <c r="F32" s="189">
        <v>0</v>
      </c>
      <c r="G32" s="190">
        <v>0.59</v>
      </c>
      <c r="H32" s="189">
        <v>0</v>
      </c>
      <c r="I32" s="190">
        <v>0.56999999999999995</v>
      </c>
      <c r="J32" s="189">
        <v>0</v>
      </c>
      <c r="K32" s="190">
        <v>0.3</v>
      </c>
    </row>
    <row r="33" spans="1:11">
      <c r="A33" s="188" t="s">
        <v>116</v>
      </c>
      <c r="B33" s="189">
        <v>0</v>
      </c>
      <c r="C33" s="189">
        <v>0</v>
      </c>
      <c r="D33" s="189">
        <v>0</v>
      </c>
      <c r="E33" s="189">
        <v>0</v>
      </c>
      <c r="F33" s="189">
        <v>0</v>
      </c>
      <c r="G33" s="189">
        <v>0</v>
      </c>
      <c r="H33" s="189">
        <v>0</v>
      </c>
      <c r="I33" s="189">
        <v>0</v>
      </c>
      <c r="J33" s="189">
        <v>0</v>
      </c>
      <c r="K33" s="189">
        <v>0</v>
      </c>
    </row>
    <row r="34" spans="1:11">
      <c r="A34" s="188" t="s">
        <v>117</v>
      </c>
      <c r="B34" s="190">
        <v>0.05</v>
      </c>
      <c r="C34" s="190">
        <v>0.05</v>
      </c>
      <c r="D34" s="190">
        <v>0.05</v>
      </c>
      <c r="E34" s="190">
        <v>0.05</v>
      </c>
      <c r="F34" s="190">
        <v>0.05</v>
      </c>
      <c r="G34" s="190">
        <v>0.05</v>
      </c>
      <c r="H34" s="190">
        <v>0.08</v>
      </c>
      <c r="I34" s="190">
        <v>0.08</v>
      </c>
      <c r="J34" s="190">
        <v>0.08</v>
      </c>
      <c r="K34" s="190">
        <v>0.08</v>
      </c>
    </row>
    <row r="35" spans="1:11">
      <c r="A35" s="188" t="s">
        <v>118</v>
      </c>
      <c r="B35" s="190">
        <v>1.69</v>
      </c>
      <c r="C35" s="190">
        <v>2.4500000000000002</v>
      </c>
      <c r="D35" s="190">
        <v>1.8</v>
      </c>
      <c r="E35" s="190">
        <v>2.5499999999999998</v>
      </c>
      <c r="F35" s="190">
        <v>1.91</v>
      </c>
      <c r="G35" s="190">
        <v>2.52</v>
      </c>
      <c r="H35" s="190">
        <v>1.94</v>
      </c>
      <c r="I35" s="190">
        <v>2.5299999999999998</v>
      </c>
      <c r="J35" s="190">
        <v>1.94</v>
      </c>
      <c r="K35" s="190">
        <v>2.2599999999999998</v>
      </c>
    </row>
    <row r="36" spans="1:11">
      <c r="A36" s="188" t="s">
        <v>119</v>
      </c>
      <c r="B36" s="190">
        <v>2.23</v>
      </c>
      <c r="C36" s="190">
        <v>1.46</v>
      </c>
      <c r="D36" s="190">
        <v>2.2200000000000002</v>
      </c>
      <c r="E36" s="190">
        <v>1.47</v>
      </c>
      <c r="F36" s="190">
        <v>1.95</v>
      </c>
      <c r="G36" s="190">
        <v>1.34</v>
      </c>
      <c r="H36" s="190">
        <v>1.89</v>
      </c>
      <c r="I36" s="190">
        <v>1.3</v>
      </c>
      <c r="J36" s="190">
        <v>0.8</v>
      </c>
      <c r="K36" s="190">
        <v>0.48</v>
      </c>
    </row>
    <row r="37" spans="1:11">
      <c r="A37" s="188" t="s">
        <v>120</v>
      </c>
      <c r="B37" s="190">
        <v>1.62</v>
      </c>
      <c r="C37" s="190">
        <v>1.46</v>
      </c>
      <c r="D37" s="190">
        <v>1.74</v>
      </c>
      <c r="E37" s="190">
        <v>1.5</v>
      </c>
      <c r="F37" s="190">
        <v>1.78</v>
      </c>
      <c r="G37" s="190">
        <v>1.53</v>
      </c>
      <c r="H37" s="190">
        <v>1.91</v>
      </c>
      <c r="I37" s="190">
        <v>1.65</v>
      </c>
      <c r="J37" s="190">
        <v>2.13</v>
      </c>
      <c r="K37" s="190">
        <v>1.83</v>
      </c>
    </row>
    <row r="38" spans="1:11">
      <c r="A38" s="188" t="s">
        <v>121</v>
      </c>
      <c r="B38" s="189">
        <v>0</v>
      </c>
      <c r="C38" s="189">
        <v>0</v>
      </c>
      <c r="D38" s="189">
        <v>0</v>
      </c>
      <c r="E38" s="189">
        <v>0</v>
      </c>
      <c r="F38" s="189">
        <v>0</v>
      </c>
      <c r="G38" s="189">
        <v>0</v>
      </c>
      <c r="H38" s="189">
        <v>0</v>
      </c>
      <c r="I38" s="189">
        <v>0</v>
      </c>
      <c r="J38" s="189">
        <v>0</v>
      </c>
      <c r="K38" s="189">
        <v>0</v>
      </c>
    </row>
    <row r="39" spans="1:11">
      <c r="A39" s="188" t="s">
        <v>122</v>
      </c>
      <c r="B39" s="190">
        <v>0.61</v>
      </c>
      <c r="C39" s="189">
        <v>0</v>
      </c>
      <c r="D39" s="190">
        <v>0.48</v>
      </c>
      <c r="E39" s="190">
        <v>-0.03</v>
      </c>
      <c r="F39" s="190">
        <v>0.17</v>
      </c>
      <c r="G39" s="190">
        <v>-0.19</v>
      </c>
      <c r="H39" s="190">
        <v>-0.02</v>
      </c>
      <c r="I39" s="190">
        <v>-0.35</v>
      </c>
      <c r="J39" s="190">
        <v>-1.33</v>
      </c>
      <c r="K39" s="190">
        <v>-1.35</v>
      </c>
    </row>
    <row r="40" spans="1:11">
      <c r="A40" s="188" t="s">
        <v>123</v>
      </c>
      <c r="B40" s="190">
        <v>0.45</v>
      </c>
      <c r="C40" s="190">
        <v>0.45</v>
      </c>
      <c r="D40" s="190">
        <v>0.45</v>
      </c>
      <c r="E40" s="190">
        <v>0.45</v>
      </c>
      <c r="F40" s="190">
        <v>0.7</v>
      </c>
      <c r="G40" s="190">
        <v>0.7</v>
      </c>
      <c r="H40" s="190">
        <v>0.7</v>
      </c>
      <c r="I40" s="190">
        <v>0.7</v>
      </c>
      <c r="J40" s="190">
        <v>0.7</v>
      </c>
      <c r="K40" s="190">
        <v>0.7</v>
      </c>
    </row>
    <row r="41" spans="1:11">
      <c r="A41" s="188" t="s">
        <v>124</v>
      </c>
      <c r="B41" s="190">
        <v>0.26</v>
      </c>
      <c r="C41" s="190">
        <v>0.04</v>
      </c>
      <c r="D41" s="190">
        <v>0.19</v>
      </c>
      <c r="E41" s="190">
        <v>0.04</v>
      </c>
      <c r="F41" s="190">
        <v>0.19</v>
      </c>
      <c r="G41" s="190">
        <v>0.04</v>
      </c>
      <c r="H41" s="190">
        <v>0.21</v>
      </c>
      <c r="I41" s="190">
        <v>0.04</v>
      </c>
      <c r="J41" s="190">
        <v>0.22</v>
      </c>
      <c r="K41" s="190">
        <v>0.05</v>
      </c>
    </row>
    <row r="42" spans="1:11">
      <c r="A42" s="188" t="s">
        <v>125</v>
      </c>
      <c r="B42" s="190">
        <v>0.71</v>
      </c>
      <c r="C42" s="190">
        <v>0.49</v>
      </c>
      <c r="D42" s="190">
        <v>0.64</v>
      </c>
      <c r="E42" s="190">
        <v>0.49</v>
      </c>
      <c r="F42" s="190">
        <v>0.89</v>
      </c>
      <c r="G42" s="190">
        <v>0.74</v>
      </c>
      <c r="H42" s="190">
        <v>0.91</v>
      </c>
      <c r="I42" s="190">
        <v>0.74</v>
      </c>
      <c r="J42" s="190">
        <v>0.92</v>
      </c>
      <c r="K42" s="190">
        <v>0.75</v>
      </c>
    </row>
    <row r="43" spans="1:11">
      <c r="A43" s="188" t="s">
        <v>126</v>
      </c>
      <c r="B43" s="190">
        <v>1.3</v>
      </c>
      <c r="C43" s="190">
        <v>1.3</v>
      </c>
      <c r="D43" s="190">
        <v>1.3</v>
      </c>
      <c r="E43" s="190">
        <v>1.3</v>
      </c>
      <c r="F43" s="190">
        <v>2.5</v>
      </c>
      <c r="G43" s="190">
        <v>2.5</v>
      </c>
      <c r="H43" s="189">
        <v>3</v>
      </c>
      <c r="I43" s="189">
        <v>3</v>
      </c>
      <c r="J43" s="190">
        <v>4.3499999999999996</v>
      </c>
      <c r="K43" s="190">
        <v>4.3499999999999996</v>
      </c>
    </row>
    <row r="44" spans="1:11">
      <c r="A44" s="188" t="s">
        <v>127</v>
      </c>
      <c r="B44" s="190">
        <v>1.45</v>
      </c>
      <c r="C44" s="190">
        <v>1.5</v>
      </c>
      <c r="D44" s="190">
        <v>1.45</v>
      </c>
      <c r="E44" s="190">
        <v>1.5</v>
      </c>
      <c r="F44" s="190">
        <v>2.65</v>
      </c>
      <c r="G44" s="190">
        <v>2.7</v>
      </c>
      <c r="H44" s="190">
        <v>3.15</v>
      </c>
      <c r="I44" s="190">
        <v>3.2</v>
      </c>
      <c r="J44" s="190">
        <v>4.4000000000000004</v>
      </c>
      <c r="K44" s="190">
        <v>4.45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91" t="s">
        <v>77</v>
      </c>
      <c r="B1" s="191"/>
      <c r="C1" s="191"/>
      <c r="D1" s="191"/>
      <c r="E1" s="191"/>
      <c r="F1" s="191"/>
      <c r="G1" s="191"/>
      <c r="H1" s="191"/>
      <c r="I1" s="191"/>
      <c r="J1" s="191"/>
      <c r="K1" s="191"/>
    </row>
    <row r="3" spans="1:11">
      <c r="A3" s="192" t="s">
        <v>78</v>
      </c>
      <c r="B3" s="193" t="s">
        <v>191</v>
      </c>
    </row>
    <row r="4" spans="1:11">
      <c r="A4" s="192" t="s">
        <v>80</v>
      </c>
      <c r="B4" s="193">
        <v>100</v>
      </c>
    </row>
    <row r="5" spans="1:11">
      <c r="A5" s="192" t="s">
        <v>81</v>
      </c>
      <c r="B5" s="193" t="s">
        <v>82</v>
      </c>
    </row>
    <row r="6" spans="1:11">
      <c r="A6" s="192" t="s">
        <v>83</v>
      </c>
      <c r="B6" s="193" t="s">
        <v>192</v>
      </c>
    </row>
    <row r="7" spans="1:11">
      <c r="A7" s="192" t="s">
        <v>84</v>
      </c>
      <c r="B7" s="193" t="s">
        <v>193</v>
      </c>
    </row>
    <row r="10" spans="1:11">
      <c r="A10" s="194" t="s">
        <v>85</v>
      </c>
      <c r="B10" s="194"/>
      <c r="C10" s="194"/>
      <c r="D10" s="194"/>
      <c r="E10" s="194"/>
      <c r="F10" s="194"/>
      <c r="G10" s="194"/>
      <c r="H10" s="194"/>
      <c r="I10" s="194"/>
      <c r="J10" s="194"/>
      <c r="K10" s="194"/>
    </row>
    <row r="12" spans="1:11">
      <c r="A12" s="195"/>
      <c r="B12" s="195">
        <v>2014</v>
      </c>
      <c r="C12" s="195"/>
      <c r="D12" s="195">
        <v>2015</v>
      </c>
      <c r="E12" s="195"/>
      <c r="F12" s="195">
        <v>2016</v>
      </c>
      <c r="G12" s="195"/>
      <c r="H12" s="195">
        <v>2020</v>
      </c>
      <c r="I12" s="195"/>
      <c r="J12" s="195">
        <v>2025</v>
      </c>
      <c r="K12" s="195"/>
    </row>
    <row r="13" spans="1:11">
      <c r="A13" s="195" t="s">
        <v>86</v>
      </c>
      <c r="B13" s="195" t="s">
        <v>87</v>
      </c>
      <c r="C13" s="195" t="s">
        <v>88</v>
      </c>
      <c r="D13" s="195" t="s">
        <v>89</v>
      </c>
      <c r="E13" s="195" t="s">
        <v>90</v>
      </c>
      <c r="F13" s="195" t="s">
        <v>91</v>
      </c>
      <c r="G13" s="195" t="s">
        <v>92</v>
      </c>
      <c r="H13" s="195" t="s">
        <v>93</v>
      </c>
      <c r="I13" s="195" t="s">
        <v>94</v>
      </c>
      <c r="J13" s="195" t="s">
        <v>95</v>
      </c>
      <c r="K13" s="195" t="s">
        <v>96</v>
      </c>
    </row>
    <row r="14" spans="1:11">
      <c r="A14" s="196" t="s">
        <v>97</v>
      </c>
      <c r="B14" s="197">
        <v>0</v>
      </c>
      <c r="C14" s="197">
        <v>0</v>
      </c>
      <c r="D14" s="197">
        <v>0</v>
      </c>
      <c r="E14" s="197">
        <v>0</v>
      </c>
      <c r="F14" s="196"/>
      <c r="G14" s="196"/>
      <c r="H14" s="196"/>
      <c r="I14" s="196"/>
      <c r="J14" s="197">
        <v>0</v>
      </c>
      <c r="K14" s="197">
        <v>0</v>
      </c>
    </row>
    <row r="15" spans="1:11">
      <c r="A15" s="196" t="s">
        <v>98</v>
      </c>
      <c r="B15" s="198">
        <v>0.5</v>
      </c>
      <c r="C15" s="198">
        <v>0.5</v>
      </c>
      <c r="D15" s="198">
        <v>0.51</v>
      </c>
      <c r="E15" s="198">
        <v>0.51</v>
      </c>
      <c r="F15" s="198">
        <v>0.52</v>
      </c>
      <c r="G15" s="198">
        <v>0.52</v>
      </c>
      <c r="H15" s="198">
        <v>0.53</v>
      </c>
      <c r="I15" s="198">
        <v>0.53</v>
      </c>
      <c r="J15" s="198">
        <v>0.53</v>
      </c>
      <c r="K15" s="198">
        <v>0.53</v>
      </c>
    </row>
    <row r="16" spans="1:11">
      <c r="A16" s="196" t="s">
        <v>99</v>
      </c>
      <c r="B16" s="197">
        <v>0</v>
      </c>
      <c r="C16" s="197">
        <v>0</v>
      </c>
      <c r="D16" s="197">
        <v>0</v>
      </c>
      <c r="E16" s="197">
        <v>0</v>
      </c>
      <c r="F16" s="197">
        <v>0</v>
      </c>
      <c r="G16" s="197">
        <v>0</v>
      </c>
      <c r="H16" s="197">
        <v>0</v>
      </c>
      <c r="I16" s="197">
        <v>0</v>
      </c>
      <c r="J16" s="197">
        <v>0</v>
      </c>
      <c r="K16" s="197">
        <v>0</v>
      </c>
    </row>
    <row r="17" spans="1:11">
      <c r="A17" s="196" t="s">
        <v>100</v>
      </c>
      <c r="B17" s="197">
        <v>0</v>
      </c>
      <c r="C17" s="197">
        <v>0</v>
      </c>
      <c r="D17" s="197">
        <v>0</v>
      </c>
      <c r="E17" s="197">
        <v>0</v>
      </c>
      <c r="F17" s="197">
        <v>0</v>
      </c>
      <c r="G17" s="197">
        <v>0</v>
      </c>
      <c r="H17" s="197">
        <v>0</v>
      </c>
      <c r="I17" s="197">
        <v>0</v>
      </c>
      <c r="J17" s="197">
        <v>0</v>
      </c>
      <c r="K17" s="197">
        <v>0</v>
      </c>
    </row>
    <row r="18" spans="1:11">
      <c r="A18" s="196" t="s">
        <v>101</v>
      </c>
      <c r="B18" s="198">
        <v>0.5</v>
      </c>
      <c r="C18" s="198">
        <v>0.5</v>
      </c>
      <c r="D18" s="198">
        <v>0.51</v>
      </c>
      <c r="E18" s="198">
        <v>0.51</v>
      </c>
      <c r="F18" s="198">
        <v>0.52</v>
      </c>
      <c r="G18" s="198">
        <v>0.52</v>
      </c>
      <c r="H18" s="198">
        <v>0.53</v>
      </c>
      <c r="I18" s="198">
        <v>0.53</v>
      </c>
      <c r="J18" s="198">
        <v>0.53</v>
      </c>
      <c r="K18" s="198">
        <v>0.53</v>
      </c>
    </row>
    <row r="19" spans="1:11">
      <c r="A19" s="196" t="s">
        <v>102</v>
      </c>
      <c r="B19" s="197">
        <v>0</v>
      </c>
      <c r="C19" s="197">
        <v>0</v>
      </c>
      <c r="D19" s="197">
        <v>0</v>
      </c>
      <c r="E19" s="197">
        <v>0</v>
      </c>
      <c r="F19" s="197">
        <v>0</v>
      </c>
      <c r="G19" s="197">
        <v>0</v>
      </c>
      <c r="H19" s="197">
        <v>0</v>
      </c>
      <c r="I19" s="197">
        <v>0</v>
      </c>
      <c r="J19" s="197">
        <v>0</v>
      </c>
      <c r="K19" s="197">
        <v>0</v>
      </c>
    </row>
    <row r="20" spans="1:11">
      <c r="A20" s="196" t="s">
        <v>103</v>
      </c>
      <c r="B20" s="197">
        <v>0</v>
      </c>
      <c r="C20" s="197">
        <v>0</v>
      </c>
      <c r="D20" s="197">
        <v>0</v>
      </c>
      <c r="E20" s="197">
        <v>0</v>
      </c>
      <c r="F20" s="197">
        <v>0</v>
      </c>
      <c r="G20" s="197">
        <v>0</v>
      </c>
      <c r="H20" s="197">
        <v>0</v>
      </c>
      <c r="I20" s="197">
        <v>0</v>
      </c>
      <c r="J20" s="197">
        <v>0</v>
      </c>
      <c r="K20" s="197">
        <v>0</v>
      </c>
    </row>
    <row r="21" spans="1:11">
      <c r="A21" s="196" t="s">
        <v>104</v>
      </c>
      <c r="B21" s="198">
        <v>0.06</v>
      </c>
      <c r="C21" s="198">
        <v>0.1</v>
      </c>
      <c r="D21" s="198">
        <v>0.08</v>
      </c>
      <c r="E21" s="198">
        <v>0.12</v>
      </c>
      <c r="F21" s="198">
        <v>0.12</v>
      </c>
      <c r="G21" s="198">
        <v>0.12</v>
      </c>
      <c r="H21" s="198">
        <v>0.19</v>
      </c>
      <c r="I21" s="198">
        <v>0.19</v>
      </c>
      <c r="J21" s="198">
        <v>0.11</v>
      </c>
      <c r="K21" s="198">
        <v>0.17</v>
      </c>
    </row>
    <row r="22" spans="1:11">
      <c r="A22" s="196" t="s">
        <v>105</v>
      </c>
      <c r="B22" s="198">
        <v>0.04</v>
      </c>
      <c r="C22" s="198">
        <v>0.04</v>
      </c>
      <c r="D22" s="198">
        <v>0.06</v>
      </c>
      <c r="E22" s="198">
        <v>0.06</v>
      </c>
      <c r="F22" s="198">
        <v>0.06</v>
      </c>
      <c r="G22" s="198">
        <v>0.06</v>
      </c>
      <c r="H22" s="198">
        <v>0.13</v>
      </c>
      <c r="I22" s="198">
        <v>0.13</v>
      </c>
      <c r="J22" s="198">
        <v>0.09</v>
      </c>
      <c r="K22" s="198">
        <v>0.09</v>
      </c>
    </row>
    <row r="23" spans="1:11">
      <c r="A23" s="196" t="s">
        <v>106</v>
      </c>
      <c r="B23" s="198">
        <v>0.04</v>
      </c>
      <c r="C23" s="198">
        <v>0.04</v>
      </c>
      <c r="D23" s="198">
        <v>0.06</v>
      </c>
      <c r="E23" s="198">
        <v>0.06</v>
      </c>
      <c r="F23" s="198">
        <v>0.06</v>
      </c>
      <c r="G23" s="198">
        <v>0.06</v>
      </c>
      <c r="H23" s="198">
        <v>0.13</v>
      </c>
      <c r="I23" s="198">
        <v>0.13</v>
      </c>
      <c r="J23" s="198">
        <v>0.09</v>
      </c>
      <c r="K23" s="198">
        <v>0.09</v>
      </c>
    </row>
    <row r="24" spans="1:11">
      <c r="A24" s="196" t="s">
        <v>107</v>
      </c>
      <c r="B24" s="197">
        <v>0</v>
      </c>
      <c r="C24" s="197">
        <v>0</v>
      </c>
      <c r="D24" s="197">
        <v>0</v>
      </c>
      <c r="E24" s="197">
        <v>0</v>
      </c>
      <c r="F24" s="197">
        <v>0</v>
      </c>
      <c r="G24" s="197">
        <v>0</v>
      </c>
      <c r="H24" s="197">
        <v>0</v>
      </c>
      <c r="I24" s="197">
        <v>0</v>
      </c>
      <c r="J24" s="197">
        <v>0</v>
      </c>
      <c r="K24" s="197">
        <v>0</v>
      </c>
    </row>
    <row r="25" spans="1:11">
      <c r="A25" s="196" t="s">
        <v>108</v>
      </c>
      <c r="B25" s="197">
        <v>0</v>
      </c>
      <c r="C25" s="198">
        <v>0.04</v>
      </c>
      <c r="D25" s="197">
        <v>0</v>
      </c>
      <c r="E25" s="198">
        <v>0.04</v>
      </c>
      <c r="F25" s="198">
        <v>0.04</v>
      </c>
      <c r="G25" s="198">
        <v>0.04</v>
      </c>
      <c r="H25" s="198">
        <v>0.04</v>
      </c>
      <c r="I25" s="198">
        <v>0.04</v>
      </c>
      <c r="J25" s="197">
        <v>0</v>
      </c>
      <c r="K25" s="198">
        <v>0.06</v>
      </c>
    </row>
    <row r="26" spans="1:11">
      <c r="A26" s="196" t="s">
        <v>109</v>
      </c>
      <c r="B26" s="198">
        <v>0.02</v>
      </c>
      <c r="C26" s="198">
        <v>0.02</v>
      </c>
      <c r="D26" s="198">
        <v>0.02</v>
      </c>
      <c r="E26" s="198">
        <v>0.02</v>
      </c>
      <c r="F26" s="198">
        <v>0.02</v>
      </c>
      <c r="G26" s="198">
        <v>0.02</v>
      </c>
      <c r="H26" s="198">
        <v>0.02</v>
      </c>
      <c r="I26" s="198">
        <v>0.02</v>
      </c>
      <c r="J26" s="198">
        <v>0.02</v>
      </c>
      <c r="K26" s="198">
        <v>0.02</v>
      </c>
    </row>
    <row r="27" spans="1:11">
      <c r="A27" s="196" t="s">
        <v>110</v>
      </c>
      <c r="B27" s="198">
        <v>1.1299999999999999</v>
      </c>
      <c r="C27" s="198">
        <v>1.1299999999999999</v>
      </c>
      <c r="D27" s="198">
        <v>1.33</v>
      </c>
      <c r="E27" s="198">
        <v>1.33</v>
      </c>
      <c r="F27" s="198">
        <v>1.33</v>
      </c>
      <c r="G27" s="198">
        <v>1.33</v>
      </c>
      <c r="H27" s="198">
        <v>1.33</v>
      </c>
      <c r="I27" s="198">
        <v>1.33</v>
      </c>
      <c r="J27" s="198">
        <v>1.33</v>
      </c>
      <c r="K27" s="198">
        <v>1.33</v>
      </c>
    </row>
    <row r="28" spans="1:11">
      <c r="A28" s="196" t="s">
        <v>111</v>
      </c>
      <c r="B28" s="197">
        <v>0</v>
      </c>
      <c r="C28" s="197">
        <v>0</v>
      </c>
      <c r="D28" s="197">
        <v>0</v>
      </c>
      <c r="E28" s="197">
        <v>0</v>
      </c>
      <c r="F28" s="196"/>
      <c r="G28" s="196"/>
      <c r="H28" s="196"/>
      <c r="I28" s="196"/>
      <c r="J28" s="197">
        <v>0</v>
      </c>
      <c r="K28" s="197">
        <v>0</v>
      </c>
    </row>
    <row r="29" spans="1:11">
      <c r="A29" s="196" t="s">
        <v>112</v>
      </c>
      <c r="B29" s="197">
        <v>0</v>
      </c>
      <c r="C29" s="197">
        <v>0</v>
      </c>
      <c r="D29" s="197">
        <v>0</v>
      </c>
      <c r="E29" s="197">
        <v>0</v>
      </c>
      <c r="F29" s="196"/>
      <c r="G29" s="196"/>
      <c r="H29" s="196"/>
      <c r="I29" s="196"/>
      <c r="J29" s="196"/>
      <c r="K29" s="196"/>
    </row>
    <row r="30" spans="1:11">
      <c r="A30" s="196" t="s">
        <v>113</v>
      </c>
      <c r="B30" s="198">
        <v>1.69</v>
      </c>
      <c r="C30" s="198">
        <v>1.73</v>
      </c>
      <c r="D30" s="198">
        <v>1.92</v>
      </c>
      <c r="E30" s="198">
        <v>1.96</v>
      </c>
      <c r="F30" s="198">
        <v>1.97</v>
      </c>
      <c r="G30" s="198">
        <v>1.97</v>
      </c>
      <c r="H30" s="198">
        <v>2.0499999999999998</v>
      </c>
      <c r="I30" s="198">
        <v>2.0499999999999998</v>
      </c>
      <c r="J30" s="198">
        <v>1.97</v>
      </c>
      <c r="K30" s="198">
        <v>2.0299999999999998</v>
      </c>
    </row>
    <row r="31" spans="1:11">
      <c r="A31" s="196" t="s">
        <v>114</v>
      </c>
      <c r="B31" s="198">
        <v>0.01</v>
      </c>
      <c r="C31" s="198">
        <v>0.01</v>
      </c>
      <c r="D31" s="198">
        <v>0.01</v>
      </c>
      <c r="E31" s="198">
        <v>0.01</v>
      </c>
      <c r="F31" s="198">
        <v>0.01</v>
      </c>
      <c r="G31" s="198">
        <v>0.01</v>
      </c>
      <c r="H31" s="198">
        <v>0.01</v>
      </c>
      <c r="I31" s="198">
        <v>0.01</v>
      </c>
      <c r="J31" s="198">
        <v>0.01</v>
      </c>
      <c r="K31" s="198">
        <v>0.01</v>
      </c>
    </row>
    <row r="32" spans="1:11">
      <c r="A32" s="196" t="s">
        <v>115</v>
      </c>
      <c r="B32" s="198">
        <v>0.1</v>
      </c>
      <c r="C32" s="198">
        <v>0.1</v>
      </c>
      <c r="D32" s="198">
        <v>0.1</v>
      </c>
      <c r="E32" s="198">
        <v>0.1</v>
      </c>
      <c r="F32" s="198">
        <v>0.1</v>
      </c>
      <c r="G32" s="198">
        <v>0.1</v>
      </c>
      <c r="H32" s="198">
        <v>0.1</v>
      </c>
      <c r="I32" s="198">
        <v>0.1</v>
      </c>
      <c r="J32" s="198">
        <v>0.1</v>
      </c>
      <c r="K32" s="198">
        <v>0.1</v>
      </c>
    </row>
    <row r="33" spans="1:11">
      <c r="A33" s="196" t="s">
        <v>116</v>
      </c>
      <c r="B33" s="198">
        <v>0.01</v>
      </c>
      <c r="C33" s="198">
        <v>0.01</v>
      </c>
      <c r="D33" s="198">
        <v>0.01</v>
      </c>
      <c r="E33" s="198">
        <v>0.01</v>
      </c>
      <c r="F33" s="198">
        <v>0.01</v>
      </c>
      <c r="G33" s="198">
        <v>0.01</v>
      </c>
      <c r="H33" s="198">
        <v>0.01</v>
      </c>
      <c r="I33" s="198">
        <v>0.01</v>
      </c>
      <c r="J33" s="198">
        <v>0.01</v>
      </c>
      <c r="K33" s="198">
        <v>0.01</v>
      </c>
    </row>
    <row r="34" spans="1:11">
      <c r="A34" s="196" t="s">
        <v>117</v>
      </c>
      <c r="B34" s="197">
        <v>0</v>
      </c>
      <c r="C34" s="197">
        <v>0</v>
      </c>
      <c r="D34" s="197">
        <v>0</v>
      </c>
      <c r="E34" s="197">
        <v>0</v>
      </c>
      <c r="F34" s="196"/>
      <c r="G34" s="196"/>
      <c r="H34" s="196"/>
      <c r="I34" s="196"/>
      <c r="J34" s="197">
        <v>0</v>
      </c>
      <c r="K34" s="197">
        <v>0</v>
      </c>
    </row>
    <row r="35" spans="1:11">
      <c r="A35" s="196" t="s">
        <v>118</v>
      </c>
      <c r="B35" s="198">
        <v>0.12</v>
      </c>
      <c r="C35" s="198">
        <v>0.12</v>
      </c>
      <c r="D35" s="198">
        <v>0.12</v>
      </c>
      <c r="E35" s="198">
        <v>0.12</v>
      </c>
      <c r="F35" s="198">
        <v>0.12</v>
      </c>
      <c r="G35" s="198">
        <v>0.12</v>
      </c>
      <c r="H35" s="198">
        <v>0.12</v>
      </c>
      <c r="I35" s="198">
        <v>0.12</v>
      </c>
      <c r="J35" s="198">
        <v>0.12</v>
      </c>
      <c r="K35" s="198">
        <v>0.12</v>
      </c>
    </row>
    <row r="36" spans="1:11">
      <c r="A36" s="196" t="s">
        <v>119</v>
      </c>
      <c r="B36" s="198">
        <v>1.57</v>
      </c>
      <c r="C36" s="198">
        <v>1.61</v>
      </c>
      <c r="D36" s="198">
        <v>1.8</v>
      </c>
      <c r="E36" s="198">
        <v>1.84</v>
      </c>
      <c r="F36" s="198">
        <v>1.85</v>
      </c>
      <c r="G36" s="198">
        <v>1.85</v>
      </c>
      <c r="H36" s="198">
        <v>1.93</v>
      </c>
      <c r="I36" s="198">
        <v>1.93</v>
      </c>
      <c r="J36" s="198">
        <v>1.85</v>
      </c>
      <c r="K36" s="198">
        <v>1.91</v>
      </c>
    </row>
    <row r="37" spans="1:11">
      <c r="A37" s="196" t="s">
        <v>120</v>
      </c>
      <c r="B37" s="198">
        <v>1.06</v>
      </c>
      <c r="C37" s="198">
        <v>0.93</v>
      </c>
      <c r="D37" s="198">
        <v>1.07</v>
      </c>
      <c r="E37" s="198">
        <v>0.95</v>
      </c>
      <c r="F37" s="198">
        <v>1.19</v>
      </c>
      <c r="G37" s="198">
        <v>1.1000000000000001</v>
      </c>
      <c r="H37" s="198">
        <v>1.3</v>
      </c>
      <c r="I37" s="198">
        <v>1.22</v>
      </c>
      <c r="J37" s="198">
        <v>1.31</v>
      </c>
      <c r="K37" s="198">
        <v>1.21</v>
      </c>
    </row>
    <row r="38" spans="1:11">
      <c r="A38" s="196" t="s">
        <v>121</v>
      </c>
      <c r="B38" s="198">
        <v>0.02</v>
      </c>
      <c r="C38" s="198">
        <v>0.02</v>
      </c>
      <c r="D38" s="198">
        <v>0.02</v>
      </c>
      <c r="E38" s="198">
        <v>0.02</v>
      </c>
      <c r="F38" s="198">
        <v>0.02</v>
      </c>
      <c r="G38" s="198">
        <v>0.02</v>
      </c>
      <c r="H38" s="198">
        <v>0.6</v>
      </c>
      <c r="I38" s="198">
        <v>0.7</v>
      </c>
      <c r="J38" s="198">
        <v>0.02</v>
      </c>
      <c r="K38" s="198">
        <v>0.02</v>
      </c>
    </row>
    <row r="39" spans="1:11">
      <c r="A39" s="196" t="s">
        <v>122</v>
      </c>
      <c r="B39" s="198">
        <v>0.53</v>
      </c>
      <c r="C39" s="198">
        <v>0.7</v>
      </c>
      <c r="D39" s="198">
        <v>0.75</v>
      </c>
      <c r="E39" s="198">
        <v>0.91</v>
      </c>
      <c r="F39" s="198">
        <v>0.68</v>
      </c>
      <c r="G39" s="198">
        <v>0.77</v>
      </c>
      <c r="H39" s="198">
        <v>1.23</v>
      </c>
      <c r="I39" s="198">
        <v>1.41</v>
      </c>
      <c r="J39" s="198">
        <v>0.56000000000000005</v>
      </c>
      <c r="K39" s="198">
        <v>0.72</v>
      </c>
    </row>
    <row r="40" spans="1:11">
      <c r="A40" s="196" t="s">
        <v>123</v>
      </c>
      <c r="B40" s="197">
        <v>0</v>
      </c>
      <c r="C40" s="197">
        <v>0</v>
      </c>
      <c r="D40" s="197">
        <v>0</v>
      </c>
      <c r="E40" s="197">
        <v>0</v>
      </c>
      <c r="F40" s="196"/>
      <c r="G40" s="196"/>
      <c r="H40" s="196"/>
      <c r="I40" s="196"/>
      <c r="J40" s="196"/>
      <c r="K40" s="196"/>
    </row>
    <row r="41" spans="1:11">
      <c r="A41" s="196" t="s">
        <v>124</v>
      </c>
      <c r="B41" s="198">
        <v>0.04</v>
      </c>
      <c r="C41" s="198">
        <v>0.12</v>
      </c>
      <c r="D41" s="198">
        <v>0.04</v>
      </c>
      <c r="E41" s="198">
        <v>0.12</v>
      </c>
      <c r="F41" s="198">
        <v>0.04</v>
      </c>
      <c r="G41" s="198">
        <v>0.12</v>
      </c>
      <c r="H41" s="198">
        <v>0.04</v>
      </c>
      <c r="I41" s="198">
        <v>0.13</v>
      </c>
      <c r="J41" s="198">
        <v>0.04</v>
      </c>
      <c r="K41" s="198">
        <v>0.13</v>
      </c>
    </row>
    <row r="42" spans="1:11">
      <c r="A42" s="196" t="s">
        <v>125</v>
      </c>
      <c r="B42" s="198">
        <v>0.04</v>
      </c>
      <c r="C42" s="198">
        <v>0.12</v>
      </c>
      <c r="D42" s="198">
        <v>0.04</v>
      </c>
      <c r="E42" s="198">
        <v>0.12</v>
      </c>
      <c r="F42" s="198">
        <v>0.04</v>
      </c>
      <c r="G42" s="198">
        <v>0.12</v>
      </c>
      <c r="H42" s="198">
        <v>0.04</v>
      </c>
      <c r="I42" s="198">
        <v>0.13</v>
      </c>
      <c r="J42" s="198">
        <v>0.04</v>
      </c>
      <c r="K42" s="198">
        <v>0.13</v>
      </c>
    </row>
    <row r="43" spans="1:11">
      <c r="A43" s="196" t="s">
        <v>126</v>
      </c>
      <c r="B43" s="198">
        <v>4.1399999999999997</v>
      </c>
      <c r="C43" s="198">
        <v>4.1399999999999997</v>
      </c>
      <c r="D43" s="198">
        <v>4.1399999999999997</v>
      </c>
      <c r="E43" s="198">
        <v>4.1399999999999997</v>
      </c>
      <c r="F43" s="198">
        <v>4.54</v>
      </c>
      <c r="G43" s="198">
        <v>4.54</v>
      </c>
      <c r="H43" s="198">
        <v>5.14</v>
      </c>
      <c r="I43" s="198">
        <v>5.14</v>
      </c>
      <c r="J43" s="198">
        <v>5.14</v>
      </c>
      <c r="K43" s="198">
        <v>5.14</v>
      </c>
    </row>
    <row r="44" spans="1:11">
      <c r="A44" s="196" t="s">
        <v>127</v>
      </c>
      <c r="B44" s="198">
        <v>3.94</v>
      </c>
      <c r="C44" s="198">
        <v>3.94</v>
      </c>
      <c r="D44" s="198">
        <v>3.94</v>
      </c>
      <c r="E44" s="198">
        <v>3.94</v>
      </c>
      <c r="F44" s="198">
        <v>4.34</v>
      </c>
      <c r="G44" s="198">
        <v>4.34</v>
      </c>
      <c r="H44" s="198">
        <v>4.9400000000000004</v>
      </c>
      <c r="I44" s="198">
        <v>4.9400000000000004</v>
      </c>
      <c r="J44" s="198">
        <v>4.9400000000000004</v>
      </c>
      <c r="K44" s="198">
        <v>4.9400000000000004</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199" t="s">
        <v>77</v>
      </c>
      <c r="B1" s="199"/>
      <c r="C1" s="199"/>
      <c r="D1" s="199"/>
      <c r="E1" s="199"/>
      <c r="F1" s="199"/>
      <c r="G1" s="199"/>
      <c r="H1" s="199"/>
      <c r="I1" s="199"/>
      <c r="J1" s="199"/>
      <c r="K1" s="199"/>
    </row>
    <row r="3" spans="1:11">
      <c r="A3" s="200" t="s">
        <v>78</v>
      </c>
      <c r="B3" s="201" t="s">
        <v>194</v>
      </c>
    </row>
    <row r="4" spans="1:11">
      <c r="A4" s="200" t="s">
        <v>80</v>
      </c>
      <c r="B4" s="201">
        <v>100</v>
      </c>
    </row>
    <row r="5" spans="1:11">
      <c r="A5" s="200" t="s">
        <v>81</v>
      </c>
      <c r="B5" s="201" t="s">
        <v>82</v>
      </c>
    </row>
    <row r="6" spans="1:11">
      <c r="A6" s="200" t="s">
        <v>83</v>
      </c>
      <c r="B6" s="201" t="s">
        <v>195</v>
      </c>
    </row>
    <row r="7" spans="1:11">
      <c r="A7" s="200" t="s">
        <v>84</v>
      </c>
      <c r="B7" s="201" t="s">
        <v>196</v>
      </c>
    </row>
    <row r="10" spans="1:11">
      <c r="A10" s="202" t="s">
        <v>85</v>
      </c>
      <c r="B10" s="202"/>
      <c r="C10" s="202"/>
      <c r="D10" s="202"/>
      <c r="E10" s="202"/>
      <c r="F10" s="202"/>
      <c r="G10" s="202"/>
      <c r="H10" s="202"/>
      <c r="I10" s="202"/>
      <c r="J10" s="202"/>
      <c r="K10" s="202"/>
    </row>
    <row r="12" spans="1:11">
      <c r="A12" s="203"/>
      <c r="B12" s="203">
        <v>2014</v>
      </c>
      <c r="C12" s="203"/>
      <c r="D12" s="203">
        <v>2015</v>
      </c>
      <c r="E12" s="203"/>
      <c r="F12" s="203">
        <v>2016</v>
      </c>
      <c r="G12" s="203"/>
      <c r="H12" s="203">
        <v>2020</v>
      </c>
      <c r="I12" s="203"/>
      <c r="J12" s="203">
        <v>2025</v>
      </c>
      <c r="K12" s="203"/>
    </row>
    <row r="13" spans="1:11">
      <c r="A13" s="203" t="s">
        <v>86</v>
      </c>
      <c r="B13" s="203" t="s">
        <v>87</v>
      </c>
      <c r="C13" s="203" t="s">
        <v>88</v>
      </c>
      <c r="D13" s="203" t="s">
        <v>89</v>
      </c>
      <c r="E13" s="203" t="s">
        <v>90</v>
      </c>
      <c r="F13" s="203" t="s">
        <v>91</v>
      </c>
      <c r="G13" s="203" t="s">
        <v>92</v>
      </c>
      <c r="H13" s="203" t="s">
        <v>93</v>
      </c>
      <c r="I13" s="203" t="s">
        <v>94</v>
      </c>
      <c r="J13" s="203" t="s">
        <v>95</v>
      </c>
      <c r="K13" s="203" t="s">
        <v>96</v>
      </c>
    </row>
    <row r="14" spans="1:11">
      <c r="A14" s="204" t="s">
        <v>97</v>
      </c>
      <c r="B14" s="205">
        <v>0</v>
      </c>
      <c r="C14" s="205">
        <v>0</v>
      </c>
      <c r="D14" s="205">
        <v>0</v>
      </c>
      <c r="E14" s="205">
        <v>0</v>
      </c>
      <c r="F14" s="205">
        <v>0</v>
      </c>
      <c r="G14" s="205">
        <v>0</v>
      </c>
      <c r="H14" s="205">
        <v>0</v>
      </c>
      <c r="I14" s="205">
        <v>0</v>
      </c>
      <c r="J14" s="205">
        <v>0</v>
      </c>
      <c r="K14" s="205">
        <v>0</v>
      </c>
    </row>
    <row r="15" spans="1:11">
      <c r="A15" s="204" t="s">
        <v>98</v>
      </c>
      <c r="B15" s="206">
        <v>1.1200000000000001</v>
      </c>
      <c r="C15" s="206">
        <v>1.1200000000000001</v>
      </c>
      <c r="D15" s="206">
        <v>1.1200000000000001</v>
      </c>
      <c r="E15" s="206">
        <v>1.1200000000000001</v>
      </c>
      <c r="F15" s="206">
        <v>1.1200000000000001</v>
      </c>
      <c r="G15" s="206">
        <v>1.1200000000000001</v>
      </c>
      <c r="H15" s="206">
        <v>1.1299999999999999</v>
      </c>
      <c r="I15" s="206">
        <v>1.1299999999999999</v>
      </c>
      <c r="J15" s="206">
        <v>1.1299999999999999</v>
      </c>
      <c r="K15" s="206">
        <v>1.1299999999999999</v>
      </c>
    </row>
    <row r="16" spans="1:11">
      <c r="A16" s="204" t="s">
        <v>99</v>
      </c>
      <c r="B16" s="205">
        <v>0</v>
      </c>
      <c r="C16" s="205">
        <v>0</v>
      </c>
      <c r="D16" s="205">
        <v>0</v>
      </c>
      <c r="E16" s="205">
        <v>0</v>
      </c>
      <c r="F16" s="205">
        <v>0</v>
      </c>
      <c r="G16" s="205">
        <v>0</v>
      </c>
      <c r="H16" s="205">
        <v>0</v>
      </c>
      <c r="I16" s="205">
        <v>0</v>
      </c>
      <c r="J16" s="205">
        <v>0</v>
      </c>
      <c r="K16" s="205">
        <v>0</v>
      </c>
    </row>
    <row r="17" spans="1:11">
      <c r="A17" s="204" t="s">
        <v>100</v>
      </c>
      <c r="B17" s="205">
        <v>0</v>
      </c>
      <c r="C17" s="205">
        <v>0</v>
      </c>
      <c r="D17" s="205">
        <v>0</v>
      </c>
      <c r="E17" s="205">
        <v>0</v>
      </c>
      <c r="F17" s="205">
        <v>0</v>
      </c>
      <c r="G17" s="205">
        <v>0</v>
      </c>
      <c r="H17" s="205">
        <v>0</v>
      </c>
      <c r="I17" s="205">
        <v>0</v>
      </c>
      <c r="J17" s="205">
        <v>0</v>
      </c>
      <c r="K17" s="205">
        <v>0</v>
      </c>
    </row>
    <row r="18" spans="1:11">
      <c r="A18" s="204" t="s">
        <v>101</v>
      </c>
      <c r="B18" s="206">
        <v>1.03</v>
      </c>
      <c r="C18" s="206">
        <v>1.03</v>
      </c>
      <c r="D18" s="206">
        <v>1.03</v>
      </c>
      <c r="E18" s="206">
        <v>1.03</v>
      </c>
      <c r="F18" s="206">
        <v>1.03</v>
      </c>
      <c r="G18" s="206">
        <v>1.03</v>
      </c>
      <c r="H18" s="206">
        <v>1.03</v>
      </c>
      <c r="I18" s="206">
        <v>1.03</v>
      </c>
      <c r="J18" s="206">
        <v>1.03</v>
      </c>
      <c r="K18" s="206">
        <v>1.03</v>
      </c>
    </row>
    <row r="19" spans="1:11">
      <c r="A19" s="204" t="s">
        <v>102</v>
      </c>
      <c r="B19" s="205">
        <v>0</v>
      </c>
      <c r="C19" s="205">
        <v>0</v>
      </c>
      <c r="D19" s="205">
        <v>0</v>
      </c>
      <c r="E19" s="205">
        <v>0</v>
      </c>
      <c r="F19" s="205">
        <v>0</v>
      </c>
      <c r="G19" s="205">
        <v>0</v>
      </c>
      <c r="H19" s="205">
        <v>0</v>
      </c>
      <c r="I19" s="205">
        <v>0</v>
      </c>
      <c r="J19" s="205">
        <v>0</v>
      </c>
      <c r="K19" s="205">
        <v>0</v>
      </c>
    </row>
    <row r="20" spans="1:11">
      <c r="A20" s="204" t="s">
        <v>103</v>
      </c>
      <c r="B20" s="206">
        <v>0.09</v>
      </c>
      <c r="C20" s="206">
        <v>0.09</v>
      </c>
      <c r="D20" s="206">
        <v>0.09</v>
      </c>
      <c r="E20" s="206">
        <v>0.09</v>
      </c>
      <c r="F20" s="206">
        <v>0.09</v>
      </c>
      <c r="G20" s="206">
        <v>0.09</v>
      </c>
      <c r="H20" s="206">
        <v>0.1</v>
      </c>
      <c r="I20" s="206">
        <v>0.1</v>
      </c>
      <c r="J20" s="206">
        <v>0.1</v>
      </c>
      <c r="K20" s="206">
        <v>0.1</v>
      </c>
    </row>
    <row r="21" spans="1:11">
      <c r="A21" s="204" t="s">
        <v>104</v>
      </c>
      <c r="B21" s="206">
        <v>0.2</v>
      </c>
      <c r="C21" s="206">
        <v>0.2</v>
      </c>
      <c r="D21" s="206">
        <v>0.26</v>
      </c>
      <c r="E21" s="206">
        <v>0.26</v>
      </c>
      <c r="F21" s="206">
        <v>0.3</v>
      </c>
      <c r="G21" s="206">
        <v>0.3</v>
      </c>
      <c r="H21" s="206">
        <v>0.48</v>
      </c>
      <c r="I21" s="206">
        <v>0.48</v>
      </c>
      <c r="J21" s="206">
        <v>0.73</v>
      </c>
      <c r="K21" s="206">
        <v>0.73</v>
      </c>
    </row>
    <row r="22" spans="1:11">
      <c r="A22" s="204" t="s">
        <v>105</v>
      </c>
      <c r="B22" s="206">
        <v>0.1</v>
      </c>
      <c r="C22" s="206">
        <v>0.1</v>
      </c>
      <c r="D22" s="206">
        <v>0.15</v>
      </c>
      <c r="E22" s="206">
        <v>0.15</v>
      </c>
      <c r="F22" s="206">
        <v>0.19</v>
      </c>
      <c r="G22" s="206">
        <v>0.19</v>
      </c>
      <c r="H22" s="206">
        <v>0.36</v>
      </c>
      <c r="I22" s="206">
        <v>0.36</v>
      </c>
      <c r="J22" s="206">
        <v>0.56000000000000005</v>
      </c>
      <c r="K22" s="206">
        <v>0.56000000000000005</v>
      </c>
    </row>
    <row r="23" spans="1:11">
      <c r="A23" s="204" t="s">
        <v>106</v>
      </c>
      <c r="B23" s="206">
        <v>0.1</v>
      </c>
      <c r="C23" s="206">
        <v>0.1</v>
      </c>
      <c r="D23" s="206">
        <v>0.15</v>
      </c>
      <c r="E23" s="206">
        <v>0.15</v>
      </c>
      <c r="F23" s="206">
        <v>0.19</v>
      </c>
      <c r="G23" s="206">
        <v>0.19</v>
      </c>
      <c r="H23" s="206">
        <v>0.28999999999999998</v>
      </c>
      <c r="I23" s="206">
        <v>0.28999999999999998</v>
      </c>
      <c r="J23" s="206">
        <v>0.39</v>
      </c>
      <c r="K23" s="206">
        <v>0.39</v>
      </c>
    </row>
    <row r="24" spans="1:11">
      <c r="A24" s="204" t="s">
        <v>107</v>
      </c>
      <c r="B24" s="205">
        <v>0</v>
      </c>
      <c r="C24" s="205">
        <v>0</v>
      </c>
      <c r="D24" s="205">
        <v>0</v>
      </c>
      <c r="E24" s="205">
        <v>0</v>
      </c>
      <c r="F24" s="205">
        <v>0</v>
      </c>
      <c r="G24" s="205">
        <v>0</v>
      </c>
      <c r="H24" s="206">
        <v>7.0000000000000007E-2</v>
      </c>
      <c r="I24" s="206">
        <v>7.0000000000000007E-2</v>
      </c>
      <c r="J24" s="206">
        <v>0.17</v>
      </c>
      <c r="K24" s="206">
        <v>0.17</v>
      </c>
    </row>
    <row r="25" spans="1:11">
      <c r="A25" s="204" t="s">
        <v>108</v>
      </c>
      <c r="B25" s="205">
        <v>0</v>
      </c>
      <c r="C25" s="205">
        <v>0</v>
      </c>
      <c r="D25" s="205">
        <v>0</v>
      </c>
      <c r="E25" s="205">
        <v>0</v>
      </c>
      <c r="F25" s="205">
        <v>0</v>
      </c>
      <c r="G25" s="205">
        <v>0</v>
      </c>
      <c r="H25" s="205">
        <v>0</v>
      </c>
      <c r="I25" s="205">
        <v>0</v>
      </c>
      <c r="J25" s="206">
        <v>0.01</v>
      </c>
      <c r="K25" s="206">
        <v>0.01</v>
      </c>
    </row>
    <row r="26" spans="1:11">
      <c r="A26" s="204" t="s">
        <v>109</v>
      </c>
      <c r="B26" s="206">
        <v>0.1</v>
      </c>
      <c r="C26" s="206">
        <v>0.1</v>
      </c>
      <c r="D26" s="206">
        <v>0.11</v>
      </c>
      <c r="E26" s="206">
        <v>0.11</v>
      </c>
      <c r="F26" s="206">
        <v>0.11</v>
      </c>
      <c r="G26" s="206">
        <v>0.11</v>
      </c>
      <c r="H26" s="206">
        <v>0.12</v>
      </c>
      <c r="I26" s="206">
        <v>0.12</v>
      </c>
      <c r="J26" s="206">
        <v>0.16</v>
      </c>
      <c r="K26" s="206">
        <v>0.16</v>
      </c>
    </row>
    <row r="27" spans="1:11">
      <c r="A27" s="204" t="s">
        <v>110</v>
      </c>
      <c r="B27" s="206">
        <v>1.58</v>
      </c>
      <c r="C27" s="206">
        <v>1.58</v>
      </c>
      <c r="D27" s="206">
        <v>1.58</v>
      </c>
      <c r="E27" s="206">
        <v>1.58</v>
      </c>
      <c r="F27" s="206">
        <v>1.59</v>
      </c>
      <c r="G27" s="206">
        <v>1.59</v>
      </c>
      <c r="H27" s="206">
        <v>1.61</v>
      </c>
      <c r="I27" s="206">
        <v>1.61</v>
      </c>
      <c r="J27" s="206">
        <v>1.61</v>
      </c>
      <c r="K27" s="206">
        <v>1.61</v>
      </c>
    </row>
    <row r="28" spans="1:11">
      <c r="A28" s="204" t="s">
        <v>111</v>
      </c>
      <c r="B28" s="206">
        <v>1.58</v>
      </c>
      <c r="C28" s="206">
        <v>1.58</v>
      </c>
      <c r="D28" s="206">
        <v>1.58</v>
      </c>
      <c r="E28" s="206">
        <v>1.58</v>
      </c>
      <c r="F28" s="206">
        <v>1.59</v>
      </c>
      <c r="G28" s="206">
        <v>1.59</v>
      </c>
      <c r="H28" s="206">
        <v>1.61</v>
      </c>
      <c r="I28" s="206">
        <v>1.61</v>
      </c>
      <c r="J28" s="206">
        <v>1.61</v>
      </c>
      <c r="K28" s="206">
        <v>1.61</v>
      </c>
    </row>
    <row r="29" spans="1:11">
      <c r="A29" s="204" t="s">
        <v>112</v>
      </c>
      <c r="B29" s="205">
        <v>0</v>
      </c>
      <c r="C29" s="205">
        <v>0</v>
      </c>
      <c r="D29" s="205">
        <v>0</v>
      </c>
      <c r="E29" s="205">
        <v>0</v>
      </c>
      <c r="F29" s="205">
        <v>0</v>
      </c>
      <c r="G29" s="205">
        <v>0</v>
      </c>
      <c r="H29" s="205">
        <v>0</v>
      </c>
      <c r="I29" s="205">
        <v>0</v>
      </c>
      <c r="J29" s="205">
        <v>0</v>
      </c>
      <c r="K29" s="205">
        <v>0</v>
      </c>
    </row>
    <row r="30" spans="1:11">
      <c r="A30" s="204" t="s">
        <v>113</v>
      </c>
      <c r="B30" s="206">
        <v>2.9</v>
      </c>
      <c r="C30" s="206">
        <v>2.9</v>
      </c>
      <c r="D30" s="206">
        <v>2.96</v>
      </c>
      <c r="E30" s="206">
        <v>2.96</v>
      </c>
      <c r="F30" s="206">
        <v>3.01</v>
      </c>
      <c r="G30" s="206">
        <v>3.01</v>
      </c>
      <c r="H30" s="206">
        <v>3.22</v>
      </c>
      <c r="I30" s="206">
        <v>3.22</v>
      </c>
      <c r="J30" s="206">
        <v>3.47</v>
      </c>
      <c r="K30" s="206">
        <v>3.47</v>
      </c>
    </row>
    <row r="31" spans="1:11">
      <c r="A31" s="204" t="s">
        <v>114</v>
      </c>
      <c r="B31" s="206">
        <v>0.7</v>
      </c>
      <c r="C31" s="206">
        <v>0.8</v>
      </c>
      <c r="D31" s="206">
        <v>0.7</v>
      </c>
      <c r="E31" s="206">
        <v>0.9</v>
      </c>
      <c r="F31" s="206">
        <v>0.7</v>
      </c>
      <c r="G31" s="206">
        <v>0.9</v>
      </c>
      <c r="H31" s="206">
        <v>0.7</v>
      </c>
      <c r="I31" s="206">
        <v>0.9</v>
      </c>
      <c r="J31" s="206">
        <v>0.7</v>
      </c>
      <c r="K31" s="206">
        <v>0.9</v>
      </c>
    </row>
    <row r="32" spans="1:11">
      <c r="A32" s="204" t="s">
        <v>115</v>
      </c>
      <c r="B32" s="206">
        <v>0.2</v>
      </c>
      <c r="C32" s="206">
        <v>0.5</v>
      </c>
      <c r="D32" s="206">
        <v>0.2</v>
      </c>
      <c r="E32" s="206">
        <v>0.5</v>
      </c>
      <c r="F32" s="206">
        <v>0.2</v>
      </c>
      <c r="G32" s="206">
        <v>0.5</v>
      </c>
      <c r="H32" s="206">
        <v>0.2</v>
      </c>
      <c r="I32" s="206">
        <v>0.5</v>
      </c>
      <c r="J32" s="206">
        <v>0.2</v>
      </c>
      <c r="K32" s="206">
        <v>0.5</v>
      </c>
    </row>
    <row r="33" spans="1:11">
      <c r="A33" s="204" t="s">
        <v>116</v>
      </c>
      <c r="B33" s="206">
        <v>0.06</v>
      </c>
      <c r="C33" s="206">
        <v>0.06</v>
      </c>
      <c r="D33" s="206">
        <v>0.06</v>
      </c>
      <c r="E33" s="206">
        <v>0.06</v>
      </c>
      <c r="F33" s="206">
        <v>0.06</v>
      </c>
      <c r="G33" s="206">
        <v>0.06</v>
      </c>
      <c r="H33" s="206">
        <v>0.06</v>
      </c>
      <c r="I33" s="206">
        <v>0.06</v>
      </c>
      <c r="J33" s="206">
        <v>0.06</v>
      </c>
      <c r="K33" s="206">
        <v>0.06</v>
      </c>
    </row>
    <row r="34" spans="1:11">
      <c r="A34" s="204" t="s">
        <v>117</v>
      </c>
      <c r="B34" s="206">
        <v>0.1</v>
      </c>
      <c r="C34" s="206">
        <v>0.1</v>
      </c>
      <c r="D34" s="206">
        <v>0.1</v>
      </c>
      <c r="E34" s="206">
        <v>0.1</v>
      </c>
      <c r="F34" s="206">
        <v>0.1</v>
      </c>
      <c r="G34" s="206">
        <v>0.1</v>
      </c>
      <c r="H34" s="206">
        <v>0.1</v>
      </c>
      <c r="I34" s="206">
        <v>0.1</v>
      </c>
      <c r="J34" s="206">
        <v>0.1</v>
      </c>
      <c r="K34" s="206">
        <v>0.1</v>
      </c>
    </row>
    <row r="35" spans="1:11">
      <c r="A35" s="204" t="s">
        <v>118</v>
      </c>
      <c r="B35" s="206">
        <v>1.06</v>
      </c>
      <c r="C35" s="206">
        <v>1.46</v>
      </c>
      <c r="D35" s="206">
        <v>1.06</v>
      </c>
      <c r="E35" s="206">
        <v>1.56</v>
      </c>
      <c r="F35" s="206">
        <v>1.06</v>
      </c>
      <c r="G35" s="206">
        <v>1.56</v>
      </c>
      <c r="H35" s="206">
        <v>1.06</v>
      </c>
      <c r="I35" s="206">
        <v>1.56</v>
      </c>
      <c r="J35" s="206">
        <v>1.06</v>
      </c>
      <c r="K35" s="206">
        <v>1.56</v>
      </c>
    </row>
    <row r="36" spans="1:11">
      <c r="A36" s="204" t="s">
        <v>119</v>
      </c>
      <c r="B36" s="206">
        <v>1.84</v>
      </c>
      <c r="C36" s="206">
        <v>1.44</v>
      </c>
      <c r="D36" s="206">
        <v>1.9</v>
      </c>
      <c r="E36" s="206">
        <v>1.4</v>
      </c>
      <c r="F36" s="206">
        <v>1.95</v>
      </c>
      <c r="G36" s="206">
        <v>1.45</v>
      </c>
      <c r="H36" s="206">
        <v>2.16</v>
      </c>
      <c r="I36" s="206">
        <v>1.66</v>
      </c>
      <c r="J36" s="206">
        <v>2.41</v>
      </c>
      <c r="K36" s="206">
        <v>1.91</v>
      </c>
    </row>
    <row r="37" spans="1:11">
      <c r="A37" s="204" t="s">
        <v>120</v>
      </c>
      <c r="B37" s="206">
        <v>1.43</v>
      </c>
      <c r="C37" s="206">
        <v>0.72</v>
      </c>
      <c r="D37" s="206">
        <v>1.45</v>
      </c>
      <c r="E37" s="206">
        <v>0.74</v>
      </c>
      <c r="F37" s="206">
        <v>1.48</v>
      </c>
      <c r="G37" s="206">
        <v>0.75</v>
      </c>
      <c r="H37" s="206">
        <v>1.61</v>
      </c>
      <c r="I37" s="206">
        <v>0.81</v>
      </c>
      <c r="J37" s="206">
        <v>1.78</v>
      </c>
      <c r="K37" s="206">
        <v>0.91</v>
      </c>
    </row>
    <row r="38" spans="1:11">
      <c r="A38" s="204" t="s">
        <v>121</v>
      </c>
      <c r="B38" s="205">
        <v>0</v>
      </c>
      <c r="C38" s="205">
        <v>0</v>
      </c>
      <c r="D38" s="205">
        <v>0</v>
      </c>
      <c r="E38" s="205">
        <v>0</v>
      </c>
      <c r="F38" s="205">
        <v>0</v>
      </c>
      <c r="G38" s="205">
        <v>0</v>
      </c>
      <c r="H38" s="205">
        <v>0</v>
      </c>
      <c r="I38" s="205">
        <v>0</v>
      </c>
      <c r="J38" s="205">
        <v>0</v>
      </c>
      <c r="K38" s="205">
        <v>0</v>
      </c>
    </row>
    <row r="39" spans="1:11">
      <c r="A39" s="204" t="s">
        <v>122</v>
      </c>
      <c r="B39" s="206">
        <v>0.41</v>
      </c>
      <c r="C39" s="206">
        <v>0.72</v>
      </c>
      <c r="D39" s="206">
        <v>0.45</v>
      </c>
      <c r="E39" s="206">
        <v>0.66</v>
      </c>
      <c r="F39" s="206">
        <v>0.47</v>
      </c>
      <c r="G39" s="206">
        <v>0.7</v>
      </c>
      <c r="H39" s="206">
        <v>0.55000000000000004</v>
      </c>
      <c r="I39" s="206">
        <v>0.85</v>
      </c>
      <c r="J39" s="206">
        <v>0.63</v>
      </c>
      <c r="K39" s="205">
        <v>1</v>
      </c>
    </row>
    <row r="40" spans="1:11">
      <c r="A40" s="204" t="s">
        <v>123</v>
      </c>
      <c r="B40" s="204"/>
      <c r="C40" s="204"/>
      <c r="D40" s="205">
        <v>0</v>
      </c>
      <c r="E40" s="205">
        <v>0</v>
      </c>
      <c r="F40" s="204"/>
      <c r="G40" s="204"/>
      <c r="H40" s="204"/>
      <c r="I40" s="204"/>
      <c r="J40" s="204"/>
      <c r="K40" s="204"/>
    </row>
    <row r="41" spans="1:11">
      <c r="A41" s="204" t="s">
        <v>124</v>
      </c>
      <c r="B41" s="205">
        <v>0</v>
      </c>
      <c r="C41" s="205">
        <v>0</v>
      </c>
      <c r="D41" s="205">
        <v>0</v>
      </c>
      <c r="E41" s="205">
        <v>0</v>
      </c>
      <c r="F41" s="204"/>
      <c r="G41" s="204"/>
      <c r="H41" s="204"/>
      <c r="I41" s="204"/>
      <c r="J41" s="204"/>
      <c r="K41" s="204"/>
    </row>
    <row r="42" spans="1:11">
      <c r="A42" s="204" t="s">
        <v>125</v>
      </c>
      <c r="B42" s="205">
        <v>0</v>
      </c>
      <c r="C42" s="205">
        <v>0</v>
      </c>
      <c r="D42" s="205">
        <v>0</v>
      </c>
      <c r="E42" s="205">
        <v>0</v>
      </c>
      <c r="F42" s="205">
        <v>0</v>
      </c>
      <c r="G42" s="205">
        <v>0</v>
      </c>
      <c r="H42" s="205">
        <v>0</v>
      </c>
      <c r="I42" s="205">
        <v>0</v>
      </c>
      <c r="J42" s="205">
        <v>0</v>
      </c>
      <c r="K42" s="205">
        <v>0</v>
      </c>
    </row>
    <row r="43" spans="1:11">
      <c r="A43" s="204" t="s">
        <v>126</v>
      </c>
      <c r="B43" s="206">
        <v>1.39</v>
      </c>
      <c r="C43" s="206">
        <v>1.26</v>
      </c>
      <c r="D43" s="206">
        <v>1.39</v>
      </c>
      <c r="E43" s="206">
        <v>1.51</v>
      </c>
      <c r="F43" s="206">
        <v>1.39</v>
      </c>
      <c r="G43" s="206">
        <v>1.26</v>
      </c>
      <c r="H43" s="206">
        <v>2.75</v>
      </c>
      <c r="I43" s="206">
        <v>2.75</v>
      </c>
      <c r="J43" s="206">
        <v>2.75</v>
      </c>
      <c r="K43" s="206">
        <v>2.75</v>
      </c>
    </row>
    <row r="44" spans="1:11">
      <c r="A44" s="204" t="s">
        <v>127</v>
      </c>
      <c r="B44" s="206">
        <v>1.94</v>
      </c>
      <c r="C44" s="206">
        <v>1.51</v>
      </c>
      <c r="D44" s="206">
        <v>1.94</v>
      </c>
      <c r="E44" s="206">
        <v>1.26</v>
      </c>
      <c r="F44" s="206">
        <v>1.94</v>
      </c>
      <c r="G44" s="206">
        <v>1.51</v>
      </c>
      <c r="H44" s="206">
        <v>2.5</v>
      </c>
      <c r="I44" s="206">
        <v>2.5</v>
      </c>
      <c r="J44" s="206">
        <v>2.5</v>
      </c>
      <c r="K44" s="206">
        <v>2.5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K44"/>
  <sheetViews>
    <sheetView workbookViewId="0">
      <selection activeCell="D5" sqref="D5"/>
    </sheetView>
  </sheetViews>
  <sheetFormatPr defaultRowHeight="12.75" customHeight="1"/>
  <cols>
    <col min="1" max="1" width="55.7109375" style="17" customWidth="1"/>
    <col min="2" max="16384" width="9.140625" style="17"/>
  </cols>
  <sheetData>
    <row r="1" spans="1:11" ht="15.75" customHeight="1">
      <c r="A1" s="207" t="s">
        <v>77</v>
      </c>
      <c r="B1" s="207"/>
      <c r="C1" s="207"/>
      <c r="D1" s="207"/>
      <c r="E1" s="207"/>
      <c r="F1" s="207"/>
      <c r="G1" s="207"/>
      <c r="H1" s="207"/>
      <c r="I1" s="207"/>
      <c r="J1" s="207"/>
      <c r="K1" s="207"/>
    </row>
    <row r="3" spans="1:11">
      <c r="A3" s="208" t="s">
        <v>78</v>
      </c>
      <c r="B3" s="209" t="s">
        <v>197</v>
      </c>
    </row>
    <row r="4" spans="1:11">
      <c r="A4" s="208" t="s">
        <v>80</v>
      </c>
      <c r="B4" s="209"/>
    </row>
    <row r="5" spans="1:11">
      <c r="A5" s="208" t="s">
        <v>81</v>
      </c>
      <c r="B5" s="209" t="s">
        <v>82</v>
      </c>
    </row>
    <row r="6" spans="1:11">
      <c r="A6" s="208" t="s">
        <v>83</v>
      </c>
      <c r="B6" s="209" t="s">
        <v>198</v>
      </c>
    </row>
    <row r="7" spans="1:11">
      <c r="A7" s="208" t="s">
        <v>84</v>
      </c>
      <c r="B7" s="209" t="s">
        <v>199</v>
      </c>
    </row>
    <row r="10" spans="1:11">
      <c r="A10" s="210" t="s">
        <v>85</v>
      </c>
      <c r="B10" s="210"/>
      <c r="C10" s="210"/>
      <c r="D10" s="210"/>
      <c r="E10" s="210"/>
      <c r="F10" s="210"/>
      <c r="G10" s="210"/>
      <c r="H10" s="210"/>
      <c r="I10" s="210"/>
      <c r="J10" s="210"/>
      <c r="K10" s="210"/>
    </row>
    <row r="12" spans="1:11">
      <c r="A12" s="211"/>
      <c r="B12" s="211">
        <v>2014</v>
      </c>
      <c r="C12" s="211"/>
      <c r="D12" s="211">
        <v>2015</v>
      </c>
      <c r="E12" s="211"/>
      <c r="F12" s="211">
        <v>2016</v>
      </c>
      <c r="G12" s="211"/>
      <c r="H12" s="211">
        <v>2020</v>
      </c>
      <c r="I12" s="211"/>
      <c r="J12" s="211">
        <v>2025</v>
      </c>
      <c r="K12" s="211"/>
    </row>
    <row r="13" spans="1:11">
      <c r="A13" s="211" t="s">
        <v>86</v>
      </c>
      <c r="B13" s="211" t="s">
        <v>87</v>
      </c>
      <c r="C13" s="211" t="s">
        <v>88</v>
      </c>
      <c r="D13" s="211" t="s">
        <v>89</v>
      </c>
      <c r="E13" s="211" t="s">
        <v>90</v>
      </c>
      <c r="F13" s="211" t="s">
        <v>91</v>
      </c>
      <c r="G13" s="211" t="s">
        <v>92</v>
      </c>
      <c r="H13" s="211" t="s">
        <v>93</v>
      </c>
      <c r="I13" s="211" t="s">
        <v>94</v>
      </c>
      <c r="J13" s="211" t="s">
        <v>95</v>
      </c>
      <c r="K13" s="211" t="s">
        <v>96</v>
      </c>
    </row>
    <row r="14" spans="1:11">
      <c r="A14" s="212" t="s">
        <v>97</v>
      </c>
      <c r="B14" s="212"/>
      <c r="C14" s="212"/>
      <c r="D14" s="212"/>
      <c r="E14" s="212"/>
      <c r="F14" s="212"/>
      <c r="G14" s="212"/>
      <c r="H14" s="212"/>
      <c r="I14" s="212"/>
      <c r="J14" s="212"/>
      <c r="K14" s="212"/>
    </row>
    <row r="15" spans="1:11">
      <c r="A15" s="212" t="s">
        <v>98</v>
      </c>
      <c r="B15" s="213">
        <v>0.21</v>
      </c>
      <c r="C15" s="213">
        <v>0.21</v>
      </c>
      <c r="D15" s="213">
        <v>0.21</v>
      </c>
      <c r="E15" s="213">
        <v>0.21</v>
      </c>
      <c r="F15" s="213">
        <v>0.21</v>
      </c>
      <c r="G15" s="213">
        <v>0.21</v>
      </c>
      <c r="H15" s="213">
        <v>0.21</v>
      </c>
      <c r="I15" s="213">
        <v>0.21</v>
      </c>
      <c r="J15" s="213">
        <v>0.21</v>
      </c>
      <c r="K15" s="213">
        <v>0.21</v>
      </c>
    </row>
    <row r="16" spans="1:11">
      <c r="A16" s="212" t="s">
        <v>99</v>
      </c>
      <c r="B16" s="213">
        <v>0.21</v>
      </c>
      <c r="C16" s="213">
        <v>0.21</v>
      </c>
      <c r="D16" s="213">
        <v>0.21</v>
      </c>
      <c r="E16" s="213">
        <v>0.21</v>
      </c>
      <c r="F16" s="213">
        <v>0.21</v>
      </c>
      <c r="G16" s="213">
        <v>0.21</v>
      </c>
      <c r="H16" s="213">
        <v>0.21</v>
      </c>
      <c r="I16" s="213">
        <v>0.21</v>
      </c>
      <c r="J16" s="213">
        <v>0.21</v>
      </c>
      <c r="K16" s="213">
        <v>0.21</v>
      </c>
    </row>
    <row r="17" spans="1:11">
      <c r="A17" s="212" t="s">
        <v>100</v>
      </c>
      <c r="B17" s="214">
        <v>0</v>
      </c>
      <c r="C17" s="214">
        <v>0</v>
      </c>
      <c r="D17" s="214">
        <v>0</v>
      </c>
      <c r="E17" s="214">
        <v>0</v>
      </c>
      <c r="F17" s="214">
        <v>0</v>
      </c>
      <c r="G17" s="214">
        <v>0</v>
      </c>
      <c r="H17" s="214">
        <v>0</v>
      </c>
      <c r="I17" s="214">
        <v>0</v>
      </c>
      <c r="J17" s="214">
        <v>0</v>
      </c>
      <c r="K17" s="214">
        <v>0</v>
      </c>
    </row>
    <row r="18" spans="1:11">
      <c r="A18" s="212" t="s">
        <v>101</v>
      </c>
      <c r="B18" s="214">
        <v>0</v>
      </c>
      <c r="C18" s="214">
        <v>0</v>
      </c>
      <c r="D18" s="214">
        <v>0</v>
      </c>
      <c r="E18" s="214">
        <v>0</v>
      </c>
      <c r="F18" s="214">
        <v>0</v>
      </c>
      <c r="G18" s="214">
        <v>0</v>
      </c>
      <c r="H18" s="214">
        <v>0</v>
      </c>
      <c r="I18" s="214">
        <v>0</v>
      </c>
      <c r="J18" s="214">
        <v>0</v>
      </c>
      <c r="K18" s="214">
        <v>0</v>
      </c>
    </row>
    <row r="19" spans="1:11">
      <c r="A19" s="212" t="s">
        <v>102</v>
      </c>
      <c r="B19" s="214">
        <v>0</v>
      </c>
      <c r="C19" s="214">
        <v>0</v>
      </c>
      <c r="D19" s="214">
        <v>0</v>
      </c>
      <c r="E19" s="214">
        <v>0</v>
      </c>
      <c r="F19" s="214">
        <v>0</v>
      </c>
      <c r="G19" s="214">
        <v>0</v>
      </c>
      <c r="H19" s="214">
        <v>0</v>
      </c>
      <c r="I19" s="214">
        <v>0</v>
      </c>
      <c r="J19" s="214">
        <v>0</v>
      </c>
      <c r="K19" s="214">
        <v>0</v>
      </c>
    </row>
    <row r="20" spans="1:11">
      <c r="A20" s="212" t="s">
        <v>103</v>
      </c>
      <c r="B20" s="214">
        <v>0</v>
      </c>
      <c r="C20" s="214">
        <v>0</v>
      </c>
      <c r="D20" s="214">
        <v>0</v>
      </c>
      <c r="E20" s="214">
        <v>0</v>
      </c>
      <c r="F20" s="214">
        <v>0</v>
      </c>
      <c r="G20" s="214">
        <v>0</v>
      </c>
      <c r="H20" s="214">
        <v>0</v>
      </c>
      <c r="I20" s="214">
        <v>0</v>
      </c>
      <c r="J20" s="214">
        <v>0</v>
      </c>
      <c r="K20" s="214">
        <v>0</v>
      </c>
    </row>
    <row r="21" spans="1:11">
      <c r="A21" s="212" t="s">
        <v>104</v>
      </c>
      <c r="B21" s="214">
        <v>0</v>
      </c>
      <c r="C21" s="214">
        <v>0</v>
      </c>
      <c r="D21" s="213">
        <v>0.05</v>
      </c>
      <c r="E21" s="213">
        <v>0.05</v>
      </c>
      <c r="F21" s="213">
        <v>0.12</v>
      </c>
      <c r="G21" s="213">
        <v>0.12</v>
      </c>
      <c r="H21" s="213">
        <v>0.12</v>
      </c>
      <c r="I21" s="213">
        <v>0.12</v>
      </c>
      <c r="J21" s="213">
        <v>0.27</v>
      </c>
      <c r="K21" s="213">
        <v>0.27</v>
      </c>
    </row>
    <row r="22" spans="1:11">
      <c r="A22" s="212" t="s">
        <v>105</v>
      </c>
      <c r="B22" s="214">
        <v>0</v>
      </c>
      <c r="C22" s="214">
        <v>0</v>
      </c>
      <c r="D22" s="213">
        <v>0.05</v>
      </c>
      <c r="E22" s="213">
        <v>0.05</v>
      </c>
      <c r="F22" s="213">
        <v>0.12</v>
      </c>
      <c r="G22" s="213">
        <v>0.12</v>
      </c>
      <c r="H22" s="213">
        <v>0.12</v>
      </c>
      <c r="I22" s="213">
        <v>0.12</v>
      </c>
      <c r="J22" s="213">
        <v>0.27</v>
      </c>
      <c r="K22" s="213">
        <v>0.27</v>
      </c>
    </row>
    <row r="23" spans="1:11">
      <c r="A23" s="212" t="s">
        <v>106</v>
      </c>
      <c r="B23" s="214">
        <v>0</v>
      </c>
      <c r="C23" s="214">
        <v>0</v>
      </c>
      <c r="D23" s="213">
        <v>0.05</v>
      </c>
      <c r="E23" s="213">
        <v>0.05</v>
      </c>
      <c r="F23" s="213">
        <v>0.12</v>
      </c>
      <c r="G23" s="213">
        <v>0.12</v>
      </c>
      <c r="H23" s="213">
        <v>0.12</v>
      </c>
      <c r="I23" s="213">
        <v>0.12</v>
      </c>
      <c r="J23" s="213">
        <v>0.27</v>
      </c>
      <c r="K23" s="213">
        <v>0.27</v>
      </c>
    </row>
    <row r="24" spans="1:11">
      <c r="A24" s="212" t="s">
        <v>107</v>
      </c>
      <c r="B24" s="214">
        <v>0</v>
      </c>
      <c r="C24" s="214">
        <v>0</v>
      </c>
      <c r="D24" s="214">
        <v>0</v>
      </c>
      <c r="E24" s="214">
        <v>0</v>
      </c>
      <c r="F24" s="214">
        <v>0</v>
      </c>
      <c r="G24" s="214">
        <v>0</v>
      </c>
      <c r="H24" s="214">
        <v>0</v>
      </c>
      <c r="I24" s="214">
        <v>0</v>
      </c>
      <c r="J24" s="214">
        <v>0</v>
      </c>
      <c r="K24" s="214">
        <v>0</v>
      </c>
    </row>
    <row r="25" spans="1:11">
      <c r="A25" s="212" t="s">
        <v>108</v>
      </c>
      <c r="B25" s="214">
        <v>0</v>
      </c>
      <c r="C25" s="214">
        <v>0</v>
      </c>
      <c r="D25" s="214">
        <v>0</v>
      </c>
      <c r="E25" s="214">
        <v>0</v>
      </c>
      <c r="F25" s="214">
        <v>0</v>
      </c>
      <c r="G25" s="214">
        <v>0</v>
      </c>
      <c r="H25" s="214">
        <v>0</v>
      </c>
      <c r="I25" s="214">
        <v>0</v>
      </c>
      <c r="J25" s="214">
        <v>0</v>
      </c>
      <c r="K25" s="214">
        <v>0</v>
      </c>
    </row>
    <row r="26" spans="1:11">
      <c r="A26" s="212" t="s">
        <v>109</v>
      </c>
      <c r="B26" s="214">
        <v>0</v>
      </c>
      <c r="C26" s="214">
        <v>0</v>
      </c>
      <c r="D26" s="214">
        <v>0</v>
      </c>
      <c r="E26" s="214">
        <v>0</v>
      </c>
      <c r="F26" s="214">
        <v>0</v>
      </c>
      <c r="G26" s="214">
        <v>0</v>
      </c>
      <c r="H26" s="214">
        <v>0</v>
      </c>
      <c r="I26" s="214">
        <v>0</v>
      </c>
      <c r="J26" s="214">
        <v>0</v>
      </c>
      <c r="K26" s="214">
        <v>0</v>
      </c>
    </row>
    <row r="27" spans="1:11">
      <c r="A27" s="212" t="s">
        <v>110</v>
      </c>
      <c r="B27" s="213">
        <v>0.65</v>
      </c>
      <c r="C27" s="213">
        <v>0.65</v>
      </c>
      <c r="D27" s="213">
        <v>0.65</v>
      </c>
      <c r="E27" s="213">
        <v>0.65</v>
      </c>
      <c r="F27" s="213">
        <v>0.71</v>
      </c>
      <c r="G27" s="213">
        <v>0.71</v>
      </c>
      <c r="H27" s="213">
        <v>0.73</v>
      </c>
      <c r="I27" s="213">
        <v>0.73</v>
      </c>
      <c r="J27" s="213">
        <v>0.73</v>
      </c>
      <c r="K27" s="213">
        <v>0.73</v>
      </c>
    </row>
    <row r="28" spans="1:11">
      <c r="A28" s="212" t="s">
        <v>111</v>
      </c>
      <c r="B28" s="214">
        <v>0</v>
      </c>
      <c r="C28" s="214">
        <v>0</v>
      </c>
      <c r="D28" s="214">
        <v>0</v>
      </c>
      <c r="E28" s="214">
        <v>0</v>
      </c>
      <c r="F28" s="214">
        <v>0</v>
      </c>
      <c r="G28" s="214">
        <v>0</v>
      </c>
      <c r="H28" s="214">
        <v>0</v>
      </c>
      <c r="I28" s="214">
        <v>0</v>
      </c>
      <c r="J28" s="214">
        <v>0</v>
      </c>
      <c r="K28" s="214">
        <v>0</v>
      </c>
    </row>
    <row r="29" spans="1:11">
      <c r="A29" s="212" t="s">
        <v>112</v>
      </c>
      <c r="B29" s="212"/>
      <c r="C29" s="212"/>
      <c r="D29" s="212"/>
      <c r="E29" s="212"/>
      <c r="F29" s="212"/>
      <c r="G29" s="212"/>
      <c r="H29" s="212"/>
      <c r="I29" s="212"/>
      <c r="J29" s="212"/>
      <c r="K29" s="212"/>
    </row>
    <row r="30" spans="1:11">
      <c r="A30" s="212" t="s">
        <v>113</v>
      </c>
      <c r="B30" s="213">
        <v>0.86</v>
      </c>
      <c r="C30" s="213">
        <v>0.86</v>
      </c>
      <c r="D30" s="213">
        <v>0.91</v>
      </c>
      <c r="E30" s="213">
        <v>0.91</v>
      </c>
      <c r="F30" s="213">
        <v>1.04</v>
      </c>
      <c r="G30" s="213">
        <v>1.04</v>
      </c>
      <c r="H30" s="213">
        <v>1.06</v>
      </c>
      <c r="I30" s="213">
        <v>1.06</v>
      </c>
      <c r="J30" s="213">
        <v>1.21</v>
      </c>
      <c r="K30" s="213">
        <v>1.21</v>
      </c>
    </row>
    <row r="31" spans="1:11">
      <c r="A31" s="212" t="s">
        <v>114</v>
      </c>
      <c r="B31" s="212"/>
      <c r="C31" s="212"/>
      <c r="D31" s="212"/>
      <c r="E31" s="212"/>
      <c r="F31" s="212"/>
      <c r="G31" s="212"/>
      <c r="H31" s="212"/>
      <c r="I31" s="212"/>
      <c r="J31" s="212"/>
      <c r="K31" s="212"/>
    </row>
    <row r="32" spans="1:11">
      <c r="A32" s="212" t="s">
        <v>115</v>
      </c>
      <c r="B32" s="212"/>
      <c r="C32" s="213">
        <v>0.05</v>
      </c>
      <c r="D32" s="212"/>
      <c r="E32" s="213">
        <v>0.05</v>
      </c>
      <c r="F32" s="212"/>
      <c r="G32" s="213">
        <v>0.06</v>
      </c>
      <c r="H32" s="212"/>
      <c r="I32" s="213">
        <v>0.1</v>
      </c>
      <c r="J32" s="212"/>
      <c r="K32" s="213">
        <v>0.1</v>
      </c>
    </row>
    <row r="33" spans="1:11">
      <c r="A33" s="212" t="s">
        <v>116</v>
      </c>
      <c r="B33" s="212"/>
      <c r="C33" s="212"/>
      <c r="D33" s="212"/>
      <c r="E33" s="212"/>
      <c r="F33" s="212"/>
      <c r="G33" s="212"/>
      <c r="H33" s="212"/>
      <c r="I33" s="212"/>
      <c r="J33" s="212"/>
      <c r="K33" s="212"/>
    </row>
    <row r="34" spans="1:11">
      <c r="A34" s="212" t="s">
        <v>117</v>
      </c>
      <c r="B34" s="213">
        <v>0.1</v>
      </c>
      <c r="C34" s="213">
        <v>0.1</v>
      </c>
      <c r="D34" s="213">
        <v>0.1</v>
      </c>
      <c r="E34" s="213">
        <v>0.1</v>
      </c>
      <c r="F34" s="213">
        <v>0.1</v>
      </c>
      <c r="G34" s="213">
        <v>0.1</v>
      </c>
      <c r="H34" s="213">
        <v>0.1</v>
      </c>
      <c r="I34" s="213">
        <v>0.1</v>
      </c>
      <c r="J34" s="213">
        <v>0.15</v>
      </c>
      <c r="K34" s="213">
        <v>0.15</v>
      </c>
    </row>
    <row r="35" spans="1:11">
      <c r="A35" s="212" t="s">
        <v>118</v>
      </c>
      <c r="B35" s="213">
        <v>0.1</v>
      </c>
      <c r="C35" s="213">
        <v>0.15</v>
      </c>
      <c r="D35" s="213">
        <v>0.1</v>
      </c>
      <c r="E35" s="213">
        <v>0.15</v>
      </c>
      <c r="F35" s="213">
        <v>0.1</v>
      </c>
      <c r="G35" s="213">
        <v>0.16</v>
      </c>
      <c r="H35" s="213">
        <v>0.1</v>
      </c>
      <c r="I35" s="213">
        <v>0.2</v>
      </c>
      <c r="J35" s="213">
        <v>0.15</v>
      </c>
      <c r="K35" s="213">
        <v>0.25</v>
      </c>
    </row>
    <row r="36" spans="1:11">
      <c r="A36" s="212" t="s">
        <v>119</v>
      </c>
      <c r="B36" s="213">
        <v>0.76</v>
      </c>
      <c r="C36" s="213">
        <v>0.71</v>
      </c>
      <c r="D36" s="213">
        <v>0.81</v>
      </c>
      <c r="E36" s="213">
        <v>0.76</v>
      </c>
      <c r="F36" s="213">
        <v>0.94</v>
      </c>
      <c r="G36" s="213">
        <v>0.88</v>
      </c>
      <c r="H36" s="213">
        <v>0.96</v>
      </c>
      <c r="I36" s="213">
        <v>0.86</v>
      </c>
      <c r="J36" s="213">
        <v>1.06</v>
      </c>
      <c r="K36" s="213">
        <v>0.96</v>
      </c>
    </row>
    <row r="37" spans="1:11">
      <c r="A37" s="212" t="s">
        <v>120</v>
      </c>
      <c r="B37" s="213">
        <v>0.5</v>
      </c>
      <c r="C37" s="213">
        <v>0.4</v>
      </c>
      <c r="D37" s="213">
        <v>0.5</v>
      </c>
      <c r="E37" s="213">
        <v>0.4</v>
      </c>
      <c r="F37" s="213">
        <v>0.55000000000000004</v>
      </c>
      <c r="G37" s="213">
        <v>0.48</v>
      </c>
      <c r="H37" s="213">
        <v>0.8</v>
      </c>
      <c r="I37" s="213">
        <v>0.5</v>
      </c>
      <c r="J37" s="213">
        <v>0.85</v>
      </c>
      <c r="K37" s="213">
        <v>0.55000000000000004</v>
      </c>
    </row>
    <row r="38" spans="1:11">
      <c r="A38" s="212" t="s">
        <v>121</v>
      </c>
      <c r="B38" s="212"/>
      <c r="C38" s="212"/>
      <c r="D38" s="212"/>
      <c r="E38" s="212"/>
      <c r="F38" s="212"/>
      <c r="G38" s="212"/>
      <c r="H38" s="212"/>
      <c r="I38" s="212"/>
      <c r="J38" s="212"/>
      <c r="K38" s="212"/>
    </row>
    <row r="39" spans="1:11">
      <c r="A39" s="212" t="s">
        <v>122</v>
      </c>
      <c r="B39" s="213">
        <v>0.26</v>
      </c>
      <c r="C39" s="213">
        <v>0.31</v>
      </c>
      <c r="D39" s="213">
        <v>0.31</v>
      </c>
      <c r="E39" s="213">
        <v>0.36</v>
      </c>
      <c r="F39" s="213">
        <v>0.39</v>
      </c>
      <c r="G39" s="213">
        <v>0.4</v>
      </c>
      <c r="H39" s="213">
        <v>0.16</v>
      </c>
      <c r="I39" s="213">
        <v>0.36</v>
      </c>
      <c r="J39" s="213">
        <v>0.21</v>
      </c>
      <c r="K39" s="213">
        <v>0.41</v>
      </c>
    </row>
    <row r="40" spans="1:11">
      <c r="A40" s="212" t="s">
        <v>123</v>
      </c>
      <c r="B40" s="213">
        <v>0.05</v>
      </c>
      <c r="C40" s="213">
        <v>0.05</v>
      </c>
      <c r="D40" s="213">
        <v>0.05</v>
      </c>
      <c r="E40" s="213">
        <v>0.05</v>
      </c>
      <c r="F40" s="213">
        <v>0.05</v>
      </c>
      <c r="G40" s="213">
        <v>0.05</v>
      </c>
      <c r="H40" s="213">
        <v>0.05</v>
      </c>
      <c r="I40" s="213">
        <v>0.05</v>
      </c>
      <c r="J40" s="213">
        <v>0.1</v>
      </c>
      <c r="K40" s="213">
        <v>0.1</v>
      </c>
    </row>
    <row r="41" spans="1:11">
      <c r="A41" s="212" t="s">
        <v>124</v>
      </c>
      <c r="B41" s="213">
        <v>0.05</v>
      </c>
      <c r="C41" s="213">
        <v>0.1</v>
      </c>
      <c r="D41" s="213">
        <v>0.05</v>
      </c>
      <c r="E41" s="213">
        <v>0.1</v>
      </c>
      <c r="F41" s="213">
        <v>0.05</v>
      </c>
      <c r="G41" s="213">
        <v>0.1</v>
      </c>
      <c r="H41" s="213">
        <v>0.18</v>
      </c>
      <c r="I41" s="213">
        <v>0.15</v>
      </c>
      <c r="J41" s="213">
        <v>0.05</v>
      </c>
      <c r="K41" s="213">
        <v>0.1</v>
      </c>
    </row>
    <row r="42" spans="1:11">
      <c r="A42" s="212" t="s">
        <v>125</v>
      </c>
      <c r="B42" s="213">
        <v>0.1</v>
      </c>
      <c r="C42" s="213">
        <v>0.15</v>
      </c>
      <c r="D42" s="213">
        <v>0.1</v>
      </c>
      <c r="E42" s="213">
        <v>0.15</v>
      </c>
      <c r="F42" s="213">
        <v>0.1</v>
      </c>
      <c r="G42" s="213">
        <v>0.15</v>
      </c>
      <c r="H42" s="213">
        <v>0.23</v>
      </c>
      <c r="I42" s="213">
        <v>0.2</v>
      </c>
      <c r="J42" s="213">
        <v>0.15</v>
      </c>
      <c r="K42" s="213">
        <v>0.2</v>
      </c>
    </row>
    <row r="43" spans="1:11">
      <c r="A43" s="212" t="s">
        <v>126</v>
      </c>
      <c r="B43" s="213">
        <v>1.6</v>
      </c>
      <c r="C43" s="213">
        <v>1.6</v>
      </c>
      <c r="D43" s="213">
        <v>1.6</v>
      </c>
      <c r="E43" s="213">
        <v>1.6</v>
      </c>
      <c r="F43" s="213">
        <v>1.8</v>
      </c>
      <c r="G43" s="213">
        <v>1.8</v>
      </c>
      <c r="H43" s="213">
        <v>2.8</v>
      </c>
      <c r="I43" s="213">
        <v>2.8</v>
      </c>
      <c r="J43" s="213">
        <v>3.2</v>
      </c>
      <c r="K43" s="213">
        <v>3.2</v>
      </c>
    </row>
    <row r="44" spans="1:11">
      <c r="A44" s="212" t="s">
        <v>127</v>
      </c>
      <c r="B44" s="213">
        <v>1.6</v>
      </c>
      <c r="C44" s="213">
        <v>1.6</v>
      </c>
      <c r="D44" s="213">
        <v>1.6</v>
      </c>
      <c r="E44" s="213">
        <v>1.6</v>
      </c>
      <c r="F44" s="213">
        <v>1.8</v>
      </c>
      <c r="G44" s="213">
        <v>1.8</v>
      </c>
      <c r="H44" s="213">
        <v>2.8</v>
      </c>
      <c r="I44" s="213">
        <v>2.8</v>
      </c>
      <c r="J44" s="213">
        <v>3.2</v>
      </c>
      <c r="K44" s="213">
        <v>3.2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15" t="s">
        <v>77</v>
      </c>
      <c r="B1" s="215"/>
      <c r="C1" s="215"/>
      <c r="D1" s="215"/>
      <c r="E1" s="215"/>
      <c r="F1" s="215"/>
      <c r="G1" s="215"/>
      <c r="H1" s="215"/>
      <c r="I1" s="215"/>
      <c r="J1" s="215"/>
      <c r="K1" s="215"/>
    </row>
    <row r="3" spans="1:11">
      <c r="A3" s="216" t="s">
        <v>78</v>
      </c>
      <c r="B3" s="217" t="s">
        <v>200</v>
      </c>
    </row>
    <row r="4" spans="1:11">
      <c r="A4" s="216" t="s">
        <v>80</v>
      </c>
      <c r="B4" s="217">
        <v>100</v>
      </c>
    </row>
    <row r="5" spans="1:11">
      <c r="A5" s="216" t="s">
        <v>81</v>
      </c>
      <c r="B5" s="217" t="s">
        <v>82</v>
      </c>
    </row>
    <row r="6" spans="1:11">
      <c r="A6" s="216" t="s">
        <v>83</v>
      </c>
      <c r="B6" s="217" t="s">
        <v>201</v>
      </c>
    </row>
    <row r="7" spans="1:11">
      <c r="A7" s="216" t="s">
        <v>84</v>
      </c>
      <c r="B7" s="217" t="s">
        <v>202</v>
      </c>
    </row>
    <row r="10" spans="1:11">
      <c r="A10" s="218" t="s">
        <v>85</v>
      </c>
      <c r="B10" s="218"/>
      <c r="C10" s="218"/>
      <c r="D10" s="218"/>
      <c r="E10" s="218"/>
      <c r="F10" s="218"/>
      <c r="G10" s="218"/>
      <c r="H10" s="218"/>
      <c r="I10" s="218"/>
      <c r="J10" s="218"/>
      <c r="K10" s="218"/>
    </row>
    <row r="12" spans="1:11">
      <c r="A12" s="219"/>
      <c r="B12" s="219">
        <v>2014</v>
      </c>
      <c r="C12" s="219"/>
      <c r="D12" s="219">
        <v>2015</v>
      </c>
      <c r="E12" s="219"/>
      <c r="F12" s="219">
        <v>2016</v>
      </c>
      <c r="G12" s="219"/>
      <c r="H12" s="219">
        <v>2020</v>
      </c>
      <c r="I12" s="219"/>
      <c r="J12" s="219">
        <v>2025</v>
      </c>
      <c r="K12" s="219"/>
    </row>
    <row r="13" spans="1:11">
      <c r="A13" s="219" t="s">
        <v>86</v>
      </c>
      <c r="B13" s="219" t="s">
        <v>87</v>
      </c>
      <c r="C13" s="219" t="s">
        <v>88</v>
      </c>
      <c r="D13" s="219" t="s">
        <v>89</v>
      </c>
      <c r="E13" s="219" t="s">
        <v>90</v>
      </c>
      <c r="F13" s="219" t="s">
        <v>91</v>
      </c>
      <c r="G13" s="219" t="s">
        <v>92</v>
      </c>
      <c r="H13" s="219" t="s">
        <v>93</v>
      </c>
      <c r="I13" s="219" t="s">
        <v>94</v>
      </c>
      <c r="J13" s="219" t="s">
        <v>95</v>
      </c>
      <c r="K13" s="219" t="s">
        <v>96</v>
      </c>
    </row>
    <row r="14" spans="1:11">
      <c r="A14" s="220" t="s">
        <v>97</v>
      </c>
      <c r="B14" s="221">
        <v>0</v>
      </c>
      <c r="C14" s="221">
        <v>0</v>
      </c>
      <c r="D14" s="221">
        <v>0</v>
      </c>
      <c r="E14" s="221">
        <v>0</v>
      </c>
      <c r="F14" s="220"/>
      <c r="G14" s="220"/>
      <c r="H14" s="221">
        <v>0</v>
      </c>
      <c r="I14" s="221">
        <v>0</v>
      </c>
      <c r="J14" s="220"/>
      <c r="K14" s="220"/>
    </row>
    <row r="15" spans="1:11">
      <c r="A15" s="220" t="s">
        <v>98</v>
      </c>
      <c r="B15" s="222">
        <v>1.1599999999999999</v>
      </c>
      <c r="C15" s="222">
        <v>1.1599999999999999</v>
      </c>
      <c r="D15" s="222">
        <v>1.1599999999999999</v>
      </c>
      <c r="E15" s="222">
        <v>1.1599999999999999</v>
      </c>
      <c r="F15" s="222">
        <v>1.1599999999999999</v>
      </c>
      <c r="G15" s="222">
        <v>1.1599999999999999</v>
      </c>
      <c r="H15" s="222">
        <v>1.1599999999999999</v>
      </c>
      <c r="I15" s="222">
        <v>1.1599999999999999</v>
      </c>
      <c r="J15" s="222">
        <v>1.1599999999999999</v>
      </c>
      <c r="K15" s="222">
        <v>1.1599999999999999</v>
      </c>
    </row>
    <row r="16" spans="1:11">
      <c r="A16" s="220" t="s">
        <v>99</v>
      </c>
      <c r="B16" s="222">
        <v>0.73</v>
      </c>
      <c r="C16" s="222">
        <v>0.73</v>
      </c>
      <c r="D16" s="222">
        <v>0.73</v>
      </c>
      <c r="E16" s="222">
        <v>0.73</v>
      </c>
      <c r="F16" s="222">
        <v>0.73</v>
      </c>
      <c r="G16" s="222">
        <v>0.73</v>
      </c>
      <c r="H16" s="222">
        <v>0.73</v>
      </c>
      <c r="I16" s="222">
        <v>0.73</v>
      </c>
      <c r="J16" s="222">
        <v>0.73</v>
      </c>
      <c r="K16" s="222">
        <v>0.73</v>
      </c>
    </row>
    <row r="17" spans="1:11">
      <c r="A17" s="220" t="s">
        <v>100</v>
      </c>
      <c r="B17" s="221">
        <v>0</v>
      </c>
      <c r="C17" s="221">
        <v>0</v>
      </c>
      <c r="D17" s="221">
        <v>0</v>
      </c>
      <c r="E17" s="221">
        <v>0</v>
      </c>
      <c r="F17" s="221">
        <v>0</v>
      </c>
      <c r="G17" s="221">
        <v>0</v>
      </c>
      <c r="H17" s="221">
        <v>0</v>
      </c>
      <c r="I17" s="221">
        <v>0</v>
      </c>
      <c r="J17" s="221">
        <v>0</v>
      </c>
      <c r="K17" s="221">
        <v>0</v>
      </c>
    </row>
    <row r="18" spans="1:11">
      <c r="A18" s="220" t="s">
        <v>101</v>
      </c>
      <c r="B18" s="222">
        <v>0.23</v>
      </c>
      <c r="C18" s="222">
        <v>0.23</v>
      </c>
      <c r="D18" s="222">
        <v>0.23</v>
      </c>
      <c r="E18" s="222">
        <v>0.23</v>
      </c>
      <c r="F18" s="222">
        <v>0.23</v>
      </c>
      <c r="G18" s="222">
        <v>0.23</v>
      </c>
      <c r="H18" s="222">
        <v>0.23</v>
      </c>
      <c r="I18" s="222">
        <v>0.23</v>
      </c>
      <c r="J18" s="221">
        <v>0</v>
      </c>
      <c r="K18" s="221">
        <v>0</v>
      </c>
    </row>
    <row r="19" spans="1:11">
      <c r="A19" s="220" t="s">
        <v>102</v>
      </c>
      <c r="B19" s="222">
        <v>0.2</v>
      </c>
      <c r="C19" s="222">
        <v>0.2</v>
      </c>
      <c r="D19" s="222">
        <v>0.2</v>
      </c>
      <c r="E19" s="222">
        <v>0.2</v>
      </c>
      <c r="F19" s="222">
        <v>0.2</v>
      </c>
      <c r="G19" s="222">
        <v>0.2</v>
      </c>
      <c r="H19" s="222">
        <v>0.2</v>
      </c>
      <c r="I19" s="222">
        <v>0.2</v>
      </c>
      <c r="J19" s="222">
        <v>0.23</v>
      </c>
      <c r="K19" s="222">
        <v>0.23</v>
      </c>
    </row>
    <row r="20" spans="1:11">
      <c r="A20" s="220" t="s">
        <v>103</v>
      </c>
      <c r="B20" s="221">
        <v>0</v>
      </c>
      <c r="C20" s="221">
        <v>0</v>
      </c>
      <c r="D20" s="221">
        <v>0</v>
      </c>
      <c r="E20" s="221">
        <v>0</v>
      </c>
      <c r="F20" s="221">
        <v>0</v>
      </c>
      <c r="G20" s="221">
        <v>0</v>
      </c>
      <c r="H20" s="221">
        <v>0</v>
      </c>
      <c r="I20" s="221">
        <v>0</v>
      </c>
      <c r="J20" s="222">
        <v>0.2</v>
      </c>
      <c r="K20" s="222">
        <v>0.2</v>
      </c>
    </row>
    <row r="21" spans="1:11">
      <c r="A21" s="220" t="s">
        <v>104</v>
      </c>
      <c r="B21" s="222">
        <v>0.08</v>
      </c>
      <c r="C21" s="222">
        <v>0.08</v>
      </c>
      <c r="D21" s="222">
        <v>0.08</v>
      </c>
      <c r="E21" s="222">
        <v>0.08</v>
      </c>
      <c r="F21" s="222">
        <v>0.11</v>
      </c>
      <c r="G21" s="222">
        <v>0.11</v>
      </c>
      <c r="H21" s="222">
        <v>0.2</v>
      </c>
      <c r="I21" s="222">
        <v>0.2</v>
      </c>
      <c r="J21" s="222">
        <v>0.25</v>
      </c>
      <c r="K21" s="222">
        <v>0.25</v>
      </c>
    </row>
    <row r="22" spans="1:11">
      <c r="A22" s="220" t="s">
        <v>105</v>
      </c>
      <c r="B22" s="222">
        <v>0.04</v>
      </c>
      <c r="C22" s="222">
        <v>0.04</v>
      </c>
      <c r="D22" s="222">
        <v>0.04</v>
      </c>
      <c r="E22" s="222">
        <v>0.04</v>
      </c>
      <c r="F22" s="222">
        <v>7.0000000000000007E-2</v>
      </c>
      <c r="G22" s="222">
        <v>7.0000000000000007E-2</v>
      </c>
      <c r="H22" s="222">
        <v>0.1</v>
      </c>
      <c r="I22" s="222">
        <v>0.1</v>
      </c>
      <c r="J22" s="222">
        <v>0.15</v>
      </c>
      <c r="K22" s="222">
        <v>0.15</v>
      </c>
    </row>
    <row r="23" spans="1:11">
      <c r="A23" s="220" t="s">
        <v>106</v>
      </c>
      <c r="B23" s="222">
        <v>0.04</v>
      </c>
      <c r="C23" s="222">
        <v>0.04</v>
      </c>
      <c r="D23" s="222">
        <v>0.04</v>
      </c>
      <c r="E23" s="222">
        <v>0.04</v>
      </c>
      <c r="F23" s="222">
        <v>7.0000000000000007E-2</v>
      </c>
      <c r="G23" s="222">
        <v>7.0000000000000007E-2</v>
      </c>
      <c r="H23" s="222">
        <v>0.1</v>
      </c>
      <c r="I23" s="222">
        <v>0.1</v>
      </c>
      <c r="J23" s="222">
        <v>0.15</v>
      </c>
      <c r="K23" s="222">
        <v>0.15</v>
      </c>
    </row>
    <row r="24" spans="1:11">
      <c r="A24" s="220" t="s">
        <v>107</v>
      </c>
      <c r="B24" s="221">
        <v>0</v>
      </c>
      <c r="C24" s="221">
        <v>0</v>
      </c>
      <c r="D24" s="221">
        <v>0</v>
      </c>
      <c r="E24" s="221">
        <v>0</v>
      </c>
      <c r="F24" s="221">
        <v>0</v>
      </c>
      <c r="G24" s="221">
        <v>0</v>
      </c>
      <c r="H24" s="221">
        <v>0</v>
      </c>
      <c r="I24" s="221">
        <v>0</v>
      </c>
      <c r="J24" s="221">
        <v>0</v>
      </c>
      <c r="K24" s="221">
        <v>0</v>
      </c>
    </row>
    <row r="25" spans="1:11">
      <c r="A25" s="220" t="s">
        <v>108</v>
      </c>
      <c r="B25" s="222">
        <v>0.01</v>
      </c>
      <c r="C25" s="222">
        <v>0.01</v>
      </c>
      <c r="D25" s="222">
        <v>0.01</v>
      </c>
      <c r="E25" s="222">
        <v>0.01</v>
      </c>
      <c r="F25" s="222">
        <v>0.02</v>
      </c>
      <c r="G25" s="222">
        <v>0.02</v>
      </c>
      <c r="H25" s="222">
        <v>0.02</v>
      </c>
      <c r="I25" s="222">
        <v>0.02</v>
      </c>
      <c r="J25" s="222">
        <v>0.02</v>
      </c>
      <c r="K25" s="222">
        <v>0.02</v>
      </c>
    </row>
    <row r="26" spans="1:11">
      <c r="A26" s="220" t="s">
        <v>109</v>
      </c>
      <c r="B26" s="222">
        <v>0.03</v>
      </c>
      <c r="C26" s="222">
        <v>0.03</v>
      </c>
      <c r="D26" s="222">
        <v>0.03</v>
      </c>
      <c r="E26" s="222">
        <v>0.03</v>
      </c>
      <c r="F26" s="222">
        <v>0.03</v>
      </c>
      <c r="G26" s="222">
        <v>0.03</v>
      </c>
      <c r="H26" s="222">
        <v>0.08</v>
      </c>
      <c r="I26" s="222">
        <v>0.08</v>
      </c>
      <c r="J26" s="222">
        <v>0.08</v>
      </c>
      <c r="K26" s="222">
        <v>0.08</v>
      </c>
    </row>
    <row r="27" spans="1:11">
      <c r="A27" s="220" t="s">
        <v>110</v>
      </c>
      <c r="B27" s="222">
        <v>0.68</v>
      </c>
      <c r="C27" s="222">
        <v>0.68</v>
      </c>
      <c r="D27" s="222">
        <v>0.72</v>
      </c>
      <c r="E27" s="222">
        <v>0.72</v>
      </c>
      <c r="F27" s="222">
        <v>0.73</v>
      </c>
      <c r="G27" s="222">
        <v>0.73</v>
      </c>
      <c r="H27" s="222">
        <v>0.81</v>
      </c>
      <c r="I27" s="222">
        <v>0.81</v>
      </c>
      <c r="J27" s="222">
        <v>0.81</v>
      </c>
      <c r="K27" s="222">
        <v>0.81</v>
      </c>
    </row>
    <row r="28" spans="1:11">
      <c r="A28" s="220" t="s">
        <v>111</v>
      </c>
      <c r="B28" s="222">
        <v>0.1</v>
      </c>
      <c r="C28" s="222">
        <v>0.1</v>
      </c>
      <c r="D28" s="222">
        <v>0.15</v>
      </c>
      <c r="E28" s="222">
        <v>0.15</v>
      </c>
      <c r="F28" s="222">
        <v>0.16</v>
      </c>
      <c r="G28" s="222">
        <v>0.16</v>
      </c>
      <c r="H28" s="222">
        <v>0.16</v>
      </c>
      <c r="I28" s="222">
        <v>0.16</v>
      </c>
      <c r="J28" s="222">
        <v>0.16</v>
      </c>
      <c r="K28" s="222">
        <v>0.16</v>
      </c>
    </row>
    <row r="29" spans="1:11">
      <c r="A29" s="220" t="s">
        <v>112</v>
      </c>
      <c r="B29" s="220"/>
      <c r="C29" s="220"/>
      <c r="D29" s="220"/>
      <c r="E29" s="220"/>
      <c r="F29" s="220"/>
      <c r="G29" s="220"/>
      <c r="H29" s="220"/>
      <c r="I29" s="220"/>
      <c r="J29" s="220"/>
      <c r="K29" s="220"/>
    </row>
    <row r="30" spans="1:11">
      <c r="A30" s="220" t="s">
        <v>113</v>
      </c>
      <c r="B30" s="222">
        <v>1.92</v>
      </c>
      <c r="C30" s="222">
        <v>1.92</v>
      </c>
      <c r="D30" s="222">
        <v>1.95</v>
      </c>
      <c r="E30" s="222">
        <v>1.95</v>
      </c>
      <c r="F30" s="221">
        <v>2</v>
      </c>
      <c r="G30" s="221">
        <v>2</v>
      </c>
      <c r="H30" s="222">
        <v>2.17</v>
      </c>
      <c r="I30" s="222">
        <v>2.17</v>
      </c>
      <c r="J30" s="222">
        <v>2.2200000000000002</v>
      </c>
      <c r="K30" s="222">
        <v>2.2200000000000002</v>
      </c>
    </row>
    <row r="31" spans="1:11">
      <c r="A31" s="220" t="s">
        <v>114</v>
      </c>
      <c r="B31" s="222">
        <v>0.13</v>
      </c>
      <c r="C31" s="222">
        <v>0.19</v>
      </c>
      <c r="D31" s="222">
        <v>0.13</v>
      </c>
      <c r="E31" s="222">
        <v>0.19</v>
      </c>
      <c r="F31" s="222">
        <v>0.16</v>
      </c>
      <c r="G31" s="222">
        <v>0.22</v>
      </c>
      <c r="H31" s="222">
        <v>0.22</v>
      </c>
      <c r="I31" s="222">
        <v>0.25</v>
      </c>
      <c r="J31" s="222">
        <v>0.22</v>
      </c>
      <c r="K31" s="222">
        <v>0.25</v>
      </c>
    </row>
    <row r="32" spans="1:11">
      <c r="A32" s="220" t="s">
        <v>115</v>
      </c>
      <c r="B32" s="220"/>
      <c r="C32" s="222">
        <v>0.2</v>
      </c>
      <c r="D32" s="221">
        <v>0</v>
      </c>
      <c r="E32" s="222">
        <v>0.2</v>
      </c>
      <c r="F32" s="221">
        <v>0</v>
      </c>
      <c r="G32" s="222">
        <v>0.2</v>
      </c>
      <c r="H32" s="220"/>
      <c r="I32" s="222">
        <v>0.2</v>
      </c>
      <c r="J32" s="220"/>
      <c r="K32" s="222">
        <v>0.2</v>
      </c>
    </row>
    <row r="33" spans="1:11">
      <c r="A33" s="220" t="s">
        <v>116</v>
      </c>
      <c r="B33" s="220"/>
      <c r="C33" s="220"/>
      <c r="D33" s="221">
        <v>0</v>
      </c>
      <c r="E33" s="221">
        <v>0</v>
      </c>
      <c r="F33" s="220"/>
      <c r="G33" s="220"/>
      <c r="H33" s="220"/>
      <c r="I33" s="220"/>
      <c r="J33" s="220"/>
      <c r="K33" s="220"/>
    </row>
    <row r="34" spans="1:11">
      <c r="A34" s="220" t="s">
        <v>117</v>
      </c>
      <c r="B34" s="222">
        <v>0.25</v>
      </c>
      <c r="C34" s="222">
        <v>0.25</v>
      </c>
      <c r="D34" s="222">
        <v>0.26</v>
      </c>
      <c r="E34" s="222">
        <v>0.26</v>
      </c>
      <c r="F34" s="222">
        <v>0.26</v>
      </c>
      <c r="G34" s="222">
        <v>0.26</v>
      </c>
      <c r="H34" s="222">
        <v>0.26</v>
      </c>
      <c r="I34" s="222">
        <v>0.26</v>
      </c>
      <c r="J34" s="222">
        <v>0.26</v>
      </c>
      <c r="K34" s="222">
        <v>0.26</v>
      </c>
    </row>
    <row r="35" spans="1:11">
      <c r="A35" s="220" t="s">
        <v>118</v>
      </c>
      <c r="B35" s="222">
        <v>0.38</v>
      </c>
      <c r="C35" s="222">
        <v>0.64</v>
      </c>
      <c r="D35" s="222">
        <v>0.39</v>
      </c>
      <c r="E35" s="222">
        <v>0.65</v>
      </c>
      <c r="F35" s="222">
        <v>0.42</v>
      </c>
      <c r="G35" s="222">
        <v>0.68</v>
      </c>
      <c r="H35" s="222">
        <v>0.48</v>
      </c>
      <c r="I35" s="222">
        <v>0.71</v>
      </c>
      <c r="J35" s="222">
        <v>0.48</v>
      </c>
      <c r="K35" s="222">
        <v>0.71</v>
      </c>
    </row>
    <row r="36" spans="1:11">
      <c r="A36" s="220" t="s">
        <v>119</v>
      </c>
      <c r="B36" s="222">
        <v>1.54</v>
      </c>
      <c r="C36" s="222">
        <v>1.28</v>
      </c>
      <c r="D36" s="222">
        <v>1.56</v>
      </c>
      <c r="E36" s="222">
        <v>1.3</v>
      </c>
      <c r="F36" s="222">
        <v>1.58</v>
      </c>
      <c r="G36" s="222">
        <v>1.32</v>
      </c>
      <c r="H36" s="222">
        <v>1.69</v>
      </c>
      <c r="I36" s="222">
        <v>1.46</v>
      </c>
      <c r="J36" s="222">
        <v>1.74</v>
      </c>
      <c r="K36" s="222">
        <v>1.51</v>
      </c>
    </row>
    <row r="37" spans="1:11">
      <c r="A37" s="220" t="s">
        <v>120</v>
      </c>
      <c r="B37" s="222">
        <v>1.35</v>
      </c>
      <c r="C37" s="222">
        <v>1.26</v>
      </c>
      <c r="D37" s="222">
        <v>1.43</v>
      </c>
      <c r="E37" s="222">
        <v>1.33</v>
      </c>
      <c r="F37" s="222">
        <v>1.44</v>
      </c>
      <c r="G37" s="222">
        <v>1.34</v>
      </c>
      <c r="H37" s="222">
        <v>1.48</v>
      </c>
      <c r="I37" s="222">
        <v>1.38</v>
      </c>
      <c r="J37" s="222">
        <v>1.47</v>
      </c>
      <c r="K37" s="222">
        <v>1.48</v>
      </c>
    </row>
    <row r="38" spans="1:11">
      <c r="A38" s="220" t="s">
        <v>121</v>
      </c>
      <c r="B38" s="220"/>
      <c r="C38" s="220"/>
      <c r="D38" s="220"/>
      <c r="E38" s="220"/>
      <c r="F38" s="220"/>
      <c r="G38" s="220"/>
      <c r="H38" s="220"/>
      <c r="I38" s="220"/>
      <c r="J38" s="220"/>
      <c r="K38" s="220"/>
    </row>
    <row r="39" spans="1:11">
      <c r="A39" s="220" t="s">
        <v>122</v>
      </c>
      <c r="B39" s="222">
        <v>0.19</v>
      </c>
      <c r="C39" s="222">
        <v>0.02</v>
      </c>
      <c r="D39" s="222">
        <v>0.13</v>
      </c>
      <c r="E39" s="222">
        <v>-0.03</v>
      </c>
      <c r="F39" s="222">
        <v>0.14000000000000001</v>
      </c>
      <c r="G39" s="222">
        <v>-0.02</v>
      </c>
      <c r="H39" s="222">
        <v>0.21</v>
      </c>
      <c r="I39" s="222">
        <v>0.08</v>
      </c>
      <c r="J39" s="222">
        <v>0.27</v>
      </c>
      <c r="K39" s="222">
        <v>0.03</v>
      </c>
    </row>
    <row r="40" spans="1:11">
      <c r="A40" s="220" t="s">
        <v>123</v>
      </c>
      <c r="B40" s="220"/>
      <c r="C40" s="220"/>
      <c r="D40" s="220"/>
      <c r="E40" s="220"/>
      <c r="F40" s="220"/>
      <c r="G40" s="220"/>
      <c r="H40" s="220"/>
      <c r="I40" s="220"/>
      <c r="J40" s="220"/>
      <c r="K40" s="220"/>
    </row>
    <row r="41" spans="1:11">
      <c r="A41" s="220" t="s">
        <v>124</v>
      </c>
      <c r="B41" s="220"/>
      <c r="C41" s="220"/>
      <c r="D41" s="220"/>
      <c r="E41" s="220"/>
      <c r="F41" s="220"/>
      <c r="G41" s="220"/>
      <c r="H41" s="220"/>
      <c r="I41" s="220"/>
      <c r="J41" s="220"/>
      <c r="K41" s="220"/>
    </row>
    <row r="42" spans="1:11">
      <c r="A42" s="220" t="s">
        <v>125</v>
      </c>
      <c r="B42" s="221">
        <v>0</v>
      </c>
      <c r="C42" s="221">
        <v>0</v>
      </c>
      <c r="D42" s="221">
        <v>0</v>
      </c>
      <c r="E42" s="221">
        <v>0</v>
      </c>
      <c r="F42" s="221">
        <v>0</v>
      </c>
      <c r="G42" s="221">
        <v>0</v>
      </c>
      <c r="H42" s="221">
        <v>0</v>
      </c>
      <c r="I42" s="221">
        <v>0</v>
      </c>
      <c r="J42" s="221">
        <v>0</v>
      </c>
      <c r="K42" s="221">
        <v>0</v>
      </c>
    </row>
    <row r="43" spans="1:11">
      <c r="A43" s="220" t="s">
        <v>126</v>
      </c>
      <c r="B43" s="222">
        <v>1.26</v>
      </c>
      <c r="C43" s="222">
        <v>1.26</v>
      </c>
      <c r="D43" s="222">
        <v>3.06</v>
      </c>
      <c r="E43" s="222">
        <v>3.06</v>
      </c>
      <c r="F43" s="222">
        <v>3.06</v>
      </c>
      <c r="G43" s="222">
        <v>3.06</v>
      </c>
      <c r="H43" s="222">
        <v>2.36</v>
      </c>
      <c r="I43" s="222">
        <v>2.36</v>
      </c>
      <c r="J43" s="222">
        <v>2.36</v>
      </c>
      <c r="K43" s="222">
        <v>2.36</v>
      </c>
    </row>
    <row r="44" spans="1:11">
      <c r="A44" s="220" t="s">
        <v>127</v>
      </c>
      <c r="B44" s="222">
        <v>1.05</v>
      </c>
      <c r="C44" s="222">
        <v>1.05</v>
      </c>
      <c r="D44" s="222">
        <v>2.0299999999999998</v>
      </c>
      <c r="E44" s="222">
        <v>2.0299999999999998</v>
      </c>
      <c r="F44" s="222">
        <v>2.0299999999999998</v>
      </c>
      <c r="G44" s="222">
        <v>2.0299999999999998</v>
      </c>
      <c r="H44" s="222">
        <v>2.33</v>
      </c>
      <c r="I44" s="222">
        <v>2.33</v>
      </c>
      <c r="J44" s="222">
        <v>2.33</v>
      </c>
      <c r="K44" s="222">
        <v>2.33</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23" t="s">
        <v>77</v>
      </c>
      <c r="B1" s="223"/>
      <c r="C1" s="223"/>
      <c r="D1" s="223"/>
      <c r="E1" s="223"/>
      <c r="F1" s="223"/>
      <c r="G1" s="223"/>
      <c r="H1" s="223"/>
      <c r="I1" s="223"/>
      <c r="J1" s="223"/>
      <c r="K1" s="223"/>
    </row>
    <row r="3" spans="1:11">
      <c r="A3" s="224" t="s">
        <v>78</v>
      </c>
      <c r="B3" s="225" t="s">
        <v>203</v>
      </c>
    </row>
    <row r="4" spans="1:11">
      <c r="A4" s="224" t="s">
        <v>80</v>
      </c>
      <c r="B4" s="225">
        <v>100</v>
      </c>
    </row>
    <row r="5" spans="1:11">
      <c r="A5" s="224" t="s">
        <v>81</v>
      </c>
      <c r="B5" s="225" t="s">
        <v>82</v>
      </c>
    </row>
    <row r="6" spans="1:11">
      <c r="A6" s="224" t="s">
        <v>83</v>
      </c>
      <c r="B6" s="225" t="s">
        <v>204</v>
      </c>
    </row>
    <row r="7" spans="1:11">
      <c r="A7" s="224" t="s">
        <v>84</v>
      </c>
      <c r="B7" s="225" t="s">
        <v>205</v>
      </c>
    </row>
    <row r="10" spans="1:11">
      <c r="A10" s="226" t="s">
        <v>85</v>
      </c>
      <c r="B10" s="226"/>
      <c r="C10" s="226"/>
      <c r="D10" s="226"/>
      <c r="E10" s="226"/>
      <c r="F10" s="226"/>
      <c r="G10" s="226"/>
      <c r="H10" s="226"/>
      <c r="I10" s="226"/>
      <c r="J10" s="226"/>
      <c r="K10" s="226"/>
    </row>
    <row r="12" spans="1:11">
      <c r="A12" s="227"/>
      <c r="B12" s="227">
        <v>2014</v>
      </c>
      <c r="C12" s="227"/>
      <c r="D12" s="227">
        <v>2015</v>
      </c>
      <c r="E12" s="227"/>
      <c r="F12" s="227">
        <v>2016</v>
      </c>
      <c r="G12" s="227"/>
      <c r="H12" s="227">
        <v>2020</v>
      </c>
      <c r="I12" s="227"/>
      <c r="J12" s="227">
        <v>2025</v>
      </c>
      <c r="K12" s="227"/>
    </row>
    <row r="13" spans="1:11">
      <c r="A13" s="227" t="s">
        <v>86</v>
      </c>
      <c r="B13" s="227" t="s">
        <v>87</v>
      </c>
      <c r="C13" s="227" t="s">
        <v>88</v>
      </c>
      <c r="D13" s="227" t="s">
        <v>89</v>
      </c>
      <c r="E13" s="227" t="s">
        <v>90</v>
      </c>
      <c r="F13" s="227" t="s">
        <v>91</v>
      </c>
      <c r="G13" s="227" t="s">
        <v>92</v>
      </c>
      <c r="H13" s="227" t="s">
        <v>93</v>
      </c>
      <c r="I13" s="227" t="s">
        <v>94</v>
      </c>
      <c r="J13" s="227" t="s">
        <v>95</v>
      </c>
      <c r="K13" s="227" t="s">
        <v>96</v>
      </c>
    </row>
    <row r="14" spans="1:11">
      <c r="A14" s="228" t="s">
        <v>97</v>
      </c>
      <c r="B14" s="229">
        <v>0</v>
      </c>
      <c r="C14" s="229">
        <v>0</v>
      </c>
      <c r="D14" s="229">
        <v>0</v>
      </c>
      <c r="E14" s="229">
        <v>0</v>
      </c>
      <c r="F14" s="229">
        <v>0</v>
      </c>
      <c r="G14" s="229">
        <v>0</v>
      </c>
      <c r="H14" s="229">
        <v>0</v>
      </c>
      <c r="I14" s="229">
        <v>0</v>
      </c>
      <c r="J14" s="229">
        <v>0</v>
      </c>
      <c r="K14" s="229">
        <v>0</v>
      </c>
    </row>
    <row r="15" spans="1:11">
      <c r="A15" s="228" t="s">
        <v>98</v>
      </c>
      <c r="B15" s="230">
        <v>2.2400000000000002</v>
      </c>
      <c r="C15" s="230">
        <v>2.2400000000000002</v>
      </c>
      <c r="D15" s="230">
        <v>2.25</v>
      </c>
      <c r="E15" s="230">
        <v>2.25</v>
      </c>
      <c r="F15" s="230">
        <v>1.74</v>
      </c>
      <c r="G15" s="230">
        <v>1.74</v>
      </c>
      <c r="H15" s="230">
        <v>1.74</v>
      </c>
      <c r="I15" s="230">
        <v>1.74</v>
      </c>
      <c r="J15" s="230">
        <v>1.74</v>
      </c>
      <c r="K15" s="230">
        <v>1.74</v>
      </c>
    </row>
    <row r="16" spans="1:11">
      <c r="A16" s="228" t="s">
        <v>99</v>
      </c>
      <c r="B16" s="229">
        <v>0</v>
      </c>
      <c r="C16" s="229">
        <v>0</v>
      </c>
      <c r="D16" s="229">
        <v>0</v>
      </c>
      <c r="E16" s="229">
        <v>0</v>
      </c>
      <c r="F16" s="229">
        <v>0</v>
      </c>
      <c r="G16" s="229">
        <v>0</v>
      </c>
      <c r="H16" s="229">
        <v>0</v>
      </c>
      <c r="I16" s="229">
        <v>0</v>
      </c>
      <c r="J16" s="229">
        <v>0</v>
      </c>
      <c r="K16" s="229">
        <v>0</v>
      </c>
    </row>
    <row r="17" spans="1:11">
      <c r="A17" s="228" t="s">
        <v>100</v>
      </c>
      <c r="B17" s="230">
        <v>0.35</v>
      </c>
      <c r="C17" s="230">
        <v>0.35</v>
      </c>
      <c r="D17" s="230">
        <v>0.35</v>
      </c>
      <c r="E17" s="230">
        <v>0.35</v>
      </c>
      <c r="F17" s="230">
        <v>0.35</v>
      </c>
      <c r="G17" s="230">
        <v>0.35</v>
      </c>
      <c r="H17" s="230">
        <v>0.35</v>
      </c>
      <c r="I17" s="230">
        <v>0.35</v>
      </c>
      <c r="J17" s="230">
        <v>0.35</v>
      </c>
      <c r="K17" s="230">
        <v>0.35</v>
      </c>
    </row>
    <row r="18" spans="1:11">
      <c r="A18" s="228" t="s">
        <v>101</v>
      </c>
      <c r="B18" s="230">
        <v>1.51</v>
      </c>
      <c r="C18" s="230">
        <v>1.51</v>
      </c>
      <c r="D18" s="230">
        <v>1.51</v>
      </c>
      <c r="E18" s="230">
        <v>1.51</v>
      </c>
      <c r="F18" s="229">
        <v>1</v>
      </c>
      <c r="G18" s="229">
        <v>1</v>
      </c>
      <c r="H18" s="229">
        <v>1</v>
      </c>
      <c r="I18" s="229">
        <v>1</v>
      </c>
      <c r="J18" s="229">
        <v>1</v>
      </c>
      <c r="K18" s="229">
        <v>1</v>
      </c>
    </row>
    <row r="19" spans="1:11">
      <c r="A19" s="228" t="s">
        <v>102</v>
      </c>
      <c r="B19" s="230">
        <v>0.38</v>
      </c>
      <c r="C19" s="230">
        <v>0.38</v>
      </c>
      <c r="D19" s="230">
        <v>0.39</v>
      </c>
      <c r="E19" s="230">
        <v>0.39</v>
      </c>
      <c r="F19" s="230">
        <v>0.39</v>
      </c>
      <c r="G19" s="230">
        <v>0.39</v>
      </c>
      <c r="H19" s="230">
        <v>0.39</v>
      </c>
      <c r="I19" s="230">
        <v>0.39</v>
      </c>
      <c r="J19" s="230">
        <v>0.39</v>
      </c>
      <c r="K19" s="230">
        <v>0.39</v>
      </c>
    </row>
    <row r="20" spans="1:11">
      <c r="A20" s="228" t="s">
        <v>103</v>
      </c>
      <c r="B20" s="229">
        <v>0</v>
      </c>
      <c r="C20" s="229">
        <v>0</v>
      </c>
      <c r="D20" s="229">
        <v>0</v>
      </c>
      <c r="E20" s="229">
        <v>0</v>
      </c>
      <c r="F20" s="229">
        <v>0</v>
      </c>
      <c r="G20" s="229">
        <v>0</v>
      </c>
      <c r="H20" s="229">
        <v>0</v>
      </c>
      <c r="I20" s="229">
        <v>0</v>
      </c>
      <c r="J20" s="229">
        <v>0</v>
      </c>
      <c r="K20" s="229">
        <v>0</v>
      </c>
    </row>
    <row r="21" spans="1:11">
      <c r="A21" s="228" t="s">
        <v>104</v>
      </c>
      <c r="B21" s="230">
        <v>0.62</v>
      </c>
      <c r="C21" s="230">
        <v>0.62</v>
      </c>
      <c r="D21" s="230">
        <v>0.65</v>
      </c>
      <c r="E21" s="230">
        <v>0.65</v>
      </c>
      <c r="F21" s="230">
        <v>0.68</v>
      </c>
      <c r="G21" s="230">
        <v>0.68</v>
      </c>
      <c r="H21" s="230">
        <v>0.85</v>
      </c>
      <c r="I21" s="230">
        <v>0.85</v>
      </c>
      <c r="J21" s="230">
        <v>1.25</v>
      </c>
      <c r="K21" s="230">
        <v>1.25</v>
      </c>
    </row>
    <row r="22" spans="1:11">
      <c r="A22" s="228" t="s">
        <v>105</v>
      </c>
      <c r="B22" s="230">
        <v>0.62</v>
      </c>
      <c r="C22" s="230">
        <v>0.62</v>
      </c>
      <c r="D22" s="230">
        <v>0.65</v>
      </c>
      <c r="E22" s="230">
        <v>0.65</v>
      </c>
      <c r="F22" s="230">
        <v>0.68</v>
      </c>
      <c r="G22" s="230">
        <v>0.68</v>
      </c>
      <c r="H22" s="230">
        <v>0.85</v>
      </c>
      <c r="I22" s="230">
        <v>0.85</v>
      </c>
      <c r="J22" s="230">
        <v>1.25</v>
      </c>
      <c r="K22" s="230">
        <v>1.25</v>
      </c>
    </row>
    <row r="23" spans="1:11">
      <c r="A23" s="228" t="s">
        <v>106</v>
      </c>
      <c r="B23" s="230">
        <v>0.62</v>
      </c>
      <c r="C23" s="230">
        <v>0.62</v>
      </c>
      <c r="D23" s="230">
        <v>0.65</v>
      </c>
      <c r="E23" s="230">
        <v>0.65</v>
      </c>
      <c r="F23" s="230">
        <v>0.68</v>
      </c>
      <c r="G23" s="230">
        <v>0.68</v>
      </c>
      <c r="H23" s="230">
        <v>0.75</v>
      </c>
      <c r="I23" s="230">
        <v>0.75</v>
      </c>
      <c r="J23" s="230">
        <v>0.95</v>
      </c>
      <c r="K23" s="230">
        <v>0.95</v>
      </c>
    </row>
    <row r="24" spans="1:11">
      <c r="A24" s="228" t="s">
        <v>107</v>
      </c>
      <c r="B24" s="229">
        <v>0</v>
      </c>
      <c r="C24" s="229">
        <v>0</v>
      </c>
      <c r="D24" s="229">
        <v>0</v>
      </c>
      <c r="E24" s="229">
        <v>0</v>
      </c>
      <c r="F24" s="229">
        <v>0</v>
      </c>
      <c r="G24" s="229">
        <v>0</v>
      </c>
      <c r="H24" s="230">
        <v>0.1</v>
      </c>
      <c r="I24" s="230">
        <v>0.1</v>
      </c>
      <c r="J24" s="230">
        <v>0.3</v>
      </c>
      <c r="K24" s="230">
        <v>0.3</v>
      </c>
    </row>
    <row r="25" spans="1:11">
      <c r="A25" s="228" t="s">
        <v>108</v>
      </c>
      <c r="B25" s="229">
        <v>0</v>
      </c>
      <c r="C25" s="229">
        <v>0</v>
      </c>
      <c r="D25" s="229">
        <v>0</v>
      </c>
      <c r="E25" s="229">
        <v>0</v>
      </c>
      <c r="F25" s="229">
        <v>0</v>
      </c>
      <c r="G25" s="229">
        <v>0</v>
      </c>
      <c r="H25" s="229">
        <v>0</v>
      </c>
      <c r="I25" s="229">
        <v>0</v>
      </c>
      <c r="J25" s="229">
        <v>0</v>
      </c>
      <c r="K25" s="229">
        <v>0</v>
      </c>
    </row>
    <row r="26" spans="1:11">
      <c r="A26" s="228" t="s">
        <v>109</v>
      </c>
      <c r="B26" s="229">
        <v>0</v>
      </c>
      <c r="C26" s="229">
        <v>0</v>
      </c>
      <c r="D26" s="229">
        <v>0</v>
      </c>
      <c r="E26" s="229">
        <v>0</v>
      </c>
      <c r="F26" s="229">
        <v>0</v>
      </c>
      <c r="G26" s="229">
        <v>0</v>
      </c>
      <c r="H26" s="229">
        <v>0</v>
      </c>
      <c r="I26" s="229">
        <v>0</v>
      </c>
      <c r="J26" s="229">
        <v>0</v>
      </c>
      <c r="K26" s="229">
        <v>0</v>
      </c>
    </row>
    <row r="27" spans="1:11">
      <c r="A27" s="228" t="s">
        <v>110</v>
      </c>
      <c r="B27" s="229">
        <v>0</v>
      </c>
      <c r="C27" s="229">
        <v>0</v>
      </c>
      <c r="D27" s="229">
        <v>0</v>
      </c>
      <c r="E27" s="229">
        <v>0</v>
      </c>
      <c r="F27" s="229">
        <v>0</v>
      </c>
      <c r="G27" s="229">
        <v>0</v>
      </c>
      <c r="H27" s="229">
        <v>0</v>
      </c>
      <c r="I27" s="229">
        <v>0</v>
      </c>
      <c r="J27" s="229">
        <v>0</v>
      </c>
      <c r="K27" s="229">
        <v>0</v>
      </c>
    </row>
    <row r="28" spans="1:11">
      <c r="A28" s="228" t="s">
        <v>111</v>
      </c>
      <c r="B28" s="229">
        <v>0</v>
      </c>
      <c r="C28" s="229">
        <v>0</v>
      </c>
      <c r="D28" s="229">
        <v>0</v>
      </c>
      <c r="E28" s="229">
        <v>0</v>
      </c>
      <c r="F28" s="229">
        <v>0</v>
      </c>
      <c r="G28" s="229">
        <v>0</v>
      </c>
      <c r="H28" s="229">
        <v>0</v>
      </c>
      <c r="I28" s="229">
        <v>0</v>
      </c>
      <c r="J28" s="229">
        <v>0</v>
      </c>
      <c r="K28" s="229">
        <v>0</v>
      </c>
    </row>
    <row r="29" spans="1:11">
      <c r="A29" s="228" t="s">
        <v>112</v>
      </c>
      <c r="B29" s="229">
        <v>0</v>
      </c>
      <c r="C29" s="229">
        <v>0</v>
      </c>
      <c r="D29" s="229">
        <v>0</v>
      </c>
      <c r="E29" s="229">
        <v>0</v>
      </c>
      <c r="F29" s="229">
        <v>0</v>
      </c>
      <c r="G29" s="229">
        <v>0</v>
      </c>
      <c r="H29" s="229">
        <v>0</v>
      </c>
      <c r="I29" s="229">
        <v>0</v>
      </c>
      <c r="J29" s="229">
        <v>0</v>
      </c>
      <c r="K29" s="229">
        <v>0</v>
      </c>
    </row>
    <row r="30" spans="1:11">
      <c r="A30" s="228" t="s">
        <v>113</v>
      </c>
      <c r="B30" s="230">
        <v>2.86</v>
      </c>
      <c r="C30" s="230">
        <v>2.86</v>
      </c>
      <c r="D30" s="230">
        <v>2.9</v>
      </c>
      <c r="E30" s="230">
        <v>2.9</v>
      </c>
      <c r="F30" s="230">
        <v>2.42</v>
      </c>
      <c r="G30" s="230">
        <v>2.42</v>
      </c>
      <c r="H30" s="230">
        <v>2.59</v>
      </c>
      <c r="I30" s="230">
        <v>2.59</v>
      </c>
      <c r="J30" s="230">
        <v>2.99</v>
      </c>
      <c r="K30" s="230">
        <v>2.99</v>
      </c>
    </row>
    <row r="31" spans="1:11">
      <c r="A31" s="228" t="s">
        <v>114</v>
      </c>
      <c r="B31" s="230">
        <v>0.49</v>
      </c>
      <c r="C31" s="230">
        <v>0.49</v>
      </c>
      <c r="D31" s="230">
        <v>0.52</v>
      </c>
      <c r="E31" s="230">
        <v>0.52</v>
      </c>
      <c r="F31" s="230">
        <v>0.55000000000000004</v>
      </c>
      <c r="G31" s="230">
        <v>0.55000000000000004</v>
      </c>
      <c r="H31" s="230">
        <v>0.79</v>
      </c>
      <c r="I31" s="230">
        <v>0.79</v>
      </c>
      <c r="J31" s="230">
        <v>1.18</v>
      </c>
      <c r="K31" s="230">
        <v>1.18</v>
      </c>
    </row>
    <row r="32" spans="1:11">
      <c r="A32" s="228" t="s">
        <v>115</v>
      </c>
      <c r="B32" s="229">
        <v>0</v>
      </c>
      <c r="C32" s="229">
        <v>0</v>
      </c>
      <c r="D32" s="229">
        <v>0</v>
      </c>
      <c r="E32" s="229">
        <v>0</v>
      </c>
      <c r="F32" s="229">
        <v>0</v>
      </c>
      <c r="G32" s="229">
        <v>0</v>
      </c>
      <c r="H32" s="229">
        <v>0</v>
      </c>
      <c r="I32" s="229">
        <v>0</v>
      </c>
      <c r="J32" s="229">
        <v>0</v>
      </c>
      <c r="K32" s="229">
        <v>0</v>
      </c>
    </row>
    <row r="33" spans="1:11">
      <c r="A33" s="228" t="s">
        <v>116</v>
      </c>
      <c r="B33" s="229">
        <v>0</v>
      </c>
      <c r="C33" s="229">
        <v>0</v>
      </c>
      <c r="D33" s="229">
        <v>0</v>
      </c>
      <c r="E33" s="229">
        <v>0</v>
      </c>
      <c r="F33" s="229">
        <v>0</v>
      </c>
      <c r="G33" s="229">
        <v>0</v>
      </c>
      <c r="H33" s="229">
        <v>0</v>
      </c>
      <c r="I33" s="229">
        <v>0</v>
      </c>
      <c r="J33" s="229">
        <v>0</v>
      </c>
      <c r="K33" s="229">
        <v>0</v>
      </c>
    </row>
    <row r="34" spans="1:11">
      <c r="A34" s="228" t="s">
        <v>117</v>
      </c>
      <c r="B34" s="230">
        <v>0.4</v>
      </c>
      <c r="C34" s="230">
        <v>0.4</v>
      </c>
      <c r="D34" s="230">
        <v>0.4</v>
      </c>
      <c r="E34" s="230">
        <v>0.4</v>
      </c>
      <c r="F34" s="230">
        <v>0.4</v>
      </c>
      <c r="G34" s="230">
        <v>0.4</v>
      </c>
      <c r="H34" s="230">
        <v>0.13</v>
      </c>
      <c r="I34" s="230">
        <v>0.13</v>
      </c>
      <c r="J34" s="230">
        <v>0.13</v>
      </c>
      <c r="K34" s="230">
        <v>0.13</v>
      </c>
    </row>
    <row r="35" spans="1:11">
      <c r="A35" s="228" t="s">
        <v>118</v>
      </c>
      <c r="B35" s="230">
        <v>0.89</v>
      </c>
      <c r="C35" s="230">
        <v>0.89</v>
      </c>
      <c r="D35" s="230">
        <v>0.92</v>
      </c>
      <c r="E35" s="230">
        <v>0.92</v>
      </c>
      <c r="F35" s="230">
        <v>0.95</v>
      </c>
      <c r="G35" s="230">
        <v>0.95</v>
      </c>
      <c r="H35" s="230">
        <v>0.92</v>
      </c>
      <c r="I35" s="230">
        <v>0.92</v>
      </c>
      <c r="J35" s="230">
        <v>1.31</v>
      </c>
      <c r="K35" s="230">
        <v>1.31</v>
      </c>
    </row>
    <row r="36" spans="1:11">
      <c r="A36" s="228" t="s">
        <v>119</v>
      </c>
      <c r="B36" s="230">
        <v>1.97</v>
      </c>
      <c r="C36" s="230">
        <v>1.97</v>
      </c>
      <c r="D36" s="230">
        <v>1.98</v>
      </c>
      <c r="E36" s="230">
        <v>1.98</v>
      </c>
      <c r="F36" s="230">
        <v>1.47</v>
      </c>
      <c r="G36" s="230">
        <v>1.47</v>
      </c>
      <c r="H36" s="230">
        <v>1.67</v>
      </c>
      <c r="I36" s="230">
        <v>1.67</v>
      </c>
      <c r="J36" s="230">
        <v>1.68</v>
      </c>
      <c r="K36" s="230">
        <v>1.68</v>
      </c>
    </row>
    <row r="37" spans="1:11">
      <c r="A37" s="228" t="s">
        <v>120</v>
      </c>
      <c r="B37" s="230">
        <v>1.64</v>
      </c>
      <c r="C37" s="230">
        <v>1.1000000000000001</v>
      </c>
      <c r="D37" s="230">
        <v>1.64</v>
      </c>
      <c r="E37" s="230">
        <v>1.1100000000000001</v>
      </c>
      <c r="F37" s="230">
        <v>1.65</v>
      </c>
      <c r="G37" s="230">
        <v>1.1100000000000001</v>
      </c>
      <c r="H37" s="230">
        <v>1.69</v>
      </c>
      <c r="I37" s="230">
        <v>1.1399999999999999</v>
      </c>
      <c r="J37" s="230">
        <v>1.74</v>
      </c>
      <c r="K37" s="230">
        <v>1.18</v>
      </c>
    </row>
    <row r="38" spans="1:11">
      <c r="A38" s="228" t="s">
        <v>121</v>
      </c>
      <c r="B38" s="229">
        <v>0</v>
      </c>
      <c r="C38" s="229">
        <v>0</v>
      </c>
      <c r="D38" s="229">
        <v>0</v>
      </c>
      <c r="E38" s="229">
        <v>0</v>
      </c>
      <c r="F38" s="229">
        <v>0</v>
      </c>
      <c r="G38" s="229">
        <v>0</v>
      </c>
      <c r="H38" s="229">
        <v>0</v>
      </c>
      <c r="I38" s="229">
        <v>0</v>
      </c>
      <c r="J38" s="229">
        <v>0</v>
      </c>
      <c r="K38" s="229">
        <v>0</v>
      </c>
    </row>
    <row r="39" spans="1:11">
      <c r="A39" s="228" t="s">
        <v>122</v>
      </c>
      <c r="B39" s="230">
        <v>0.33</v>
      </c>
      <c r="C39" s="230">
        <v>0.87</v>
      </c>
      <c r="D39" s="230">
        <v>0.34</v>
      </c>
      <c r="E39" s="230">
        <v>0.87</v>
      </c>
      <c r="F39" s="230">
        <v>-0.18</v>
      </c>
      <c r="G39" s="230">
        <v>0.36</v>
      </c>
      <c r="H39" s="230">
        <v>-0.02</v>
      </c>
      <c r="I39" s="230">
        <v>0.53</v>
      </c>
      <c r="J39" s="230">
        <v>-0.06</v>
      </c>
      <c r="K39" s="230">
        <v>0.5</v>
      </c>
    </row>
    <row r="40" spans="1:11">
      <c r="A40" s="228" t="s">
        <v>123</v>
      </c>
      <c r="B40" s="230">
        <v>0.14000000000000001</v>
      </c>
      <c r="C40" s="230">
        <v>0.14000000000000001</v>
      </c>
      <c r="D40" s="230">
        <v>0.15</v>
      </c>
      <c r="E40" s="230">
        <v>0.15</v>
      </c>
      <c r="F40" s="230">
        <v>0.12</v>
      </c>
      <c r="G40" s="230">
        <v>0.12</v>
      </c>
      <c r="H40" s="230">
        <v>0.13</v>
      </c>
      <c r="I40" s="230">
        <v>0.13</v>
      </c>
      <c r="J40" s="230">
        <v>0.15</v>
      </c>
      <c r="K40" s="230">
        <v>0.15</v>
      </c>
    </row>
    <row r="41" spans="1:11">
      <c r="A41" s="228" t="s">
        <v>124</v>
      </c>
      <c r="B41" s="230">
        <v>0.13</v>
      </c>
      <c r="C41" s="230">
        <v>0.25</v>
      </c>
      <c r="D41" s="230">
        <v>0.13</v>
      </c>
      <c r="E41" s="230">
        <v>0.25</v>
      </c>
      <c r="F41" s="230">
        <v>0.13</v>
      </c>
      <c r="G41" s="230">
        <v>0.25</v>
      </c>
      <c r="H41" s="230">
        <v>0.13</v>
      </c>
      <c r="I41" s="230">
        <v>0.26</v>
      </c>
      <c r="J41" s="230">
        <v>0.14000000000000001</v>
      </c>
      <c r="K41" s="230">
        <v>0.26</v>
      </c>
    </row>
    <row r="42" spans="1:11">
      <c r="A42" s="228" t="s">
        <v>125</v>
      </c>
      <c r="B42" s="230">
        <v>0.27</v>
      </c>
      <c r="C42" s="230">
        <v>0.39</v>
      </c>
      <c r="D42" s="230">
        <v>0.28000000000000003</v>
      </c>
      <c r="E42" s="230">
        <v>0.4</v>
      </c>
      <c r="F42" s="230">
        <v>0.25</v>
      </c>
      <c r="G42" s="230">
        <v>0.37</v>
      </c>
      <c r="H42" s="230">
        <v>0.26</v>
      </c>
      <c r="I42" s="230">
        <v>0.39</v>
      </c>
      <c r="J42" s="230">
        <v>0.28999999999999998</v>
      </c>
      <c r="K42" s="230">
        <v>0.41</v>
      </c>
    </row>
    <row r="43" spans="1:11">
      <c r="A43" s="228" t="s">
        <v>126</v>
      </c>
      <c r="B43" s="230">
        <v>0.55000000000000004</v>
      </c>
      <c r="C43" s="230">
        <v>0.55000000000000004</v>
      </c>
      <c r="D43" s="230">
        <v>0.55000000000000004</v>
      </c>
      <c r="E43" s="230">
        <v>0.55000000000000004</v>
      </c>
      <c r="F43" s="230">
        <v>0.55000000000000004</v>
      </c>
      <c r="G43" s="230">
        <v>0.55000000000000004</v>
      </c>
      <c r="H43" s="230">
        <v>1.35</v>
      </c>
      <c r="I43" s="230">
        <v>1.35</v>
      </c>
      <c r="J43" s="230">
        <v>1.55</v>
      </c>
      <c r="K43" s="230">
        <v>1.55</v>
      </c>
    </row>
    <row r="44" spans="1:11">
      <c r="A44" s="228" t="s">
        <v>127</v>
      </c>
      <c r="B44" s="230">
        <v>0.55000000000000004</v>
      </c>
      <c r="C44" s="230">
        <v>0.55000000000000004</v>
      </c>
      <c r="D44" s="230">
        <v>0.55000000000000004</v>
      </c>
      <c r="E44" s="230">
        <v>0.55000000000000004</v>
      </c>
      <c r="F44" s="230">
        <v>0.55000000000000004</v>
      </c>
      <c r="G44" s="230">
        <v>0.55000000000000004</v>
      </c>
      <c r="H44" s="230">
        <v>1.18</v>
      </c>
      <c r="I44" s="230">
        <v>1.18</v>
      </c>
      <c r="J44" s="230">
        <v>1.18</v>
      </c>
      <c r="K44" s="230">
        <v>1.18</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31" t="s">
        <v>77</v>
      </c>
      <c r="B1" s="231"/>
      <c r="C1" s="231"/>
      <c r="D1" s="231"/>
      <c r="E1" s="231"/>
      <c r="F1" s="231"/>
      <c r="G1" s="231"/>
      <c r="H1" s="231"/>
      <c r="I1" s="231"/>
      <c r="J1" s="231"/>
      <c r="K1" s="231"/>
    </row>
    <row r="3" spans="1:11">
      <c r="A3" s="232" t="s">
        <v>78</v>
      </c>
      <c r="B3" s="233" t="s">
        <v>206</v>
      </c>
    </row>
    <row r="4" spans="1:11">
      <c r="A4" s="232" t="s">
        <v>80</v>
      </c>
      <c r="B4" s="233">
        <v>100</v>
      </c>
    </row>
    <row r="5" spans="1:11">
      <c r="A5" s="232" t="s">
        <v>81</v>
      </c>
      <c r="B5" s="233" t="s">
        <v>82</v>
      </c>
    </row>
    <row r="6" spans="1:11">
      <c r="A6" s="232" t="s">
        <v>83</v>
      </c>
      <c r="B6" s="233" t="s">
        <v>207</v>
      </c>
    </row>
    <row r="7" spans="1:11">
      <c r="A7" s="232" t="s">
        <v>84</v>
      </c>
      <c r="B7" s="233" t="s">
        <v>208</v>
      </c>
    </row>
    <row r="10" spans="1:11">
      <c r="A10" s="234" t="s">
        <v>85</v>
      </c>
      <c r="B10" s="234"/>
      <c r="C10" s="234"/>
      <c r="D10" s="234"/>
      <c r="E10" s="234"/>
      <c r="F10" s="234"/>
      <c r="G10" s="234"/>
      <c r="H10" s="234"/>
      <c r="I10" s="234"/>
      <c r="J10" s="234"/>
      <c r="K10" s="234"/>
    </row>
    <row r="12" spans="1:11">
      <c r="A12" s="235"/>
      <c r="B12" s="235">
        <v>2014</v>
      </c>
      <c r="C12" s="235"/>
      <c r="D12" s="235">
        <v>2015</v>
      </c>
      <c r="E12" s="235"/>
      <c r="F12" s="235">
        <v>2016</v>
      </c>
      <c r="G12" s="235"/>
      <c r="H12" s="235">
        <v>2020</v>
      </c>
      <c r="I12" s="235"/>
      <c r="J12" s="235">
        <v>2025</v>
      </c>
      <c r="K12" s="235"/>
    </row>
    <row r="13" spans="1:11">
      <c r="A13" s="235" t="s">
        <v>86</v>
      </c>
      <c r="B13" s="235" t="s">
        <v>87</v>
      </c>
      <c r="C13" s="235" t="s">
        <v>88</v>
      </c>
      <c r="D13" s="235" t="s">
        <v>89</v>
      </c>
      <c r="E13" s="235" t="s">
        <v>90</v>
      </c>
      <c r="F13" s="235" t="s">
        <v>91</v>
      </c>
      <c r="G13" s="235" t="s">
        <v>92</v>
      </c>
      <c r="H13" s="235" t="s">
        <v>93</v>
      </c>
      <c r="I13" s="235" t="s">
        <v>94</v>
      </c>
      <c r="J13" s="235" t="s">
        <v>95</v>
      </c>
      <c r="K13" s="235" t="s">
        <v>96</v>
      </c>
    </row>
    <row r="14" spans="1:11">
      <c r="A14" s="236" t="s">
        <v>97</v>
      </c>
      <c r="B14" s="237">
        <v>0.49</v>
      </c>
      <c r="C14" s="237">
        <v>0.49</v>
      </c>
      <c r="D14" s="237">
        <v>0.49</v>
      </c>
      <c r="E14" s="237">
        <v>0.49</v>
      </c>
      <c r="F14" s="237">
        <v>0.49</v>
      </c>
      <c r="G14" s="237">
        <v>0.49</v>
      </c>
      <c r="H14" s="237">
        <v>0.49</v>
      </c>
      <c r="I14" s="237">
        <v>0.49</v>
      </c>
      <c r="J14" s="237">
        <v>0.49</v>
      </c>
      <c r="K14" s="237">
        <v>0.49</v>
      </c>
    </row>
    <row r="15" spans="1:11">
      <c r="A15" s="236" t="s">
        <v>98</v>
      </c>
      <c r="B15" s="237">
        <v>26.71</v>
      </c>
      <c r="C15" s="237">
        <v>26.71</v>
      </c>
      <c r="D15" s="237">
        <v>28.27</v>
      </c>
      <c r="E15" s="237">
        <v>28.27</v>
      </c>
      <c r="F15" s="237">
        <v>26.59</v>
      </c>
      <c r="G15" s="237">
        <v>26.59</v>
      </c>
      <c r="H15" s="237">
        <v>25.52</v>
      </c>
      <c r="I15" s="237">
        <v>25.52</v>
      </c>
      <c r="J15" s="237">
        <v>25.3</v>
      </c>
      <c r="K15" s="237">
        <v>25.3</v>
      </c>
    </row>
    <row r="16" spans="1:11">
      <c r="A16" s="236" t="s">
        <v>99</v>
      </c>
      <c r="B16" s="238">
        <v>0</v>
      </c>
      <c r="C16" s="238">
        <v>0</v>
      </c>
      <c r="D16" s="238">
        <v>0</v>
      </c>
      <c r="E16" s="238">
        <v>0</v>
      </c>
      <c r="F16" s="238">
        <v>0</v>
      </c>
      <c r="G16" s="238">
        <v>0</v>
      </c>
      <c r="H16" s="238">
        <v>0</v>
      </c>
      <c r="I16" s="238">
        <v>0</v>
      </c>
      <c r="J16" s="238">
        <v>0</v>
      </c>
      <c r="K16" s="238">
        <v>0</v>
      </c>
    </row>
    <row r="17" spans="1:11">
      <c r="A17" s="236" t="s">
        <v>100</v>
      </c>
      <c r="B17" s="237">
        <v>5.72</v>
      </c>
      <c r="C17" s="237">
        <v>5.72</v>
      </c>
      <c r="D17" s="237">
        <v>7.28</v>
      </c>
      <c r="E17" s="237">
        <v>7.28</v>
      </c>
      <c r="F17" s="237">
        <v>5.67</v>
      </c>
      <c r="G17" s="237">
        <v>5.67</v>
      </c>
      <c r="H17" s="237">
        <v>4.62</v>
      </c>
      <c r="I17" s="237">
        <v>4.62</v>
      </c>
      <c r="J17" s="237">
        <v>4.62</v>
      </c>
      <c r="K17" s="237">
        <v>4.62</v>
      </c>
    </row>
    <row r="18" spans="1:11">
      <c r="A18" s="236" t="s">
        <v>101</v>
      </c>
      <c r="B18" s="237">
        <v>20.010000000000002</v>
      </c>
      <c r="C18" s="237">
        <v>20.010000000000002</v>
      </c>
      <c r="D18" s="238">
        <v>20</v>
      </c>
      <c r="E18" s="238">
        <v>20</v>
      </c>
      <c r="F18" s="237">
        <v>19.95</v>
      </c>
      <c r="G18" s="237">
        <v>19.95</v>
      </c>
      <c r="H18" s="237">
        <v>19.93</v>
      </c>
      <c r="I18" s="237">
        <v>19.93</v>
      </c>
      <c r="J18" s="237">
        <v>19.7</v>
      </c>
      <c r="K18" s="237">
        <v>19.7</v>
      </c>
    </row>
    <row r="19" spans="1:11">
      <c r="A19" s="236" t="s">
        <v>102</v>
      </c>
      <c r="B19" s="238">
        <v>0</v>
      </c>
      <c r="C19" s="238">
        <v>0</v>
      </c>
      <c r="D19" s="238">
        <v>0</v>
      </c>
      <c r="E19" s="238">
        <v>0</v>
      </c>
      <c r="F19" s="238">
        <v>0</v>
      </c>
      <c r="G19" s="238">
        <v>0</v>
      </c>
      <c r="H19" s="238">
        <v>0</v>
      </c>
      <c r="I19" s="238">
        <v>0</v>
      </c>
      <c r="J19" s="238">
        <v>0</v>
      </c>
      <c r="K19" s="238">
        <v>0</v>
      </c>
    </row>
    <row r="20" spans="1:11">
      <c r="A20" s="236" t="s">
        <v>103</v>
      </c>
      <c r="B20" s="237">
        <v>0.97</v>
      </c>
      <c r="C20" s="237">
        <v>0.97</v>
      </c>
      <c r="D20" s="237">
        <v>0.97</v>
      </c>
      <c r="E20" s="237">
        <v>0.97</v>
      </c>
      <c r="F20" s="237">
        <v>0.97</v>
      </c>
      <c r="G20" s="237">
        <v>0.97</v>
      </c>
      <c r="H20" s="237">
        <v>0.97</v>
      </c>
      <c r="I20" s="237">
        <v>0.97</v>
      </c>
      <c r="J20" s="237">
        <v>0.97</v>
      </c>
      <c r="K20" s="237">
        <v>0.97</v>
      </c>
    </row>
    <row r="21" spans="1:11">
      <c r="A21" s="236" t="s">
        <v>104</v>
      </c>
      <c r="B21" s="237">
        <v>3.43</v>
      </c>
      <c r="C21" s="237">
        <v>3.43</v>
      </c>
      <c r="D21" s="237">
        <v>3.43</v>
      </c>
      <c r="E21" s="237">
        <v>3.43</v>
      </c>
      <c r="F21" s="237">
        <v>3.43</v>
      </c>
      <c r="G21" s="237">
        <v>3.43</v>
      </c>
      <c r="H21" s="237">
        <v>3.43</v>
      </c>
      <c r="I21" s="237">
        <v>3.43</v>
      </c>
      <c r="J21" s="237">
        <v>3.43</v>
      </c>
      <c r="K21" s="237">
        <v>3.43</v>
      </c>
    </row>
    <row r="22" spans="1:11">
      <c r="A22" s="236" t="s">
        <v>105</v>
      </c>
      <c r="B22" s="237">
        <v>2.5299999999999998</v>
      </c>
      <c r="C22" s="237">
        <v>2.5299999999999998</v>
      </c>
      <c r="D22" s="237">
        <v>2.5299999999999998</v>
      </c>
      <c r="E22" s="237">
        <v>2.5299999999999998</v>
      </c>
      <c r="F22" s="237">
        <v>2.5299999999999998</v>
      </c>
      <c r="G22" s="237">
        <v>2.5299999999999998</v>
      </c>
      <c r="H22" s="237">
        <v>2.5299999999999998</v>
      </c>
      <c r="I22" s="237">
        <v>2.5299999999999998</v>
      </c>
      <c r="J22" s="237">
        <v>2.5299999999999998</v>
      </c>
      <c r="K22" s="237">
        <v>2.5299999999999998</v>
      </c>
    </row>
    <row r="23" spans="1:11">
      <c r="A23" s="236" t="s">
        <v>106</v>
      </c>
      <c r="B23" s="237">
        <v>2.2999999999999998</v>
      </c>
      <c r="C23" s="237">
        <v>2.2999999999999998</v>
      </c>
      <c r="D23" s="237">
        <v>2.2999999999999998</v>
      </c>
      <c r="E23" s="237">
        <v>2.2999999999999998</v>
      </c>
      <c r="F23" s="237">
        <v>2.2999999999999998</v>
      </c>
      <c r="G23" s="237">
        <v>2.2999999999999998</v>
      </c>
      <c r="H23" s="237">
        <v>2.2999999999999998</v>
      </c>
      <c r="I23" s="237">
        <v>2.2999999999999998</v>
      </c>
      <c r="J23" s="237">
        <v>2.2999999999999998</v>
      </c>
      <c r="K23" s="237">
        <v>2.2999999999999998</v>
      </c>
    </row>
    <row r="24" spans="1:11">
      <c r="A24" s="236" t="s">
        <v>107</v>
      </c>
      <c r="B24" s="237">
        <v>0.23</v>
      </c>
      <c r="C24" s="237">
        <v>0.23</v>
      </c>
      <c r="D24" s="237">
        <v>0.2</v>
      </c>
      <c r="E24" s="237">
        <v>0.2</v>
      </c>
      <c r="F24" s="237">
        <v>0.23</v>
      </c>
      <c r="G24" s="237">
        <v>0.23</v>
      </c>
      <c r="H24" s="237">
        <v>0.23</v>
      </c>
      <c r="I24" s="237">
        <v>0.23</v>
      </c>
      <c r="J24" s="237">
        <v>0.23</v>
      </c>
      <c r="K24" s="237">
        <v>0.23</v>
      </c>
    </row>
    <row r="25" spans="1:11">
      <c r="A25" s="236" t="s">
        <v>108</v>
      </c>
      <c r="B25" s="237">
        <v>0.5</v>
      </c>
      <c r="C25" s="237">
        <v>0.5</v>
      </c>
      <c r="D25" s="237">
        <v>0.5</v>
      </c>
      <c r="E25" s="237">
        <v>0.5</v>
      </c>
      <c r="F25" s="237">
        <v>0.5</v>
      </c>
      <c r="G25" s="237">
        <v>0.5</v>
      </c>
      <c r="H25" s="237">
        <v>0.5</v>
      </c>
      <c r="I25" s="237">
        <v>0.5</v>
      </c>
      <c r="J25" s="237">
        <v>0.5</v>
      </c>
      <c r="K25" s="237">
        <v>0.5</v>
      </c>
    </row>
    <row r="26" spans="1:11">
      <c r="A26" s="236" t="s">
        <v>109</v>
      </c>
      <c r="B26" s="237">
        <v>0.4</v>
      </c>
      <c r="C26" s="237">
        <v>0.4</v>
      </c>
      <c r="D26" s="237">
        <v>0.4</v>
      </c>
      <c r="E26" s="237">
        <v>0.4</v>
      </c>
      <c r="F26" s="237">
        <v>0.4</v>
      </c>
      <c r="G26" s="237">
        <v>0.4</v>
      </c>
      <c r="H26" s="237">
        <v>0.4</v>
      </c>
      <c r="I26" s="237">
        <v>0.4</v>
      </c>
      <c r="J26" s="237">
        <v>0.4</v>
      </c>
      <c r="K26" s="237">
        <v>0.4</v>
      </c>
    </row>
    <row r="27" spans="1:11">
      <c r="A27" s="236" t="s">
        <v>110</v>
      </c>
      <c r="B27" s="237">
        <v>0.04</v>
      </c>
      <c r="C27" s="237">
        <v>0.04</v>
      </c>
      <c r="D27" s="237">
        <v>0.04</v>
      </c>
      <c r="E27" s="237">
        <v>0.04</v>
      </c>
      <c r="F27" s="237">
        <v>0.04</v>
      </c>
      <c r="G27" s="237">
        <v>0.04</v>
      </c>
      <c r="H27" s="237">
        <v>0.04</v>
      </c>
      <c r="I27" s="237">
        <v>0.04</v>
      </c>
      <c r="J27" s="237">
        <v>0.04</v>
      </c>
      <c r="K27" s="237">
        <v>0.04</v>
      </c>
    </row>
    <row r="28" spans="1:11">
      <c r="A28" s="236" t="s">
        <v>111</v>
      </c>
      <c r="B28" s="237">
        <v>0.04</v>
      </c>
      <c r="C28" s="237">
        <v>0.04</v>
      </c>
      <c r="D28" s="237">
        <v>0.04</v>
      </c>
      <c r="E28" s="237">
        <v>0.04</v>
      </c>
      <c r="F28" s="237">
        <v>0.04</v>
      </c>
      <c r="G28" s="237">
        <v>0.04</v>
      </c>
      <c r="H28" s="237">
        <v>0.04</v>
      </c>
      <c r="I28" s="237">
        <v>0.04</v>
      </c>
      <c r="J28" s="237">
        <v>0.04</v>
      </c>
      <c r="K28" s="237">
        <v>0.04</v>
      </c>
    </row>
    <row r="29" spans="1:11">
      <c r="A29" s="236" t="s">
        <v>112</v>
      </c>
      <c r="B29" s="237">
        <v>0.68</v>
      </c>
      <c r="C29" s="237">
        <v>0.68</v>
      </c>
      <c r="D29" s="237">
        <v>0.68</v>
      </c>
      <c r="E29" s="237">
        <v>0.68</v>
      </c>
      <c r="F29" s="237">
        <v>0.68</v>
      </c>
      <c r="G29" s="237">
        <v>0.68</v>
      </c>
      <c r="H29" s="237">
        <v>0.68</v>
      </c>
      <c r="I29" s="237">
        <v>0.68</v>
      </c>
      <c r="J29" s="237">
        <v>0.68</v>
      </c>
      <c r="K29" s="237">
        <v>0.68</v>
      </c>
    </row>
    <row r="30" spans="1:11">
      <c r="A30" s="236" t="s">
        <v>113</v>
      </c>
      <c r="B30" s="237">
        <v>31.35</v>
      </c>
      <c r="C30" s="237">
        <v>31.35</v>
      </c>
      <c r="D30" s="237">
        <v>32.909999999999997</v>
      </c>
      <c r="E30" s="237">
        <v>32.909999999999997</v>
      </c>
      <c r="F30" s="237">
        <v>31.23</v>
      </c>
      <c r="G30" s="237">
        <v>31.23</v>
      </c>
      <c r="H30" s="237">
        <v>30.16</v>
      </c>
      <c r="I30" s="237">
        <v>30.16</v>
      </c>
      <c r="J30" s="237">
        <v>29.94</v>
      </c>
      <c r="K30" s="237">
        <v>29.94</v>
      </c>
    </row>
    <row r="31" spans="1:11">
      <c r="A31" s="236" t="s">
        <v>114</v>
      </c>
      <c r="B31" s="237">
        <v>4.47</v>
      </c>
      <c r="C31" s="237">
        <v>4.47</v>
      </c>
      <c r="D31" s="237">
        <v>5.54</v>
      </c>
      <c r="E31" s="237">
        <v>5.54</v>
      </c>
      <c r="F31" s="237">
        <v>5.67</v>
      </c>
      <c r="G31" s="237">
        <v>5.67</v>
      </c>
      <c r="H31" s="237">
        <v>5.75</v>
      </c>
      <c r="I31" s="237">
        <v>5.75</v>
      </c>
      <c r="J31" s="237">
        <v>7.6</v>
      </c>
      <c r="K31" s="237">
        <v>7.6</v>
      </c>
    </row>
    <row r="32" spans="1:11">
      <c r="A32" s="236" t="s">
        <v>115</v>
      </c>
      <c r="B32" s="237">
        <v>1.1000000000000001</v>
      </c>
      <c r="C32" s="237">
        <v>1.1000000000000001</v>
      </c>
      <c r="D32" s="237">
        <v>1.1599999999999999</v>
      </c>
      <c r="E32" s="237">
        <v>1.1599999999999999</v>
      </c>
      <c r="F32" s="237">
        <v>1.0900000000000001</v>
      </c>
      <c r="G32" s="237">
        <v>1.0900000000000001</v>
      </c>
      <c r="H32" s="237">
        <v>1.05</v>
      </c>
      <c r="I32" s="237">
        <v>1.05</v>
      </c>
      <c r="J32" s="237">
        <v>1.04</v>
      </c>
      <c r="K32" s="237">
        <v>1.04</v>
      </c>
    </row>
    <row r="33" spans="1:11">
      <c r="A33" s="236" t="s">
        <v>116</v>
      </c>
      <c r="B33" s="237">
        <v>0.96</v>
      </c>
      <c r="C33" s="237">
        <v>0.96</v>
      </c>
      <c r="D33" s="237">
        <v>1.01</v>
      </c>
      <c r="E33" s="237">
        <v>1.01</v>
      </c>
      <c r="F33" s="237">
        <v>0.95</v>
      </c>
      <c r="G33" s="237">
        <v>0.95</v>
      </c>
      <c r="H33" s="237">
        <v>0.92</v>
      </c>
      <c r="I33" s="237">
        <v>0.92</v>
      </c>
      <c r="J33" s="237">
        <v>0.91</v>
      </c>
      <c r="K33" s="237">
        <v>0.91</v>
      </c>
    </row>
    <row r="34" spans="1:11">
      <c r="A34" s="236" t="s">
        <v>117</v>
      </c>
      <c r="B34" s="237">
        <v>0.3</v>
      </c>
      <c r="C34" s="237">
        <v>0.3</v>
      </c>
      <c r="D34" s="237">
        <v>0.3</v>
      </c>
      <c r="E34" s="237">
        <v>0.3</v>
      </c>
      <c r="F34" s="237">
        <v>0.3</v>
      </c>
      <c r="G34" s="237">
        <v>0.3</v>
      </c>
      <c r="H34" s="237">
        <v>0.3</v>
      </c>
      <c r="I34" s="237">
        <v>0.3</v>
      </c>
      <c r="J34" s="237">
        <v>0.3</v>
      </c>
      <c r="K34" s="237">
        <v>0.3</v>
      </c>
    </row>
    <row r="35" spans="1:11">
      <c r="A35" s="236" t="s">
        <v>118</v>
      </c>
      <c r="B35" s="237">
        <v>6.83</v>
      </c>
      <c r="C35" s="237">
        <v>6.83</v>
      </c>
      <c r="D35" s="237">
        <v>8.01</v>
      </c>
      <c r="E35" s="237">
        <v>8.01</v>
      </c>
      <c r="F35" s="237">
        <v>8.01</v>
      </c>
      <c r="G35" s="237">
        <v>8.01</v>
      </c>
      <c r="H35" s="237">
        <v>8.02</v>
      </c>
      <c r="I35" s="237">
        <v>8.02</v>
      </c>
      <c r="J35" s="237">
        <v>9.85</v>
      </c>
      <c r="K35" s="237">
        <v>9.85</v>
      </c>
    </row>
    <row r="36" spans="1:11">
      <c r="A36" s="236" t="s">
        <v>119</v>
      </c>
      <c r="B36" s="237">
        <v>24.52</v>
      </c>
      <c r="C36" s="237">
        <v>24.52</v>
      </c>
      <c r="D36" s="237">
        <v>24.9</v>
      </c>
      <c r="E36" s="237">
        <v>24.9</v>
      </c>
      <c r="F36" s="237">
        <v>23.22</v>
      </c>
      <c r="G36" s="237">
        <v>23.22</v>
      </c>
      <c r="H36" s="237">
        <v>22.14</v>
      </c>
      <c r="I36" s="237">
        <v>22.14</v>
      </c>
      <c r="J36" s="237">
        <v>20.09</v>
      </c>
      <c r="K36" s="237">
        <v>20.09</v>
      </c>
    </row>
    <row r="37" spans="1:11">
      <c r="A37" s="236" t="s">
        <v>120</v>
      </c>
      <c r="B37" s="237">
        <v>16.41</v>
      </c>
      <c r="C37" s="237">
        <v>14.62</v>
      </c>
      <c r="D37" s="237">
        <v>16.61</v>
      </c>
      <c r="E37" s="237">
        <v>14.8</v>
      </c>
      <c r="F37" s="237">
        <v>16.82</v>
      </c>
      <c r="G37" s="237">
        <v>14.99</v>
      </c>
      <c r="H37" s="237">
        <v>17.670000000000002</v>
      </c>
      <c r="I37" s="237">
        <v>15.75</v>
      </c>
      <c r="J37" s="237">
        <v>18.579999999999998</v>
      </c>
      <c r="K37" s="237">
        <v>16.559999999999999</v>
      </c>
    </row>
    <row r="38" spans="1:11">
      <c r="A38" s="236" t="s">
        <v>121</v>
      </c>
      <c r="B38" s="238">
        <v>1</v>
      </c>
      <c r="C38" s="238">
        <v>1</v>
      </c>
      <c r="D38" s="238">
        <v>1</v>
      </c>
      <c r="E38" s="238">
        <v>1</v>
      </c>
      <c r="F38" s="238">
        <v>1</v>
      </c>
      <c r="G38" s="238">
        <v>1</v>
      </c>
      <c r="H38" s="238">
        <v>1</v>
      </c>
      <c r="I38" s="238">
        <v>1</v>
      </c>
      <c r="J38" s="238">
        <v>1</v>
      </c>
      <c r="K38" s="238">
        <v>1</v>
      </c>
    </row>
    <row r="39" spans="1:11">
      <c r="A39" s="236" t="s">
        <v>122</v>
      </c>
      <c r="B39" s="237">
        <v>9.11</v>
      </c>
      <c r="C39" s="237">
        <v>10.9</v>
      </c>
      <c r="D39" s="237">
        <v>9.2899999999999991</v>
      </c>
      <c r="E39" s="237">
        <v>11.1</v>
      </c>
      <c r="F39" s="237">
        <v>7.4</v>
      </c>
      <c r="G39" s="237">
        <v>9.23</v>
      </c>
      <c r="H39" s="237">
        <v>5.47</v>
      </c>
      <c r="I39" s="237">
        <v>7.39</v>
      </c>
      <c r="J39" s="237">
        <v>2.5099999999999998</v>
      </c>
      <c r="K39" s="237">
        <v>4.53</v>
      </c>
    </row>
    <row r="40" spans="1:11">
      <c r="A40" s="236" t="s">
        <v>123</v>
      </c>
      <c r="B40" s="237">
        <v>1.57</v>
      </c>
      <c r="C40" s="237">
        <v>1.57</v>
      </c>
      <c r="D40" s="237">
        <v>1.65</v>
      </c>
      <c r="E40" s="237">
        <v>1.65</v>
      </c>
      <c r="F40" s="237">
        <v>1.56</v>
      </c>
      <c r="G40" s="237">
        <v>1.56</v>
      </c>
      <c r="H40" s="237">
        <v>1.51</v>
      </c>
      <c r="I40" s="237">
        <v>1.51</v>
      </c>
      <c r="J40" s="237">
        <v>1.5</v>
      </c>
      <c r="K40" s="237">
        <v>1.5</v>
      </c>
    </row>
    <row r="41" spans="1:11">
      <c r="A41" s="236" t="s">
        <v>124</v>
      </c>
      <c r="B41" s="237">
        <v>1.53</v>
      </c>
      <c r="C41" s="237">
        <v>1.88</v>
      </c>
      <c r="D41" s="237">
        <v>1.55</v>
      </c>
      <c r="E41" s="237">
        <v>1.91</v>
      </c>
      <c r="F41" s="237">
        <v>1.58</v>
      </c>
      <c r="G41" s="237">
        <v>1.94</v>
      </c>
      <c r="H41" s="237">
        <v>1.7</v>
      </c>
      <c r="I41" s="237">
        <v>2.09</v>
      </c>
      <c r="J41" s="237">
        <v>1.88</v>
      </c>
      <c r="K41" s="237">
        <v>2.2999999999999998</v>
      </c>
    </row>
    <row r="42" spans="1:11">
      <c r="A42" s="236" t="s">
        <v>125</v>
      </c>
      <c r="B42" s="237">
        <v>3.1</v>
      </c>
      <c r="C42" s="237">
        <v>3.45</v>
      </c>
      <c r="D42" s="237">
        <v>3.2</v>
      </c>
      <c r="E42" s="237">
        <v>3.56</v>
      </c>
      <c r="F42" s="237">
        <v>3.14</v>
      </c>
      <c r="G42" s="237">
        <v>3.5</v>
      </c>
      <c r="H42" s="237">
        <v>3.21</v>
      </c>
      <c r="I42" s="237">
        <v>3.6</v>
      </c>
      <c r="J42" s="237">
        <v>3.38</v>
      </c>
      <c r="K42" s="237">
        <v>3.8</v>
      </c>
    </row>
    <row r="43" spans="1:11">
      <c r="A43" s="236" t="s">
        <v>126</v>
      </c>
      <c r="B43" s="237">
        <v>5.45</v>
      </c>
      <c r="C43" s="237">
        <v>5.45</v>
      </c>
      <c r="D43" s="237">
        <v>5.45</v>
      </c>
      <c r="E43" s="237">
        <v>5.45</v>
      </c>
      <c r="F43" s="237">
        <v>5.45</v>
      </c>
      <c r="G43" s="237">
        <v>5.45</v>
      </c>
      <c r="H43" s="237">
        <v>8.15</v>
      </c>
      <c r="I43" s="237">
        <v>8.15</v>
      </c>
      <c r="J43" s="237">
        <v>9.1199999999999992</v>
      </c>
      <c r="K43" s="237">
        <v>9.1199999999999992</v>
      </c>
    </row>
    <row r="44" spans="1:11">
      <c r="A44" s="236" t="s">
        <v>127</v>
      </c>
      <c r="B44" s="237">
        <v>5.45</v>
      </c>
      <c r="C44" s="237">
        <v>5.45</v>
      </c>
      <c r="D44" s="237">
        <v>5.45</v>
      </c>
      <c r="E44" s="237">
        <v>5.45</v>
      </c>
      <c r="F44" s="237">
        <v>5.45</v>
      </c>
      <c r="G44" s="237">
        <v>5.45</v>
      </c>
      <c r="H44" s="237">
        <v>8.15</v>
      </c>
      <c r="I44" s="237">
        <v>8.15</v>
      </c>
      <c r="J44" s="237">
        <v>9.1199999999999992</v>
      </c>
      <c r="K44" s="237">
        <v>9.1199999999999992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39" t="s">
        <v>77</v>
      </c>
      <c r="B1" s="239"/>
      <c r="C1" s="239"/>
      <c r="D1" s="239"/>
      <c r="E1" s="239"/>
      <c r="F1" s="239"/>
      <c r="G1" s="239"/>
      <c r="H1" s="239"/>
      <c r="I1" s="239"/>
      <c r="J1" s="239"/>
      <c r="K1" s="239"/>
    </row>
    <row r="3" spans="1:11">
      <c r="A3" s="240" t="s">
        <v>78</v>
      </c>
      <c r="B3" s="241" t="s">
        <v>209</v>
      </c>
    </row>
    <row r="4" spans="1:11">
      <c r="A4" s="240" t="s">
        <v>80</v>
      </c>
      <c r="B4" s="241"/>
    </row>
    <row r="5" spans="1:11">
      <c r="A5" s="240" t="s">
        <v>81</v>
      </c>
      <c r="B5" s="241" t="s">
        <v>82</v>
      </c>
    </row>
    <row r="6" spans="1:11">
      <c r="A6" s="240" t="s">
        <v>83</v>
      </c>
      <c r="B6" s="241" t="s">
        <v>210</v>
      </c>
    </row>
    <row r="7" spans="1:11">
      <c r="A7" s="240" t="s">
        <v>84</v>
      </c>
      <c r="B7" s="241" t="s">
        <v>211</v>
      </c>
    </row>
    <row r="10" spans="1:11">
      <c r="A10" s="242" t="s">
        <v>85</v>
      </c>
      <c r="B10" s="242"/>
      <c r="C10" s="242"/>
      <c r="D10" s="242"/>
      <c r="E10" s="242"/>
      <c r="F10" s="242"/>
      <c r="G10" s="242"/>
      <c r="H10" s="242"/>
      <c r="I10" s="242"/>
      <c r="J10" s="242"/>
      <c r="K10" s="242"/>
    </row>
    <row r="12" spans="1:11">
      <c r="A12" s="243"/>
      <c r="B12" s="243">
        <v>2014</v>
      </c>
      <c r="C12" s="243"/>
      <c r="D12" s="243">
        <v>2015</v>
      </c>
      <c r="E12" s="243"/>
      <c r="F12" s="243">
        <v>2016</v>
      </c>
      <c r="G12" s="243"/>
      <c r="H12" s="243">
        <v>2020</v>
      </c>
      <c r="I12" s="243"/>
      <c r="J12" s="243">
        <v>2025</v>
      </c>
      <c r="K12" s="243"/>
    </row>
    <row r="13" spans="1:11">
      <c r="A13" s="243" t="s">
        <v>86</v>
      </c>
      <c r="B13" s="243" t="s">
        <v>87</v>
      </c>
      <c r="C13" s="243" t="s">
        <v>88</v>
      </c>
      <c r="D13" s="243" t="s">
        <v>89</v>
      </c>
      <c r="E13" s="243" t="s">
        <v>90</v>
      </c>
      <c r="F13" s="243" t="s">
        <v>91</v>
      </c>
      <c r="G13" s="243" t="s">
        <v>92</v>
      </c>
      <c r="H13" s="243" t="s">
        <v>93</v>
      </c>
      <c r="I13" s="243" t="s">
        <v>94</v>
      </c>
      <c r="J13" s="243" t="s">
        <v>95</v>
      </c>
      <c r="K13" s="243" t="s">
        <v>96</v>
      </c>
    </row>
    <row r="14" spans="1:11">
      <c r="A14" s="244" t="s">
        <v>97</v>
      </c>
      <c r="B14" s="245">
        <v>0</v>
      </c>
      <c r="C14" s="245">
        <v>0</v>
      </c>
      <c r="D14" s="244"/>
      <c r="E14" s="244"/>
      <c r="F14" s="244"/>
      <c r="G14" s="244"/>
      <c r="H14" s="244"/>
      <c r="I14" s="244"/>
      <c r="J14" s="244"/>
      <c r="K14" s="244"/>
    </row>
    <row r="15" spans="1:11">
      <c r="A15" s="244" t="s">
        <v>98</v>
      </c>
      <c r="B15" s="246">
        <v>1.1499999999999999</v>
      </c>
      <c r="C15" s="246">
        <v>1.1499999999999999</v>
      </c>
      <c r="D15" s="246">
        <v>1.2</v>
      </c>
      <c r="E15" s="246">
        <v>1.2</v>
      </c>
      <c r="F15" s="246">
        <v>1.2</v>
      </c>
      <c r="G15" s="246">
        <v>1.2</v>
      </c>
      <c r="H15" s="246">
        <v>1.3</v>
      </c>
      <c r="I15" s="246">
        <v>1.3</v>
      </c>
      <c r="J15" s="246">
        <v>1.3</v>
      </c>
      <c r="K15" s="246">
        <v>1.3</v>
      </c>
    </row>
    <row r="16" spans="1:11">
      <c r="A16" s="244" t="s">
        <v>99</v>
      </c>
      <c r="B16" s="245">
        <v>0</v>
      </c>
      <c r="C16" s="245">
        <v>0</v>
      </c>
      <c r="D16" s="245">
        <v>0</v>
      </c>
      <c r="E16" s="245">
        <v>0</v>
      </c>
      <c r="F16" s="245">
        <v>0</v>
      </c>
      <c r="G16" s="245">
        <v>0</v>
      </c>
      <c r="H16" s="245">
        <v>0</v>
      </c>
      <c r="I16" s="245">
        <v>0</v>
      </c>
      <c r="J16" s="245">
        <v>0</v>
      </c>
      <c r="K16" s="245">
        <v>0</v>
      </c>
    </row>
    <row r="17" spans="1:11">
      <c r="A17" s="244" t="s">
        <v>100</v>
      </c>
      <c r="B17" s="245">
        <v>0</v>
      </c>
      <c r="C17" s="245">
        <v>0</v>
      </c>
      <c r="D17" s="245">
        <v>0</v>
      </c>
      <c r="E17" s="245">
        <v>0</v>
      </c>
      <c r="F17" s="245">
        <v>0</v>
      </c>
      <c r="G17" s="245">
        <v>0</v>
      </c>
      <c r="H17" s="245">
        <v>0</v>
      </c>
      <c r="I17" s="245">
        <v>0</v>
      </c>
      <c r="J17" s="245">
        <v>0</v>
      </c>
      <c r="K17" s="245">
        <v>0</v>
      </c>
    </row>
    <row r="18" spans="1:11">
      <c r="A18" s="244" t="s">
        <v>101</v>
      </c>
      <c r="B18" s="246">
        <v>1.1499999999999999</v>
      </c>
      <c r="C18" s="246">
        <v>1.1499999999999999</v>
      </c>
      <c r="D18" s="246">
        <v>1.2</v>
      </c>
      <c r="E18" s="246">
        <v>1.2</v>
      </c>
      <c r="F18" s="246">
        <v>1.2</v>
      </c>
      <c r="G18" s="246">
        <v>1.2</v>
      </c>
      <c r="H18" s="246">
        <v>1.3</v>
      </c>
      <c r="I18" s="246">
        <v>1.3</v>
      </c>
      <c r="J18" s="246">
        <v>1.3</v>
      </c>
      <c r="K18" s="246">
        <v>1.3</v>
      </c>
    </row>
    <row r="19" spans="1:11">
      <c r="A19" s="244" t="s">
        <v>102</v>
      </c>
      <c r="B19" s="245">
        <v>0</v>
      </c>
      <c r="C19" s="245">
        <v>0</v>
      </c>
      <c r="D19" s="245">
        <v>0</v>
      </c>
      <c r="E19" s="245">
        <v>0</v>
      </c>
      <c r="F19" s="245">
        <v>0</v>
      </c>
      <c r="G19" s="245">
        <v>0</v>
      </c>
      <c r="H19" s="245">
        <v>0</v>
      </c>
      <c r="I19" s="245">
        <v>0</v>
      </c>
      <c r="J19" s="245">
        <v>0</v>
      </c>
      <c r="K19" s="245">
        <v>0</v>
      </c>
    </row>
    <row r="20" spans="1:11">
      <c r="A20" s="244" t="s">
        <v>103</v>
      </c>
      <c r="B20" s="245">
        <v>0</v>
      </c>
      <c r="C20" s="245">
        <v>0</v>
      </c>
      <c r="D20" s="245">
        <v>0</v>
      </c>
      <c r="E20" s="245">
        <v>0</v>
      </c>
      <c r="F20" s="245">
        <v>0</v>
      </c>
      <c r="G20" s="245">
        <v>0</v>
      </c>
      <c r="H20" s="245">
        <v>0</v>
      </c>
      <c r="I20" s="245">
        <v>0</v>
      </c>
      <c r="J20" s="245">
        <v>0</v>
      </c>
      <c r="K20" s="245">
        <v>0</v>
      </c>
    </row>
    <row r="21" spans="1:11">
      <c r="A21" s="244" t="s">
        <v>104</v>
      </c>
      <c r="B21" s="246">
        <v>0.74</v>
      </c>
      <c r="C21" s="246">
        <v>0.74</v>
      </c>
      <c r="D21" s="245">
        <v>1</v>
      </c>
      <c r="E21" s="245">
        <v>1</v>
      </c>
      <c r="F21" s="246">
        <v>1.2</v>
      </c>
      <c r="G21" s="246">
        <v>1.2</v>
      </c>
      <c r="H21" s="246">
        <v>1.5</v>
      </c>
      <c r="I21" s="246">
        <v>1.5</v>
      </c>
      <c r="J21" s="246">
        <v>1.7</v>
      </c>
      <c r="K21" s="246">
        <v>1.7</v>
      </c>
    </row>
    <row r="22" spans="1:11">
      <c r="A22" s="244" t="s">
        <v>105</v>
      </c>
      <c r="B22" s="246">
        <v>0.74</v>
      </c>
      <c r="C22" s="246">
        <v>0.74</v>
      </c>
      <c r="D22" s="245">
        <v>1</v>
      </c>
      <c r="E22" s="245">
        <v>1</v>
      </c>
      <c r="F22" s="246">
        <v>1.2</v>
      </c>
      <c r="G22" s="246">
        <v>1.2</v>
      </c>
      <c r="H22" s="246">
        <v>1.5</v>
      </c>
      <c r="I22" s="246">
        <v>1.5</v>
      </c>
      <c r="J22" s="246">
        <v>1.7</v>
      </c>
      <c r="K22" s="246">
        <v>1.7</v>
      </c>
    </row>
    <row r="23" spans="1:11">
      <c r="A23" s="244" t="s">
        <v>106</v>
      </c>
      <c r="B23" s="246">
        <v>0.74</v>
      </c>
      <c r="C23" s="246">
        <v>0.74</v>
      </c>
      <c r="D23" s="245">
        <v>1</v>
      </c>
      <c r="E23" s="245">
        <v>1</v>
      </c>
      <c r="F23" s="246">
        <v>1.2</v>
      </c>
      <c r="G23" s="246">
        <v>1.2</v>
      </c>
      <c r="H23" s="246">
        <v>1.5</v>
      </c>
      <c r="I23" s="246">
        <v>1.5</v>
      </c>
      <c r="J23" s="246">
        <v>1.7</v>
      </c>
      <c r="K23" s="246">
        <v>1.7</v>
      </c>
    </row>
    <row r="24" spans="1:11">
      <c r="A24" s="244" t="s">
        <v>107</v>
      </c>
      <c r="B24" s="245">
        <v>0</v>
      </c>
      <c r="C24" s="245">
        <v>0</v>
      </c>
      <c r="D24" s="245">
        <v>0</v>
      </c>
      <c r="E24" s="245">
        <v>0</v>
      </c>
      <c r="F24" s="245">
        <v>0</v>
      </c>
      <c r="G24" s="245">
        <v>0</v>
      </c>
      <c r="H24" s="245">
        <v>0</v>
      </c>
      <c r="I24" s="245">
        <v>0</v>
      </c>
      <c r="J24" s="245">
        <v>0</v>
      </c>
      <c r="K24" s="245">
        <v>0</v>
      </c>
    </row>
    <row r="25" spans="1:11">
      <c r="A25" s="244" t="s">
        <v>108</v>
      </c>
      <c r="B25" s="245">
        <v>0</v>
      </c>
      <c r="C25" s="245">
        <v>0</v>
      </c>
      <c r="D25" s="245">
        <v>0</v>
      </c>
      <c r="E25" s="245">
        <v>0</v>
      </c>
      <c r="F25" s="245">
        <v>0</v>
      </c>
      <c r="G25" s="245">
        <v>0</v>
      </c>
      <c r="H25" s="245">
        <v>0</v>
      </c>
      <c r="I25" s="245">
        <v>0</v>
      </c>
      <c r="J25" s="245">
        <v>0</v>
      </c>
      <c r="K25" s="245">
        <v>0</v>
      </c>
    </row>
    <row r="26" spans="1:11">
      <c r="A26" s="244" t="s">
        <v>109</v>
      </c>
      <c r="B26" s="245">
        <v>0</v>
      </c>
      <c r="C26" s="245">
        <v>0</v>
      </c>
      <c r="D26" s="245">
        <v>0</v>
      </c>
      <c r="E26" s="245">
        <v>0</v>
      </c>
      <c r="F26" s="245">
        <v>0</v>
      </c>
      <c r="G26" s="245">
        <v>0</v>
      </c>
      <c r="H26" s="245">
        <v>0</v>
      </c>
      <c r="I26" s="245">
        <v>0</v>
      </c>
      <c r="J26" s="245">
        <v>0</v>
      </c>
      <c r="K26" s="245">
        <v>0</v>
      </c>
    </row>
    <row r="27" spans="1:11">
      <c r="A27" s="244" t="s">
        <v>110</v>
      </c>
      <c r="B27" s="246">
        <v>30.8</v>
      </c>
      <c r="C27" s="246">
        <v>30.8</v>
      </c>
      <c r="D27" s="246">
        <v>31.5</v>
      </c>
      <c r="E27" s="246">
        <v>31.5</v>
      </c>
      <c r="F27" s="246">
        <v>31.7</v>
      </c>
      <c r="G27" s="246">
        <v>31.7</v>
      </c>
      <c r="H27" s="246">
        <v>32.5</v>
      </c>
      <c r="I27" s="246">
        <v>32.5</v>
      </c>
      <c r="J27" s="245">
        <v>34</v>
      </c>
      <c r="K27" s="245">
        <v>34</v>
      </c>
    </row>
    <row r="28" spans="1:11">
      <c r="A28" s="244" t="s">
        <v>111</v>
      </c>
      <c r="B28" s="245">
        <v>30</v>
      </c>
      <c r="C28" s="245">
        <v>30</v>
      </c>
      <c r="D28" s="246">
        <v>30.7</v>
      </c>
      <c r="E28" s="246">
        <v>30.7</v>
      </c>
      <c r="F28" s="245">
        <v>31</v>
      </c>
      <c r="G28" s="245">
        <v>31</v>
      </c>
      <c r="H28" s="246">
        <v>31.7</v>
      </c>
      <c r="I28" s="246">
        <v>31.7</v>
      </c>
      <c r="J28" s="246">
        <v>32.200000000000003</v>
      </c>
      <c r="K28" s="246">
        <v>32.200000000000003</v>
      </c>
    </row>
    <row r="29" spans="1:11">
      <c r="A29" s="244" t="s">
        <v>112</v>
      </c>
      <c r="B29" s="245">
        <v>0</v>
      </c>
      <c r="C29" s="245">
        <v>0</v>
      </c>
      <c r="D29" s="244"/>
      <c r="E29" s="244"/>
      <c r="F29" s="244"/>
      <c r="G29" s="244"/>
      <c r="H29" s="244"/>
      <c r="I29" s="244"/>
      <c r="J29" s="244"/>
      <c r="K29" s="244"/>
    </row>
    <row r="30" spans="1:11">
      <c r="A30" s="244" t="s">
        <v>113</v>
      </c>
      <c r="B30" s="246">
        <v>32.69</v>
      </c>
      <c r="C30" s="246">
        <v>32.69</v>
      </c>
      <c r="D30" s="246">
        <v>33.700000000000003</v>
      </c>
      <c r="E30" s="246">
        <v>33.700000000000003</v>
      </c>
      <c r="F30" s="246">
        <v>34.1</v>
      </c>
      <c r="G30" s="246">
        <v>34.1</v>
      </c>
      <c r="H30" s="246">
        <v>35.299999999999997</v>
      </c>
      <c r="I30" s="246">
        <v>35.299999999999997</v>
      </c>
      <c r="J30" s="245">
        <v>37</v>
      </c>
      <c r="K30" s="245">
        <v>37</v>
      </c>
    </row>
    <row r="31" spans="1:11">
      <c r="A31" s="244" t="s">
        <v>114</v>
      </c>
      <c r="B31" s="245">
        <v>4</v>
      </c>
      <c r="C31" s="245">
        <v>1</v>
      </c>
      <c r="D31" s="246">
        <v>4.5</v>
      </c>
      <c r="E31" s="245">
        <v>1</v>
      </c>
      <c r="F31" s="245">
        <v>4</v>
      </c>
      <c r="G31" s="245">
        <v>2</v>
      </c>
      <c r="H31" s="245">
        <v>5</v>
      </c>
      <c r="I31" s="245">
        <v>1</v>
      </c>
      <c r="J31" s="245">
        <v>5</v>
      </c>
      <c r="K31" s="245">
        <v>1</v>
      </c>
    </row>
    <row r="32" spans="1:11">
      <c r="A32" s="244" t="s">
        <v>115</v>
      </c>
      <c r="B32" s="245">
        <v>1</v>
      </c>
      <c r="C32" s="245">
        <v>4</v>
      </c>
      <c r="D32" s="245">
        <v>1</v>
      </c>
      <c r="E32" s="245">
        <v>4</v>
      </c>
      <c r="F32" s="245">
        <v>1</v>
      </c>
      <c r="G32" s="245">
        <v>3</v>
      </c>
      <c r="H32" s="245">
        <v>1</v>
      </c>
      <c r="I32" s="246">
        <v>4.5</v>
      </c>
      <c r="J32" s="245">
        <v>1</v>
      </c>
      <c r="K32" s="245">
        <v>4</v>
      </c>
    </row>
    <row r="33" spans="1:11">
      <c r="A33" s="244" t="s">
        <v>116</v>
      </c>
      <c r="B33" s="244"/>
      <c r="C33" s="244"/>
      <c r="D33" s="245">
        <v>0</v>
      </c>
      <c r="E33" s="245">
        <v>0</v>
      </c>
      <c r="F33" s="244"/>
      <c r="G33" s="244"/>
      <c r="H33" s="244"/>
      <c r="I33" s="244"/>
      <c r="J33" s="244"/>
      <c r="K33" s="244"/>
    </row>
    <row r="34" spans="1:11">
      <c r="A34" s="244" t="s">
        <v>117</v>
      </c>
      <c r="B34" s="246">
        <v>1.2</v>
      </c>
      <c r="C34" s="246">
        <v>1.2</v>
      </c>
      <c r="D34" s="246">
        <v>1.2</v>
      </c>
      <c r="E34" s="246">
        <v>1.2</v>
      </c>
      <c r="F34" s="246">
        <v>1.2</v>
      </c>
      <c r="G34" s="246">
        <v>1.2</v>
      </c>
      <c r="H34" s="246">
        <v>1.2</v>
      </c>
      <c r="I34" s="246">
        <v>1.2</v>
      </c>
      <c r="J34" s="246">
        <v>1.2</v>
      </c>
      <c r="K34" s="246">
        <v>1.2</v>
      </c>
    </row>
    <row r="35" spans="1:11">
      <c r="A35" s="244" t="s">
        <v>118</v>
      </c>
      <c r="B35" s="246">
        <v>6.2</v>
      </c>
      <c r="C35" s="246">
        <v>6.2</v>
      </c>
      <c r="D35" s="246">
        <v>6.7</v>
      </c>
      <c r="E35" s="246">
        <v>6.2</v>
      </c>
      <c r="F35" s="246">
        <v>6.2</v>
      </c>
      <c r="G35" s="246">
        <v>6.2</v>
      </c>
      <c r="H35" s="246">
        <v>7.2</v>
      </c>
      <c r="I35" s="246">
        <v>6.7</v>
      </c>
      <c r="J35" s="246">
        <v>7.2</v>
      </c>
      <c r="K35" s="246">
        <v>6.2</v>
      </c>
    </row>
    <row r="36" spans="1:11">
      <c r="A36" s="244" t="s">
        <v>119</v>
      </c>
      <c r="B36" s="246">
        <v>26.49</v>
      </c>
      <c r="C36" s="246">
        <v>26.49</v>
      </c>
      <c r="D36" s="245">
        <v>27</v>
      </c>
      <c r="E36" s="246">
        <v>27.5</v>
      </c>
      <c r="F36" s="246">
        <v>27.9</v>
      </c>
      <c r="G36" s="246">
        <v>27.9</v>
      </c>
      <c r="H36" s="246">
        <v>28.1</v>
      </c>
      <c r="I36" s="246">
        <v>28.6</v>
      </c>
      <c r="J36" s="246">
        <v>29.8</v>
      </c>
      <c r="K36" s="246">
        <v>30.8</v>
      </c>
    </row>
    <row r="37" spans="1:11">
      <c r="A37" s="244" t="s">
        <v>120</v>
      </c>
      <c r="B37" s="246">
        <v>21.7</v>
      </c>
      <c r="C37" s="246">
        <v>10.8</v>
      </c>
      <c r="D37" s="246">
        <v>21.4</v>
      </c>
      <c r="E37" s="246">
        <v>10.7</v>
      </c>
      <c r="F37" s="246">
        <v>21.4</v>
      </c>
      <c r="G37" s="246">
        <v>10.7</v>
      </c>
      <c r="H37" s="245">
        <v>22</v>
      </c>
      <c r="I37" s="246">
        <v>11.5</v>
      </c>
      <c r="J37" s="245">
        <v>24</v>
      </c>
      <c r="K37" s="245">
        <v>13</v>
      </c>
    </row>
    <row r="38" spans="1:11">
      <c r="A38" s="244" t="s">
        <v>121</v>
      </c>
      <c r="B38" s="245">
        <v>0</v>
      </c>
      <c r="C38" s="245">
        <v>0</v>
      </c>
      <c r="D38" s="244"/>
      <c r="E38" s="244"/>
      <c r="F38" s="244"/>
      <c r="G38" s="244"/>
      <c r="H38" s="244"/>
      <c r="I38" s="244"/>
      <c r="J38" s="244"/>
      <c r="K38" s="244"/>
    </row>
    <row r="39" spans="1:11">
      <c r="A39" s="244" t="s">
        <v>122</v>
      </c>
      <c r="B39" s="246">
        <v>4.79</v>
      </c>
      <c r="C39" s="246">
        <v>15.69</v>
      </c>
      <c r="D39" s="246">
        <v>5.6</v>
      </c>
      <c r="E39" s="246">
        <v>16.8</v>
      </c>
      <c r="F39" s="246">
        <v>6.5</v>
      </c>
      <c r="G39" s="246">
        <v>17.2</v>
      </c>
      <c r="H39" s="246">
        <v>6.1</v>
      </c>
      <c r="I39" s="246">
        <v>17.100000000000001</v>
      </c>
      <c r="J39" s="246">
        <v>5.8</v>
      </c>
      <c r="K39" s="246">
        <v>17.8</v>
      </c>
    </row>
    <row r="40" spans="1:11">
      <c r="A40" s="244" t="s">
        <v>123</v>
      </c>
      <c r="B40" s="245">
        <v>0</v>
      </c>
      <c r="C40" s="245">
        <v>0</v>
      </c>
      <c r="D40" s="244"/>
      <c r="E40" s="244"/>
      <c r="F40" s="244"/>
      <c r="G40" s="244"/>
      <c r="H40" s="244"/>
      <c r="I40" s="244"/>
      <c r="J40" s="244"/>
      <c r="K40" s="244"/>
    </row>
    <row r="41" spans="1:11">
      <c r="A41" s="244" t="s">
        <v>124</v>
      </c>
      <c r="B41" s="246">
        <v>2.2999999999999998</v>
      </c>
      <c r="C41" s="246">
        <v>1.2</v>
      </c>
      <c r="D41" s="246">
        <v>2.6</v>
      </c>
      <c r="E41" s="246">
        <v>1.3</v>
      </c>
      <c r="F41" s="246">
        <v>2.2999999999999998</v>
      </c>
      <c r="G41" s="246">
        <v>1.2</v>
      </c>
      <c r="H41" s="245">
        <v>2</v>
      </c>
      <c r="I41" s="245">
        <v>1</v>
      </c>
      <c r="J41" s="245">
        <v>2</v>
      </c>
      <c r="K41" s="245">
        <v>1</v>
      </c>
    </row>
    <row r="42" spans="1:11">
      <c r="A42" s="244" t="s">
        <v>125</v>
      </c>
      <c r="B42" s="246">
        <v>2.2999999999999998</v>
      </c>
      <c r="C42" s="246">
        <v>1.2</v>
      </c>
      <c r="D42" s="246">
        <v>2.6</v>
      </c>
      <c r="E42" s="246">
        <v>1.3</v>
      </c>
      <c r="F42" s="246">
        <v>2.2999999999999998</v>
      </c>
      <c r="G42" s="246">
        <v>1.2</v>
      </c>
      <c r="H42" s="245">
        <v>2</v>
      </c>
      <c r="I42" s="245">
        <v>1</v>
      </c>
      <c r="J42" s="245">
        <v>2</v>
      </c>
      <c r="K42" s="245">
        <v>1</v>
      </c>
    </row>
    <row r="43" spans="1:11">
      <c r="A43" s="244" t="s">
        <v>126</v>
      </c>
      <c r="B43" s="246">
        <v>4.8</v>
      </c>
      <c r="C43" s="246">
        <v>4.8</v>
      </c>
      <c r="D43" s="246">
        <v>5.5</v>
      </c>
      <c r="E43" s="246">
        <v>5.5</v>
      </c>
      <c r="F43" s="246">
        <v>5.5</v>
      </c>
      <c r="G43" s="246">
        <v>5.5</v>
      </c>
      <c r="H43" s="246">
        <v>8.3000000000000007</v>
      </c>
      <c r="I43" s="246">
        <v>8.3000000000000007</v>
      </c>
      <c r="J43" s="246">
        <v>8.3000000000000007</v>
      </c>
      <c r="K43" s="246">
        <v>8.3000000000000007</v>
      </c>
    </row>
    <row r="44" spans="1:11">
      <c r="A44" s="244" t="s">
        <v>127</v>
      </c>
      <c r="B44" s="246">
        <v>4.3</v>
      </c>
      <c r="C44" s="246">
        <v>4.3</v>
      </c>
      <c r="D44" s="246">
        <v>5.5</v>
      </c>
      <c r="E44" s="246">
        <v>5.5</v>
      </c>
      <c r="F44" s="246">
        <v>5.5</v>
      </c>
      <c r="G44" s="246">
        <v>5.5</v>
      </c>
      <c r="H44" s="246">
        <v>8.3000000000000007</v>
      </c>
      <c r="I44" s="246">
        <v>8.3000000000000007</v>
      </c>
      <c r="J44" s="246">
        <v>8.3000000000000007</v>
      </c>
      <c r="K44" s="246">
        <v>8.3000000000000007</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47" t="s">
        <v>77</v>
      </c>
      <c r="B1" s="247"/>
      <c r="C1" s="247"/>
      <c r="D1" s="247"/>
      <c r="E1" s="247"/>
      <c r="F1" s="247"/>
      <c r="G1" s="247"/>
      <c r="H1" s="247"/>
      <c r="I1" s="247"/>
      <c r="J1" s="247"/>
      <c r="K1" s="247"/>
    </row>
    <row r="3" spans="1:11">
      <c r="A3" s="248" t="s">
        <v>78</v>
      </c>
      <c r="B3" s="249" t="s">
        <v>212</v>
      </c>
    </row>
    <row r="4" spans="1:11">
      <c r="A4" s="248" t="s">
        <v>80</v>
      </c>
      <c r="B4" s="249">
        <v>100</v>
      </c>
    </row>
    <row r="5" spans="1:11">
      <c r="A5" s="248" t="s">
        <v>81</v>
      </c>
      <c r="B5" s="249" t="s">
        <v>82</v>
      </c>
    </row>
    <row r="6" spans="1:11">
      <c r="A6" s="248" t="s">
        <v>83</v>
      </c>
      <c r="B6" s="249" t="s">
        <v>213</v>
      </c>
    </row>
    <row r="7" spans="1:11">
      <c r="A7" s="248" t="s">
        <v>84</v>
      </c>
      <c r="B7" s="249" t="s">
        <v>214</v>
      </c>
    </row>
    <row r="10" spans="1:11">
      <c r="A10" s="250" t="s">
        <v>85</v>
      </c>
      <c r="B10" s="250"/>
      <c r="C10" s="250"/>
      <c r="D10" s="250"/>
      <c r="E10" s="250"/>
      <c r="F10" s="250"/>
      <c r="G10" s="250"/>
      <c r="H10" s="250"/>
      <c r="I10" s="250"/>
      <c r="J10" s="250"/>
      <c r="K10" s="250"/>
    </row>
    <row r="12" spans="1:11">
      <c r="A12" s="251"/>
      <c r="B12" s="251">
        <v>2014</v>
      </c>
      <c r="C12" s="251"/>
      <c r="D12" s="251">
        <v>2015</v>
      </c>
      <c r="E12" s="251"/>
      <c r="F12" s="251">
        <v>2016</v>
      </c>
      <c r="G12" s="251"/>
      <c r="H12" s="251">
        <v>2020</v>
      </c>
      <c r="I12" s="251"/>
      <c r="J12" s="251">
        <v>2025</v>
      </c>
      <c r="K12" s="251"/>
    </row>
    <row r="13" spans="1:11">
      <c r="A13" s="251" t="s">
        <v>86</v>
      </c>
      <c r="B13" s="251" t="s">
        <v>87</v>
      </c>
      <c r="C13" s="251" t="s">
        <v>88</v>
      </c>
      <c r="D13" s="251" t="s">
        <v>89</v>
      </c>
      <c r="E13" s="251" t="s">
        <v>90</v>
      </c>
      <c r="F13" s="251" t="s">
        <v>91</v>
      </c>
      <c r="G13" s="251" t="s">
        <v>92</v>
      </c>
      <c r="H13" s="251" t="s">
        <v>93</v>
      </c>
      <c r="I13" s="251" t="s">
        <v>94</v>
      </c>
      <c r="J13" s="251" t="s">
        <v>95</v>
      </c>
      <c r="K13" s="251" t="s">
        <v>96</v>
      </c>
    </row>
    <row r="14" spans="1:11">
      <c r="A14" s="252" t="s">
        <v>97</v>
      </c>
      <c r="B14" s="253">
        <v>0</v>
      </c>
      <c r="C14" s="253">
        <v>0</v>
      </c>
      <c r="D14" s="253">
        <v>0</v>
      </c>
      <c r="E14" s="253">
        <v>0</v>
      </c>
      <c r="F14" s="253">
        <v>0</v>
      </c>
      <c r="G14" s="253">
        <v>0</v>
      </c>
      <c r="H14" s="253">
        <v>0</v>
      </c>
      <c r="I14" s="253">
        <v>0</v>
      </c>
      <c r="J14" s="253">
        <v>0</v>
      </c>
      <c r="K14" s="253">
        <v>0</v>
      </c>
    </row>
    <row r="15" spans="1:11">
      <c r="A15" s="252" t="s">
        <v>98</v>
      </c>
      <c r="B15" s="254">
        <v>29.25</v>
      </c>
      <c r="C15" s="254">
        <v>29.26</v>
      </c>
      <c r="D15" s="254">
        <v>29.21</v>
      </c>
      <c r="E15" s="254">
        <v>29.22</v>
      </c>
      <c r="F15" s="254">
        <v>28.36</v>
      </c>
      <c r="G15" s="254">
        <v>28.37</v>
      </c>
      <c r="H15" s="254">
        <v>27.89</v>
      </c>
      <c r="I15" s="254">
        <v>27.89</v>
      </c>
      <c r="J15" s="254">
        <v>27.71</v>
      </c>
      <c r="K15" s="254">
        <v>27.71</v>
      </c>
    </row>
    <row r="16" spans="1:11">
      <c r="A16" s="252" t="s">
        <v>99</v>
      </c>
      <c r="B16" s="254">
        <v>8.58</v>
      </c>
      <c r="C16" s="254">
        <v>8.58</v>
      </c>
      <c r="D16" s="254">
        <v>8.64</v>
      </c>
      <c r="E16" s="254">
        <v>8.64</v>
      </c>
      <c r="F16" s="254">
        <v>7.97</v>
      </c>
      <c r="G16" s="254">
        <v>7.97</v>
      </c>
      <c r="H16" s="254">
        <v>7.34</v>
      </c>
      <c r="I16" s="254">
        <v>7.34</v>
      </c>
      <c r="J16" s="254">
        <v>7.34</v>
      </c>
      <c r="K16" s="254">
        <v>7.34</v>
      </c>
    </row>
    <row r="17" spans="1:11">
      <c r="A17" s="252" t="s">
        <v>100</v>
      </c>
      <c r="B17" s="254">
        <v>19.75</v>
      </c>
      <c r="C17" s="254">
        <v>19.760000000000002</v>
      </c>
      <c r="D17" s="254">
        <v>19.48</v>
      </c>
      <c r="E17" s="254">
        <v>19.489999999999998</v>
      </c>
      <c r="F17" s="254">
        <v>18.13</v>
      </c>
      <c r="G17" s="254">
        <v>18.14</v>
      </c>
      <c r="H17" s="254">
        <v>18.29</v>
      </c>
      <c r="I17" s="254">
        <v>18.29</v>
      </c>
      <c r="J17" s="254">
        <v>18.11</v>
      </c>
      <c r="K17" s="254">
        <v>18.11</v>
      </c>
    </row>
    <row r="18" spans="1:11">
      <c r="A18" s="252" t="s">
        <v>101</v>
      </c>
      <c r="B18" s="254">
        <v>0.92</v>
      </c>
      <c r="C18" s="254">
        <v>0.92</v>
      </c>
      <c r="D18" s="254">
        <v>1.0900000000000001</v>
      </c>
      <c r="E18" s="254">
        <v>1.0900000000000001</v>
      </c>
      <c r="F18" s="254">
        <v>2.2599999999999998</v>
      </c>
      <c r="G18" s="254">
        <v>2.2599999999999998</v>
      </c>
      <c r="H18" s="254">
        <v>2.2599999999999998</v>
      </c>
      <c r="I18" s="254">
        <v>2.2599999999999998</v>
      </c>
      <c r="J18" s="254">
        <v>2.2599999999999998</v>
      </c>
      <c r="K18" s="254">
        <v>2.2599999999999998</v>
      </c>
    </row>
    <row r="19" spans="1:11">
      <c r="A19" s="252" t="s">
        <v>102</v>
      </c>
      <c r="B19" s="253">
        <v>0</v>
      </c>
      <c r="C19" s="253">
        <v>0</v>
      </c>
      <c r="D19" s="253">
        <v>0</v>
      </c>
      <c r="E19" s="253">
        <v>0</v>
      </c>
      <c r="F19" s="253">
        <v>0</v>
      </c>
      <c r="G19" s="253">
        <v>0</v>
      </c>
      <c r="H19" s="253">
        <v>0</v>
      </c>
      <c r="I19" s="253">
        <v>0</v>
      </c>
      <c r="J19" s="253">
        <v>0</v>
      </c>
      <c r="K19" s="253">
        <v>0</v>
      </c>
    </row>
    <row r="20" spans="1:11">
      <c r="A20" s="252" t="s">
        <v>103</v>
      </c>
      <c r="B20" s="253">
        <v>0</v>
      </c>
      <c r="C20" s="253">
        <v>0</v>
      </c>
      <c r="D20" s="253">
        <v>0</v>
      </c>
      <c r="E20" s="253">
        <v>0</v>
      </c>
      <c r="F20" s="253">
        <v>0</v>
      </c>
      <c r="G20" s="253">
        <v>0</v>
      </c>
      <c r="H20" s="253">
        <v>0</v>
      </c>
      <c r="I20" s="253">
        <v>0</v>
      </c>
      <c r="J20" s="253">
        <v>0</v>
      </c>
      <c r="K20" s="253">
        <v>0</v>
      </c>
    </row>
    <row r="21" spans="1:11">
      <c r="A21" s="252" t="s">
        <v>104</v>
      </c>
      <c r="B21" s="254">
        <v>4.17</v>
      </c>
      <c r="C21" s="254">
        <v>4.3600000000000003</v>
      </c>
      <c r="D21" s="254">
        <v>4.55</v>
      </c>
      <c r="E21" s="254">
        <v>4.75</v>
      </c>
      <c r="F21" s="254">
        <v>4.95</v>
      </c>
      <c r="G21" s="254">
        <v>5.17</v>
      </c>
      <c r="H21" s="254">
        <v>5.87</v>
      </c>
      <c r="I21" s="254">
        <v>5.87</v>
      </c>
      <c r="J21" s="254">
        <v>5.87</v>
      </c>
      <c r="K21" s="254">
        <v>5.87</v>
      </c>
    </row>
    <row r="22" spans="1:11">
      <c r="A22" s="252" t="s">
        <v>105</v>
      </c>
      <c r="B22" s="254">
        <v>3.44</v>
      </c>
      <c r="C22" s="254">
        <v>3.63</v>
      </c>
      <c r="D22" s="254">
        <v>3.82</v>
      </c>
      <c r="E22" s="254">
        <v>4.01</v>
      </c>
      <c r="F22" s="254">
        <v>4.2</v>
      </c>
      <c r="G22" s="254">
        <v>4.3899999999999997</v>
      </c>
      <c r="H22" s="254">
        <v>5.09</v>
      </c>
      <c r="I22" s="254">
        <v>5.09</v>
      </c>
      <c r="J22" s="254">
        <v>5.09</v>
      </c>
      <c r="K22" s="254">
        <v>5.09</v>
      </c>
    </row>
    <row r="23" spans="1:11">
      <c r="A23" s="252" t="s">
        <v>106</v>
      </c>
      <c r="B23" s="254">
        <v>3.44</v>
      </c>
      <c r="C23" s="254">
        <v>3.63</v>
      </c>
      <c r="D23" s="254">
        <v>3.82</v>
      </c>
      <c r="E23" s="254">
        <v>4.01</v>
      </c>
      <c r="F23" s="254">
        <v>4.2</v>
      </c>
      <c r="G23" s="254">
        <v>4.3899999999999997</v>
      </c>
      <c r="H23" s="254">
        <v>5.09</v>
      </c>
      <c r="I23" s="254">
        <v>5.09</v>
      </c>
      <c r="J23" s="254">
        <v>5.09</v>
      </c>
      <c r="K23" s="254">
        <v>5.09</v>
      </c>
    </row>
    <row r="24" spans="1:11">
      <c r="A24" s="252" t="s">
        <v>107</v>
      </c>
      <c r="B24" s="253">
        <v>0</v>
      </c>
      <c r="C24" s="253">
        <v>0</v>
      </c>
      <c r="D24" s="253">
        <v>0</v>
      </c>
      <c r="E24" s="253">
        <v>0</v>
      </c>
      <c r="F24" s="253">
        <v>0</v>
      </c>
      <c r="G24" s="253">
        <v>0</v>
      </c>
      <c r="H24" s="253">
        <v>0</v>
      </c>
      <c r="I24" s="253">
        <v>0</v>
      </c>
      <c r="J24" s="253">
        <v>0</v>
      </c>
      <c r="K24" s="253">
        <v>0</v>
      </c>
    </row>
    <row r="25" spans="1:11">
      <c r="A25" s="252" t="s">
        <v>108</v>
      </c>
      <c r="B25" s="253">
        <v>0</v>
      </c>
      <c r="C25" s="253">
        <v>0</v>
      </c>
      <c r="D25" s="253">
        <v>0</v>
      </c>
      <c r="E25" s="253">
        <v>0</v>
      </c>
      <c r="F25" s="253">
        <v>0</v>
      </c>
      <c r="G25" s="253">
        <v>0</v>
      </c>
      <c r="H25" s="253">
        <v>0</v>
      </c>
      <c r="I25" s="253">
        <v>0</v>
      </c>
      <c r="J25" s="253">
        <v>0</v>
      </c>
      <c r="K25" s="253">
        <v>0</v>
      </c>
    </row>
    <row r="26" spans="1:11">
      <c r="A26" s="252" t="s">
        <v>109</v>
      </c>
      <c r="B26" s="254">
        <v>0.72</v>
      </c>
      <c r="C26" s="254">
        <v>0.72</v>
      </c>
      <c r="D26" s="254">
        <v>0.73</v>
      </c>
      <c r="E26" s="254">
        <v>0.73</v>
      </c>
      <c r="F26" s="254">
        <v>0.74</v>
      </c>
      <c r="G26" s="254">
        <v>0.78</v>
      </c>
      <c r="H26" s="254">
        <v>0.78</v>
      </c>
      <c r="I26" s="254">
        <v>0.78</v>
      </c>
      <c r="J26" s="254">
        <v>0.78</v>
      </c>
      <c r="K26" s="254">
        <v>0.78</v>
      </c>
    </row>
    <row r="27" spans="1:11">
      <c r="A27" s="252" t="s">
        <v>110</v>
      </c>
      <c r="B27" s="254">
        <v>2.36</v>
      </c>
      <c r="C27" s="254">
        <v>2.36</v>
      </c>
      <c r="D27" s="254">
        <v>2.37</v>
      </c>
      <c r="E27" s="254">
        <v>2.37</v>
      </c>
      <c r="F27" s="254">
        <v>2.37</v>
      </c>
      <c r="G27" s="254">
        <v>2.37</v>
      </c>
      <c r="H27" s="254">
        <v>2.39</v>
      </c>
      <c r="I27" s="254">
        <v>2.39</v>
      </c>
      <c r="J27" s="254">
        <v>2.39</v>
      </c>
      <c r="K27" s="254">
        <v>2.39</v>
      </c>
    </row>
    <row r="28" spans="1:11">
      <c r="A28" s="252" t="s">
        <v>111</v>
      </c>
      <c r="B28" s="254">
        <v>0.94</v>
      </c>
      <c r="C28" s="254">
        <v>0.94</v>
      </c>
      <c r="D28" s="254">
        <v>0.95</v>
      </c>
      <c r="E28" s="254">
        <v>0.95</v>
      </c>
      <c r="F28" s="254">
        <v>0.96</v>
      </c>
      <c r="G28" s="254">
        <v>0.96</v>
      </c>
      <c r="H28" s="254">
        <v>0.97</v>
      </c>
      <c r="I28" s="254">
        <v>0.97</v>
      </c>
      <c r="J28" s="254">
        <v>0.97</v>
      </c>
      <c r="K28" s="254">
        <v>0.97</v>
      </c>
    </row>
    <row r="29" spans="1:11">
      <c r="A29" s="252" t="s">
        <v>112</v>
      </c>
      <c r="B29" s="253">
        <v>0</v>
      </c>
      <c r="C29" s="253">
        <v>0</v>
      </c>
      <c r="D29" s="253">
        <v>0</v>
      </c>
      <c r="E29" s="253">
        <v>0</v>
      </c>
      <c r="F29" s="253">
        <v>0</v>
      </c>
      <c r="G29" s="253">
        <v>0</v>
      </c>
      <c r="H29" s="253">
        <v>0</v>
      </c>
      <c r="I29" s="253">
        <v>0</v>
      </c>
      <c r="J29" s="253">
        <v>0</v>
      </c>
      <c r="K29" s="253">
        <v>0</v>
      </c>
    </row>
    <row r="30" spans="1:11">
      <c r="A30" s="252" t="s">
        <v>113</v>
      </c>
      <c r="B30" s="254">
        <v>35.78</v>
      </c>
      <c r="C30" s="254">
        <v>35.979999999999997</v>
      </c>
      <c r="D30" s="254">
        <v>36.130000000000003</v>
      </c>
      <c r="E30" s="254">
        <v>36.340000000000003</v>
      </c>
      <c r="F30" s="254">
        <v>35.68</v>
      </c>
      <c r="G30" s="254">
        <v>35.909999999999997</v>
      </c>
      <c r="H30" s="254">
        <v>36.15</v>
      </c>
      <c r="I30" s="254">
        <v>36.15</v>
      </c>
      <c r="J30" s="254">
        <v>35.97</v>
      </c>
      <c r="K30" s="254">
        <v>35.97</v>
      </c>
    </row>
    <row r="31" spans="1:11">
      <c r="A31" s="252" t="s">
        <v>114</v>
      </c>
      <c r="B31" s="254">
        <v>6.03</v>
      </c>
      <c r="C31" s="254">
        <v>8.2799999999999994</v>
      </c>
      <c r="D31" s="254">
        <v>6.37</v>
      </c>
      <c r="E31" s="254">
        <v>8.6199999999999992</v>
      </c>
      <c r="F31" s="254">
        <v>6.63</v>
      </c>
      <c r="G31" s="254">
        <v>8.84</v>
      </c>
      <c r="H31" s="254">
        <v>7.4</v>
      </c>
      <c r="I31" s="254">
        <v>9.39</v>
      </c>
      <c r="J31" s="254">
        <v>7.38</v>
      </c>
      <c r="K31" s="254">
        <v>9.3699999999999992</v>
      </c>
    </row>
    <row r="32" spans="1:11">
      <c r="A32" s="252" t="s">
        <v>115</v>
      </c>
      <c r="B32" s="254">
        <v>1.33</v>
      </c>
      <c r="C32" s="254">
        <v>3.89</v>
      </c>
      <c r="D32" s="254">
        <v>1.33</v>
      </c>
      <c r="E32" s="254">
        <v>3.89</v>
      </c>
      <c r="F32" s="254">
        <v>1.29</v>
      </c>
      <c r="G32" s="254">
        <v>3.79</v>
      </c>
      <c r="H32" s="254">
        <v>1.28</v>
      </c>
      <c r="I32" s="254">
        <v>3.73</v>
      </c>
      <c r="J32" s="254">
        <v>1.27</v>
      </c>
      <c r="K32" s="254">
        <v>3.71</v>
      </c>
    </row>
    <row r="33" spans="1:11">
      <c r="A33" s="252" t="s">
        <v>116</v>
      </c>
      <c r="B33" s="254">
        <v>1.44</v>
      </c>
      <c r="C33" s="254">
        <v>1.55</v>
      </c>
      <c r="D33" s="254">
        <v>1.44</v>
      </c>
      <c r="E33" s="254">
        <v>1.55</v>
      </c>
      <c r="F33" s="254">
        <v>1.4</v>
      </c>
      <c r="G33" s="254">
        <v>1.51</v>
      </c>
      <c r="H33" s="254">
        <v>1.38</v>
      </c>
      <c r="I33" s="254">
        <v>1.49</v>
      </c>
      <c r="J33" s="254">
        <v>1.38</v>
      </c>
      <c r="K33" s="254">
        <v>1.48</v>
      </c>
    </row>
    <row r="34" spans="1:11">
      <c r="A34" s="252" t="s">
        <v>117</v>
      </c>
      <c r="B34" s="254">
        <v>0.94</v>
      </c>
      <c r="C34" s="254">
        <v>0.94</v>
      </c>
      <c r="D34" s="254">
        <v>0.94</v>
      </c>
      <c r="E34" s="254">
        <v>0.94</v>
      </c>
      <c r="F34" s="254">
        <v>0.94</v>
      </c>
      <c r="G34" s="254">
        <v>0.94</v>
      </c>
      <c r="H34" s="254">
        <v>1.1399999999999999</v>
      </c>
      <c r="I34" s="254">
        <v>1.1399999999999999</v>
      </c>
      <c r="J34" s="254">
        <v>1.1399999999999999</v>
      </c>
      <c r="K34" s="254">
        <v>1.1399999999999999</v>
      </c>
    </row>
    <row r="35" spans="1:11">
      <c r="A35" s="252" t="s">
        <v>118</v>
      </c>
      <c r="B35" s="254">
        <v>9.74</v>
      </c>
      <c r="C35" s="254">
        <v>14.66</v>
      </c>
      <c r="D35" s="254">
        <v>10.08</v>
      </c>
      <c r="E35" s="253">
        <v>15</v>
      </c>
      <c r="F35" s="254">
        <v>10.26</v>
      </c>
      <c r="G35" s="254">
        <v>15.08</v>
      </c>
      <c r="H35" s="254">
        <v>11.2</v>
      </c>
      <c r="I35" s="254">
        <v>15.75</v>
      </c>
      <c r="J35" s="254">
        <v>11.17</v>
      </c>
      <c r="K35" s="254">
        <v>15.7</v>
      </c>
    </row>
    <row r="36" spans="1:11">
      <c r="A36" s="252" t="s">
        <v>119</v>
      </c>
      <c r="B36" s="254">
        <v>26.04</v>
      </c>
      <c r="C36" s="254">
        <v>21.32</v>
      </c>
      <c r="D36" s="254">
        <v>26.05</v>
      </c>
      <c r="E36" s="254">
        <v>21.34</v>
      </c>
      <c r="F36" s="254">
        <v>25.42</v>
      </c>
      <c r="G36" s="254">
        <v>20.83</v>
      </c>
      <c r="H36" s="254">
        <v>24.95</v>
      </c>
      <c r="I36" s="254">
        <v>20.399999999999999</v>
      </c>
      <c r="J36" s="254">
        <v>24.8</v>
      </c>
      <c r="K36" s="254">
        <v>20.27</v>
      </c>
    </row>
    <row r="37" spans="1:11">
      <c r="A37" s="252" t="s">
        <v>120</v>
      </c>
      <c r="B37" s="254">
        <v>22.37</v>
      </c>
      <c r="C37" s="254">
        <v>19.12</v>
      </c>
      <c r="D37" s="254">
        <v>22.74</v>
      </c>
      <c r="E37" s="254">
        <v>19.52</v>
      </c>
      <c r="F37" s="254">
        <v>23.06</v>
      </c>
      <c r="G37" s="254">
        <v>19.88</v>
      </c>
      <c r="H37" s="254">
        <v>24.36</v>
      </c>
      <c r="I37" s="254">
        <v>21.32</v>
      </c>
      <c r="J37" s="253">
        <v>26</v>
      </c>
      <c r="K37" s="254">
        <v>23.13</v>
      </c>
    </row>
    <row r="38" spans="1:11">
      <c r="A38" s="252" t="s">
        <v>121</v>
      </c>
      <c r="B38" s="254">
        <v>0.03</v>
      </c>
      <c r="C38" s="254">
        <v>0.03</v>
      </c>
      <c r="D38" s="254">
        <v>0.03</v>
      </c>
      <c r="E38" s="254">
        <v>0.03</v>
      </c>
      <c r="F38" s="254">
        <v>0.2</v>
      </c>
      <c r="G38" s="254">
        <v>0.2</v>
      </c>
      <c r="H38" s="254">
        <v>0.2</v>
      </c>
      <c r="I38" s="254">
        <v>0.2</v>
      </c>
      <c r="J38" s="254">
        <v>0.2</v>
      </c>
      <c r="K38" s="254">
        <v>0.2</v>
      </c>
    </row>
    <row r="39" spans="1:11">
      <c r="A39" s="252" t="s">
        <v>122</v>
      </c>
      <c r="B39" s="254">
        <v>3.7</v>
      </c>
      <c r="C39" s="254">
        <v>2.23</v>
      </c>
      <c r="D39" s="254">
        <v>3.34</v>
      </c>
      <c r="E39" s="254">
        <v>1.85</v>
      </c>
      <c r="F39" s="254">
        <v>2.56</v>
      </c>
      <c r="G39" s="254">
        <v>1.1499999999999999</v>
      </c>
      <c r="H39" s="254">
        <v>0.79</v>
      </c>
      <c r="I39" s="254">
        <v>-0.72</v>
      </c>
      <c r="J39" s="253">
        <v>-1</v>
      </c>
      <c r="K39" s="254">
        <v>-2.66</v>
      </c>
    </row>
    <row r="40" spans="1:11">
      <c r="A40" s="252" t="s">
        <v>123</v>
      </c>
      <c r="B40" s="254">
        <v>1.79</v>
      </c>
      <c r="C40" s="254">
        <v>1.8</v>
      </c>
      <c r="D40" s="254">
        <v>1.81</v>
      </c>
      <c r="E40" s="254">
        <v>1.82</v>
      </c>
      <c r="F40" s="254">
        <v>1.78</v>
      </c>
      <c r="G40" s="254">
        <v>1.8</v>
      </c>
      <c r="H40" s="254">
        <v>1.81</v>
      </c>
      <c r="I40" s="254">
        <v>1.84</v>
      </c>
      <c r="J40" s="254">
        <v>1.8</v>
      </c>
      <c r="K40" s="254">
        <v>1.8</v>
      </c>
    </row>
    <row r="41" spans="1:11">
      <c r="A41" s="252" t="s">
        <v>124</v>
      </c>
      <c r="B41" s="254">
        <v>1.3</v>
      </c>
      <c r="C41" s="254">
        <v>0.7</v>
      </c>
      <c r="D41" s="254">
        <v>1.3</v>
      </c>
      <c r="E41" s="254">
        <v>0.7</v>
      </c>
      <c r="F41" s="254">
        <v>1.3</v>
      </c>
      <c r="G41" s="254">
        <v>0.7</v>
      </c>
      <c r="H41" s="254">
        <v>1.3</v>
      </c>
      <c r="I41" s="254">
        <v>0.7</v>
      </c>
      <c r="J41" s="254">
        <v>1.3</v>
      </c>
      <c r="K41" s="254">
        <v>0.7</v>
      </c>
    </row>
    <row r="42" spans="1:11">
      <c r="A42" s="252" t="s">
        <v>125</v>
      </c>
      <c r="B42" s="254">
        <v>3.09</v>
      </c>
      <c r="C42" s="254">
        <v>2.5</v>
      </c>
      <c r="D42" s="254">
        <v>3.11</v>
      </c>
      <c r="E42" s="254">
        <v>2.52</v>
      </c>
      <c r="F42" s="254">
        <v>3.08</v>
      </c>
      <c r="G42" s="254">
        <v>2.5</v>
      </c>
      <c r="H42" s="254">
        <v>3.11</v>
      </c>
      <c r="I42" s="254">
        <v>2.54</v>
      </c>
      <c r="J42" s="254">
        <v>3.1</v>
      </c>
      <c r="K42" s="254">
        <v>2.5</v>
      </c>
    </row>
    <row r="43" spans="1:11">
      <c r="A43" s="252" t="s">
        <v>126</v>
      </c>
      <c r="B43" s="254">
        <v>0.82</v>
      </c>
      <c r="C43" s="254">
        <v>0.82</v>
      </c>
      <c r="D43" s="254">
        <v>0.82</v>
      </c>
      <c r="E43" s="254">
        <v>0.82</v>
      </c>
      <c r="F43" s="254">
        <v>1.32</v>
      </c>
      <c r="G43" s="254">
        <v>1.32</v>
      </c>
      <c r="H43" s="254">
        <v>2.92</v>
      </c>
      <c r="I43" s="254">
        <v>2.92</v>
      </c>
      <c r="J43" s="254">
        <v>4.42</v>
      </c>
      <c r="K43" s="254">
        <v>4.42</v>
      </c>
    </row>
    <row r="44" spans="1:11">
      <c r="A44" s="252" t="s">
        <v>127</v>
      </c>
      <c r="B44" s="254">
        <v>0.5</v>
      </c>
      <c r="C44" s="253">
        <v>1</v>
      </c>
      <c r="D44" s="254">
        <v>0.5</v>
      </c>
      <c r="E44" s="253">
        <v>1</v>
      </c>
      <c r="F44" s="254">
        <v>0.5</v>
      </c>
      <c r="G44" s="253">
        <v>1</v>
      </c>
      <c r="H44" s="254">
        <v>4.7</v>
      </c>
      <c r="I44" s="254">
        <v>4.7</v>
      </c>
      <c r="J44" s="254">
        <v>5.2</v>
      </c>
      <c r="K44" s="254">
        <v>5.2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55" t="s">
        <v>77</v>
      </c>
      <c r="B1" s="255"/>
      <c r="C1" s="255"/>
      <c r="D1" s="255"/>
      <c r="E1" s="255"/>
      <c r="F1" s="255"/>
      <c r="G1" s="255"/>
      <c r="H1" s="255"/>
      <c r="I1" s="255"/>
      <c r="J1" s="255"/>
      <c r="K1" s="255"/>
    </row>
    <row r="3" spans="1:11">
      <c r="A3" s="256" t="s">
        <v>78</v>
      </c>
      <c r="B3" s="257" t="s">
        <v>215</v>
      </c>
    </row>
    <row r="4" spans="1:11">
      <c r="A4" s="256" t="s">
        <v>80</v>
      </c>
      <c r="B4" s="257">
        <v>100</v>
      </c>
    </row>
    <row r="5" spans="1:11">
      <c r="A5" s="256" t="s">
        <v>81</v>
      </c>
      <c r="B5" s="257" t="s">
        <v>82</v>
      </c>
    </row>
    <row r="6" spans="1:11">
      <c r="A6" s="256" t="s">
        <v>83</v>
      </c>
      <c r="B6" s="257" t="s">
        <v>216</v>
      </c>
    </row>
    <row r="7" spans="1:11">
      <c r="A7" s="256" t="s">
        <v>84</v>
      </c>
      <c r="B7" s="257" t="s">
        <v>217</v>
      </c>
    </row>
    <row r="10" spans="1:11">
      <c r="A10" s="258" t="s">
        <v>85</v>
      </c>
      <c r="B10" s="258"/>
      <c r="C10" s="258"/>
      <c r="D10" s="258"/>
      <c r="E10" s="258"/>
      <c r="F10" s="258"/>
      <c r="G10" s="258"/>
      <c r="H10" s="258"/>
      <c r="I10" s="258"/>
      <c r="J10" s="258"/>
      <c r="K10" s="258"/>
    </row>
    <row r="12" spans="1:11">
      <c r="A12" s="259"/>
      <c r="B12" s="259">
        <v>2014</v>
      </c>
      <c r="C12" s="259"/>
      <c r="D12" s="259">
        <v>2015</v>
      </c>
      <c r="E12" s="259"/>
      <c r="F12" s="259">
        <v>2016</v>
      </c>
      <c r="G12" s="259"/>
      <c r="H12" s="259">
        <v>2020</v>
      </c>
      <c r="I12" s="259"/>
      <c r="J12" s="259">
        <v>2025</v>
      </c>
      <c r="K12" s="259"/>
    </row>
    <row r="13" spans="1:11">
      <c r="A13" s="259" t="s">
        <v>86</v>
      </c>
      <c r="B13" s="259" t="s">
        <v>87</v>
      </c>
      <c r="C13" s="259" t="s">
        <v>88</v>
      </c>
      <c r="D13" s="259" t="s">
        <v>89</v>
      </c>
      <c r="E13" s="259" t="s">
        <v>90</v>
      </c>
      <c r="F13" s="259" t="s">
        <v>91</v>
      </c>
      <c r="G13" s="259" t="s">
        <v>92</v>
      </c>
      <c r="H13" s="259" t="s">
        <v>93</v>
      </c>
      <c r="I13" s="259" t="s">
        <v>94</v>
      </c>
      <c r="J13" s="259" t="s">
        <v>95</v>
      </c>
      <c r="K13" s="259" t="s">
        <v>96</v>
      </c>
    </row>
    <row r="14" spans="1:11">
      <c r="A14" s="260" t="s">
        <v>97</v>
      </c>
      <c r="B14" s="261">
        <v>0</v>
      </c>
      <c r="C14" s="261">
        <v>0</v>
      </c>
      <c r="D14" s="261">
        <v>0</v>
      </c>
      <c r="E14" s="261">
        <v>0</v>
      </c>
      <c r="F14" s="261">
        <v>0</v>
      </c>
      <c r="G14" s="261">
        <v>0</v>
      </c>
      <c r="H14" s="261">
        <v>0</v>
      </c>
      <c r="I14" s="261">
        <v>0</v>
      </c>
      <c r="J14" s="261">
        <v>0</v>
      </c>
      <c r="K14" s="261">
        <v>0</v>
      </c>
    </row>
    <row r="15" spans="1:11">
      <c r="A15" s="260" t="s">
        <v>98</v>
      </c>
      <c r="B15" s="262">
        <v>5.59</v>
      </c>
      <c r="C15" s="262">
        <v>5.59</v>
      </c>
      <c r="D15" s="262">
        <v>5.59</v>
      </c>
      <c r="E15" s="262">
        <v>5.59</v>
      </c>
      <c r="F15" s="262">
        <v>5.59</v>
      </c>
      <c r="G15" s="262">
        <v>5.59</v>
      </c>
      <c r="H15" s="262">
        <v>4.41</v>
      </c>
      <c r="I15" s="262">
        <v>4.41</v>
      </c>
      <c r="J15" s="262">
        <v>2.84</v>
      </c>
      <c r="K15" s="262">
        <v>2.84</v>
      </c>
    </row>
    <row r="16" spans="1:11">
      <c r="A16" s="260" t="s">
        <v>99</v>
      </c>
      <c r="B16" s="261">
        <v>0</v>
      </c>
      <c r="C16" s="261">
        <v>0</v>
      </c>
      <c r="D16" s="261">
        <v>0</v>
      </c>
      <c r="E16" s="261">
        <v>0</v>
      </c>
      <c r="F16" s="261">
        <v>0</v>
      </c>
      <c r="G16" s="261">
        <v>0</v>
      </c>
      <c r="H16" s="261">
        <v>0</v>
      </c>
      <c r="I16" s="261">
        <v>0</v>
      </c>
      <c r="J16" s="261">
        <v>0</v>
      </c>
      <c r="K16" s="261">
        <v>0</v>
      </c>
    </row>
    <row r="17" spans="1:11">
      <c r="A17" s="260" t="s">
        <v>100</v>
      </c>
      <c r="B17" s="262">
        <v>1.76</v>
      </c>
      <c r="C17" s="262">
        <v>1.76</v>
      </c>
      <c r="D17" s="262">
        <v>1.76</v>
      </c>
      <c r="E17" s="262">
        <v>1.76</v>
      </c>
      <c r="F17" s="262">
        <v>1.76</v>
      </c>
      <c r="G17" s="262">
        <v>1.76</v>
      </c>
      <c r="H17" s="262">
        <v>0.57999999999999996</v>
      </c>
      <c r="I17" s="262">
        <v>0.57999999999999996</v>
      </c>
      <c r="J17" s="261">
        <v>0</v>
      </c>
      <c r="K17" s="261">
        <v>0</v>
      </c>
    </row>
    <row r="18" spans="1:11">
      <c r="A18" s="260" t="s">
        <v>101</v>
      </c>
      <c r="B18" s="262">
        <v>3.83</v>
      </c>
      <c r="C18" s="262">
        <v>3.83</v>
      </c>
      <c r="D18" s="262">
        <v>3.83</v>
      </c>
      <c r="E18" s="262">
        <v>3.83</v>
      </c>
      <c r="F18" s="262">
        <v>3.83</v>
      </c>
      <c r="G18" s="262">
        <v>3.83</v>
      </c>
      <c r="H18" s="262">
        <v>3.83</v>
      </c>
      <c r="I18" s="262">
        <v>3.83</v>
      </c>
      <c r="J18" s="262">
        <v>2.84</v>
      </c>
      <c r="K18" s="262">
        <v>2.84</v>
      </c>
    </row>
    <row r="19" spans="1:11">
      <c r="A19" s="260" t="s">
        <v>102</v>
      </c>
      <c r="B19" s="261">
        <v>0</v>
      </c>
      <c r="C19" s="261">
        <v>0</v>
      </c>
      <c r="D19" s="261">
        <v>0</v>
      </c>
      <c r="E19" s="261">
        <v>0</v>
      </c>
      <c r="F19" s="261">
        <v>0</v>
      </c>
      <c r="G19" s="261">
        <v>0</v>
      </c>
      <c r="H19" s="261">
        <v>0</v>
      </c>
      <c r="I19" s="261">
        <v>0</v>
      </c>
      <c r="J19" s="261">
        <v>0</v>
      </c>
      <c r="K19" s="261">
        <v>0</v>
      </c>
    </row>
    <row r="20" spans="1:11">
      <c r="A20" s="260" t="s">
        <v>103</v>
      </c>
      <c r="B20" s="261">
        <v>0</v>
      </c>
      <c r="C20" s="261">
        <v>0</v>
      </c>
      <c r="D20" s="261">
        <v>0</v>
      </c>
      <c r="E20" s="261">
        <v>0</v>
      </c>
      <c r="F20" s="261">
        <v>0</v>
      </c>
      <c r="G20" s="261">
        <v>0</v>
      </c>
      <c r="H20" s="261">
        <v>0</v>
      </c>
      <c r="I20" s="261">
        <v>0</v>
      </c>
      <c r="J20" s="261">
        <v>0</v>
      </c>
      <c r="K20" s="261">
        <v>0</v>
      </c>
    </row>
    <row r="21" spans="1:11">
      <c r="A21" s="260" t="s">
        <v>104</v>
      </c>
      <c r="B21" s="262">
        <v>5.4</v>
      </c>
      <c r="C21" s="262">
        <v>5.46</v>
      </c>
      <c r="D21" s="262">
        <v>5.52</v>
      </c>
      <c r="E21" s="262">
        <v>5.6</v>
      </c>
      <c r="F21" s="262">
        <v>5.68</v>
      </c>
      <c r="G21" s="262">
        <v>5.68</v>
      </c>
      <c r="H21" s="262">
        <v>5.68</v>
      </c>
      <c r="I21" s="262">
        <v>5.68</v>
      </c>
      <c r="J21" s="262">
        <v>5.68</v>
      </c>
      <c r="K21" s="262">
        <v>5.68</v>
      </c>
    </row>
    <row r="22" spans="1:11">
      <c r="A22" s="260" t="s">
        <v>105</v>
      </c>
      <c r="B22" s="262">
        <v>4.41</v>
      </c>
      <c r="C22" s="262">
        <v>4.43</v>
      </c>
      <c r="D22" s="262">
        <v>4.45</v>
      </c>
      <c r="E22" s="262">
        <v>4.4800000000000004</v>
      </c>
      <c r="F22" s="262">
        <v>4.5</v>
      </c>
      <c r="G22" s="262">
        <v>4.5</v>
      </c>
      <c r="H22" s="262">
        <v>4.5</v>
      </c>
      <c r="I22" s="262">
        <v>4.5</v>
      </c>
      <c r="J22" s="262">
        <v>4.5</v>
      </c>
      <c r="K22" s="262">
        <v>4.5</v>
      </c>
    </row>
    <row r="23" spans="1:11">
      <c r="A23" s="260" t="s">
        <v>106</v>
      </c>
      <c r="B23" s="262">
        <v>4.41</v>
      </c>
      <c r="C23" s="262">
        <v>4.43</v>
      </c>
      <c r="D23" s="262">
        <v>4.45</v>
      </c>
      <c r="E23" s="262">
        <v>4.4800000000000004</v>
      </c>
      <c r="F23" s="262">
        <v>4.5</v>
      </c>
      <c r="G23" s="262">
        <v>4.5</v>
      </c>
      <c r="H23" s="262">
        <v>4.5</v>
      </c>
      <c r="I23" s="262">
        <v>4.5</v>
      </c>
      <c r="J23" s="262">
        <v>4.5</v>
      </c>
      <c r="K23" s="262">
        <v>4.5</v>
      </c>
    </row>
    <row r="24" spans="1:11">
      <c r="A24" s="260" t="s">
        <v>107</v>
      </c>
      <c r="B24" s="261">
        <v>0</v>
      </c>
      <c r="C24" s="261">
        <v>0</v>
      </c>
      <c r="D24" s="261">
        <v>0</v>
      </c>
      <c r="E24" s="261">
        <v>0</v>
      </c>
      <c r="F24" s="261">
        <v>0</v>
      </c>
      <c r="G24" s="261">
        <v>0</v>
      </c>
      <c r="H24" s="261">
        <v>0</v>
      </c>
      <c r="I24" s="261">
        <v>0</v>
      </c>
      <c r="J24" s="261">
        <v>0</v>
      </c>
      <c r="K24" s="261">
        <v>0</v>
      </c>
    </row>
    <row r="25" spans="1:11">
      <c r="A25" s="260" t="s">
        <v>108</v>
      </c>
      <c r="B25" s="262">
        <v>0.23</v>
      </c>
      <c r="C25" s="262">
        <v>0.27</v>
      </c>
      <c r="D25" s="262">
        <v>0.31</v>
      </c>
      <c r="E25" s="262">
        <v>0.35</v>
      </c>
      <c r="F25" s="262">
        <v>0.39</v>
      </c>
      <c r="G25" s="262">
        <v>0.39</v>
      </c>
      <c r="H25" s="262">
        <v>0.39</v>
      </c>
      <c r="I25" s="262">
        <v>0.39</v>
      </c>
      <c r="J25" s="262">
        <v>0.39</v>
      </c>
      <c r="K25" s="262">
        <v>0.39</v>
      </c>
    </row>
    <row r="26" spans="1:11">
      <c r="A26" s="260" t="s">
        <v>109</v>
      </c>
      <c r="B26" s="262">
        <v>0.2</v>
      </c>
      <c r="C26" s="262">
        <v>0.2</v>
      </c>
      <c r="D26" s="262">
        <v>0.2</v>
      </c>
      <c r="E26" s="262">
        <v>0.21</v>
      </c>
      <c r="F26" s="262">
        <v>0.22</v>
      </c>
      <c r="G26" s="262">
        <v>0.22</v>
      </c>
      <c r="H26" s="262">
        <v>0.22</v>
      </c>
      <c r="I26" s="262">
        <v>0.22</v>
      </c>
      <c r="J26" s="262">
        <v>0.22</v>
      </c>
      <c r="K26" s="262">
        <v>0.22</v>
      </c>
    </row>
    <row r="27" spans="1:11">
      <c r="A27" s="260" t="s">
        <v>110</v>
      </c>
      <c r="B27" s="262">
        <v>5.53</v>
      </c>
      <c r="C27" s="262">
        <v>5.53</v>
      </c>
      <c r="D27" s="262">
        <v>5.77</v>
      </c>
      <c r="E27" s="262">
        <v>6.51</v>
      </c>
      <c r="F27" s="262">
        <v>6.51</v>
      </c>
      <c r="G27" s="262">
        <v>6.51</v>
      </c>
      <c r="H27" s="262">
        <v>7.41</v>
      </c>
      <c r="I27" s="262">
        <v>7.41</v>
      </c>
      <c r="J27" s="262">
        <v>7.41</v>
      </c>
      <c r="K27" s="262">
        <v>7.41</v>
      </c>
    </row>
    <row r="28" spans="1:11">
      <c r="A28" s="260" t="s">
        <v>111</v>
      </c>
      <c r="B28" s="262">
        <v>5.53</v>
      </c>
      <c r="C28" s="262">
        <v>5.53</v>
      </c>
      <c r="D28" s="262">
        <v>5.77</v>
      </c>
      <c r="E28" s="262">
        <v>6.51</v>
      </c>
      <c r="F28" s="262">
        <v>6.51</v>
      </c>
      <c r="G28" s="262">
        <v>6.51</v>
      </c>
      <c r="H28" s="262">
        <v>7.41</v>
      </c>
      <c r="I28" s="262">
        <v>7.41</v>
      </c>
      <c r="J28" s="262">
        <v>7.41</v>
      </c>
      <c r="K28" s="262">
        <v>7.41</v>
      </c>
    </row>
    <row r="29" spans="1:11">
      <c r="A29" s="260" t="s">
        <v>112</v>
      </c>
      <c r="B29" s="262">
        <v>1.31</v>
      </c>
      <c r="C29" s="262">
        <v>1.32</v>
      </c>
      <c r="D29" s="262">
        <v>1.32</v>
      </c>
      <c r="E29" s="262">
        <v>1.33</v>
      </c>
      <c r="F29" s="262">
        <v>1.34</v>
      </c>
      <c r="G29" s="262">
        <v>1.34</v>
      </c>
      <c r="H29" s="262">
        <v>1.34</v>
      </c>
      <c r="I29" s="262">
        <v>1.34</v>
      </c>
      <c r="J29" s="262">
        <v>1.34</v>
      </c>
      <c r="K29" s="262">
        <v>1.34</v>
      </c>
    </row>
    <row r="30" spans="1:11">
      <c r="A30" s="260" t="s">
        <v>113</v>
      </c>
      <c r="B30" s="262">
        <v>17.829999999999998</v>
      </c>
      <c r="C30" s="262">
        <v>17.899999999999999</v>
      </c>
      <c r="D30" s="262">
        <v>18.2</v>
      </c>
      <c r="E30" s="262">
        <v>19.03</v>
      </c>
      <c r="F30" s="262">
        <v>19.12</v>
      </c>
      <c r="G30" s="262">
        <v>19.12</v>
      </c>
      <c r="H30" s="262">
        <v>18.84</v>
      </c>
      <c r="I30" s="262">
        <v>18.84</v>
      </c>
      <c r="J30" s="262">
        <v>17.27</v>
      </c>
      <c r="K30" s="262">
        <v>17.27</v>
      </c>
    </row>
    <row r="31" spans="1:11">
      <c r="A31" s="260" t="s">
        <v>114</v>
      </c>
      <c r="B31" s="262">
        <v>5.03</v>
      </c>
      <c r="C31" s="262">
        <v>6.55</v>
      </c>
      <c r="D31" s="262">
        <v>5.15</v>
      </c>
      <c r="E31" s="262">
        <v>6.79</v>
      </c>
      <c r="F31" s="262">
        <v>5.42</v>
      </c>
      <c r="G31" s="262">
        <v>6.86</v>
      </c>
      <c r="H31" s="262">
        <v>5.12</v>
      </c>
      <c r="I31" s="262">
        <v>6.72</v>
      </c>
      <c r="J31" s="262">
        <v>4.91</v>
      </c>
      <c r="K31" s="262">
        <v>6.55</v>
      </c>
    </row>
    <row r="32" spans="1:11">
      <c r="A32" s="260" t="s">
        <v>115</v>
      </c>
      <c r="B32" s="261">
        <v>0</v>
      </c>
      <c r="C32" s="261">
        <v>0</v>
      </c>
      <c r="D32" s="261">
        <v>0</v>
      </c>
      <c r="E32" s="261">
        <v>0</v>
      </c>
      <c r="F32" s="261">
        <v>0</v>
      </c>
      <c r="G32" s="261">
        <v>0</v>
      </c>
      <c r="H32" s="261">
        <v>0</v>
      </c>
      <c r="I32" s="261">
        <v>0</v>
      </c>
      <c r="J32" s="261">
        <v>0</v>
      </c>
      <c r="K32" s="261">
        <v>0</v>
      </c>
    </row>
    <row r="33" spans="1:11">
      <c r="A33" s="260" t="s">
        <v>116</v>
      </c>
      <c r="B33" s="262">
        <v>0.42</v>
      </c>
      <c r="C33" s="262">
        <v>0.42</v>
      </c>
      <c r="D33" s="262">
        <v>0.42</v>
      </c>
      <c r="E33" s="262">
        <v>0.42</v>
      </c>
      <c r="F33" s="262">
        <v>0.42</v>
      </c>
      <c r="G33" s="262">
        <v>0.42</v>
      </c>
      <c r="H33" s="262">
        <v>0.42</v>
      </c>
      <c r="I33" s="262">
        <v>0.42</v>
      </c>
      <c r="J33" s="262">
        <v>0.42</v>
      </c>
      <c r="K33" s="262">
        <v>0.42</v>
      </c>
    </row>
    <row r="34" spans="1:11">
      <c r="A34" s="260" t="s">
        <v>117</v>
      </c>
      <c r="B34" s="262">
        <v>0.69</v>
      </c>
      <c r="C34" s="262">
        <v>0.66</v>
      </c>
      <c r="D34" s="262">
        <v>0.7</v>
      </c>
      <c r="E34" s="262">
        <v>0.67</v>
      </c>
      <c r="F34" s="262">
        <v>0.7</v>
      </c>
      <c r="G34" s="262">
        <v>0.67</v>
      </c>
      <c r="H34" s="262">
        <v>0.75</v>
      </c>
      <c r="I34" s="262">
        <v>0.72</v>
      </c>
      <c r="J34" s="262">
        <v>0.78</v>
      </c>
      <c r="K34" s="262">
        <v>0.75</v>
      </c>
    </row>
    <row r="35" spans="1:11">
      <c r="A35" s="260" t="s">
        <v>118</v>
      </c>
      <c r="B35" s="262">
        <v>6.14</v>
      </c>
      <c r="C35" s="262">
        <v>7.63</v>
      </c>
      <c r="D35" s="262">
        <v>6.27</v>
      </c>
      <c r="E35" s="262">
        <v>7.88</v>
      </c>
      <c r="F35" s="262">
        <v>6.54</v>
      </c>
      <c r="G35" s="262">
        <v>7.95</v>
      </c>
      <c r="H35" s="262">
        <v>6.29</v>
      </c>
      <c r="I35" s="262">
        <v>7.86</v>
      </c>
      <c r="J35" s="262">
        <v>6.11</v>
      </c>
      <c r="K35" s="262">
        <v>7.72</v>
      </c>
    </row>
    <row r="36" spans="1:11">
      <c r="A36" s="260" t="s">
        <v>119</v>
      </c>
      <c r="B36" s="262">
        <v>11.69</v>
      </c>
      <c r="C36" s="262">
        <v>10.27</v>
      </c>
      <c r="D36" s="262">
        <v>11.93</v>
      </c>
      <c r="E36" s="262">
        <v>11.15</v>
      </c>
      <c r="F36" s="262">
        <v>12.58</v>
      </c>
      <c r="G36" s="262">
        <v>11.17</v>
      </c>
      <c r="H36" s="262">
        <v>12.55</v>
      </c>
      <c r="I36" s="262">
        <v>10.98</v>
      </c>
      <c r="J36" s="262">
        <v>11.16</v>
      </c>
      <c r="K36" s="262">
        <v>9.5500000000000007</v>
      </c>
    </row>
    <row r="37" spans="1:11">
      <c r="A37" s="260" t="s">
        <v>120</v>
      </c>
      <c r="B37" s="262">
        <v>7.93</v>
      </c>
      <c r="C37" s="262">
        <v>6.67</v>
      </c>
      <c r="D37" s="262">
        <v>8.06</v>
      </c>
      <c r="E37" s="262">
        <v>6.78</v>
      </c>
      <c r="F37" s="262">
        <v>8.07</v>
      </c>
      <c r="G37" s="262">
        <v>6.79</v>
      </c>
      <c r="H37" s="262">
        <v>8.3699999999999992</v>
      </c>
      <c r="I37" s="262">
        <v>7.03</v>
      </c>
      <c r="J37" s="262">
        <v>8.9600000000000009</v>
      </c>
      <c r="K37" s="262">
        <v>7.53</v>
      </c>
    </row>
    <row r="38" spans="1:11">
      <c r="A38" s="260" t="s">
        <v>121</v>
      </c>
      <c r="B38" s="261">
        <v>0</v>
      </c>
      <c r="C38" s="261">
        <v>0</v>
      </c>
      <c r="D38" s="261">
        <v>0</v>
      </c>
      <c r="E38" s="261">
        <v>0</v>
      </c>
      <c r="F38" s="261">
        <v>0</v>
      </c>
      <c r="G38" s="261">
        <v>0</v>
      </c>
      <c r="H38" s="261">
        <v>0</v>
      </c>
      <c r="I38" s="261">
        <v>0</v>
      </c>
      <c r="J38" s="261">
        <v>0</v>
      </c>
      <c r="K38" s="261">
        <v>0</v>
      </c>
    </row>
    <row r="39" spans="1:11">
      <c r="A39" s="260" t="s">
        <v>122</v>
      </c>
      <c r="B39" s="262">
        <v>3.76</v>
      </c>
      <c r="C39" s="262">
        <v>3.6</v>
      </c>
      <c r="D39" s="262">
        <v>3.87</v>
      </c>
      <c r="E39" s="262">
        <v>4.37</v>
      </c>
      <c r="F39" s="262">
        <v>4.51</v>
      </c>
      <c r="G39" s="262">
        <v>4.38</v>
      </c>
      <c r="H39" s="262">
        <v>4.18</v>
      </c>
      <c r="I39" s="262">
        <v>3.95</v>
      </c>
      <c r="J39" s="262">
        <v>2.2000000000000002</v>
      </c>
      <c r="K39" s="262">
        <v>2.02</v>
      </c>
    </row>
    <row r="40" spans="1:11">
      <c r="A40" s="260" t="s">
        <v>123</v>
      </c>
      <c r="B40" s="262">
        <v>1.69</v>
      </c>
      <c r="C40" s="262">
        <v>1.41</v>
      </c>
      <c r="D40" s="262">
        <v>1.73</v>
      </c>
      <c r="E40" s="262">
        <v>1.53</v>
      </c>
      <c r="F40" s="262">
        <v>1.83</v>
      </c>
      <c r="G40" s="262">
        <v>1.53</v>
      </c>
      <c r="H40" s="262">
        <v>1.87</v>
      </c>
      <c r="I40" s="262">
        <v>1.44</v>
      </c>
      <c r="J40" s="262">
        <v>1.62</v>
      </c>
      <c r="K40" s="262">
        <v>1.37</v>
      </c>
    </row>
    <row r="41" spans="1:11">
      <c r="A41" s="260" t="s">
        <v>124</v>
      </c>
      <c r="B41" s="262">
        <v>0.54</v>
      </c>
      <c r="C41" s="262">
        <v>0.3</v>
      </c>
      <c r="D41" s="262">
        <v>0.55000000000000004</v>
      </c>
      <c r="E41" s="262">
        <v>0.3</v>
      </c>
      <c r="F41" s="262">
        <v>0.55000000000000004</v>
      </c>
      <c r="G41" s="262">
        <v>0.31</v>
      </c>
      <c r="H41" s="262">
        <v>0.56999999999999995</v>
      </c>
      <c r="I41" s="262">
        <v>0.32</v>
      </c>
      <c r="J41" s="262">
        <v>0.61</v>
      </c>
      <c r="K41" s="262">
        <v>0.34</v>
      </c>
    </row>
    <row r="42" spans="1:11">
      <c r="A42" s="260" t="s">
        <v>125</v>
      </c>
      <c r="B42" s="262">
        <v>2.23</v>
      </c>
      <c r="C42" s="262">
        <v>1.71</v>
      </c>
      <c r="D42" s="262">
        <v>2.2799999999999998</v>
      </c>
      <c r="E42" s="262">
        <v>1.83</v>
      </c>
      <c r="F42" s="262">
        <v>2.38</v>
      </c>
      <c r="G42" s="262">
        <v>1.84</v>
      </c>
      <c r="H42" s="262">
        <v>2.44</v>
      </c>
      <c r="I42" s="262">
        <v>1.76</v>
      </c>
      <c r="J42" s="262">
        <v>2.23</v>
      </c>
      <c r="K42" s="262">
        <v>1.71</v>
      </c>
    </row>
    <row r="43" spans="1:11">
      <c r="A43" s="260" t="s">
        <v>126</v>
      </c>
      <c r="B43" s="262">
        <v>1.28</v>
      </c>
      <c r="C43" s="262">
        <v>1.28</v>
      </c>
      <c r="D43" s="262">
        <v>1.76</v>
      </c>
      <c r="E43" s="262">
        <v>1.76</v>
      </c>
      <c r="F43" s="262">
        <v>1.76</v>
      </c>
      <c r="G43" s="262">
        <v>1.76</v>
      </c>
      <c r="H43" s="262">
        <v>2.4</v>
      </c>
      <c r="I43" s="262">
        <v>2.4</v>
      </c>
      <c r="J43" s="262">
        <v>2.56</v>
      </c>
      <c r="K43" s="262">
        <v>2.56</v>
      </c>
    </row>
    <row r="44" spans="1:11">
      <c r="A44" s="260" t="s">
        <v>127</v>
      </c>
      <c r="B44" s="262">
        <v>1.36</v>
      </c>
      <c r="C44" s="262">
        <v>1.36</v>
      </c>
      <c r="D44" s="262">
        <v>2.2400000000000002</v>
      </c>
      <c r="E44" s="262">
        <v>2.2400000000000002</v>
      </c>
      <c r="F44" s="262">
        <v>2.2400000000000002</v>
      </c>
      <c r="G44" s="262">
        <v>2.2400000000000002</v>
      </c>
      <c r="H44" s="262">
        <v>2.4</v>
      </c>
      <c r="I44" s="262">
        <v>2.4</v>
      </c>
      <c r="J44" s="262">
        <v>2.56</v>
      </c>
      <c r="K44" s="262">
        <v>2.56</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63" t="s">
        <v>77</v>
      </c>
      <c r="B1" s="263"/>
      <c r="C1" s="263"/>
      <c r="D1" s="263"/>
      <c r="E1" s="263"/>
      <c r="F1" s="263"/>
      <c r="G1" s="263"/>
      <c r="H1" s="263"/>
      <c r="I1" s="263"/>
      <c r="J1" s="263"/>
      <c r="K1" s="263"/>
    </row>
    <row r="3" spans="1:11">
      <c r="A3" s="264" t="s">
        <v>78</v>
      </c>
      <c r="B3" s="265" t="s">
        <v>218</v>
      </c>
    </row>
    <row r="4" spans="1:11">
      <c r="A4" s="264" t="s">
        <v>80</v>
      </c>
      <c r="B4" s="265"/>
    </row>
    <row r="5" spans="1:11">
      <c r="A5" s="264" t="s">
        <v>81</v>
      </c>
      <c r="B5" s="265" t="s">
        <v>82</v>
      </c>
    </row>
    <row r="6" spans="1:11">
      <c r="A6" s="264" t="s">
        <v>83</v>
      </c>
      <c r="B6" s="265" t="s">
        <v>219</v>
      </c>
    </row>
    <row r="7" spans="1:11">
      <c r="A7" s="264" t="s">
        <v>84</v>
      </c>
      <c r="B7" s="265" t="s">
        <v>220</v>
      </c>
    </row>
    <row r="10" spans="1:11">
      <c r="A10" s="266" t="s">
        <v>85</v>
      </c>
      <c r="B10" s="266"/>
      <c r="C10" s="266"/>
      <c r="D10" s="266"/>
      <c r="E10" s="266"/>
      <c r="F10" s="266"/>
      <c r="G10" s="266"/>
      <c r="H10" s="266"/>
      <c r="I10" s="266"/>
      <c r="J10" s="266"/>
      <c r="K10" s="266"/>
    </row>
    <row r="12" spans="1:11">
      <c r="A12" s="267"/>
      <c r="B12" s="267">
        <v>2014</v>
      </c>
      <c r="C12" s="267"/>
      <c r="D12" s="267">
        <v>2015</v>
      </c>
      <c r="E12" s="267"/>
      <c r="F12" s="267">
        <v>2016</v>
      </c>
      <c r="G12" s="267"/>
      <c r="H12" s="267">
        <v>2020</v>
      </c>
      <c r="I12" s="267"/>
      <c r="J12" s="267">
        <v>2025</v>
      </c>
      <c r="K12" s="267"/>
    </row>
    <row r="13" spans="1:11">
      <c r="A13" s="267" t="s">
        <v>86</v>
      </c>
      <c r="B13" s="267" t="s">
        <v>87</v>
      </c>
      <c r="C13" s="267" t="s">
        <v>88</v>
      </c>
      <c r="D13" s="267" t="s">
        <v>89</v>
      </c>
      <c r="E13" s="267" t="s">
        <v>90</v>
      </c>
      <c r="F13" s="267" t="s">
        <v>91</v>
      </c>
      <c r="G13" s="267" t="s">
        <v>92</v>
      </c>
      <c r="H13" s="267" t="s">
        <v>93</v>
      </c>
      <c r="I13" s="267" t="s">
        <v>94</v>
      </c>
      <c r="J13" s="267" t="s">
        <v>95</v>
      </c>
      <c r="K13" s="267" t="s">
        <v>96</v>
      </c>
    </row>
    <row r="14" spans="1:11">
      <c r="A14" s="268" t="s">
        <v>97</v>
      </c>
      <c r="B14" s="269">
        <v>1.3</v>
      </c>
      <c r="C14" s="269">
        <v>1.3</v>
      </c>
      <c r="D14" s="269">
        <v>1.3</v>
      </c>
      <c r="E14" s="269">
        <v>1.3</v>
      </c>
      <c r="F14" s="269">
        <v>1.3</v>
      </c>
      <c r="G14" s="269">
        <v>1.3</v>
      </c>
      <c r="H14" s="269">
        <v>1.3</v>
      </c>
      <c r="I14" s="269">
        <v>1.3</v>
      </c>
      <c r="J14" s="269">
        <v>1.3</v>
      </c>
      <c r="K14" s="269">
        <v>1.3</v>
      </c>
    </row>
    <row r="15" spans="1:11">
      <c r="A15" s="268" t="s">
        <v>98</v>
      </c>
      <c r="B15" s="269">
        <v>9.09</v>
      </c>
      <c r="C15" s="269">
        <v>9.09</v>
      </c>
      <c r="D15" s="269">
        <v>8.51</v>
      </c>
      <c r="E15" s="269">
        <v>8.51</v>
      </c>
      <c r="F15" s="269">
        <v>8.06</v>
      </c>
      <c r="G15" s="269">
        <v>8.06</v>
      </c>
      <c r="H15" s="269">
        <v>7.33</v>
      </c>
      <c r="I15" s="269">
        <v>7.33</v>
      </c>
      <c r="J15" s="269">
        <v>7.48</v>
      </c>
      <c r="K15" s="269">
        <v>7.48</v>
      </c>
    </row>
    <row r="16" spans="1:11">
      <c r="A16" s="268" t="s">
        <v>99</v>
      </c>
      <c r="B16" s="269">
        <v>3.81</v>
      </c>
      <c r="C16" s="269">
        <v>3.81</v>
      </c>
      <c r="D16" s="269">
        <v>3.33</v>
      </c>
      <c r="E16" s="269">
        <v>3.33</v>
      </c>
      <c r="F16" s="269">
        <v>3.33</v>
      </c>
      <c r="G16" s="269">
        <v>3.33</v>
      </c>
      <c r="H16" s="269">
        <v>3.19</v>
      </c>
      <c r="I16" s="269">
        <v>3.19</v>
      </c>
      <c r="J16" s="269">
        <v>3.36</v>
      </c>
      <c r="K16" s="269">
        <v>3.36</v>
      </c>
    </row>
    <row r="17" spans="1:11">
      <c r="A17" s="268" t="s">
        <v>100</v>
      </c>
      <c r="B17" s="269">
        <v>1.08</v>
      </c>
      <c r="C17" s="269">
        <v>1.08</v>
      </c>
      <c r="D17" s="269">
        <v>1.08</v>
      </c>
      <c r="E17" s="269">
        <v>1.08</v>
      </c>
      <c r="F17" s="269">
        <v>0.9</v>
      </c>
      <c r="G17" s="269">
        <v>0.9</v>
      </c>
      <c r="H17" s="269">
        <v>0.9</v>
      </c>
      <c r="I17" s="269">
        <v>0.9</v>
      </c>
      <c r="J17" s="269">
        <v>0.9</v>
      </c>
      <c r="K17" s="269">
        <v>0.9</v>
      </c>
    </row>
    <row r="18" spans="1:11">
      <c r="A18" s="268" t="s">
        <v>101</v>
      </c>
      <c r="B18" s="269">
        <v>1.87</v>
      </c>
      <c r="C18" s="269">
        <v>1.87</v>
      </c>
      <c r="D18" s="269">
        <v>2.06</v>
      </c>
      <c r="E18" s="269">
        <v>2.06</v>
      </c>
      <c r="F18" s="269">
        <v>1.87</v>
      </c>
      <c r="G18" s="269">
        <v>1.87</v>
      </c>
      <c r="H18" s="269">
        <v>2.2200000000000002</v>
      </c>
      <c r="I18" s="269">
        <v>2.2200000000000002</v>
      </c>
      <c r="J18" s="269">
        <v>2.2000000000000002</v>
      </c>
      <c r="K18" s="269">
        <v>2.2000000000000002</v>
      </c>
    </row>
    <row r="19" spans="1:11">
      <c r="A19" s="268" t="s">
        <v>102</v>
      </c>
      <c r="B19" s="270">
        <v>0</v>
      </c>
      <c r="C19" s="270">
        <v>0</v>
      </c>
      <c r="D19" s="270">
        <v>0</v>
      </c>
      <c r="E19" s="270">
        <v>0</v>
      </c>
      <c r="F19" s="270">
        <v>0</v>
      </c>
      <c r="G19" s="270">
        <v>0</v>
      </c>
      <c r="H19" s="270">
        <v>0</v>
      </c>
      <c r="I19" s="270">
        <v>0</v>
      </c>
      <c r="J19" s="270">
        <v>0</v>
      </c>
      <c r="K19" s="270">
        <v>0</v>
      </c>
    </row>
    <row r="20" spans="1:11">
      <c r="A20" s="268" t="s">
        <v>103</v>
      </c>
      <c r="B20" s="269">
        <v>2.3199999999999998</v>
      </c>
      <c r="C20" s="269">
        <v>2.3199999999999998</v>
      </c>
      <c r="D20" s="269">
        <v>2.04</v>
      </c>
      <c r="E20" s="269">
        <v>2.04</v>
      </c>
      <c r="F20" s="269">
        <v>1.96</v>
      </c>
      <c r="G20" s="269">
        <v>1.96</v>
      </c>
      <c r="H20" s="269">
        <v>1.02</v>
      </c>
      <c r="I20" s="269">
        <v>1.02</v>
      </c>
      <c r="J20" s="269">
        <v>1.02</v>
      </c>
      <c r="K20" s="269">
        <v>1.02</v>
      </c>
    </row>
    <row r="21" spans="1:11">
      <c r="A21" s="268" t="s">
        <v>104</v>
      </c>
      <c r="B21" s="269">
        <v>3.48</v>
      </c>
      <c r="C21" s="269">
        <v>4.09</v>
      </c>
      <c r="D21" s="269">
        <v>5.13</v>
      </c>
      <c r="E21" s="269">
        <v>5.13</v>
      </c>
      <c r="F21" s="269">
        <v>5.45</v>
      </c>
      <c r="G21" s="269">
        <v>5.45</v>
      </c>
      <c r="H21" s="269">
        <v>6.4</v>
      </c>
      <c r="I21" s="269">
        <v>6.4</v>
      </c>
      <c r="J21" s="269">
        <v>6.7</v>
      </c>
      <c r="K21" s="269">
        <v>6.7</v>
      </c>
    </row>
    <row r="22" spans="1:11">
      <c r="A22" s="268" t="s">
        <v>105</v>
      </c>
      <c r="B22" s="269">
        <v>2.5499999999999998</v>
      </c>
      <c r="C22" s="269">
        <v>2.7</v>
      </c>
      <c r="D22" s="270">
        <v>3</v>
      </c>
      <c r="E22" s="270">
        <v>3</v>
      </c>
      <c r="F22" s="269">
        <v>3.3</v>
      </c>
      <c r="G22" s="269">
        <v>3.3</v>
      </c>
      <c r="H22" s="269">
        <v>4.2</v>
      </c>
      <c r="I22" s="269">
        <v>4.2</v>
      </c>
      <c r="J22" s="269">
        <v>4.5</v>
      </c>
      <c r="K22" s="269">
        <v>4.5</v>
      </c>
    </row>
    <row r="23" spans="1:11">
      <c r="A23" s="268" t="s">
        <v>106</v>
      </c>
      <c r="B23" s="269">
        <v>2.5499999999999998</v>
      </c>
      <c r="C23" s="269">
        <v>2.7</v>
      </c>
      <c r="D23" s="270">
        <v>3</v>
      </c>
      <c r="E23" s="270">
        <v>3</v>
      </c>
      <c r="F23" s="269">
        <v>3.3</v>
      </c>
      <c r="G23" s="269">
        <v>3.3</v>
      </c>
      <c r="H23" s="269">
        <v>4.2</v>
      </c>
      <c r="I23" s="269">
        <v>4.2</v>
      </c>
      <c r="J23" s="269">
        <v>4.5</v>
      </c>
      <c r="K23" s="269">
        <v>4.5</v>
      </c>
    </row>
    <row r="24" spans="1:11">
      <c r="A24" s="268" t="s">
        <v>107</v>
      </c>
      <c r="B24" s="270">
        <v>0</v>
      </c>
      <c r="C24" s="270">
        <v>0</v>
      </c>
      <c r="D24" s="270">
        <v>0</v>
      </c>
      <c r="E24" s="270">
        <v>0</v>
      </c>
      <c r="F24" s="270">
        <v>0</v>
      </c>
      <c r="G24" s="270">
        <v>0</v>
      </c>
      <c r="H24" s="270">
        <v>0</v>
      </c>
      <c r="I24" s="270">
        <v>0</v>
      </c>
      <c r="J24" s="270">
        <v>0</v>
      </c>
      <c r="K24" s="270">
        <v>0</v>
      </c>
    </row>
    <row r="25" spans="1:11">
      <c r="A25" s="268" t="s">
        <v>108</v>
      </c>
      <c r="B25" s="269">
        <v>0.84</v>
      </c>
      <c r="C25" s="269">
        <v>1.3</v>
      </c>
      <c r="D25" s="270">
        <v>2</v>
      </c>
      <c r="E25" s="270">
        <v>2</v>
      </c>
      <c r="F25" s="270">
        <v>2</v>
      </c>
      <c r="G25" s="270">
        <v>2</v>
      </c>
      <c r="H25" s="270">
        <v>2</v>
      </c>
      <c r="I25" s="270">
        <v>2</v>
      </c>
      <c r="J25" s="270">
        <v>2</v>
      </c>
      <c r="K25" s="270">
        <v>2</v>
      </c>
    </row>
    <row r="26" spans="1:11">
      <c r="A26" s="268" t="s">
        <v>109</v>
      </c>
      <c r="B26" s="269">
        <v>0.09</v>
      </c>
      <c r="C26" s="269">
        <v>0.09</v>
      </c>
      <c r="D26" s="269">
        <v>0.13</v>
      </c>
      <c r="E26" s="269">
        <v>0.13</v>
      </c>
      <c r="F26" s="269">
        <v>0.15</v>
      </c>
      <c r="G26" s="269">
        <v>0.15</v>
      </c>
      <c r="H26" s="269">
        <v>0.2</v>
      </c>
      <c r="I26" s="269">
        <v>0.2</v>
      </c>
      <c r="J26" s="269">
        <v>0.2</v>
      </c>
      <c r="K26" s="269">
        <v>0.2</v>
      </c>
    </row>
    <row r="27" spans="1:11">
      <c r="A27" s="268" t="s">
        <v>110</v>
      </c>
      <c r="B27" s="269">
        <v>6.28</v>
      </c>
      <c r="C27" s="269">
        <v>6.28</v>
      </c>
      <c r="D27" s="269">
        <v>6.47</v>
      </c>
      <c r="E27" s="269">
        <v>6.47</v>
      </c>
      <c r="F27" s="269">
        <v>6.57</v>
      </c>
      <c r="G27" s="269">
        <v>6.57</v>
      </c>
      <c r="H27" s="269">
        <v>6.67</v>
      </c>
      <c r="I27" s="269">
        <v>6.67</v>
      </c>
      <c r="J27" s="269">
        <v>6.67</v>
      </c>
      <c r="K27" s="269">
        <v>6.67</v>
      </c>
    </row>
    <row r="28" spans="1:11">
      <c r="A28" s="268" t="s">
        <v>111</v>
      </c>
      <c r="B28" s="269">
        <v>0.39</v>
      </c>
      <c r="C28" s="269">
        <v>0.39</v>
      </c>
      <c r="D28" s="269">
        <v>0.48</v>
      </c>
      <c r="E28" s="269">
        <v>0.48</v>
      </c>
      <c r="F28" s="269">
        <v>0.49</v>
      </c>
      <c r="G28" s="269">
        <v>0.49</v>
      </c>
      <c r="H28" s="269">
        <v>0.49</v>
      </c>
      <c r="I28" s="269">
        <v>0.49</v>
      </c>
      <c r="J28" s="269">
        <v>0.49</v>
      </c>
      <c r="K28" s="269">
        <v>0.49</v>
      </c>
    </row>
    <row r="29" spans="1:11">
      <c r="A29" s="268" t="s">
        <v>112</v>
      </c>
      <c r="B29" s="268"/>
      <c r="C29" s="268"/>
      <c r="D29" s="268"/>
      <c r="E29" s="268"/>
      <c r="F29" s="268"/>
      <c r="G29" s="268"/>
      <c r="H29" s="268"/>
      <c r="I29" s="268"/>
      <c r="J29" s="268"/>
      <c r="K29" s="268"/>
    </row>
    <row r="30" spans="1:11">
      <c r="A30" s="268" t="s">
        <v>113</v>
      </c>
      <c r="B30" s="269">
        <v>20.149999999999999</v>
      </c>
      <c r="C30" s="269">
        <v>20.76</v>
      </c>
      <c r="D30" s="269">
        <v>21.41</v>
      </c>
      <c r="E30" s="269">
        <v>21.41</v>
      </c>
      <c r="F30" s="269">
        <v>21.38</v>
      </c>
      <c r="G30" s="269">
        <v>21.38</v>
      </c>
      <c r="H30" s="269">
        <v>21.7</v>
      </c>
      <c r="I30" s="269">
        <v>21.7</v>
      </c>
      <c r="J30" s="269">
        <v>22.15</v>
      </c>
      <c r="K30" s="269">
        <v>22.15</v>
      </c>
    </row>
    <row r="31" spans="1:11">
      <c r="A31" s="268" t="s">
        <v>114</v>
      </c>
      <c r="B31" s="269">
        <v>5.49</v>
      </c>
      <c r="C31" s="269">
        <v>6.25</v>
      </c>
      <c r="D31" s="269">
        <v>6.4</v>
      </c>
      <c r="E31" s="269">
        <v>6.32</v>
      </c>
      <c r="F31" s="269">
        <v>6.64</v>
      </c>
      <c r="G31" s="269">
        <v>6.63</v>
      </c>
      <c r="H31" s="269">
        <v>7.19</v>
      </c>
      <c r="I31" s="269">
        <v>7.34</v>
      </c>
      <c r="J31" s="269">
        <v>7.4</v>
      </c>
      <c r="K31" s="269">
        <v>7.61</v>
      </c>
    </row>
    <row r="32" spans="1:11">
      <c r="A32" s="268" t="s">
        <v>115</v>
      </c>
      <c r="B32" s="269">
        <v>0.75</v>
      </c>
      <c r="C32" s="269">
        <v>2.1800000000000002</v>
      </c>
      <c r="D32" s="269">
        <v>1.35</v>
      </c>
      <c r="E32" s="269">
        <v>2.4300000000000002</v>
      </c>
      <c r="F32" s="269">
        <v>1.34</v>
      </c>
      <c r="G32" s="269">
        <v>2.37</v>
      </c>
      <c r="H32" s="269">
        <v>1.42</v>
      </c>
      <c r="I32" s="269">
        <v>2.2799999999999998</v>
      </c>
      <c r="J32" s="269">
        <v>1.43</v>
      </c>
      <c r="K32" s="269">
        <v>2.25</v>
      </c>
    </row>
    <row r="33" spans="1:11">
      <c r="A33" s="268" t="s">
        <v>116</v>
      </c>
      <c r="B33" s="269">
        <v>1.02</v>
      </c>
      <c r="C33" s="269">
        <v>0.78</v>
      </c>
      <c r="D33" s="269">
        <v>1.04</v>
      </c>
      <c r="E33" s="269">
        <v>0.79</v>
      </c>
      <c r="F33" s="269">
        <v>1.06</v>
      </c>
      <c r="G33" s="269">
        <v>0.82</v>
      </c>
      <c r="H33" s="269">
        <v>1.06</v>
      </c>
      <c r="I33" s="269">
        <v>0.85</v>
      </c>
      <c r="J33" s="269">
        <v>1.18</v>
      </c>
      <c r="K33" s="269">
        <v>0.97</v>
      </c>
    </row>
    <row r="34" spans="1:11">
      <c r="A34" s="268" t="s">
        <v>117</v>
      </c>
      <c r="B34" s="269">
        <v>1.1000000000000001</v>
      </c>
      <c r="C34" s="269">
        <v>1.1000000000000001</v>
      </c>
      <c r="D34" s="269">
        <v>1.1000000000000001</v>
      </c>
      <c r="E34" s="269">
        <v>1.1000000000000001</v>
      </c>
      <c r="F34" s="269">
        <v>1.19</v>
      </c>
      <c r="G34" s="269">
        <v>1.19</v>
      </c>
      <c r="H34" s="269">
        <v>1.46</v>
      </c>
      <c r="I34" s="269">
        <v>1.46</v>
      </c>
      <c r="J34" s="269">
        <v>1.55</v>
      </c>
      <c r="K34" s="269">
        <v>1.55</v>
      </c>
    </row>
    <row r="35" spans="1:11">
      <c r="A35" s="268" t="s">
        <v>118</v>
      </c>
      <c r="B35" s="269">
        <v>8.36</v>
      </c>
      <c r="C35" s="269">
        <v>10.31</v>
      </c>
      <c r="D35" s="269">
        <v>9.89</v>
      </c>
      <c r="E35" s="269">
        <v>10.64</v>
      </c>
      <c r="F35" s="269">
        <v>10.23</v>
      </c>
      <c r="G35" s="269">
        <v>11.01</v>
      </c>
      <c r="H35" s="269">
        <v>11.13</v>
      </c>
      <c r="I35" s="269">
        <v>11.93</v>
      </c>
      <c r="J35" s="269">
        <v>11.56</v>
      </c>
      <c r="K35" s="269">
        <v>12.38</v>
      </c>
    </row>
    <row r="36" spans="1:11">
      <c r="A36" s="268" t="s">
        <v>119</v>
      </c>
      <c r="B36" s="269">
        <v>11.79</v>
      </c>
      <c r="C36" s="269">
        <v>10.45</v>
      </c>
      <c r="D36" s="269">
        <v>11.52</v>
      </c>
      <c r="E36" s="269">
        <v>10.77</v>
      </c>
      <c r="F36" s="269">
        <v>11.15</v>
      </c>
      <c r="G36" s="269">
        <v>10.37</v>
      </c>
      <c r="H36" s="269">
        <v>10.57</v>
      </c>
      <c r="I36" s="269">
        <v>9.77</v>
      </c>
      <c r="J36" s="269">
        <v>10.59</v>
      </c>
      <c r="K36" s="269">
        <v>9.77</v>
      </c>
    </row>
    <row r="37" spans="1:11">
      <c r="A37" s="268" t="s">
        <v>120</v>
      </c>
      <c r="B37" s="269">
        <v>7.87</v>
      </c>
      <c r="C37" s="270">
        <v>6</v>
      </c>
      <c r="D37" s="269">
        <v>7.97</v>
      </c>
      <c r="E37" s="269">
        <v>6.1</v>
      </c>
      <c r="F37" s="269">
        <v>8.15</v>
      </c>
      <c r="G37" s="269">
        <v>6.3</v>
      </c>
      <c r="H37" s="269">
        <v>8.8699999999999992</v>
      </c>
      <c r="I37" s="269">
        <v>7.1</v>
      </c>
      <c r="J37" s="269">
        <v>9.8000000000000007</v>
      </c>
      <c r="K37" s="269">
        <v>8.1</v>
      </c>
    </row>
    <row r="38" spans="1:11">
      <c r="A38" s="268" t="s">
        <v>121</v>
      </c>
      <c r="B38" s="268"/>
      <c r="C38" s="268"/>
      <c r="D38" s="268"/>
      <c r="E38" s="268"/>
      <c r="F38" s="268"/>
      <c r="G38" s="268"/>
      <c r="H38" s="268"/>
      <c r="I38" s="268"/>
      <c r="J38" s="268"/>
      <c r="K38" s="268"/>
    </row>
    <row r="39" spans="1:11">
      <c r="A39" s="268" t="s">
        <v>122</v>
      </c>
      <c r="B39" s="269">
        <v>3.92</v>
      </c>
      <c r="C39" s="269">
        <v>4.45</v>
      </c>
      <c r="D39" s="269">
        <v>3.55</v>
      </c>
      <c r="E39" s="269">
        <v>4.67</v>
      </c>
      <c r="F39" s="270">
        <v>3</v>
      </c>
      <c r="G39" s="269">
        <v>4.07</v>
      </c>
      <c r="H39" s="269">
        <v>1.7</v>
      </c>
      <c r="I39" s="269">
        <v>2.67</v>
      </c>
      <c r="J39" s="269">
        <v>0.79</v>
      </c>
      <c r="K39" s="269">
        <v>1.67</v>
      </c>
    </row>
    <row r="40" spans="1:11">
      <c r="A40" s="268" t="s">
        <v>123</v>
      </c>
      <c r="B40" s="269">
        <v>1.01</v>
      </c>
      <c r="C40" s="269">
        <v>1.04</v>
      </c>
      <c r="D40" s="269">
        <v>1.07</v>
      </c>
      <c r="E40" s="269">
        <v>1.07</v>
      </c>
      <c r="F40" s="269">
        <v>1.07</v>
      </c>
      <c r="G40" s="269">
        <v>1.07</v>
      </c>
      <c r="H40" s="269">
        <v>1.08</v>
      </c>
      <c r="I40" s="269">
        <v>1.08</v>
      </c>
      <c r="J40" s="269">
        <v>1.1100000000000001</v>
      </c>
      <c r="K40" s="269">
        <v>1.1100000000000001</v>
      </c>
    </row>
    <row r="41" spans="1:11">
      <c r="A41" s="268" t="s">
        <v>124</v>
      </c>
      <c r="B41" s="269">
        <v>0.38</v>
      </c>
      <c r="C41" s="269">
        <v>0.27</v>
      </c>
      <c r="D41" s="269">
        <v>0.39</v>
      </c>
      <c r="E41" s="269">
        <v>0.28000000000000003</v>
      </c>
      <c r="F41" s="269">
        <v>0.4</v>
      </c>
      <c r="G41" s="269">
        <v>0.28999999999999998</v>
      </c>
      <c r="H41" s="269">
        <v>0.46</v>
      </c>
      <c r="I41" s="269">
        <v>0.33</v>
      </c>
      <c r="J41" s="269">
        <v>0.52</v>
      </c>
      <c r="K41" s="269">
        <v>0.37</v>
      </c>
    </row>
    <row r="42" spans="1:11">
      <c r="A42" s="268" t="s">
        <v>125</v>
      </c>
      <c r="B42" s="269">
        <v>1.39</v>
      </c>
      <c r="C42" s="269">
        <v>1.31</v>
      </c>
      <c r="D42" s="269">
        <v>1.46</v>
      </c>
      <c r="E42" s="269">
        <v>1.35</v>
      </c>
      <c r="F42" s="269">
        <v>1.47</v>
      </c>
      <c r="G42" s="269">
        <v>1.36</v>
      </c>
      <c r="H42" s="269">
        <v>1.54</v>
      </c>
      <c r="I42" s="269">
        <v>1.41</v>
      </c>
      <c r="J42" s="269">
        <v>1.63</v>
      </c>
      <c r="K42" s="269">
        <v>1.48</v>
      </c>
    </row>
    <row r="43" spans="1:11">
      <c r="A43" s="268" t="s">
        <v>126</v>
      </c>
      <c r="B43" s="269">
        <v>1.5</v>
      </c>
      <c r="C43" s="269">
        <v>1.7</v>
      </c>
      <c r="D43" s="269">
        <v>1.5</v>
      </c>
      <c r="E43" s="269">
        <v>1.7</v>
      </c>
      <c r="F43" s="270">
        <v>2</v>
      </c>
      <c r="G43" s="269">
        <v>2.2000000000000002</v>
      </c>
      <c r="H43" s="269">
        <v>2.2999999999999998</v>
      </c>
      <c r="I43" s="269">
        <v>2.5</v>
      </c>
      <c r="J43" s="270">
        <v>3</v>
      </c>
      <c r="K43" s="270">
        <v>3</v>
      </c>
    </row>
    <row r="44" spans="1:11">
      <c r="A44" s="268" t="s">
        <v>127</v>
      </c>
      <c r="B44" s="269">
        <v>2.2999999999999998</v>
      </c>
      <c r="C44" s="269">
        <v>1.65</v>
      </c>
      <c r="D44" s="269">
        <v>2.2999999999999998</v>
      </c>
      <c r="E44" s="269">
        <v>1.65</v>
      </c>
      <c r="F44" s="269">
        <v>2.5</v>
      </c>
      <c r="G44" s="269">
        <v>1.85</v>
      </c>
      <c r="H44" s="269">
        <v>2.9</v>
      </c>
      <c r="I44" s="269">
        <v>2.25</v>
      </c>
      <c r="J44" s="269">
        <v>3.5</v>
      </c>
      <c r="K44" s="269">
        <v>3.5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71" t="s">
        <v>77</v>
      </c>
      <c r="B1" s="271"/>
      <c r="C1" s="271"/>
      <c r="D1" s="271"/>
      <c r="E1" s="271"/>
      <c r="F1" s="271"/>
      <c r="G1" s="271"/>
      <c r="H1" s="271"/>
      <c r="I1" s="271"/>
      <c r="J1" s="271"/>
      <c r="K1" s="271"/>
    </row>
    <row r="3" spans="1:11">
      <c r="A3" s="272" t="s">
        <v>78</v>
      </c>
      <c r="B3" s="273" t="s">
        <v>221</v>
      </c>
    </row>
    <row r="4" spans="1:11">
      <c r="A4" s="272" t="s">
        <v>80</v>
      </c>
      <c r="B4" s="273">
        <v>100</v>
      </c>
    </row>
    <row r="5" spans="1:11">
      <c r="A5" s="272" t="s">
        <v>81</v>
      </c>
      <c r="B5" s="273" t="s">
        <v>82</v>
      </c>
    </row>
    <row r="6" spans="1:11">
      <c r="A6" s="272" t="s">
        <v>83</v>
      </c>
      <c r="B6" s="273" t="s">
        <v>222</v>
      </c>
    </row>
    <row r="7" spans="1:11">
      <c r="A7" s="272" t="s">
        <v>84</v>
      </c>
      <c r="B7" s="273" t="s">
        <v>223</v>
      </c>
    </row>
    <row r="10" spans="1:11">
      <c r="A10" s="274" t="s">
        <v>85</v>
      </c>
      <c r="B10" s="274"/>
      <c r="C10" s="274"/>
      <c r="D10" s="274"/>
      <c r="E10" s="274"/>
      <c r="F10" s="274"/>
      <c r="G10" s="274"/>
      <c r="H10" s="274"/>
      <c r="I10" s="274"/>
      <c r="J10" s="274"/>
      <c r="K10" s="274"/>
    </row>
    <row r="12" spans="1:11">
      <c r="A12" s="275"/>
      <c r="B12" s="275">
        <v>2014</v>
      </c>
      <c r="C12" s="275"/>
      <c r="D12" s="275">
        <v>2015</v>
      </c>
      <c r="E12" s="275"/>
      <c r="F12" s="275">
        <v>2016</v>
      </c>
      <c r="G12" s="275"/>
      <c r="H12" s="275">
        <v>2020</v>
      </c>
      <c r="I12" s="275"/>
      <c r="J12" s="275">
        <v>2025</v>
      </c>
      <c r="K12" s="275"/>
    </row>
    <row r="13" spans="1:11">
      <c r="A13" s="275" t="s">
        <v>86</v>
      </c>
      <c r="B13" s="275" t="s">
        <v>87</v>
      </c>
      <c r="C13" s="275" t="s">
        <v>88</v>
      </c>
      <c r="D13" s="275" t="s">
        <v>89</v>
      </c>
      <c r="E13" s="275" t="s">
        <v>90</v>
      </c>
      <c r="F13" s="275" t="s">
        <v>91</v>
      </c>
      <c r="G13" s="275" t="s">
        <v>92</v>
      </c>
      <c r="H13" s="275" t="s">
        <v>93</v>
      </c>
      <c r="I13" s="275" t="s">
        <v>94</v>
      </c>
      <c r="J13" s="275" t="s">
        <v>95</v>
      </c>
      <c r="K13" s="275" t="s">
        <v>96</v>
      </c>
    </row>
    <row r="14" spans="1:11">
      <c r="A14" s="276" t="s">
        <v>97</v>
      </c>
      <c r="B14" s="277">
        <v>0</v>
      </c>
      <c r="C14" s="277">
        <v>0</v>
      </c>
      <c r="D14" s="277">
        <v>0</v>
      </c>
      <c r="E14" s="277">
        <v>0</v>
      </c>
      <c r="F14" s="277">
        <v>0</v>
      </c>
      <c r="G14" s="277">
        <v>0</v>
      </c>
      <c r="H14" s="277">
        <v>0</v>
      </c>
      <c r="I14" s="277">
        <v>0</v>
      </c>
      <c r="J14" s="277">
        <v>0</v>
      </c>
      <c r="K14" s="277">
        <v>0</v>
      </c>
    </row>
    <row r="15" spans="1:11">
      <c r="A15" s="276" t="s">
        <v>98</v>
      </c>
      <c r="B15" s="278">
        <v>5.24</v>
      </c>
      <c r="C15" s="278">
        <v>5.24</v>
      </c>
      <c r="D15" s="278">
        <v>5.33</v>
      </c>
      <c r="E15" s="278">
        <v>5.33</v>
      </c>
      <c r="F15" s="278">
        <v>5.59</v>
      </c>
      <c r="G15" s="278">
        <v>5.59</v>
      </c>
      <c r="H15" s="278">
        <v>6.04</v>
      </c>
      <c r="I15" s="278">
        <v>6.04</v>
      </c>
      <c r="J15" s="278">
        <v>5.29</v>
      </c>
      <c r="K15" s="278">
        <v>5.29</v>
      </c>
    </row>
    <row r="16" spans="1:11">
      <c r="A16" s="276" t="s">
        <v>99</v>
      </c>
      <c r="B16" s="277">
        <v>5</v>
      </c>
      <c r="C16" s="277">
        <v>5</v>
      </c>
      <c r="D16" s="278">
        <v>5.09</v>
      </c>
      <c r="E16" s="278">
        <v>5.09</v>
      </c>
      <c r="F16" s="278">
        <v>5.14</v>
      </c>
      <c r="G16" s="278">
        <v>5.14</v>
      </c>
      <c r="H16" s="278">
        <v>5.42</v>
      </c>
      <c r="I16" s="278">
        <v>5.42</v>
      </c>
      <c r="J16" s="278">
        <v>4.68</v>
      </c>
      <c r="K16" s="278">
        <v>4.68</v>
      </c>
    </row>
    <row r="17" spans="1:11">
      <c r="A17" s="276" t="s">
        <v>100</v>
      </c>
      <c r="B17" s="277">
        <v>0</v>
      </c>
      <c r="C17" s="277">
        <v>0</v>
      </c>
      <c r="D17" s="277">
        <v>0</v>
      </c>
      <c r="E17" s="277">
        <v>0</v>
      </c>
      <c r="F17" s="277">
        <v>0</v>
      </c>
      <c r="G17" s="277">
        <v>0</v>
      </c>
      <c r="H17" s="277">
        <v>0</v>
      </c>
      <c r="I17" s="277">
        <v>0</v>
      </c>
      <c r="J17" s="277">
        <v>0</v>
      </c>
      <c r="K17" s="277">
        <v>0</v>
      </c>
    </row>
    <row r="18" spans="1:11">
      <c r="A18" s="276" t="s">
        <v>101</v>
      </c>
      <c r="B18" s="278">
        <v>0.24</v>
      </c>
      <c r="C18" s="278">
        <v>0.24</v>
      </c>
      <c r="D18" s="278">
        <v>0.24</v>
      </c>
      <c r="E18" s="278">
        <v>0.24</v>
      </c>
      <c r="F18" s="278">
        <v>0.45</v>
      </c>
      <c r="G18" s="278">
        <v>0.45</v>
      </c>
      <c r="H18" s="278">
        <v>0.61</v>
      </c>
      <c r="I18" s="278">
        <v>0.61</v>
      </c>
      <c r="J18" s="278">
        <v>0.61</v>
      </c>
      <c r="K18" s="278">
        <v>0.61</v>
      </c>
    </row>
    <row r="19" spans="1:11">
      <c r="A19" s="276" t="s">
        <v>102</v>
      </c>
      <c r="B19" s="277">
        <v>0</v>
      </c>
      <c r="C19" s="277">
        <v>0</v>
      </c>
      <c r="D19" s="277">
        <v>0</v>
      </c>
      <c r="E19" s="277">
        <v>0</v>
      </c>
      <c r="F19" s="277">
        <v>0</v>
      </c>
      <c r="G19" s="277">
        <v>0</v>
      </c>
      <c r="H19" s="277">
        <v>0</v>
      </c>
      <c r="I19" s="277">
        <v>0</v>
      </c>
      <c r="J19" s="277">
        <v>0</v>
      </c>
      <c r="K19" s="277">
        <v>0</v>
      </c>
    </row>
    <row r="20" spans="1:11">
      <c r="A20" s="276" t="s">
        <v>103</v>
      </c>
      <c r="B20" s="277">
        <v>0</v>
      </c>
      <c r="C20" s="277">
        <v>0</v>
      </c>
      <c r="D20" s="277">
        <v>0</v>
      </c>
      <c r="E20" s="277">
        <v>0</v>
      </c>
      <c r="F20" s="277">
        <v>0</v>
      </c>
      <c r="G20" s="277">
        <v>0</v>
      </c>
      <c r="H20" s="277">
        <v>0</v>
      </c>
      <c r="I20" s="277">
        <v>0</v>
      </c>
      <c r="J20" s="277">
        <v>0</v>
      </c>
      <c r="K20" s="277">
        <v>0</v>
      </c>
    </row>
    <row r="21" spans="1:11">
      <c r="A21" s="276" t="s">
        <v>104</v>
      </c>
      <c r="B21" s="277">
        <v>0</v>
      </c>
      <c r="C21" s="277">
        <v>0</v>
      </c>
      <c r="D21" s="278">
        <v>0.1</v>
      </c>
      <c r="E21" s="278">
        <v>0.1</v>
      </c>
      <c r="F21" s="278">
        <v>0.32</v>
      </c>
      <c r="G21" s="278">
        <v>0.32</v>
      </c>
      <c r="H21" s="278">
        <v>0.72</v>
      </c>
      <c r="I21" s="278">
        <v>0.72</v>
      </c>
      <c r="J21" s="278">
        <v>0.72</v>
      </c>
      <c r="K21" s="278">
        <v>0.72</v>
      </c>
    </row>
    <row r="22" spans="1:11">
      <c r="A22" s="276" t="s">
        <v>105</v>
      </c>
      <c r="B22" s="277">
        <v>0</v>
      </c>
      <c r="C22" s="277">
        <v>0</v>
      </c>
      <c r="D22" s="278">
        <v>0.1</v>
      </c>
      <c r="E22" s="278">
        <v>0.1</v>
      </c>
      <c r="F22" s="278">
        <v>0.32</v>
      </c>
      <c r="G22" s="278">
        <v>0.32</v>
      </c>
      <c r="H22" s="278">
        <v>0.71</v>
      </c>
      <c r="I22" s="278">
        <v>0.71</v>
      </c>
      <c r="J22" s="278">
        <v>0.71</v>
      </c>
      <c r="K22" s="278">
        <v>0.71</v>
      </c>
    </row>
    <row r="23" spans="1:11">
      <c r="A23" s="276" t="s">
        <v>106</v>
      </c>
      <c r="B23" s="277">
        <v>0</v>
      </c>
      <c r="C23" s="277">
        <v>0</v>
      </c>
      <c r="D23" s="278">
        <v>0.1</v>
      </c>
      <c r="E23" s="278">
        <v>0.1</v>
      </c>
      <c r="F23" s="278">
        <v>0.32</v>
      </c>
      <c r="G23" s="278">
        <v>0.32</v>
      </c>
      <c r="H23" s="278">
        <v>0.71</v>
      </c>
      <c r="I23" s="278">
        <v>0.71</v>
      </c>
      <c r="J23" s="278">
        <v>0.71</v>
      </c>
      <c r="K23" s="278">
        <v>0.71</v>
      </c>
    </row>
    <row r="24" spans="1:11">
      <c r="A24" s="276" t="s">
        <v>107</v>
      </c>
      <c r="B24" s="277">
        <v>0</v>
      </c>
      <c r="C24" s="277">
        <v>0</v>
      </c>
      <c r="D24" s="277">
        <v>0</v>
      </c>
      <c r="E24" s="277">
        <v>0</v>
      </c>
      <c r="F24" s="277">
        <v>0</v>
      </c>
      <c r="G24" s="277">
        <v>0</v>
      </c>
      <c r="H24" s="277">
        <v>0</v>
      </c>
      <c r="I24" s="277">
        <v>0</v>
      </c>
      <c r="J24" s="277">
        <v>0</v>
      </c>
      <c r="K24" s="277">
        <v>0</v>
      </c>
    </row>
    <row r="25" spans="1:11">
      <c r="A25" s="276" t="s">
        <v>108</v>
      </c>
      <c r="B25" s="277">
        <v>0</v>
      </c>
      <c r="C25" s="277">
        <v>0</v>
      </c>
      <c r="D25" s="277">
        <v>0</v>
      </c>
      <c r="E25" s="277">
        <v>0</v>
      </c>
      <c r="F25" s="277">
        <v>0</v>
      </c>
      <c r="G25" s="277">
        <v>0</v>
      </c>
      <c r="H25" s="278">
        <v>0.01</v>
      </c>
      <c r="I25" s="278">
        <v>0.01</v>
      </c>
      <c r="J25" s="278">
        <v>0.01</v>
      </c>
      <c r="K25" s="278">
        <v>0.01</v>
      </c>
    </row>
    <row r="26" spans="1:11">
      <c r="A26" s="276" t="s">
        <v>109</v>
      </c>
      <c r="B26" s="277">
        <v>0</v>
      </c>
      <c r="C26" s="277">
        <v>0</v>
      </c>
      <c r="D26" s="277">
        <v>0</v>
      </c>
      <c r="E26" s="277">
        <v>0</v>
      </c>
      <c r="F26" s="277">
        <v>0</v>
      </c>
      <c r="G26" s="277">
        <v>0</v>
      </c>
      <c r="H26" s="277">
        <v>0</v>
      </c>
      <c r="I26" s="277">
        <v>0</v>
      </c>
      <c r="J26" s="277">
        <v>0</v>
      </c>
      <c r="K26" s="277">
        <v>0</v>
      </c>
    </row>
    <row r="27" spans="1:11">
      <c r="A27" s="276" t="s">
        <v>110</v>
      </c>
      <c r="B27" s="278">
        <v>2.98</v>
      </c>
      <c r="C27" s="278">
        <v>2.98</v>
      </c>
      <c r="D27" s="277">
        <v>3</v>
      </c>
      <c r="E27" s="277">
        <v>3</v>
      </c>
      <c r="F27" s="278">
        <v>3.02</v>
      </c>
      <c r="G27" s="278">
        <v>3.02</v>
      </c>
      <c r="H27" s="278">
        <v>3.21</v>
      </c>
      <c r="I27" s="278">
        <v>3.21</v>
      </c>
      <c r="J27" s="278">
        <v>4.45</v>
      </c>
      <c r="K27" s="278">
        <v>4.45</v>
      </c>
    </row>
    <row r="28" spans="1:11">
      <c r="A28" s="276" t="s">
        <v>111</v>
      </c>
      <c r="B28" s="278">
        <v>2.38</v>
      </c>
      <c r="C28" s="278">
        <v>2.38</v>
      </c>
      <c r="D28" s="278">
        <v>2.4</v>
      </c>
      <c r="E28" s="278">
        <v>2.4</v>
      </c>
      <c r="F28" s="278">
        <v>2.42</v>
      </c>
      <c r="G28" s="278">
        <v>2.42</v>
      </c>
      <c r="H28" s="278">
        <v>2.61</v>
      </c>
      <c r="I28" s="278">
        <v>2.61</v>
      </c>
      <c r="J28" s="278">
        <v>3.17</v>
      </c>
      <c r="K28" s="278">
        <v>3.17</v>
      </c>
    </row>
    <row r="29" spans="1:11">
      <c r="A29" s="276" t="s">
        <v>112</v>
      </c>
      <c r="B29" s="277">
        <v>0</v>
      </c>
      <c r="C29" s="277">
        <v>0</v>
      </c>
      <c r="D29" s="277">
        <v>0</v>
      </c>
      <c r="E29" s="277">
        <v>0</v>
      </c>
      <c r="F29" s="277">
        <v>0</v>
      </c>
      <c r="G29" s="277">
        <v>0</v>
      </c>
      <c r="H29" s="277">
        <v>0</v>
      </c>
      <c r="I29" s="277">
        <v>0</v>
      </c>
      <c r="J29" s="277">
        <v>0</v>
      </c>
      <c r="K29" s="277">
        <v>0</v>
      </c>
    </row>
    <row r="30" spans="1:11">
      <c r="A30" s="276" t="s">
        <v>113</v>
      </c>
      <c r="B30" s="278">
        <v>8.2200000000000006</v>
      </c>
      <c r="C30" s="278">
        <v>8.2200000000000006</v>
      </c>
      <c r="D30" s="278">
        <v>8.43</v>
      </c>
      <c r="E30" s="278">
        <v>8.43</v>
      </c>
      <c r="F30" s="278">
        <v>8.93</v>
      </c>
      <c r="G30" s="278">
        <v>8.93</v>
      </c>
      <c r="H30" s="278">
        <v>9.9600000000000009</v>
      </c>
      <c r="I30" s="278">
        <v>9.9600000000000009</v>
      </c>
      <c r="J30" s="278">
        <v>10.46</v>
      </c>
      <c r="K30" s="278">
        <v>10.46</v>
      </c>
    </row>
    <row r="31" spans="1:11">
      <c r="A31" s="276" t="s">
        <v>114</v>
      </c>
      <c r="B31" s="277">
        <v>0</v>
      </c>
      <c r="C31" s="277">
        <v>0</v>
      </c>
      <c r="D31" s="278">
        <v>0.08</v>
      </c>
      <c r="E31" s="278">
        <v>0.09</v>
      </c>
      <c r="F31" s="278">
        <v>0.24</v>
      </c>
      <c r="G31" s="278">
        <v>0.28000000000000003</v>
      </c>
      <c r="H31" s="278">
        <v>0.54</v>
      </c>
      <c r="I31" s="278">
        <v>0.63</v>
      </c>
      <c r="J31" s="278">
        <v>0.54</v>
      </c>
      <c r="K31" s="278">
        <v>0.63</v>
      </c>
    </row>
    <row r="32" spans="1:11">
      <c r="A32" s="276" t="s">
        <v>115</v>
      </c>
      <c r="B32" s="278">
        <v>0.18</v>
      </c>
      <c r="C32" s="278">
        <v>1.46</v>
      </c>
      <c r="D32" s="278">
        <v>0.2</v>
      </c>
      <c r="E32" s="278">
        <v>1.89</v>
      </c>
      <c r="F32" s="278">
        <v>0.03</v>
      </c>
      <c r="G32" s="278">
        <v>1.99</v>
      </c>
      <c r="H32" s="277">
        <v>0</v>
      </c>
      <c r="I32" s="278">
        <v>1.39</v>
      </c>
      <c r="J32" s="277">
        <v>0</v>
      </c>
      <c r="K32" s="278">
        <v>1.46</v>
      </c>
    </row>
    <row r="33" spans="1:11">
      <c r="A33" s="276" t="s">
        <v>116</v>
      </c>
      <c r="B33" s="278">
        <v>0.6</v>
      </c>
      <c r="C33" s="278">
        <v>0.51</v>
      </c>
      <c r="D33" s="278">
        <v>0.61</v>
      </c>
      <c r="E33" s="278">
        <v>0.48</v>
      </c>
      <c r="F33" s="278">
        <v>0.64</v>
      </c>
      <c r="G33" s="278">
        <v>0.49</v>
      </c>
      <c r="H33" s="278">
        <v>0.65</v>
      </c>
      <c r="I33" s="278">
        <v>0.54</v>
      </c>
      <c r="J33" s="278">
        <v>0.56999999999999995</v>
      </c>
      <c r="K33" s="278">
        <v>0.54</v>
      </c>
    </row>
    <row r="34" spans="1:11">
      <c r="A34" s="276" t="s">
        <v>117</v>
      </c>
      <c r="B34" s="278">
        <v>0.56999999999999995</v>
      </c>
      <c r="C34" s="278">
        <v>0.52</v>
      </c>
      <c r="D34" s="278">
        <v>0.56999999999999995</v>
      </c>
      <c r="E34" s="278">
        <v>0.52</v>
      </c>
      <c r="F34" s="278">
        <v>0.56999999999999995</v>
      </c>
      <c r="G34" s="278">
        <v>0.52</v>
      </c>
      <c r="H34" s="278">
        <v>0.57999999999999996</v>
      </c>
      <c r="I34" s="278">
        <v>0.53</v>
      </c>
      <c r="J34" s="278">
        <v>0.59</v>
      </c>
      <c r="K34" s="278">
        <v>0.53</v>
      </c>
    </row>
    <row r="35" spans="1:11">
      <c r="A35" s="276" t="s">
        <v>118</v>
      </c>
      <c r="B35" s="278">
        <v>1.35</v>
      </c>
      <c r="C35" s="278">
        <v>2.4900000000000002</v>
      </c>
      <c r="D35" s="278">
        <v>1.47</v>
      </c>
      <c r="E35" s="278">
        <v>2.98</v>
      </c>
      <c r="F35" s="278">
        <v>1.48</v>
      </c>
      <c r="G35" s="278">
        <v>3.28</v>
      </c>
      <c r="H35" s="278">
        <v>1.77</v>
      </c>
      <c r="I35" s="278">
        <v>3.08</v>
      </c>
      <c r="J35" s="278">
        <v>1.7</v>
      </c>
      <c r="K35" s="278">
        <v>3.16</v>
      </c>
    </row>
    <row r="36" spans="1:11">
      <c r="A36" s="276" t="s">
        <v>119</v>
      </c>
      <c r="B36" s="278">
        <v>6.87</v>
      </c>
      <c r="C36" s="278">
        <v>5.73</v>
      </c>
      <c r="D36" s="278">
        <v>6.96</v>
      </c>
      <c r="E36" s="278">
        <v>5.45</v>
      </c>
      <c r="F36" s="278">
        <v>7.45</v>
      </c>
      <c r="G36" s="278">
        <v>5.65</v>
      </c>
      <c r="H36" s="278">
        <v>8.19</v>
      </c>
      <c r="I36" s="278">
        <v>6.88</v>
      </c>
      <c r="J36" s="278">
        <v>8.76</v>
      </c>
      <c r="K36" s="278">
        <v>7.3</v>
      </c>
    </row>
    <row r="37" spans="1:11">
      <c r="A37" s="276" t="s">
        <v>120</v>
      </c>
      <c r="B37" s="278">
        <v>6.12</v>
      </c>
      <c r="C37" s="278">
        <v>3.64</v>
      </c>
      <c r="D37" s="278">
        <v>6.51</v>
      </c>
      <c r="E37" s="278">
        <v>3.67</v>
      </c>
      <c r="F37" s="278">
        <v>6.59</v>
      </c>
      <c r="G37" s="278">
        <v>3.71</v>
      </c>
      <c r="H37" s="278">
        <v>6.89</v>
      </c>
      <c r="I37" s="278">
        <v>3.88</v>
      </c>
      <c r="J37" s="278">
        <v>7.24</v>
      </c>
      <c r="K37" s="278">
        <v>4.08</v>
      </c>
    </row>
    <row r="38" spans="1:11">
      <c r="A38" s="276" t="s">
        <v>121</v>
      </c>
      <c r="B38" s="277">
        <v>0</v>
      </c>
      <c r="C38" s="277">
        <v>0</v>
      </c>
      <c r="D38" s="277">
        <v>0</v>
      </c>
      <c r="E38" s="277">
        <v>0</v>
      </c>
      <c r="F38" s="277">
        <v>0</v>
      </c>
      <c r="G38" s="277">
        <v>0</v>
      </c>
      <c r="H38" s="277">
        <v>0</v>
      </c>
      <c r="I38" s="277">
        <v>0</v>
      </c>
      <c r="J38" s="277">
        <v>0</v>
      </c>
      <c r="K38" s="277">
        <v>0</v>
      </c>
    </row>
    <row r="39" spans="1:11">
      <c r="A39" s="276" t="s">
        <v>122</v>
      </c>
      <c r="B39" s="278">
        <v>0.75</v>
      </c>
      <c r="C39" s="278">
        <v>2.09</v>
      </c>
      <c r="D39" s="278">
        <v>0.45</v>
      </c>
      <c r="E39" s="278">
        <v>1.78</v>
      </c>
      <c r="F39" s="278">
        <v>0.86</v>
      </c>
      <c r="G39" s="278">
        <v>1.94</v>
      </c>
      <c r="H39" s="278">
        <v>1.3</v>
      </c>
      <c r="I39" s="277">
        <v>3</v>
      </c>
      <c r="J39" s="278">
        <v>1.52</v>
      </c>
      <c r="K39" s="278">
        <v>3.22</v>
      </c>
    </row>
    <row r="40" spans="1:11">
      <c r="A40" s="276" t="s">
        <v>123</v>
      </c>
      <c r="B40" s="278">
        <v>0.41</v>
      </c>
      <c r="C40" s="278">
        <v>0.41</v>
      </c>
      <c r="D40" s="278">
        <v>0.42</v>
      </c>
      <c r="E40" s="278">
        <v>0.42</v>
      </c>
      <c r="F40" s="278">
        <v>0.45</v>
      </c>
      <c r="G40" s="278">
        <v>0.45</v>
      </c>
      <c r="H40" s="278">
        <v>0.5</v>
      </c>
      <c r="I40" s="278">
        <v>0.5</v>
      </c>
      <c r="J40" s="278">
        <v>0.52</v>
      </c>
      <c r="K40" s="278">
        <v>0.52</v>
      </c>
    </row>
    <row r="41" spans="1:11">
      <c r="A41" s="276" t="s">
        <v>124</v>
      </c>
      <c r="B41" s="278">
        <v>1.33</v>
      </c>
      <c r="C41" s="278">
        <v>1.05</v>
      </c>
      <c r="D41" s="277">
        <v>1</v>
      </c>
      <c r="E41" s="278">
        <v>1.05</v>
      </c>
      <c r="F41" s="278">
        <v>0.97</v>
      </c>
      <c r="G41" s="278">
        <v>1.07</v>
      </c>
      <c r="H41" s="278">
        <v>0.97</v>
      </c>
      <c r="I41" s="278">
        <v>1.1200000000000001</v>
      </c>
      <c r="J41" s="278">
        <v>0.98</v>
      </c>
      <c r="K41" s="278">
        <v>1.17</v>
      </c>
    </row>
    <row r="42" spans="1:11">
      <c r="A42" s="276" t="s">
        <v>125</v>
      </c>
      <c r="B42" s="278">
        <v>1.75</v>
      </c>
      <c r="C42" s="278">
        <v>1.46</v>
      </c>
      <c r="D42" s="278">
        <v>1.42</v>
      </c>
      <c r="E42" s="278">
        <v>1.48</v>
      </c>
      <c r="F42" s="278">
        <v>1.42</v>
      </c>
      <c r="G42" s="278">
        <v>1.51</v>
      </c>
      <c r="H42" s="278">
        <v>1.47</v>
      </c>
      <c r="I42" s="278">
        <v>1.61</v>
      </c>
      <c r="J42" s="278">
        <v>1.5</v>
      </c>
      <c r="K42" s="278">
        <v>1.69</v>
      </c>
    </row>
    <row r="43" spans="1:11">
      <c r="A43" s="276" t="s">
        <v>126</v>
      </c>
      <c r="B43" s="278">
        <v>3.68</v>
      </c>
      <c r="C43" s="278">
        <v>1.68</v>
      </c>
      <c r="D43" s="278">
        <v>4.28</v>
      </c>
      <c r="E43" s="278">
        <v>2.48</v>
      </c>
      <c r="F43" s="278">
        <v>4.78</v>
      </c>
      <c r="G43" s="278">
        <v>3.08</v>
      </c>
      <c r="H43" s="278">
        <v>4.78</v>
      </c>
      <c r="I43" s="278">
        <v>3.08</v>
      </c>
      <c r="J43" s="278">
        <v>5.98</v>
      </c>
      <c r="K43" s="278">
        <v>4.68</v>
      </c>
    </row>
    <row r="44" spans="1:11">
      <c r="A44" s="276" t="s">
        <v>127</v>
      </c>
      <c r="B44" s="278">
        <v>3.34</v>
      </c>
      <c r="C44" s="278">
        <v>1.1200000000000001</v>
      </c>
      <c r="D44" s="278">
        <v>3.94</v>
      </c>
      <c r="E44" s="278">
        <v>1.92</v>
      </c>
      <c r="F44" s="278">
        <v>4.4400000000000004</v>
      </c>
      <c r="G44" s="278">
        <v>2.52</v>
      </c>
      <c r="H44" s="278">
        <v>4.4400000000000004</v>
      </c>
      <c r="I44" s="278">
        <v>2.52</v>
      </c>
      <c r="J44" s="278">
        <v>5.64</v>
      </c>
      <c r="K44" s="278">
        <v>4.12</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79" t="s">
        <v>77</v>
      </c>
      <c r="B1" s="279"/>
      <c r="C1" s="279"/>
      <c r="D1" s="279"/>
      <c r="E1" s="279"/>
      <c r="F1" s="279"/>
      <c r="G1" s="279"/>
      <c r="H1" s="279"/>
      <c r="I1" s="279"/>
      <c r="J1" s="279"/>
      <c r="K1" s="279"/>
    </row>
    <row r="3" spans="1:11">
      <c r="A3" s="280" t="s">
        <v>78</v>
      </c>
      <c r="B3" s="281" t="s">
        <v>224</v>
      </c>
    </row>
    <row r="4" spans="1:11">
      <c r="A4" s="280" t="s">
        <v>80</v>
      </c>
      <c r="B4" s="281"/>
    </row>
    <row r="5" spans="1:11">
      <c r="A5" s="280" t="s">
        <v>81</v>
      </c>
      <c r="B5" s="281" t="s">
        <v>82</v>
      </c>
    </row>
    <row r="6" spans="1:11">
      <c r="A6" s="280" t="s">
        <v>83</v>
      </c>
      <c r="B6" s="281" t="s">
        <v>225</v>
      </c>
    </row>
    <row r="7" spans="1:11">
      <c r="A7" s="280" t="s">
        <v>84</v>
      </c>
      <c r="B7" s="281" t="s">
        <v>226</v>
      </c>
    </row>
    <row r="10" spans="1:11">
      <c r="A10" s="282" t="s">
        <v>85</v>
      </c>
      <c r="B10" s="282"/>
      <c r="C10" s="282"/>
      <c r="D10" s="282"/>
      <c r="E10" s="282"/>
      <c r="F10" s="282"/>
      <c r="G10" s="282"/>
      <c r="H10" s="282"/>
      <c r="I10" s="282"/>
      <c r="J10" s="282"/>
      <c r="K10" s="282"/>
    </row>
    <row r="12" spans="1:11">
      <c r="A12" s="283"/>
      <c r="B12" s="283">
        <v>2014</v>
      </c>
      <c r="C12" s="283"/>
      <c r="D12" s="283">
        <v>2015</v>
      </c>
      <c r="E12" s="283"/>
      <c r="F12" s="283">
        <v>2016</v>
      </c>
      <c r="G12" s="283"/>
      <c r="H12" s="283">
        <v>2020</v>
      </c>
      <c r="I12" s="283"/>
      <c r="J12" s="283">
        <v>2025</v>
      </c>
      <c r="K12" s="283"/>
    </row>
    <row r="13" spans="1:11">
      <c r="A13" s="283" t="s">
        <v>86</v>
      </c>
      <c r="B13" s="283" t="s">
        <v>87</v>
      </c>
      <c r="C13" s="283" t="s">
        <v>88</v>
      </c>
      <c r="D13" s="283" t="s">
        <v>89</v>
      </c>
      <c r="E13" s="283" t="s">
        <v>90</v>
      </c>
      <c r="F13" s="283" t="s">
        <v>91</v>
      </c>
      <c r="G13" s="283" t="s">
        <v>92</v>
      </c>
      <c r="H13" s="283" t="s">
        <v>93</v>
      </c>
      <c r="I13" s="283" t="s">
        <v>94</v>
      </c>
      <c r="J13" s="283" t="s">
        <v>95</v>
      </c>
      <c r="K13" s="283" t="s">
        <v>96</v>
      </c>
    </row>
    <row r="14" spans="1:11">
      <c r="A14" s="284" t="s">
        <v>97</v>
      </c>
      <c r="B14" s="285">
        <v>9.3800000000000008</v>
      </c>
      <c r="C14" s="285">
        <v>9.6</v>
      </c>
      <c r="D14" s="285">
        <v>9.6</v>
      </c>
      <c r="E14" s="285">
        <v>9.6</v>
      </c>
      <c r="F14" s="285">
        <v>9.6</v>
      </c>
      <c r="G14" s="285">
        <v>9.6</v>
      </c>
      <c r="H14" s="286">
        <v>10</v>
      </c>
      <c r="I14" s="286">
        <v>10</v>
      </c>
      <c r="J14" s="286">
        <v>10</v>
      </c>
      <c r="K14" s="286">
        <v>10</v>
      </c>
    </row>
    <row r="15" spans="1:11">
      <c r="A15" s="284" t="s">
        <v>98</v>
      </c>
      <c r="B15" s="285">
        <v>5.87</v>
      </c>
      <c r="C15" s="285">
        <v>5.87</v>
      </c>
      <c r="D15" s="285">
        <v>5.3</v>
      </c>
      <c r="E15" s="285">
        <v>5.3</v>
      </c>
      <c r="F15" s="285">
        <v>4.9000000000000004</v>
      </c>
      <c r="G15" s="285">
        <v>4.9000000000000004</v>
      </c>
      <c r="H15" s="285">
        <v>3.5</v>
      </c>
      <c r="I15" s="285">
        <v>3.5</v>
      </c>
      <c r="J15" s="285">
        <v>3.5</v>
      </c>
      <c r="K15" s="285">
        <v>3.5</v>
      </c>
    </row>
    <row r="16" spans="1:11">
      <c r="A16" s="284" t="s">
        <v>99</v>
      </c>
      <c r="B16" s="286">
        <v>0</v>
      </c>
      <c r="C16" s="286">
        <v>0</v>
      </c>
      <c r="D16" s="286">
        <v>0</v>
      </c>
      <c r="E16" s="286">
        <v>0</v>
      </c>
      <c r="F16" s="286">
        <v>0</v>
      </c>
      <c r="G16" s="286">
        <v>0</v>
      </c>
      <c r="H16" s="286">
        <v>0</v>
      </c>
      <c r="I16" s="286">
        <v>0</v>
      </c>
      <c r="J16" s="286">
        <v>0</v>
      </c>
      <c r="K16" s="286">
        <v>0</v>
      </c>
    </row>
    <row r="17" spans="1:11">
      <c r="A17" s="284" t="s">
        <v>100</v>
      </c>
      <c r="B17" s="285">
        <v>0.23</v>
      </c>
      <c r="C17" s="285">
        <v>0.23</v>
      </c>
      <c r="D17" s="285">
        <v>0.1</v>
      </c>
      <c r="E17" s="285">
        <v>0.1</v>
      </c>
      <c r="F17" s="285">
        <v>0.1</v>
      </c>
      <c r="G17" s="285">
        <v>0.1</v>
      </c>
      <c r="H17" s="286">
        <v>0</v>
      </c>
      <c r="I17" s="286">
        <v>0</v>
      </c>
      <c r="J17" s="286">
        <v>0</v>
      </c>
      <c r="K17" s="286">
        <v>0</v>
      </c>
    </row>
    <row r="18" spans="1:11">
      <c r="A18" s="284" t="s">
        <v>101</v>
      </c>
      <c r="B18" s="285">
        <v>0.92</v>
      </c>
      <c r="C18" s="285">
        <v>0.92</v>
      </c>
      <c r="D18" s="285">
        <v>0.8</v>
      </c>
      <c r="E18" s="285">
        <v>0.8</v>
      </c>
      <c r="F18" s="285">
        <v>0.8</v>
      </c>
      <c r="G18" s="285">
        <v>0.8</v>
      </c>
      <c r="H18" s="285">
        <v>0.4</v>
      </c>
      <c r="I18" s="285">
        <v>0.4</v>
      </c>
      <c r="J18" s="285">
        <v>0.4</v>
      </c>
      <c r="K18" s="285">
        <v>0.4</v>
      </c>
    </row>
    <row r="19" spans="1:11">
      <c r="A19" s="284" t="s">
        <v>102</v>
      </c>
      <c r="B19" s="285">
        <v>4.62</v>
      </c>
      <c r="C19" s="285">
        <v>4.62</v>
      </c>
      <c r="D19" s="285">
        <v>4.3</v>
      </c>
      <c r="E19" s="285">
        <v>4.3</v>
      </c>
      <c r="F19" s="285">
        <v>3.9</v>
      </c>
      <c r="G19" s="285">
        <v>3.9</v>
      </c>
      <c r="H19" s="285">
        <v>3.1</v>
      </c>
      <c r="I19" s="285">
        <v>3.1</v>
      </c>
      <c r="J19" s="285">
        <v>3.1</v>
      </c>
      <c r="K19" s="285">
        <v>3.1</v>
      </c>
    </row>
    <row r="20" spans="1:11">
      <c r="A20" s="284" t="s">
        <v>103</v>
      </c>
      <c r="B20" s="285">
        <v>0.1</v>
      </c>
      <c r="C20" s="285">
        <v>0.1</v>
      </c>
      <c r="D20" s="285">
        <v>0.1</v>
      </c>
      <c r="E20" s="285">
        <v>0.1</v>
      </c>
      <c r="F20" s="285">
        <v>0.1</v>
      </c>
      <c r="G20" s="285">
        <v>0.1</v>
      </c>
      <c r="H20" s="286">
        <v>0</v>
      </c>
      <c r="I20" s="286">
        <v>0</v>
      </c>
      <c r="J20" s="286">
        <v>0</v>
      </c>
      <c r="K20" s="286">
        <v>0</v>
      </c>
    </row>
    <row r="21" spans="1:11">
      <c r="A21" s="284" t="s">
        <v>104</v>
      </c>
      <c r="B21" s="285">
        <v>6.8</v>
      </c>
      <c r="C21" s="285">
        <v>6.8</v>
      </c>
      <c r="D21" s="285">
        <v>7.7</v>
      </c>
      <c r="E21" s="285">
        <v>7.7</v>
      </c>
      <c r="F21" s="285">
        <v>8.1999999999999993</v>
      </c>
      <c r="G21" s="285">
        <v>8.1999999999999993</v>
      </c>
      <c r="H21" s="285">
        <v>10.5</v>
      </c>
      <c r="I21" s="285">
        <v>10.5</v>
      </c>
      <c r="J21" s="285">
        <v>10.5</v>
      </c>
      <c r="K21" s="285">
        <v>10.5</v>
      </c>
    </row>
    <row r="22" spans="1:11">
      <c r="A22" s="284" t="s">
        <v>105</v>
      </c>
      <c r="B22" s="285">
        <v>3.56</v>
      </c>
      <c r="C22" s="285">
        <v>3.56</v>
      </c>
      <c r="D22" s="285">
        <v>4.0999999999999996</v>
      </c>
      <c r="E22" s="285">
        <v>4.0999999999999996</v>
      </c>
      <c r="F22" s="285">
        <v>4.4000000000000004</v>
      </c>
      <c r="G22" s="285">
        <v>4.4000000000000004</v>
      </c>
      <c r="H22" s="285">
        <v>5.5</v>
      </c>
      <c r="I22" s="285">
        <v>5.5</v>
      </c>
      <c r="J22" s="285">
        <v>5.5</v>
      </c>
      <c r="K22" s="285">
        <v>5.5</v>
      </c>
    </row>
    <row r="23" spans="1:11">
      <c r="A23" s="284" t="s">
        <v>106</v>
      </c>
      <c r="B23" s="285">
        <v>3.4</v>
      </c>
      <c r="C23" s="285">
        <v>3.4</v>
      </c>
      <c r="D23" s="285">
        <v>3.9</v>
      </c>
      <c r="E23" s="285">
        <v>3.9</v>
      </c>
      <c r="F23" s="285">
        <v>4.2</v>
      </c>
      <c r="G23" s="285">
        <v>4.2</v>
      </c>
      <c r="H23" s="285">
        <v>5.3</v>
      </c>
      <c r="I23" s="285">
        <v>5.3</v>
      </c>
      <c r="J23" s="285">
        <v>5.3</v>
      </c>
      <c r="K23" s="285">
        <v>5.3</v>
      </c>
    </row>
    <row r="24" spans="1:11">
      <c r="A24" s="284" t="s">
        <v>107</v>
      </c>
      <c r="B24" s="285">
        <v>0.16</v>
      </c>
      <c r="C24" s="285">
        <v>0.16</v>
      </c>
      <c r="D24" s="285">
        <v>0.2</v>
      </c>
      <c r="E24" s="285">
        <v>0.2</v>
      </c>
      <c r="F24" s="285">
        <v>0.2</v>
      </c>
      <c r="G24" s="285">
        <v>0.2</v>
      </c>
      <c r="H24" s="285">
        <v>0.2</v>
      </c>
      <c r="I24" s="285">
        <v>0.2</v>
      </c>
      <c r="J24" s="285">
        <v>0.2</v>
      </c>
      <c r="K24" s="285">
        <v>0.2</v>
      </c>
    </row>
    <row r="25" spans="1:11">
      <c r="A25" s="284" t="s">
        <v>108</v>
      </c>
      <c r="B25" s="286">
        <v>0</v>
      </c>
      <c r="C25" s="286">
        <v>0</v>
      </c>
      <c r="D25" s="286">
        <v>0</v>
      </c>
      <c r="E25" s="286">
        <v>0</v>
      </c>
      <c r="F25" s="286">
        <v>0</v>
      </c>
      <c r="G25" s="286">
        <v>0</v>
      </c>
      <c r="H25" s="286">
        <v>0</v>
      </c>
      <c r="I25" s="286">
        <v>0</v>
      </c>
      <c r="J25" s="286">
        <v>0</v>
      </c>
      <c r="K25" s="286">
        <v>0</v>
      </c>
    </row>
    <row r="26" spans="1:11">
      <c r="A26" s="284" t="s">
        <v>109</v>
      </c>
      <c r="B26" s="285">
        <v>3.24</v>
      </c>
      <c r="C26" s="285">
        <v>3.24</v>
      </c>
      <c r="D26" s="285">
        <v>3.6</v>
      </c>
      <c r="E26" s="285">
        <v>3.6</v>
      </c>
      <c r="F26" s="285">
        <v>3.8</v>
      </c>
      <c r="G26" s="285">
        <v>3.8</v>
      </c>
      <c r="H26" s="286">
        <v>5</v>
      </c>
      <c r="I26" s="286">
        <v>5</v>
      </c>
      <c r="J26" s="286">
        <v>5</v>
      </c>
      <c r="K26" s="286">
        <v>5</v>
      </c>
    </row>
    <row r="27" spans="1:11">
      <c r="A27" s="284" t="s">
        <v>110</v>
      </c>
      <c r="B27" s="285">
        <v>16.2</v>
      </c>
      <c r="C27" s="285">
        <v>16.2</v>
      </c>
      <c r="D27" s="285">
        <v>16.2</v>
      </c>
      <c r="E27" s="285">
        <v>16.2</v>
      </c>
      <c r="F27" s="285">
        <v>16.2</v>
      </c>
      <c r="G27" s="285">
        <v>16.2</v>
      </c>
      <c r="H27" s="285">
        <v>16.2</v>
      </c>
      <c r="I27" s="285">
        <v>16.2</v>
      </c>
      <c r="J27" s="285">
        <v>16.2</v>
      </c>
      <c r="K27" s="285">
        <v>16.2</v>
      </c>
    </row>
    <row r="28" spans="1:11">
      <c r="A28" s="284" t="s">
        <v>111</v>
      </c>
      <c r="B28" s="285">
        <v>16.2</v>
      </c>
      <c r="C28" s="285">
        <v>16.2</v>
      </c>
      <c r="D28" s="285">
        <v>16.2</v>
      </c>
      <c r="E28" s="285">
        <v>16.2</v>
      </c>
      <c r="F28" s="285">
        <v>16.2</v>
      </c>
      <c r="G28" s="285">
        <v>16.2</v>
      </c>
      <c r="H28" s="285">
        <v>16.2</v>
      </c>
      <c r="I28" s="285">
        <v>16.2</v>
      </c>
      <c r="J28" s="285">
        <v>16.2</v>
      </c>
      <c r="K28" s="285">
        <v>16.2</v>
      </c>
    </row>
    <row r="29" spans="1:11">
      <c r="A29" s="284" t="s">
        <v>112</v>
      </c>
      <c r="B29" s="286">
        <v>0</v>
      </c>
      <c r="C29" s="286">
        <v>0</v>
      </c>
      <c r="D29" s="286">
        <v>0</v>
      </c>
      <c r="E29" s="286">
        <v>0</v>
      </c>
      <c r="F29" s="286">
        <v>0</v>
      </c>
      <c r="G29" s="286">
        <v>0</v>
      </c>
      <c r="H29" s="286">
        <v>0</v>
      </c>
      <c r="I29" s="286">
        <v>0</v>
      </c>
      <c r="J29" s="286">
        <v>0</v>
      </c>
      <c r="K29" s="286">
        <v>0</v>
      </c>
    </row>
    <row r="30" spans="1:11">
      <c r="A30" s="284" t="s">
        <v>113</v>
      </c>
      <c r="B30" s="285">
        <v>38.25</v>
      </c>
      <c r="C30" s="285">
        <v>38.47</v>
      </c>
      <c r="D30" s="285">
        <v>38.799999999999997</v>
      </c>
      <c r="E30" s="285">
        <v>38.799999999999997</v>
      </c>
      <c r="F30" s="285">
        <v>38.9</v>
      </c>
      <c r="G30" s="285">
        <v>38.9</v>
      </c>
      <c r="H30" s="285">
        <v>40.200000000000003</v>
      </c>
      <c r="I30" s="285">
        <v>40.200000000000003</v>
      </c>
      <c r="J30" s="285">
        <v>40.200000000000003</v>
      </c>
      <c r="K30" s="285">
        <v>40.200000000000003</v>
      </c>
    </row>
    <row r="31" spans="1:11">
      <c r="A31" s="284" t="s">
        <v>114</v>
      </c>
      <c r="B31" s="285">
        <v>8.73</v>
      </c>
      <c r="C31" s="285">
        <v>8.74</v>
      </c>
      <c r="D31" s="285">
        <v>9.1999999999999993</v>
      </c>
      <c r="E31" s="285">
        <v>9.1999999999999993</v>
      </c>
      <c r="F31" s="285">
        <v>9.5</v>
      </c>
      <c r="G31" s="285">
        <v>9.5</v>
      </c>
      <c r="H31" s="285">
        <v>10.5</v>
      </c>
      <c r="I31" s="285">
        <v>10.5</v>
      </c>
      <c r="J31" s="285">
        <v>10.5</v>
      </c>
      <c r="K31" s="285">
        <v>10.5</v>
      </c>
    </row>
    <row r="32" spans="1:11">
      <c r="A32" s="284" t="s">
        <v>115</v>
      </c>
      <c r="B32" s="285">
        <v>0.92</v>
      </c>
      <c r="C32" s="285">
        <v>2.81</v>
      </c>
      <c r="D32" s="285">
        <v>0.92</v>
      </c>
      <c r="E32" s="285">
        <v>2.77</v>
      </c>
      <c r="F32" s="285">
        <v>0.9</v>
      </c>
      <c r="G32" s="285">
        <v>2.8</v>
      </c>
      <c r="H32" s="285">
        <v>0.9</v>
      </c>
      <c r="I32" s="285">
        <v>2.8</v>
      </c>
      <c r="J32" s="285">
        <v>0.9</v>
      </c>
      <c r="K32" s="285">
        <v>2.8</v>
      </c>
    </row>
    <row r="33" spans="1:11">
      <c r="A33" s="284" t="s">
        <v>116</v>
      </c>
      <c r="B33" s="286">
        <v>0</v>
      </c>
      <c r="C33" s="286">
        <v>0</v>
      </c>
      <c r="D33" s="286">
        <v>0</v>
      </c>
      <c r="E33" s="286">
        <v>0</v>
      </c>
      <c r="F33" s="286">
        <v>0</v>
      </c>
      <c r="G33" s="286">
        <v>0</v>
      </c>
      <c r="H33" s="286">
        <v>0</v>
      </c>
      <c r="I33" s="286">
        <v>0</v>
      </c>
      <c r="J33" s="286">
        <v>0</v>
      </c>
      <c r="K33" s="286">
        <v>0</v>
      </c>
    </row>
    <row r="34" spans="1:11">
      <c r="A34" s="284" t="s">
        <v>117</v>
      </c>
      <c r="B34" s="285">
        <v>1.4</v>
      </c>
      <c r="C34" s="285">
        <v>1.4</v>
      </c>
      <c r="D34" s="285">
        <v>1.4</v>
      </c>
      <c r="E34" s="285">
        <v>1.4</v>
      </c>
      <c r="F34" s="285">
        <v>1.4</v>
      </c>
      <c r="G34" s="285">
        <v>1.4</v>
      </c>
      <c r="H34" s="285">
        <v>1.4</v>
      </c>
      <c r="I34" s="285">
        <v>1.4</v>
      </c>
      <c r="J34" s="285">
        <v>1.4</v>
      </c>
      <c r="K34" s="285">
        <v>1.4</v>
      </c>
    </row>
    <row r="35" spans="1:11">
      <c r="A35" s="284" t="s">
        <v>118</v>
      </c>
      <c r="B35" s="285">
        <v>11.05</v>
      </c>
      <c r="C35" s="285">
        <v>12.95</v>
      </c>
      <c r="D35" s="285">
        <v>11.52</v>
      </c>
      <c r="E35" s="285">
        <v>13.37</v>
      </c>
      <c r="F35" s="285">
        <v>11.8</v>
      </c>
      <c r="G35" s="285">
        <v>13.7</v>
      </c>
      <c r="H35" s="285">
        <v>12.8</v>
      </c>
      <c r="I35" s="285">
        <v>14.7</v>
      </c>
      <c r="J35" s="285">
        <v>12.8</v>
      </c>
      <c r="K35" s="285">
        <v>14.7</v>
      </c>
    </row>
    <row r="36" spans="1:11">
      <c r="A36" s="284" t="s">
        <v>119</v>
      </c>
      <c r="B36" s="285">
        <v>27.2</v>
      </c>
      <c r="C36" s="285">
        <v>25.52</v>
      </c>
      <c r="D36" s="285">
        <v>27.28</v>
      </c>
      <c r="E36" s="285">
        <v>25.43</v>
      </c>
      <c r="F36" s="285">
        <v>27.1</v>
      </c>
      <c r="G36" s="285">
        <v>25.2</v>
      </c>
      <c r="H36" s="285">
        <v>27.4</v>
      </c>
      <c r="I36" s="285">
        <v>25.5</v>
      </c>
      <c r="J36" s="285">
        <v>27.4</v>
      </c>
      <c r="K36" s="285">
        <v>25.5</v>
      </c>
    </row>
    <row r="37" spans="1:11">
      <c r="A37" s="284" t="s">
        <v>120</v>
      </c>
      <c r="B37" s="285">
        <v>22.62</v>
      </c>
      <c r="C37" s="285">
        <v>14.18</v>
      </c>
      <c r="D37" s="285">
        <v>23.2</v>
      </c>
      <c r="E37" s="285">
        <v>14.8</v>
      </c>
      <c r="F37" s="285">
        <v>23.3</v>
      </c>
      <c r="G37" s="285">
        <v>14.8</v>
      </c>
      <c r="H37" s="285">
        <v>23.3</v>
      </c>
      <c r="I37" s="285">
        <v>14.9</v>
      </c>
      <c r="J37" s="285">
        <v>23.3</v>
      </c>
      <c r="K37" s="285">
        <v>14.9</v>
      </c>
    </row>
    <row r="38" spans="1:11">
      <c r="A38" s="284" t="s">
        <v>121</v>
      </c>
      <c r="B38" s="285">
        <v>0.46</v>
      </c>
      <c r="C38" s="286">
        <v>0</v>
      </c>
      <c r="D38" s="285">
        <v>0.8</v>
      </c>
      <c r="E38" s="286">
        <v>0</v>
      </c>
      <c r="F38" s="285">
        <v>0.8</v>
      </c>
      <c r="G38" s="286">
        <v>0</v>
      </c>
      <c r="H38" s="285">
        <v>0.8</v>
      </c>
      <c r="I38" s="286">
        <v>0</v>
      </c>
      <c r="J38" s="285">
        <v>0.8</v>
      </c>
      <c r="K38" s="286">
        <v>0</v>
      </c>
    </row>
    <row r="39" spans="1:11">
      <c r="A39" s="284" t="s">
        <v>122</v>
      </c>
      <c r="B39" s="285">
        <v>5.04</v>
      </c>
      <c r="C39" s="285">
        <v>11.34</v>
      </c>
      <c r="D39" s="285">
        <v>4.88</v>
      </c>
      <c r="E39" s="285">
        <v>10.63</v>
      </c>
      <c r="F39" s="285">
        <v>4.5999999999999996</v>
      </c>
      <c r="G39" s="285">
        <v>10.4</v>
      </c>
      <c r="H39" s="285">
        <v>4.9000000000000004</v>
      </c>
      <c r="I39" s="285">
        <v>10.6</v>
      </c>
      <c r="J39" s="285">
        <v>4.9000000000000004</v>
      </c>
      <c r="K39" s="285">
        <v>10.6</v>
      </c>
    </row>
    <row r="40" spans="1:11">
      <c r="A40" s="284" t="s">
        <v>123</v>
      </c>
      <c r="B40" s="285">
        <v>0.6</v>
      </c>
      <c r="C40" s="285">
        <v>0.6</v>
      </c>
      <c r="D40" s="285">
        <v>0.8</v>
      </c>
      <c r="E40" s="285">
        <v>0.8</v>
      </c>
      <c r="F40" s="285">
        <v>0.8</v>
      </c>
      <c r="G40" s="285">
        <v>0.8</v>
      </c>
      <c r="H40" s="285">
        <v>0.8</v>
      </c>
      <c r="I40" s="285">
        <v>0.8</v>
      </c>
      <c r="J40" s="285">
        <v>0.8</v>
      </c>
      <c r="K40" s="285">
        <v>0.8</v>
      </c>
    </row>
    <row r="41" spans="1:11">
      <c r="A41" s="284" t="s">
        <v>124</v>
      </c>
      <c r="B41" s="285">
        <v>3.38</v>
      </c>
      <c r="C41" s="285">
        <v>3.64</v>
      </c>
      <c r="D41" s="285">
        <v>3.2</v>
      </c>
      <c r="E41" s="285">
        <v>3.8</v>
      </c>
      <c r="F41" s="285">
        <v>3.2</v>
      </c>
      <c r="G41" s="285">
        <v>3.8</v>
      </c>
      <c r="H41" s="285">
        <v>3.3</v>
      </c>
      <c r="I41" s="285">
        <v>3.8</v>
      </c>
      <c r="J41" s="285">
        <v>3.3</v>
      </c>
      <c r="K41" s="285">
        <v>3.8</v>
      </c>
    </row>
    <row r="42" spans="1:11">
      <c r="A42" s="284" t="s">
        <v>125</v>
      </c>
      <c r="B42" s="285">
        <v>3.98</v>
      </c>
      <c r="C42" s="285">
        <v>4.24</v>
      </c>
      <c r="D42" s="286">
        <v>4</v>
      </c>
      <c r="E42" s="285">
        <v>4.5999999999999996</v>
      </c>
      <c r="F42" s="286">
        <v>4</v>
      </c>
      <c r="G42" s="285">
        <v>4.5999999999999996</v>
      </c>
      <c r="H42" s="285">
        <v>4.0999999999999996</v>
      </c>
      <c r="I42" s="285">
        <v>4.5999999999999996</v>
      </c>
      <c r="J42" s="285">
        <v>4.0999999999999996</v>
      </c>
      <c r="K42" s="285">
        <v>4.5999999999999996</v>
      </c>
    </row>
    <row r="43" spans="1:11">
      <c r="A43" s="284" t="s">
        <v>126</v>
      </c>
      <c r="B43" s="285">
        <v>10.3</v>
      </c>
      <c r="C43" s="285">
        <v>10.3</v>
      </c>
      <c r="D43" s="285">
        <v>10.3</v>
      </c>
      <c r="E43" s="285">
        <v>10.3</v>
      </c>
      <c r="F43" s="286">
        <v>11</v>
      </c>
      <c r="G43" s="286">
        <v>11</v>
      </c>
      <c r="H43" s="286">
        <v>11</v>
      </c>
      <c r="I43" s="286">
        <v>11</v>
      </c>
      <c r="J43" s="286">
        <v>11</v>
      </c>
      <c r="K43" s="286">
        <v>11</v>
      </c>
    </row>
    <row r="44" spans="1:11">
      <c r="A44" s="284" t="s">
        <v>127</v>
      </c>
      <c r="B44" s="285">
        <v>9.9</v>
      </c>
      <c r="C44" s="285">
        <v>9.9</v>
      </c>
      <c r="D44" s="285">
        <v>9.9</v>
      </c>
      <c r="E44" s="285">
        <v>9.9</v>
      </c>
      <c r="F44" s="285">
        <v>10.6</v>
      </c>
      <c r="G44" s="285">
        <v>10.6</v>
      </c>
      <c r="H44" s="285">
        <v>10.6</v>
      </c>
      <c r="I44" s="285">
        <v>10.6</v>
      </c>
      <c r="J44" s="285">
        <v>10.6</v>
      </c>
      <c r="K44" s="285">
        <v>10.6</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87" t="s">
        <v>77</v>
      </c>
      <c r="B1" s="287"/>
      <c r="C1" s="287"/>
      <c r="D1" s="287"/>
      <c r="E1" s="287"/>
      <c r="F1" s="287"/>
      <c r="G1" s="287"/>
      <c r="H1" s="287"/>
      <c r="I1" s="287"/>
      <c r="J1" s="287"/>
      <c r="K1" s="287"/>
    </row>
    <row r="3" spans="1:11">
      <c r="A3" s="288" t="s">
        <v>78</v>
      </c>
      <c r="B3" s="289" t="s">
        <v>227</v>
      </c>
    </row>
    <row r="4" spans="1:11">
      <c r="A4" s="288" t="s">
        <v>80</v>
      </c>
      <c r="B4" s="289"/>
    </row>
    <row r="5" spans="1:11">
      <c r="A5" s="288" t="s">
        <v>81</v>
      </c>
      <c r="B5" s="289" t="s">
        <v>82</v>
      </c>
    </row>
    <row r="6" spans="1:11">
      <c r="A6" s="288" t="s">
        <v>83</v>
      </c>
      <c r="B6" s="289" t="s">
        <v>228</v>
      </c>
    </row>
    <row r="7" spans="1:11">
      <c r="A7" s="288" t="s">
        <v>84</v>
      </c>
      <c r="B7" s="289" t="s">
        <v>229</v>
      </c>
    </row>
    <row r="10" spans="1:11">
      <c r="A10" s="290" t="s">
        <v>85</v>
      </c>
      <c r="B10" s="290"/>
      <c r="C10" s="290"/>
      <c r="D10" s="290"/>
      <c r="E10" s="290"/>
      <c r="F10" s="290"/>
      <c r="G10" s="290"/>
      <c r="H10" s="290"/>
      <c r="I10" s="290"/>
      <c r="J10" s="290"/>
      <c r="K10" s="290"/>
    </row>
    <row r="12" spans="1:11">
      <c r="A12" s="291"/>
      <c r="B12" s="291">
        <v>2014</v>
      </c>
      <c r="C12" s="291"/>
      <c r="D12" s="291">
        <v>2015</v>
      </c>
      <c r="E12" s="291"/>
      <c r="F12" s="291">
        <v>2016</v>
      </c>
      <c r="G12" s="291"/>
      <c r="H12" s="291">
        <v>2020</v>
      </c>
      <c r="I12" s="291"/>
      <c r="J12" s="291">
        <v>2025</v>
      </c>
      <c r="K12" s="291"/>
    </row>
    <row r="13" spans="1:11">
      <c r="A13" s="291" t="s">
        <v>86</v>
      </c>
      <c r="B13" s="291" t="s">
        <v>87</v>
      </c>
      <c r="C13" s="291" t="s">
        <v>88</v>
      </c>
      <c r="D13" s="291" t="s">
        <v>89</v>
      </c>
      <c r="E13" s="291" t="s">
        <v>90</v>
      </c>
      <c r="F13" s="291" t="s">
        <v>91</v>
      </c>
      <c r="G13" s="291" t="s">
        <v>92</v>
      </c>
      <c r="H13" s="291" t="s">
        <v>93</v>
      </c>
      <c r="I13" s="291" t="s">
        <v>94</v>
      </c>
      <c r="J13" s="291" t="s">
        <v>95</v>
      </c>
      <c r="K13" s="291" t="s">
        <v>96</v>
      </c>
    </row>
    <row r="14" spans="1:11">
      <c r="A14" s="292" t="s">
        <v>97</v>
      </c>
      <c r="B14" s="293">
        <v>0.7</v>
      </c>
      <c r="C14" s="293">
        <v>0.7</v>
      </c>
      <c r="D14" s="293">
        <v>0.7</v>
      </c>
      <c r="E14" s="293">
        <v>0.7</v>
      </c>
      <c r="F14" s="293">
        <v>0.7</v>
      </c>
      <c r="G14" s="293">
        <v>0.7</v>
      </c>
      <c r="H14" s="293">
        <v>0.7</v>
      </c>
      <c r="I14" s="293">
        <v>0.7</v>
      </c>
      <c r="J14" s="293">
        <v>0.7</v>
      </c>
      <c r="K14" s="293">
        <v>0.7</v>
      </c>
    </row>
    <row r="15" spans="1:11">
      <c r="A15" s="292" t="s">
        <v>98</v>
      </c>
      <c r="B15" s="293">
        <v>1.1499999999999999</v>
      </c>
      <c r="C15" s="293">
        <v>1.1499999999999999</v>
      </c>
      <c r="D15" s="293">
        <v>1.39</v>
      </c>
      <c r="E15" s="293">
        <v>1.39</v>
      </c>
      <c r="F15" s="293">
        <v>1.24</v>
      </c>
      <c r="G15" s="293">
        <v>1.24</v>
      </c>
      <c r="H15" s="293">
        <v>1.21</v>
      </c>
      <c r="I15" s="293">
        <v>1.21</v>
      </c>
      <c r="J15" s="293">
        <v>1.21</v>
      </c>
      <c r="K15" s="293">
        <v>1.21</v>
      </c>
    </row>
    <row r="16" spans="1:11">
      <c r="A16" s="292" t="s">
        <v>99</v>
      </c>
      <c r="B16" s="293">
        <v>0.55000000000000004</v>
      </c>
      <c r="C16" s="293">
        <v>0.55000000000000004</v>
      </c>
      <c r="D16" s="293">
        <v>0.85</v>
      </c>
      <c r="E16" s="293">
        <v>0.85</v>
      </c>
      <c r="F16" s="293">
        <v>0.85</v>
      </c>
      <c r="G16" s="293">
        <v>0.85</v>
      </c>
      <c r="H16" s="293">
        <v>0.85</v>
      </c>
      <c r="I16" s="293">
        <v>0.85</v>
      </c>
      <c r="J16" s="293">
        <v>0.85</v>
      </c>
      <c r="K16" s="293">
        <v>0.85</v>
      </c>
    </row>
    <row r="17" spans="1:11">
      <c r="A17" s="292" t="s">
        <v>100</v>
      </c>
      <c r="B17" s="293">
        <v>0.22</v>
      </c>
      <c r="C17" s="293">
        <v>0.22</v>
      </c>
      <c r="D17" s="293">
        <v>0.22</v>
      </c>
      <c r="E17" s="293">
        <v>0.22</v>
      </c>
      <c r="F17" s="293">
        <v>0.08</v>
      </c>
      <c r="G17" s="293">
        <v>0.08</v>
      </c>
      <c r="H17" s="293">
        <v>0.05</v>
      </c>
      <c r="I17" s="293">
        <v>0.05</v>
      </c>
      <c r="J17" s="293">
        <v>0.05</v>
      </c>
      <c r="K17" s="293">
        <v>0.05</v>
      </c>
    </row>
    <row r="18" spans="1:11">
      <c r="A18" s="292" t="s">
        <v>101</v>
      </c>
      <c r="B18" s="293">
        <v>0.08</v>
      </c>
      <c r="C18" s="293">
        <v>0.08</v>
      </c>
      <c r="D18" s="293">
        <v>0.08</v>
      </c>
      <c r="E18" s="293">
        <v>0.08</v>
      </c>
      <c r="F18" s="293">
        <v>0.08</v>
      </c>
      <c r="G18" s="293">
        <v>0.08</v>
      </c>
      <c r="H18" s="293">
        <v>0.08</v>
      </c>
      <c r="I18" s="293">
        <v>0.08</v>
      </c>
      <c r="J18" s="293">
        <v>0.08</v>
      </c>
      <c r="K18" s="293">
        <v>0.08</v>
      </c>
    </row>
    <row r="19" spans="1:11">
      <c r="A19" s="292" t="s">
        <v>102</v>
      </c>
      <c r="B19" s="294">
        <v>0</v>
      </c>
      <c r="C19" s="294">
        <v>0</v>
      </c>
      <c r="D19" s="294">
        <v>0</v>
      </c>
      <c r="E19" s="294">
        <v>0</v>
      </c>
      <c r="F19" s="294">
        <v>0</v>
      </c>
      <c r="G19" s="294">
        <v>0</v>
      </c>
      <c r="H19" s="294">
        <v>0</v>
      </c>
      <c r="I19" s="294">
        <v>0</v>
      </c>
      <c r="J19" s="294">
        <v>0</v>
      </c>
      <c r="K19" s="294">
        <v>0</v>
      </c>
    </row>
    <row r="20" spans="1:11">
      <c r="A20" s="292" t="s">
        <v>103</v>
      </c>
      <c r="B20" s="293">
        <v>0.28999999999999998</v>
      </c>
      <c r="C20" s="293">
        <v>0.28999999999999998</v>
      </c>
      <c r="D20" s="293">
        <v>0.23</v>
      </c>
      <c r="E20" s="293">
        <v>0.23</v>
      </c>
      <c r="F20" s="293">
        <v>0.23</v>
      </c>
      <c r="G20" s="293">
        <v>0.23</v>
      </c>
      <c r="H20" s="293">
        <v>0.23</v>
      </c>
      <c r="I20" s="293">
        <v>0.23</v>
      </c>
      <c r="J20" s="293">
        <v>0.23</v>
      </c>
      <c r="K20" s="293">
        <v>0.23</v>
      </c>
    </row>
    <row r="21" spans="1:11">
      <c r="A21" s="292" t="s">
        <v>104</v>
      </c>
      <c r="B21" s="293">
        <v>0.25</v>
      </c>
      <c r="C21" s="293">
        <v>0.25</v>
      </c>
      <c r="D21" s="293">
        <v>0.25</v>
      </c>
      <c r="E21" s="293">
        <v>0.25</v>
      </c>
      <c r="F21" s="293">
        <v>0.25</v>
      </c>
      <c r="G21" s="293">
        <v>0.25</v>
      </c>
      <c r="H21" s="293">
        <v>0.25</v>
      </c>
      <c r="I21" s="293">
        <v>0.25</v>
      </c>
      <c r="J21" s="293">
        <v>0.25</v>
      </c>
      <c r="K21" s="293">
        <v>0.25</v>
      </c>
    </row>
    <row r="22" spans="1:11">
      <c r="A22" s="292" t="s">
        <v>105</v>
      </c>
      <c r="B22" s="294">
        <v>0</v>
      </c>
      <c r="C22" s="294">
        <v>0</v>
      </c>
      <c r="D22" s="294">
        <v>0</v>
      </c>
      <c r="E22" s="294">
        <v>0</v>
      </c>
      <c r="F22" s="294">
        <v>0</v>
      </c>
      <c r="G22" s="294">
        <v>0</v>
      </c>
      <c r="H22" s="294">
        <v>0</v>
      </c>
      <c r="I22" s="294">
        <v>0</v>
      </c>
      <c r="J22" s="294">
        <v>0</v>
      </c>
      <c r="K22" s="294">
        <v>0</v>
      </c>
    </row>
    <row r="23" spans="1:11">
      <c r="A23" s="292" t="s">
        <v>106</v>
      </c>
      <c r="B23" s="294">
        <v>0</v>
      </c>
      <c r="C23" s="294">
        <v>0</v>
      </c>
      <c r="D23" s="294">
        <v>0</v>
      </c>
      <c r="E23" s="294">
        <v>0</v>
      </c>
      <c r="F23" s="294">
        <v>0</v>
      </c>
      <c r="G23" s="294">
        <v>0</v>
      </c>
      <c r="H23" s="294">
        <v>0</v>
      </c>
      <c r="I23" s="294">
        <v>0</v>
      </c>
      <c r="J23" s="294">
        <v>0</v>
      </c>
      <c r="K23" s="294">
        <v>0</v>
      </c>
    </row>
    <row r="24" spans="1:11">
      <c r="A24" s="292" t="s">
        <v>107</v>
      </c>
      <c r="B24" s="294">
        <v>0</v>
      </c>
      <c r="C24" s="294">
        <v>0</v>
      </c>
      <c r="D24" s="294">
        <v>0</v>
      </c>
      <c r="E24" s="294">
        <v>0</v>
      </c>
      <c r="F24" s="294">
        <v>0</v>
      </c>
      <c r="G24" s="294">
        <v>0</v>
      </c>
      <c r="H24" s="294">
        <v>0</v>
      </c>
      <c r="I24" s="294">
        <v>0</v>
      </c>
      <c r="J24" s="294">
        <v>0</v>
      </c>
      <c r="K24" s="294">
        <v>0</v>
      </c>
    </row>
    <row r="25" spans="1:11">
      <c r="A25" s="292" t="s">
        <v>108</v>
      </c>
      <c r="B25" s="293">
        <v>0.25</v>
      </c>
      <c r="C25" s="293">
        <v>0.25</v>
      </c>
      <c r="D25" s="293">
        <v>0.25</v>
      </c>
      <c r="E25" s="293">
        <v>0.25</v>
      </c>
      <c r="F25" s="293">
        <v>0.25</v>
      </c>
      <c r="G25" s="293">
        <v>0.25</v>
      </c>
      <c r="H25" s="293">
        <v>0.25</v>
      </c>
      <c r="I25" s="293">
        <v>0.25</v>
      </c>
      <c r="J25" s="293">
        <v>0.25</v>
      </c>
      <c r="K25" s="293">
        <v>0.25</v>
      </c>
    </row>
    <row r="26" spans="1:11">
      <c r="A26" s="292" t="s">
        <v>109</v>
      </c>
      <c r="B26" s="294">
        <v>0</v>
      </c>
      <c r="C26" s="294">
        <v>0</v>
      </c>
      <c r="D26" s="294">
        <v>0</v>
      </c>
      <c r="E26" s="294">
        <v>0</v>
      </c>
      <c r="F26" s="294">
        <v>0</v>
      </c>
      <c r="G26" s="294">
        <v>0</v>
      </c>
      <c r="H26" s="294">
        <v>0</v>
      </c>
      <c r="I26" s="294">
        <v>0</v>
      </c>
      <c r="J26" s="294">
        <v>0</v>
      </c>
      <c r="K26" s="294">
        <v>0</v>
      </c>
    </row>
    <row r="27" spans="1:11">
      <c r="A27" s="292" t="s">
        <v>110</v>
      </c>
      <c r="B27" s="293">
        <v>1.1399999999999999</v>
      </c>
      <c r="C27" s="293">
        <v>1.1399999999999999</v>
      </c>
      <c r="D27" s="293">
        <v>1.1399999999999999</v>
      </c>
      <c r="E27" s="293">
        <v>1.1399999999999999</v>
      </c>
      <c r="F27" s="293">
        <v>1.1399999999999999</v>
      </c>
      <c r="G27" s="293">
        <v>1.1399999999999999</v>
      </c>
      <c r="H27" s="293">
        <v>1.1399999999999999</v>
      </c>
      <c r="I27" s="293">
        <v>1.1399999999999999</v>
      </c>
      <c r="J27" s="293">
        <v>1.1399999999999999</v>
      </c>
      <c r="K27" s="293">
        <v>1.1399999999999999</v>
      </c>
    </row>
    <row r="28" spans="1:11">
      <c r="A28" s="292" t="s">
        <v>111</v>
      </c>
      <c r="B28" s="293">
        <v>0.96</v>
      </c>
      <c r="C28" s="293">
        <v>0.96</v>
      </c>
      <c r="D28" s="293">
        <v>0.96</v>
      </c>
      <c r="E28" s="293">
        <v>0.96</v>
      </c>
      <c r="F28" s="293">
        <v>0.96</v>
      </c>
      <c r="G28" s="293">
        <v>0.96</v>
      </c>
      <c r="H28" s="293">
        <v>0.96</v>
      </c>
      <c r="I28" s="293">
        <v>0.96</v>
      </c>
      <c r="J28" s="293">
        <v>0.96</v>
      </c>
      <c r="K28" s="293">
        <v>0.96</v>
      </c>
    </row>
    <row r="29" spans="1:11">
      <c r="A29" s="292" t="s">
        <v>112</v>
      </c>
      <c r="B29" s="294">
        <v>0</v>
      </c>
      <c r="C29" s="294">
        <v>0</v>
      </c>
      <c r="D29" s="292"/>
      <c r="E29" s="292"/>
      <c r="F29" s="292"/>
      <c r="G29" s="292"/>
      <c r="H29" s="292"/>
      <c r="I29" s="292"/>
      <c r="J29" s="294">
        <v>0</v>
      </c>
      <c r="K29" s="294">
        <v>0</v>
      </c>
    </row>
    <row r="30" spans="1:11">
      <c r="A30" s="292" t="s">
        <v>113</v>
      </c>
      <c r="B30" s="293">
        <v>3.23</v>
      </c>
      <c r="C30" s="293">
        <v>3.23</v>
      </c>
      <c r="D30" s="293">
        <v>3.48</v>
      </c>
      <c r="E30" s="293">
        <v>3.48</v>
      </c>
      <c r="F30" s="293">
        <v>3.33</v>
      </c>
      <c r="G30" s="293">
        <v>3.33</v>
      </c>
      <c r="H30" s="293">
        <v>3.3</v>
      </c>
      <c r="I30" s="293">
        <v>3.3</v>
      </c>
      <c r="J30" s="293">
        <v>3.29</v>
      </c>
      <c r="K30" s="293">
        <v>3.29</v>
      </c>
    </row>
    <row r="31" spans="1:11">
      <c r="A31" s="292" t="s">
        <v>114</v>
      </c>
      <c r="B31" s="293">
        <v>0.57999999999999996</v>
      </c>
      <c r="C31" s="293">
        <v>0.23</v>
      </c>
      <c r="D31" s="293">
        <v>0.57999999999999996</v>
      </c>
      <c r="E31" s="293">
        <v>0.23</v>
      </c>
      <c r="F31" s="293">
        <v>0.57999999999999996</v>
      </c>
      <c r="G31" s="293">
        <v>0.23</v>
      </c>
      <c r="H31" s="293">
        <v>0.57999999999999996</v>
      </c>
      <c r="I31" s="293">
        <v>0.23</v>
      </c>
      <c r="J31" s="293">
        <v>0.57999999999999996</v>
      </c>
      <c r="K31" s="293">
        <v>0.23</v>
      </c>
    </row>
    <row r="32" spans="1:11">
      <c r="A32" s="292" t="s">
        <v>115</v>
      </c>
      <c r="B32" s="292"/>
      <c r="C32" s="292"/>
      <c r="D32" s="292"/>
      <c r="E32" s="292"/>
      <c r="F32" s="292"/>
      <c r="G32" s="292"/>
      <c r="H32" s="292"/>
      <c r="I32" s="292"/>
      <c r="J32" s="292"/>
      <c r="K32" s="292"/>
    </row>
    <row r="33" spans="1:11">
      <c r="A33" s="292" t="s">
        <v>116</v>
      </c>
      <c r="B33" s="292"/>
      <c r="C33" s="292"/>
      <c r="D33" s="292"/>
      <c r="E33" s="292"/>
      <c r="F33" s="292"/>
      <c r="G33" s="292"/>
      <c r="H33" s="292"/>
      <c r="I33" s="292"/>
      <c r="J33" s="292"/>
      <c r="K33" s="292"/>
    </row>
    <row r="34" spans="1:11">
      <c r="A34" s="292" t="s">
        <v>117</v>
      </c>
      <c r="B34" s="293">
        <v>0.28000000000000003</v>
      </c>
      <c r="C34" s="293">
        <v>0.28000000000000003</v>
      </c>
      <c r="D34" s="293">
        <v>0.42</v>
      </c>
      <c r="E34" s="293">
        <v>0.42</v>
      </c>
      <c r="F34" s="293">
        <v>0.42</v>
      </c>
      <c r="G34" s="293">
        <v>0.42</v>
      </c>
      <c r="H34" s="293">
        <v>0.42</v>
      </c>
      <c r="I34" s="293">
        <v>0.42</v>
      </c>
      <c r="J34" s="293">
        <v>0.42</v>
      </c>
      <c r="K34" s="293">
        <v>0.42</v>
      </c>
    </row>
    <row r="35" spans="1:11">
      <c r="A35" s="292" t="s">
        <v>118</v>
      </c>
      <c r="B35" s="293">
        <v>0.86</v>
      </c>
      <c r="C35" s="293">
        <v>0.51</v>
      </c>
      <c r="D35" s="294">
        <v>1</v>
      </c>
      <c r="E35" s="293">
        <v>0.65</v>
      </c>
      <c r="F35" s="294">
        <v>1</v>
      </c>
      <c r="G35" s="293">
        <v>0.65</v>
      </c>
      <c r="H35" s="294">
        <v>1</v>
      </c>
      <c r="I35" s="293">
        <v>0.65</v>
      </c>
      <c r="J35" s="294">
        <v>1</v>
      </c>
      <c r="K35" s="293">
        <v>0.65</v>
      </c>
    </row>
    <row r="36" spans="1:11">
      <c r="A36" s="292" t="s">
        <v>119</v>
      </c>
      <c r="B36" s="293">
        <v>2.37</v>
      </c>
      <c r="C36" s="293">
        <v>2.72</v>
      </c>
      <c r="D36" s="293">
        <v>2.48</v>
      </c>
      <c r="E36" s="293">
        <v>2.83</v>
      </c>
      <c r="F36" s="293">
        <v>2.33</v>
      </c>
      <c r="G36" s="293">
        <v>2.68</v>
      </c>
      <c r="H36" s="293">
        <v>2.2999999999999998</v>
      </c>
      <c r="I36" s="293">
        <v>2.65</v>
      </c>
      <c r="J36" s="293">
        <v>2.29</v>
      </c>
      <c r="K36" s="293">
        <v>2.64</v>
      </c>
    </row>
    <row r="37" spans="1:11">
      <c r="A37" s="292" t="s">
        <v>120</v>
      </c>
      <c r="B37" s="293">
        <v>1.94</v>
      </c>
      <c r="C37" s="293">
        <v>1.51</v>
      </c>
      <c r="D37" s="293">
        <v>2.2799999999999998</v>
      </c>
      <c r="E37" s="293">
        <v>2.11</v>
      </c>
      <c r="F37" s="293">
        <v>2.3199999999999998</v>
      </c>
      <c r="G37" s="293">
        <v>2.16</v>
      </c>
      <c r="H37" s="293">
        <v>2.5499999999999998</v>
      </c>
      <c r="I37" s="293">
        <v>2.42</v>
      </c>
      <c r="J37" s="293">
        <v>2.75</v>
      </c>
      <c r="K37" s="293">
        <v>2.67</v>
      </c>
    </row>
    <row r="38" spans="1:11">
      <c r="A38" s="292" t="s">
        <v>121</v>
      </c>
      <c r="B38" s="292"/>
      <c r="C38" s="292"/>
      <c r="D38" s="292"/>
      <c r="E38" s="292"/>
      <c r="F38" s="292"/>
      <c r="G38" s="292"/>
      <c r="H38" s="294">
        <v>0</v>
      </c>
      <c r="I38" s="294">
        <v>0</v>
      </c>
      <c r="J38" s="292"/>
      <c r="K38" s="292"/>
    </row>
    <row r="39" spans="1:11">
      <c r="A39" s="292" t="s">
        <v>122</v>
      </c>
      <c r="B39" s="293">
        <v>0.43</v>
      </c>
      <c r="C39" s="293">
        <v>1.21</v>
      </c>
      <c r="D39" s="293">
        <v>0.2</v>
      </c>
      <c r="E39" s="293">
        <v>0.72</v>
      </c>
      <c r="F39" s="293">
        <v>0.01</v>
      </c>
      <c r="G39" s="293">
        <v>0.52</v>
      </c>
      <c r="H39" s="293">
        <v>-0.25</v>
      </c>
      <c r="I39" s="293">
        <v>0.23</v>
      </c>
      <c r="J39" s="293">
        <v>-0.46</v>
      </c>
      <c r="K39" s="293">
        <v>-0.03</v>
      </c>
    </row>
    <row r="40" spans="1:11">
      <c r="A40" s="292" t="s">
        <v>123</v>
      </c>
      <c r="B40" s="293">
        <v>0.16</v>
      </c>
      <c r="C40" s="293">
        <v>0.16</v>
      </c>
      <c r="D40" s="293">
        <v>0.17</v>
      </c>
      <c r="E40" s="293">
        <v>0.17</v>
      </c>
      <c r="F40" s="293">
        <v>0.17</v>
      </c>
      <c r="G40" s="293">
        <v>0.17</v>
      </c>
      <c r="H40" s="293">
        <v>0.16</v>
      </c>
      <c r="I40" s="293">
        <v>0.16</v>
      </c>
      <c r="J40" s="293">
        <v>0.16</v>
      </c>
      <c r="K40" s="293">
        <v>0.16</v>
      </c>
    </row>
    <row r="41" spans="1:11">
      <c r="A41" s="292" t="s">
        <v>124</v>
      </c>
      <c r="B41" s="293">
        <v>0.06</v>
      </c>
      <c r="C41" s="293">
        <v>0.3</v>
      </c>
      <c r="D41" s="293">
        <v>0.06</v>
      </c>
      <c r="E41" s="293">
        <v>0.13</v>
      </c>
      <c r="F41" s="293">
        <v>0.06</v>
      </c>
      <c r="G41" s="293">
        <v>0.14000000000000001</v>
      </c>
      <c r="H41" s="293">
        <v>0.05</v>
      </c>
      <c r="I41" s="293">
        <v>0.15</v>
      </c>
      <c r="J41" s="293">
        <v>0.06</v>
      </c>
      <c r="K41" s="293">
        <v>0.02</v>
      </c>
    </row>
    <row r="42" spans="1:11">
      <c r="A42" s="292" t="s">
        <v>125</v>
      </c>
      <c r="B42" s="293">
        <v>0.22</v>
      </c>
      <c r="C42" s="293">
        <v>0.46</v>
      </c>
      <c r="D42" s="293">
        <v>0.23</v>
      </c>
      <c r="E42" s="293">
        <v>0.3</v>
      </c>
      <c r="F42" s="293">
        <v>0.23</v>
      </c>
      <c r="G42" s="293">
        <v>0.31</v>
      </c>
      <c r="H42" s="293">
        <v>0.21</v>
      </c>
      <c r="I42" s="293">
        <v>0.31</v>
      </c>
      <c r="J42" s="293">
        <v>0.21</v>
      </c>
      <c r="K42" s="293">
        <v>0.18</v>
      </c>
    </row>
    <row r="43" spans="1:11">
      <c r="A43" s="292" t="s">
        <v>126</v>
      </c>
      <c r="B43" s="293">
        <v>2.11</v>
      </c>
      <c r="C43" s="293">
        <v>2.11</v>
      </c>
      <c r="D43" s="293">
        <v>2.11</v>
      </c>
      <c r="E43" s="293">
        <v>2.11</v>
      </c>
      <c r="F43" s="293">
        <v>2.11</v>
      </c>
      <c r="G43" s="293">
        <v>2.11</v>
      </c>
      <c r="H43" s="293">
        <v>3.8</v>
      </c>
      <c r="I43" s="293">
        <v>3.8</v>
      </c>
      <c r="J43" s="293">
        <v>3.8</v>
      </c>
      <c r="K43" s="293">
        <v>3.8</v>
      </c>
    </row>
    <row r="44" spans="1:11">
      <c r="A44" s="292" t="s">
        <v>127</v>
      </c>
      <c r="B44" s="293">
        <v>2.78</v>
      </c>
      <c r="C44" s="293">
        <v>2.78</v>
      </c>
      <c r="D44" s="293">
        <v>2.78</v>
      </c>
      <c r="E44" s="293">
        <v>2.78</v>
      </c>
      <c r="F44" s="293">
        <v>2.78</v>
      </c>
      <c r="G44" s="293">
        <v>2.78</v>
      </c>
      <c r="H44" s="293">
        <v>4.55</v>
      </c>
      <c r="I44" s="293">
        <v>4.55</v>
      </c>
      <c r="J44" s="293">
        <v>4.55</v>
      </c>
      <c r="K44" s="293">
        <v>4.55</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295" t="s">
        <v>77</v>
      </c>
      <c r="B1" s="295"/>
      <c r="C1" s="295"/>
      <c r="D1" s="295"/>
      <c r="E1" s="295"/>
      <c r="F1" s="295"/>
      <c r="G1" s="295"/>
      <c r="H1" s="295"/>
      <c r="I1" s="295"/>
      <c r="J1" s="295"/>
      <c r="K1" s="295"/>
    </row>
    <row r="3" spans="1:11">
      <c r="A3" s="296" t="s">
        <v>78</v>
      </c>
      <c r="B3" s="297" t="s">
        <v>230</v>
      </c>
    </row>
    <row r="4" spans="1:11">
      <c r="A4" s="296" t="s">
        <v>80</v>
      </c>
      <c r="B4" s="297">
        <v>100</v>
      </c>
    </row>
    <row r="5" spans="1:11">
      <c r="A5" s="296" t="s">
        <v>81</v>
      </c>
      <c r="B5" s="297" t="s">
        <v>82</v>
      </c>
    </row>
    <row r="6" spans="1:11">
      <c r="A6" s="296" t="s">
        <v>83</v>
      </c>
      <c r="B6" s="297" t="s">
        <v>231</v>
      </c>
    </row>
    <row r="7" spans="1:11">
      <c r="A7" s="296" t="s">
        <v>84</v>
      </c>
      <c r="B7" s="297" t="s">
        <v>232</v>
      </c>
    </row>
    <row r="10" spans="1:11">
      <c r="A10" s="298" t="s">
        <v>85</v>
      </c>
      <c r="B10" s="298"/>
      <c r="C10" s="298"/>
      <c r="D10" s="298"/>
      <c r="E10" s="298"/>
      <c r="F10" s="298"/>
      <c r="G10" s="298"/>
      <c r="H10" s="298"/>
      <c r="I10" s="298"/>
      <c r="J10" s="298"/>
      <c r="K10" s="298"/>
    </row>
    <row r="12" spans="1:11">
      <c r="A12" s="299"/>
      <c r="B12" s="299">
        <v>2014</v>
      </c>
      <c r="C12" s="299"/>
      <c r="D12" s="299">
        <v>2015</v>
      </c>
      <c r="E12" s="299"/>
      <c r="F12" s="299">
        <v>2016</v>
      </c>
      <c r="G12" s="299"/>
      <c r="H12" s="299">
        <v>2020</v>
      </c>
      <c r="I12" s="299"/>
      <c r="J12" s="299">
        <v>2025</v>
      </c>
      <c r="K12" s="299"/>
    </row>
    <row r="13" spans="1:11">
      <c r="A13" s="299" t="s">
        <v>86</v>
      </c>
      <c r="B13" s="299" t="s">
        <v>87</v>
      </c>
      <c r="C13" s="299" t="s">
        <v>88</v>
      </c>
      <c r="D13" s="299" t="s">
        <v>89</v>
      </c>
      <c r="E13" s="299" t="s">
        <v>90</v>
      </c>
      <c r="F13" s="299" t="s">
        <v>91</v>
      </c>
      <c r="G13" s="299" t="s">
        <v>92</v>
      </c>
      <c r="H13" s="299" t="s">
        <v>93</v>
      </c>
      <c r="I13" s="299" t="s">
        <v>94</v>
      </c>
      <c r="J13" s="299" t="s">
        <v>95</v>
      </c>
      <c r="K13" s="299" t="s">
        <v>96</v>
      </c>
    </row>
    <row r="14" spans="1:11">
      <c r="A14" s="300" t="s">
        <v>97</v>
      </c>
      <c r="B14" s="301">
        <v>1.82</v>
      </c>
      <c r="C14" s="301">
        <v>1.82</v>
      </c>
      <c r="D14" s="301">
        <v>2.2999999999999998</v>
      </c>
      <c r="E14" s="301">
        <v>2.2999999999999998</v>
      </c>
      <c r="F14" s="301">
        <v>2.7</v>
      </c>
      <c r="G14" s="301">
        <v>2.7</v>
      </c>
      <c r="H14" s="301">
        <v>2.8</v>
      </c>
      <c r="I14" s="301">
        <v>2.8</v>
      </c>
      <c r="J14" s="301">
        <v>2.9</v>
      </c>
      <c r="K14" s="301">
        <v>2.9</v>
      </c>
    </row>
    <row r="15" spans="1:11">
      <c r="A15" s="300" t="s">
        <v>98</v>
      </c>
      <c r="B15" s="301">
        <v>2.64</v>
      </c>
      <c r="C15" s="301">
        <v>2.64</v>
      </c>
      <c r="D15" s="301">
        <v>2.64</v>
      </c>
      <c r="E15" s="301">
        <v>2.64</v>
      </c>
      <c r="F15" s="301">
        <v>2.23</v>
      </c>
      <c r="G15" s="301">
        <v>2.23</v>
      </c>
      <c r="H15" s="301">
        <v>1.79</v>
      </c>
      <c r="I15" s="301">
        <v>1.79</v>
      </c>
      <c r="J15" s="301">
        <v>1.79</v>
      </c>
      <c r="K15" s="301">
        <v>1.79</v>
      </c>
    </row>
    <row r="16" spans="1:11">
      <c r="A16" s="300" t="s">
        <v>99</v>
      </c>
      <c r="B16" s="301">
        <v>0.44</v>
      </c>
      <c r="C16" s="301">
        <v>0.44</v>
      </c>
      <c r="D16" s="301">
        <v>0.44</v>
      </c>
      <c r="E16" s="301">
        <v>0.44</v>
      </c>
      <c r="F16" s="301">
        <v>0.25</v>
      </c>
      <c r="G16" s="301">
        <v>0.25</v>
      </c>
      <c r="H16" s="301">
        <v>0.25</v>
      </c>
      <c r="I16" s="301">
        <v>0.25</v>
      </c>
      <c r="J16" s="301">
        <v>0.25</v>
      </c>
      <c r="K16" s="301">
        <v>0.25</v>
      </c>
    </row>
    <row r="17" spans="1:11">
      <c r="A17" s="300" t="s">
        <v>100</v>
      </c>
      <c r="B17" s="301">
        <v>0.42</v>
      </c>
      <c r="C17" s="301">
        <v>0.42</v>
      </c>
      <c r="D17" s="301">
        <v>0.42</v>
      </c>
      <c r="E17" s="301">
        <v>0.42</v>
      </c>
      <c r="F17" s="301">
        <v>0.2</v>
      </c>
      <c r="G17" s="301">
        <v>0.2</v>
      </c>
      <c r="H17" s="301">
        <v>0.2</v>
      </c>
      <c r="I17" s="301">
        <v>0.2</v>
      </c>
      <c r="J17" s="301">
        <v>0.2</v>
      </c>
      <c r="K17" s="301">
        <v>0.2</v>
      </c>
    </row>
    <row r="18" spans="1:11">
      <c r="A18" s="300" t="s">
        <v>101</v>
      </c>
      <c r="B18" s="301">
        <v>0.92</v>
      </c>
      <c r="C18" s="301">
        <v>0.92</v>
      </c>
      <c r="D18" s="301">
        <v>0.92</v>
      </c>
      <c r="E18" s="301">
        <v>0.92</v>
      </c>
      <c r="F18" s="301">
        <v>0.92</v>
      </c>
      <c r="G18" s="301">
        <v>0.92</v>
      </c>
      <c r="H18" s="301">
        <v>0.48</v>
      </c>
      <c r="I18" s="301">
        <v>0.48</v>
      </c>
      <c r="J18" s="301">
        <v>0.48</v>
      </c>
      <c r="K18" s="301">
        <v>0.48</v>
      </c>
    </row>
    <row r="19" spans="1:11">
      <c r="A19" s="300" t="s">
        <v>102</v>
      </c>
      <c r="B19" s="301">
        <v>0.26</v>
      </c>
      <c r="C19" s="301">
        <v>0.26</v>
      </c>
      <c r="D19" s="301">
        <v>0.26</v>
      </c>
      <c r="E19" s="301">
        <v>0.26</v>
      </c>
      <c r="F19" s="301">
        <v>0.26</v>
      </c>
      <c r="G19" s="301">
        <v>0.26</v>
      </c>
      <c r="H19" s="301">
        <v>0.26</v>
      </c>
      <c r="I19" s="301">
        <v>0.26</v>
      </c>
      <c r="J19" s="301">
        <v>0.26</v>
      </c>
      <c r="K19" s="301">
        <v>0.26</v>
      </c>
    </row>
    <row r="20" spans="1:11">
      <c r="A20" s="300" t="s">
        <v>103</v>
      </c>
      <c r="B20" s="301">
        <v>0.6</v>
      </c>
      <c r="C20" s="301">
        <v>0.6</v>
      </c>
      <c r="D20" s="301">
        <v>0.6</v>
      </c>
      <c r="E20" s="301">
        <v>0.6</v>
      </c>
      <c r="F20" s="301">
        <v>0.6</v>
      </c>
      <c r="G20" s="301">
        <v>0.6</v>
      </c>
      <c r="H20" s="301">
        <v>0.6</v>
      </c>
      <c r="I20" s="301">
        <v>0.6</v>
      </c>
      <c r="J20" s="301">
        <v>0.6</v>
      </c>
      <c r="K20" s="301">
        <v>0.6</v>
      </c>
    </row>
    <row r="21" spans="1:11">
      <c r="A21" s="300" t="s">
        <v>104</v>
      </c>
      <c r="B21" s="301">
        <v>0.71</v>
      </c>
      <c r="C21" s="301">
        <v>0.71</v>
      </c>
      <c r="D21" s="301">
        <v>0.72</v>
      </c>
      <c r="E21" s="301">
        <v>0.72</v>
      </c>
      <c r="F21" s="301">
        <v>0.74</v>
      </c>
      <c r="G21" s="301">
        <v>0.74</v>
      </c>
      <c r="H21" s="301">
        <v>0.79</v>
      </c>
      <c r="I21" s="301">
        <v>0.79</v>
      </c>
      <c r="J21" s="302">
        <v>1</v>
      </c>
      <c r="K21" s="302">
        <v>1</v>
      </c>
    </row>
    <row r="22" spans="1:11">
      <c r="A22" s="300" t="s">
        <v>105</v>
      </c>
      <c r="B22" s="302">
        <v>0</v>
      </c>
      <c r="C22" s="302">
        <v>0</v>
      </c>
      <c r="D22" s="302">
        <v>0</v>
      </c>
      <c r="E22" s="302">
        <v>0</v>
      </c>
      <c r="F22" s="302">
        <v>0</v>
      </c>
      <c r="G22" s="302">
        <v>0</v>
      </c>
      <c r="H22" s="302">
        <v>0</v>
      </c>
      <c r="I22" s="302">
        <v>0</v>
      </c>
      <c r="J22" s="301">
        <v>0.12</v>
      </c>
      <c r="K22" s="301">
        <v>0.12</v>
      </c>
    </row>
    <row r="23" spans="1:11">
      <c r="A23" s="300" t="s">
        <v>106</v>
      </c>
      <c r="B23" s="302">
        <v>0</v>
      </c>
      <c r="C23" s="302">
        <v>0</v>
      </c>
      <c r="D23" s="302">
        <v>0</v>
      </c>
      <c r="E23" s="302">
        <v>0</v>
      </c>
      <c r="F23" s="302">
        <v>0</v>
      </c>
      <c r="G23" s="302">
        <v>0</v>
      </c>
      <c r="H23" s="302">
        <v>0</v>
      </c>
      <c r="I23" s="302">
        <v>0</v>
      </c>
      <c r="J23" s="301">
        <v>0.12</v>
      </c>
      <c r="K23" s="301">
        <v>0.12</v>
      </c>
    </row>
    <row r="24" spans="1:11">
      <c r="A24" s="300" t="s">
        <v>107</v>
      </c>
      <c r="B24" s="302">
        <v>0</v>
      </c>
      <c r="C24" s="302">
        <v>0</v>
      </c>
      <c r="D24" s="302">
        <v>0</v>
      </c>
      <c r="E24" s="302">
        <v>0</v>
      </c>
      <c r="F24" s="302">
        <v>0</v>
      </c>
      <c r="G24" s="302">
        <v>0</v>
      </c>
      <c r="H24" s="302">
        <v>0</v>
      </c>
      <c r="I24" s="302">
        <v>0</v>
      </c>
      <c r="J24" s="302">
        <v>0</v>
      </c>
      <c r="K24" s="302">
        <v>0</v>
      </c>
    </row>
    <row r="25" spans="1:11">
      <c r="A25" s="300" t="s">
        <v>108</v>
      </c>
      <c r="B25" s="301">
        <v>0.52</v>
      </c>
      <c r="C25" s="301">
        <v>0.52</v>
      </c>
      <c r="D25" s="301">
        <v>0.52</v>
      </c>
      <c r="E25" s="301">
        <v>0.52</v>
      </c>
      <c r="F25" s="301">
        <v>0.53</v>
      </c>
      <c r="G25" s="301">
        <v>0.53</v>
      </c>
      <c r="H25" s="301">
        <v>0.54</v>
      </c>
      <c r="I25" s="301">
        <v>0.54</v>
      </c>
      <c r="J25" s="301">
        <v>0.59</v>
      </c>
      <c r="K25" s="301">
        <v>0.59</v>
      </c>
    </row>
    <row r="26" spans="1:11">
      <c r="A26" s="300" t="s">
        <v>109</v>
      </c>
      <c r="B26" s="301">
        <v>0.19</v>
      </c>
      <c r="C26" s="301">
        <v>0.19</v>
      </c>
      <c r="D26" s="301">
        <v>0.2</v>
      </c>
      <c r="E26" s="301">
        <v>0.2</v>
      </c>
      <c r="F26" s="301">
        <v>0.21</v>
      </c>
      <c r="G26" s="301">
        <v>0.21</v>
      </c>
      <c r="H26" s="301">
        <v>0.24</v>
      </c>
      <c r="I26" s="301">
        <v>0.24</v>
      </c>
      <c r="J26" s="301">
        <v>0.28000000000000003</v>
      </c>
      <c r="K26" s="301">
        <v>0.28000000000000003</v>
      </c>
    </row>
    <row r="27" spans="1:11">
      <c r="A27" s="300" t="s">
        <v>110</v>
      </c>
      <c r="B27" s="301">
        <v>2.54</v>
      </c>
      <c r="C27" s="301">
        <v>2.54</v>
      </c>
      <c r="D27" s="301">
        <v>2.5499999999999998</v>
      </c>
      <c r="E27" s="301">
        <v>2.5499999999999998</v>
      </c>
      <c r="F27" s="301">
        <v>2.5499999999999998</v>
      </c>
      <c r="G27" s="301">
        <v>2.5499999999999998</v>
      </c>
      <c r="H27" s="301">
        <v>2.58</v>
      </c>
      <c r="I27" s="301">
        <v>2.58</v>
      </c>
      <c r="J27" s="301">
        <v>2.62</v>
      </c>
      <c r="K27" s="301">
        <v>2.62</v>
      </c>
    </row>
    <row r="28" spans="1:11">
      <c r="A28" s="300" t="s">
        <v>111</v>
      </c>
      <c r="B28" s="301">
        <v>1.62</v>
      </c>
      <c r="C28" s="301">
        <v>1.62</v>
      </c>
      <c r="D28" s="301">
        <v>1.63</v>
      </c>
      <c r="E28" s="301">
        <v>1.63</v>
      </c>
      <c r="F28" s="301">
        <v>1.64</v>
      </c>
      <c r="G28" s="301">
        <v>1.64</v>
      </c>
      <c r="H28" s="301">
        <v>1.66</v>
      </c>
      <c r="I28" s="301">
        <v>1.66</v>
      </c>
      <c r="J28" s="301">
        <v>1.71</v>
      </c>
      <c r="K28" s="301">
        <v>1.71</v>
      </c>
    </row>
    <row r="29" spans="1:11">
      <c r="A29" s="300" t="s">
        <v>112</v>
      </c>
      <c r="B29" s="302">
        <v>0</v>
      </c>
      <c r="C29" s="302">
        <v>0</v>
      </c>
      <c r="D29" s="302">
        <v>0</v>
      </c>
      <c r="E29" s="302">
        <v>0</v>
      </c>
      <c r="F29" s="302">
        <v>0</v>
      </c>
      <c r="G29" s="302">
        <v>0</v>
      </c>
      <c r="H29" s="302">
        <v>0</v>
      </c>
      <c r="I29" s="302">
        <v>0</v>
      </c>
      <c r="J29" s="300"/>
      <c r="K29" s="300"/>
    </row>
    <row r="30" spans="1:11">
      <c r="A30" s="300" t="s">
        <v>113</v>
      </c>
      <c r="B30" s="301">
        <v>7.71</v>
      </c>
      <c r="C30" s="301">
        <v>7.71</v>
      </c>
      <c r="D30" s="301">
        <v>8.2100000000000009</v>
      </c>
      <c r="E30" s="301">
        <v>8.2100000000000009</v>
      </c>
      <c r="F30" s="301">
        <v>8.2200000000000006</v>
      </c>
      <c r="G30" s="301">
        <v>8.2200000000000006</v>
      </c>
      <c r="H30" s="301">
        <v>7.96</v>
      </c>
      <c r="I30" s="301">
        <v>7.96</v>
      </c>
      <c r="J30" s="301">
        <v>8.31</v>
      </c>
      <c r="K30" s="301">
        <v>8.31</v>
      </c>
    </row>
    <row r="31" spans="1:11">
      <c r="A31" s="300" t="s">
        <v>114</v>
      </c>
      <c r="B31" s="301">
        <v>3.13</v>
      </c>
      <c r="C31" s="301">
        <v>3.44</v>
      </c>
      <c r="D31" s="301">
        <v>2.91</v>
      </c>
      <c r="E31" s="301">
        <v>3.39</v>
      </c>
      <c r="F31" s="301">
        <v>2.89</v>
      </c>
      <c r="G31" s="301">
        <v>3.36</v>
      </c>
      <c r="H31" s="301">
        <v>2.4500000000000002</v>
      </c>
      <c r="I31" s="301">
        <v>2.92</v>
      </c>
      <c r="J31" s="301">
        <v>2.5</v>
      </c>
      <c r="K31" s="301">
        <v>2.94</v>
      </c>
    </row>
    <row r="32" spans="1:11">
      <c r="A32" s="300" t="s">
        <v>115</v>
      </c>
      <c r="B32" s="302">
        <v>0</v>
      </c>
      <c r="C32" s="301">
        <v>0.95</v>
      </c>
      <c r="D32" s="302">
        <v>0</v>
      </c>
      <c r="E32" s="301">
        <v>0.95</v>
      </c>
      <c r="F32" s="302">
        <v>0</v>
      </c>
      <c r="G32" s="301">
        <v>0.95</v>
      </c>
      <c r="H32" s="302">
        <v>0</v>
      </c>
      <c r="I32" s="301">
        <v>0.95</v>
      </c>
      <c r="J32" s="302">
        <v>0</v>
      </c>
      <c r="K32" s="301">
        <v>0.95</v>
      </c>
    </row>
    <row r="33" spans="1:11">
      <c r="A33" s="300" t="s">
        <v>116</v>
      </c>
      <c r="B33" s="301">
        <v>0.24</v>
      </c>
      <c r="C33" s="301">
        <v>0.11</v>
      </c>
      <c r="D33" s="301">
        <v>0.22</v>
      </c>
      <c r="E33" s="301">
        <v>0.1</v>
      </c>
      <c r="F33" s="301">
        <v>0.22</v>
      </c>
      <c r="G33" s="301">
        <v>0.1</v>
      </c>
      <c r="H33" s="301">
        <v>0.22</v>
      </c>
      <c r="I33" s="301">
        <v>0.1</v>
      </c>
      <c r="J33" s="301">
        <v>0.22</v>
      </c>
      <c r="K33" s="301">
        <v>0.1</v>
      </c>
    </row>
    <row r="34" spans="1:11">
      <c r="A34" s="300" t="s">
        <v>117</v>
      </c>
      <c r="B34" s="301">
        <v>1.1399999999999999</v>
      </c>
      <c r="C34" s="301">
        <v>1.08</v>
      </c>
      <c r="D34" s="301">
        <v>1.1399999999999999</v>
      </c>
      <c r="E34" s="301">
        <v>1.08</v>
      </c>
      <c r="F34" s="301">
        <v>1.1599999999999999</v>
      </c>
      <c r="G34" s="301">
        <v>1.1000000000000001</v>
      </c>
      <c r="H34" s="301">
        <v>1.18</v>
      </c>
      <c r="I34" s="301">
        <v>1.1200000000000001</v>
      </c>
      <c r="J34" s="301">
        <v>1.29</v>
      </c>
      <c r="K34" s="301">
        <v>1.22</v>
      </c>
    </row>
    <row r="35" spans="1:11">
      <c r="A35" s="300" t="s">
        <v>118</v>
      </c>
      <c r="B35" s="301">
        <v>4.51</v>
      </c>
      <c r="C35" s="301">
        <v>5.58</v>
      </c>
      <c r="D35" s="301">
        <v>4.2699999999999996</v>
      </c>
      <c r="E35" s="301">
        <v>5.52</v>
      </c>
      <c r="F35" s="301">
        <v>4.2699999999999996</v>
      </c>
      <c r="G35" s="301">
        <v>5.51</v>
      </c>
      <c r="H35" s="301">
        <v>3.85</v>
      </c>
      <c r="I35" s="301">
        <v>5.09</v>
      </c>
      <c r="J35" s="301">
        <v>4.01</v>
      </c>
      <c r="K35" s="301">
        <v>5.21</v>
      </c>
    </row>
    <row r="36" spans="1:11">
      <c r="A36" s="300" t="s">
        <v>119</v>
      </c>
      <c r="B36" s="301">
        <v>3.2</v>
      </c>
      <c r="C36" s="301">
        <v>2.13</v>
      </c>
      <c r="D36" s="301">
        <v>3.94</v>
      </c>
      <c r="E36" s="301">
        <v>2.69</v>
      </c>
      <c r="F36" s="301">
        <v>3.95</v>
      </c>
      <c r="G36" s="301">
        <v>2.71</v>
      </c>
      <c r="H36" s="301">
        <v>4.1100000000000003</v>
      </c>
      <c r="I36" s="301">
        <v>2.87</v>
      </c>
      <c r="J36" s="301">
        <v>4.3</v>
      </c>
      <c r="K36" s="301">
        <v>3.1</v>
      </c>
    </row>
    <row r="37" spans="1:11">
      <c r="A37" s="300" t="s">
        <v>120</v>
      </c>
      <c r="B37" s="301">
        <v>3.83</v>
      </c>
      <c r="C37" s="301">
        <v>3.31</v>
      </c>
      <c r="D37" s="301">
        <v>3.88</v>
      </c>
      <c r="E37" s="301">
        <v>3.35</v>
      </c>
      <c r="F37" s="301">
        <v>3.92</v>
      </c>
      <c r="G37" s="301">
        <v>3.39</v>
      </c>
      <c r="H37" s="301">
        <v>4.1100000000000003</v>
      </c>
      <c r="I37" s="301">
        <v>3.55</v>
      </c>
      <c r="J37" s="301">
        <v>4.3600000000000003</v>
      </c>
      <c r="K37" s="301">
        <v>3.77</v>
      </c>
    </row>
    <row r="38" spans="1:11">
      <c r="A38" s="300" t="s">
        <v>121</v>
      </c>
      <c r="B38" s="302">
        <v>0</v>
      </c>
      <c r="C38" s="302">
        <v>0</v>
      </c>
      <c r="D38" s="302">
        <v>0</v>
      </c>
      <c r="E38" s="302">
        <v>0</v>
      </c>
      <c r="F38" s="302">
        <v>0</v>
      </c>
      <c r="G38" s="302">
        <v>0</v>
      </c>
      <c r="H38" s="302">
        <v>0</v>
      </c>
      <c r="I38" s="302">
        <v>0</v>
      </c>
      <c r="J38" s="300"/>
      <c r="K38" s="300"/>
    </row>
    <row r="39" spans="1:11">
      <c r="A39" s="300" t="s">
        <v>122</v>
      </c>
      <c r="B39" s="301">
        <v>-0.63</v>
      </c>
      <c r="C39" s="301">
        <v>-1.18</v>
      </c>
      <c r="D39" s="301">
        <v>0.06</v>
      </c>
      <c r="E39" s="301">
        <v>-0.66</v>
      </c>
      <c r="F39" s="301">
        <v>0.03</v>
      </c>
      <c r="G39" s="301">
        <v>-0.68</v>
      </c>
      <c r="H39" s="302">
        <v>0</v>
      </c>
      <c r="I39" s="301">
        <v>-0.68</v>
      </c>
      <c r="J39" s="301">
        <v>-0.06</v>
      </c>
      <c r="K39" s="301">
        <v>-0.67</v>
      </c>
    </row>
    <row r="40" spans="1:11">
      <c r="A40" s="300" t="s">
        <v>123</v>
      </c>
      <c r="B40" s="301">
        <v>0.39</v>
      </c>
      <c r="C40" s="301">
        <v>0.39</v>
      </c>
      <c r="D40" s="301">
        <v>0.41</v>
      </c>
      <c r="E40" s="301">
        <v>0.41</v>
      </c>
      <c r="F40" s="301">
        <v>0.41</v>
      </c>
      <c r="G40" s="301">
        <v>0.41</v>
      </c>
      <c r="H40" s="301">
        <v>0.4</v>
      </c>
      <c r="I40" s="301">
        <v>0.4</v>
      </c>
      <c r="J40" s="301">
        <v>0.42</v>
      </c>
      <c r="K40" s="301">
        <v>0.42</v>
      </c>
    </row>
    <row r="41" spans="1:11">
      <c r="A41" s="300" t="s">
        <v>124</v>
      </c>
      <c r="B41" s="302">
        <v>0</v>
      </c>
      <c r="C41" s="302">
        <v>0</v>
      </c>
      <c r="D41" s="302">
        <v>0</v>
      </c>
      <c r="E41" s="302">
        <v>0</v>
      </c>
      <c r="F41" s="302">
        <v>0</v>
      </c>
      <c r="G41" s="302">
        <v>0</v>
      </c>
      <c r="H41" s="302">
        <v>0</v>
      </c>
      <c r="I41" s="302">
        <v>0</v>
      </c>
      <c r="J41" s="300"/>
      <c r="K41" s="300"/>
    </row>
    <row r="42" spans="1:11">
      <c r="A42" s="300" t="s">
        <v>125</v>
      </c>
      <c r="B42" s="301">
        <v>0.39</v>
      </c>
      <c r="C42" s="301">
        <v>0.39</v>
      </c>
      <c r="D42" s="301">
        <v>0.41</v>
      </c>
      <c r="E42" s="301">
        <v>0.41</v>
      </c>
      <c r="F42" s="301">
        <v>0.41</v>
      </c>
      <c r="G42" s="301">
        <v>0.41</v>
      </c>
      <c r="H42" s="301">
        <v>0.4</v>
      </c>
      <c r="I42" s="301">
        <v>0.4</v>
      </c>
      <c r="J42" s="301">
        <v>0.42</v>
      </c>
      <c r="K42" s="301">
        <v>0.42</v>
      </c>
    </row>
    <row r="43" spans="1:11">
      <c r="A43" s="300" t="s">
        <v>126</v>
      </c>
      <c r="B43" s="301">
        <v>4.7</v>
      </c>
      <c r="C43" s="301">
        <v>4.45</v>
      </c>
      <c r="D43" s="301">
        <v>4.8499999999999996</v>
      </c>
      <c r="E43" s="301">
        <v>4.72</v>
      </c>
      <c r="F43" s="301">
        <v>4.67</v>
      </c>
      <c r="G43" s="301">
        <v>4.82</v>
      </c>
      <c r="H43" s="301">
        <v>4.13</v>
      </c>
      <c r="I43" s="301">
        <v>4.2699999999999996</v>
      </c>
      <c r="J43" s="301">
        <v>4.1399999999999997</v>
      </c>
      <c r="K43" s="301">
        <v>4.16</v>
      </c>
    </row>
    <row r="44" spans="1:11">
      <c r="A44" s="300" t="s">
        <v>127</v>
      </c>
      <c r="B44" s="301">
        <v>2.4700000000000002</v>
      </c>
      <c r="C44" s="301">
        <v>1.93</v>
      </c>
      <c r="D44" s="301">
        <v>2.46</v>
      </c>
      <c r="E44" s="301">
        <v>2.06</v>
      </c>
      <c r="F44" s="301">
        <v>2.66</v>
      </c>
      <c r="G44" s="301">
        <v>2.27</v>
      </c>
      <c r="H44" s="301">
        <v>4.1500000000000004</v>
      </c>
      <c r="I44" s="301">
        <v>4.0599999999999996</v>
      </c>
      <c r="J44" s="301">
        <v>4.12</v>
      </c>
      <c r="K44" s="301">
        <v>4.09</v>
      </c>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K44"/>
  <sheetViews>
    <sheetView workbookViewId="0">
      <selection activeCell="A47" sqref="A47"/>
    </sheetView>
  </sheetViews>
  <sheetFormatPr defaultRowHeight="12.75" customHeight="1"/>
  <cols>
    <col min="1" max="1" width="55.7109375" style="17" customWidth="1"/>
    <col min="2" max="16384" width="9.140625" style="17"/>
  </cols>
  <sheetData>
    <row r="1" spans="1:11" ht="15.75" customHeight="1">
      <c r="A1" s="303" t="s">
        <v>77</v>
      </c>
      <c r="B1" s="303"/>
      <c r="C1" s="303"/>
      <c r="D1" s="303"/>
      <c r="E1" s="303"/>
      <c r="F1" s="303"/>
      <c r="G1" s="303"/>
      <c r="H1" s="303"/>
      <c r="I1" s="303"/>
      <c r="J1" s="303"/>
      <c r="K1" s="303"/>
    </row>
    <row r="3" spans="1:11">
      <c r="A3" s="304" t="s">
        <v>78</v>
      </c>
      <c r="B3" s="305" t="s">
        <v>233</v>
      </c>
    </row>
    <row r="4" spans="1:11">
      <c r="A4" s="304" t="s">
        <v>80</v>
      </c>
      <c r="B4" s="305"/>
    </row>
    <row r="5" spans="1:11">
      <c r="A5" s="304" t="s">
        <v>81</v>
      </c>
      <c r="B5" s="305" t="s">
        <v>82</v>
      </c>
    </row>
    <row r="6" spans="1:11">
      <c r="A6" s="304" t="s">
        <v>83</v>
      </c>
      <c r="B6" s="305"/>
    </row>
    <row r="7" spans="1:11">
      <c r="A7" s="304" t="s">
        <v>84</v>
      </c>
      <c r="B7" s="305"/>
    </row>
    <row r="10" spans="1:11">
      <c r="A10" s="306" t="s">
        <v>85</v>
      </c>
      <c r="B10" s="306"/>
      <c r="C10" s="306"/>
      <c r="D10" s="306"/>
      <c r="E10" s="306"/>
      <c r="F10" s="306"/>
      <c r="G10" s="306"/>
      <c r="H10" s="306"/>
      <c r="I10" s="306"/>
      <c r="J10" s="306"/>
      <c r="K10" s="306"/>
    </row>
    <row r="12" spans="1:11">
      <c r="A12" s="307"/>
      <c r="B12" s="307">
        <v>2014</v>
      </c>
      <c r="C12" s="307"/>
      <c r="D12" s="307">
        <v>2015</v>
      </c>
      <c r="E12" s="307"/>
      <c r="F12" s="307">
        <v>2016</v>
      </c>
      <c r="G12" s="307"/>
      <c r="H12" s="307">
        <v>2020</v>
      </c>
      <c r="I12" s="307"/>
      <c r="J12" s="307">
        <v>2025</v>
      </c>
      <c r="K12" s="307"/>
    </row>
    <row r="13" spans="1:11">
      <c r="A13" s="307" t="s">
        <v>86</v>
      </c>
      <c r="B13" s="307" t="s">
        <v>87</v>
      </c>
      <c r="C13" s="307" t="s">
        <v>88</v>
      </c>
      <c r="D13" s="307" t="s">
        <v>89</v>
      </c>
      <c r="E13" s="307" t="s">
        <v>90</v>
      </c>
      <c r="F13" s="307" t="s">
        <v>91</v>
      </c>
      <c r="G13" s="307" t="s">
        <v>92</v>
      </c>
      <c r="H13" s="307" t="s">
        <v>93</v>
      </c>
      <c r="I13" s="307" t="s">
        <v>94</v>
      </c>
      <c r="J13" s="307" t="s">
        <v>95</v>
      </c>
      <c r="K13" s="307" t="s">
        <v>96</v>
      </c>
    </row>
    <row r="14" spans="1:11">
      <c r="A14" s="308" t="s">
        <v>97</v>
      </c>
      <c r="B14" s="308"/>
      <c r="C14" s="308"/>
      <c r="D14" s="308"/>
      <c r="E14" s="308"/>
      <c r="F14" s="308"/>
      <c r="G14" s="308"/>
      <c r="H14" s="308"/>
      <c r="I14" s="308"/>
      <c r="J14" s="308"/>
      <c r="K14" s="308"/>
    </row>
    <row r="15" spans="1:11">
      <c r="A15" s="308" t="s">
        <v>98</v>
      </c>
      <c r="B15" s="308"/>
      <c r="C15" s="308"/>
      <c r="D15" s="308"/>
      <c r="E15" s="308"/>
      <c r="F15" s="308"/>
      <c r="G15" s="308"/>
      <c r="H15" s="308"/>
      <c r="I15" s="308"/>
      <c r="J15" s="308"/>
      <c r="K15" s="308"/>
    </row>
    <row r="16" spans="1:11">
      <c r="A16" s="308" t="s">
        <v>99</v>
      </c>
      <c r="B16" s="308"/>
      <c r="C16" s="308"/>
      <c r="D16" s="308"/>
      <c r="E16" s="308"/>
      <c r="F16" s="308"/>
      <c r="G16" s="308"/>
      <c r="H16" s="308"/>
      <c r="I16" s="308"/>
      <c r="J16" s="308"/>
      <c r="K16" s="308"/>
    </row>
    <row r="17" spans="1:11">
      <c r="A17" s="308" t="s">
        <v>100</v>
      </c>
      <c r="B17" s="308"/>
      <c r="C17" s="308"/>
      <c r="D17" s="308"/>
      <c r="E17" s="308"/>
      <c r="F17" s="308"/>
      <c r="G17" s="308"/>
      <c r="H17" s="308"/>
      <c r="I17" s="308"/>
      <c r="J17" s="308"/>
      <c r="K17" s="308"/>
    </row>
    <row r="18" spans="1:11">
      <c r="A18" s="308" t="s">
        <v>101</v>
      </c>
      <c r="B18" s="308"/>
      <c r="C18" s="308"/>
      <c r="D18" s="308"/>
      <c r="E18" s="308"/>
      <c r="F18" s="308"/>
      <c r="G18" s="308"/>
      <c r="H18" s="308"/>
      <c r="I18" s="308"/>
      <c r="J18" s="308"/>
      <c r="K18" s="308"/>
    </row>
    <row r="19" spans="1:11">
      <c r="A19" s="308" t="s">
        <v>102</v>
      </c>
      <c r="B19" s="308"/>
      <c r="C19" s="308"/>
      <c r="D19" s="308"/>
      <c r="E19" s="308"/>
      <c r="F19" s="308"/>
      <c r="G19" s="308"/>
      <c r="H19" s="308"/>
      <c r="I19" s="308"/>
      <c r="J19" s="308"/>
      <c r="K19" s="308"/>
    </row>
    <row r="20" spans="1:11">
      <c r="A20" s="308" t="s">
        <v>103</v>
      </c>
      <c r="B20" s="308"/>
      <c r="C20" s="308"/>
      <c r="D20" s="308"/>
      <c r="E20" s="308"/>
      <c r="F20" s="308"/>
      <c r="G20" s="308"/>
      <c r="H20" s="308"/>
      <c r="I20" s="308"/>
      <c r="J20" s="308"/>
      <c r="K20" s="308"/>
    </row>
    <row r="21" spans="1:11">
      <c r="A21" s="308" t="s">
        <v>104</v>
      </c>
      <c r="B21" s="308"/>
      <c r="C21" s="308"/>
      <c r="D21" s="308"/>
      <c r="E21" s="308"/>
      <c r="F21" s="308"/>
      <c r="G21" s="308"/>
      <c r="H21" s="308"/>
      <c r="I21" s="308"/>
      <c r="J21" s="308"/>
      <c r="K21" s="308"/>
    </row>
    <row r="22" spans="1:11">
      <c r="A22" s="308" t="s">
        <v>105</v>
      </c>
      <c r="B22" s="308"/>
      <c r="C22" s="308"/>
      <c r="D22" s="308"/>
      <c r="E22" s="308"/>
      <c r="F22" s="308"/>
      <c r="G22" s="308"/>
      <c r="H22" s="308"/>
      <c r="I22" s="308"/>
      <c r="J22" s="308"/>
      <c r="K22" s="308"/>
    </row>
    <row r="23" spans="1:11">
      <c r="A23" s="308" t="s">
        <v>106</v>
      </c>
      <c r="B23" s="308"/>
      <c r="C23" s="308"/>
      <c r="D23" s="308"/>
      <c r="E23" s="308"/>
      <c r="F23" s="308"/>
      <c r="G23" s="308"/>
      <c r="H23" s="308"/>
      <c r="I23" s="308"/>
      <c r="J23" s="308"/>
      <c r="K23" s="308"/>
    </row>
    <row r="24" spans="1:11">
      <c r="A24" s="308" t="s">
        <v>107</v>
      </c>
      <c r="B24" s="308"/>
      <c r="C24" s="308"/>
      <c r="D24" s="308"/>
      <c r="E24" s="308"/>
      <c r="F24" s="308"/>
      <c r="G24" s="308"/>
      <c r="H24" s="308"/>
      <c r="I24" s="308"/>
      <c r="J24" s="308"/>
      <c r="K24" s="308"/>
    </row>
    <row r="25" spans="1:11">
      <c r="A25" s="308" t="s">
        <v>108</v>
      </c>
      <c r="B25" s="308"/>
      <c r="C25" s="308"/>
      <c r="D25" s="308"/>
      <c r="E25" s="308"/>
      <c r="F25" s="308"/>
      <c r="G25" s="308"/>
      <c r="H25" s="308"/>
      <c r="I25" s="308"/>
      <c r="J25" s="308"/>
      <c r="K25" s="308"/>
    </row>
    <row r="26" spans="1:11">
      <c r="A26" s="308" t="s">
        <v>109</v>
      </c>
      <c r="B26" s="308"/>
      <c r="C26" s="308"/>
      <c r="D26" s="308"/>
      <c r="E26" s="308"/>
      <c r="F26" s="308"/>
      <c r="G26" s="308"/>
      <c r="H26" s="308"/>
      <c r="I26" s="308"/>
      <c r="J26" s="308"/>
      <c r="K26" s="308"/>
    </row>
    <row r="27" spans="1:11">
      <c r="A27" s="308" t="s">
        <v>110</v>
      </c>
      <c r="B27" s="308"/>
      <c r="C27" s="308"/>
      <c r="D27" s="308"/>
      <c r="E27" s="308"/>
      <c r="F27" s="308"/>
      <c r="G27" s="308"/>
      <c r="H27" s="308"/>
      <c r="I27" s="308"/>
      <c r="J27" s="308"/>
      <c r="K27" s="308"/>
    </row>
    <row r="28" spans="1:11">
      <c r="A28" s="308" t="s">
        <v>111</v>
      </c>
      <c r="B28" s="308"/>
      <c r="C28" s="308"/>
      <c r="D28" s="308"/>
      <c r="E28" s="308"/>
      <c r="F28" s="308"/>
      <c r="G28" s="308"/>
      <c r="H28" s="308"/>
      <c r="I28" s="308"/>
      <c r="J28" s="308"/>
      <c r="K28" s="308"/>
    </row>
    <row r="29" spans="1:11">
      <c r="A29" s="308" t="s">
        <v>112</v>
      </c>
      <c r="B29" s="308"/>
      <c r="C29" s="308"/>
      <c r="D29" s="308"/>
      <c r="E29" s="308"/>
      <c r="F29" s="308"/>
      <c r="G29" s="308"/>
      <c r="H29" s="308"/>
      <c r="I29" s="308"/>
      <c r="J29" s="308"/>
      <c r="K29" s="308"/>
    </row>
    <row r="30" spans="1:11">
      <c r="A30" s="308" t="s">
        <v>113</v>
      </c>
      <c r="B30" s="308"/>
      <c r="C30" s="308"/>
      <c r="D30" s="308"/>
      <c r="E30" s="308"/>
      <c r="F30" s="308"/>
      <c r="G30" s="308"/>
      <c r="H30" s="308"/>
      <c r="I30" s="308"/>
      <c r="J30" s="308"/>
      <c r="K30" s="308"/>
    </row>
    <row r="31" spans="1:11">
      <c r="A31" s="308" t="s">
        <v>114</v>
      </c>
      <c r="B31" s="308"/>
      <c r="C31" s="308"/>
      <c r="D31" s="308"/>
      <c r="E31" s="308"/>
      <c r="F31" s="308"/>
      <c r="G31" s="308"/>
      <c r="H31" s="308"/>
      <c r="I31" s="308"/>
      <c r="J31" s="308"/>
      <c r="K31" s="308"/>
    </row>
    <row r="32" spans="1:11">
      <c r="A32" s="308" t="s">
        <v>115</v>
      </c>
      <c r="B32" s="308"/>
      <c r="C32" s="308"/>
      <c r="D32" s="308"/>
      <c r="E32" s="308"/>
      <c r="F32" s="308"/>
      <c r="G32" s="308"/>
      <c r="H32" s="308"/>
      <c r="I32" s="308"/>
      <c r="J32" s="308"/>
      <c r="K32" s="308"/>
    </row>
    <row r="33" spans="1:11">
      <c r="A33" s="308" t="s">
        <v>116</v>
      </c>
      <c r="B33" s="308"/>
      <c r="C33" s="308"/>
      <c r="D33" s="308"/>
      <c r="E33" s="308"/>
      <c r="F33" s="308"/>
      <c r="G33" s="308"/>
      <c r="H33" s="308"/>
      <c r="I33" s="308"/>
      <c r="J33" s="308"/>
      <c r="K33" s="308"/>
    </row>
    <row r="34" spans="1:11">
      <c r="A34" s="308" t="s">
        <v>117</v>
      </c>
      <c r="B34" s="308"/>
      <c r="C34" s="308"/>
      <c r="D34" s="308"/>
      <c r="E34" s="308"/>
      <c r="F34" s="308"/>
      <c r="G34" s="308"/>
      <c r="H34" s="308"/>
      <c r="I34" s="308"/>
      <c r="J34" s="308"/>
      <c r="K34" s="308"/>
    </row>
    <row r="35" spans="1:11">
      <c r="A35" s="308" t="s">
        <v>118</v>
      </c>
      <c r="B35" s="308"/>
      <c r="C35" s="308"/>
      <c r="D35" s="308"/>
      <c r="E35" s="308"/>
      <c r="F35" s="308"/>
      <c r="G35" s="308"/>
      <c r="H35" s="308"/>
      <c r="I35" s="308"/>
      <c r="J35" s="308"/>
      <c r="K35" s="308"/>
    </row>
    <row r="36" spans="1:11">
      <c r="A36" s="308" t="s">
        <v>119</v>
      </c>
      <c r="B36" s="308"/>
      <c r="C36" s="308"/>
      <c r="D36" s="308"/>
      <c r="E36" s="308"/>
      <c r="F36" s="308"/>
      <c r="G36" s="308"/>
      <c r="H36" s="308"/>
      <c r="I36" s="308"/>
      <c r="J36" s="308"/>
      <c r="K36" s="308"/>
    </row>
    <row r="37" spans="1:11">
      <c r="A37" s="308" t="s">
        <v>120</v>
      </c>
      <c r="B37" s="308"/>
      <c r="C37" s="308"/>
      <c r="D37" s="308"/>
      <c r="E37" s="308"/>
      <c r="F37" s="308"/>
      <c r="G37" s="308"/>
      <c r="H37" s="308"/>
      <c r="I37" s="308"/>
      <c r="J37" s="308"/>
      <c r="K37" s="308"/>
    </row>
    <row r="38" spans="1:11">
      <c r="A38" s="308" t="s">
        <v>121</v>
      </c>
      <c r="B38" s="308"/>
      <c r="C38" s="308"/>
      <c r="D38" s="308"/>
      <c r="E38" s="308"/>
      <c r="F38" s="308"/>
      <c r="G38" s="308"/>
      <c r="H38" s="308"/>
      <c r="I38" s="308"/>
      <c r="J38" s="308"/>
      <c r="K38" s="308"/>
    </row>
    <row r="39" spans="1:11">
      <c r="A39" s="308" t="s">
        <v>122</v>
      </c>
      <c r="B39" s="308"/>
      <c r="C39" s="308"/>
      <c r="D39" s="308"/>
      <c r="E39" s="308"/>
      <c r="F39" s="308"/>
      <c r="G39" s="308"/>
      <c r="H39" s="308"/>
      <c r="I39" s="308"/>
      <c r="J39" s="308"/>
      <c r="K39" s="308"/>
    </row>
    <row r="40" spans="1:11">
      <c r="A40" s="308" t="s">
        <v>123</v>
      </c>
      <c r="B40" s="308"/>
      <c r="C40" s="308"/>
      <c r="D40" s="308"/>
      <c r="E40" s="308"/>
      <c r="F40" s="308"/>
      <c r="G40" s="308"/>
      <c r="H40" s="308"/>
      <c r="I40" s="308"/>
      <c r="J40" s="308"/>
      <c r="K40" s="308"/>
    </row>
    <row r="41" spans="1:11">
      <c r="A41" s="308" t="s">
        <v>124</v>
      </c>
      <c r="B41" s="308"/>
      <c r="C41" s="308"/>
      <c r="D41" s="308"/>
      <c r="E41" s="308"/>
      <c r="F41" s="308"/>
      <c r="G41" s="308"/>
      <c r="H41" s="308"/>
      <c r="I41" s="308"/>
      <c r="J41" s="308"/>
      <c r="K41" s="308"/>
    </row>
    <row r="42" spans="1:11">
      <c r="A42" s="308" t="s">
        <v>125</v>
      </c>
      <c r="B42" s="308"/>
      <c r="C42" s="308"/>
      <c r="D42" s="308"/>
      <c r="E42" s="308"/>
      <c r="F42" s="308"/>
      <c r="G42" s="308"/>
      <c r="H42" s="308"/>
      <c r="I42" s="308"/>
      <c r="J42" s="308"/>
      <c r="K42" s="308"/>
    </row>
    <row r="43" spans="1:11">
      <c r="A43" s="308" t="s">
        <v>126</v>
      </c>
      <c r="B43" s="308"/>
      <c r="C43" s="308"/>
      <c r="D43" s="308"/>
      <c r="E43" s="308"/>
      <c r="F43" s="308"/>
      <c r="G43" s="308"/>
      <c r="H43" s="308"/>
      <c r="I43" s="308"/>
      <c r="J43" s="308"/>
      <c r="K43" s="308"/>
    </row>
    <row r="44" spans="1:11">
      <c r="A44" s="308" t="s">
        <v>127</v>
      </c>
      <c r="B44" s="308"/>
      <c r="C44" s="308"/>
      <c r="D44" s="308"/>
      <c r="E44" s="308"/>
      <c r="F44" s="308"/>
      <c r="G44" s="308"/>
      <c r="H44" s="308"/>
      <c r="I44" s="308"/>
      <c r="J44" s="308"/>
      <c r="K44" s="308"/>
    </row>
  </sheetData>
  <pageMargins left="0.75" right="0.75" top="1" bottom="1" header="0.5" footer="0.5"/>
  <pageSetup paperSize="0" scale="0" firstPageNumber="4294967295" orientation="portrait" usePrinterDefaults="0" horizontalDpi="0" verticalDpi="0" copies="0"/>
  <headerFooter alignWithMargins="0">
    <oddHeader>&amp;L&amp;C&amp;R</oddHeader>
    <oddFooter>&amp;L&amp;C&amp;R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8D2869-9DD1-4691-820C-F077FB9A0DE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5625D27-920A-4E18-BCCC-060386C3C9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2A0E82-13FF-4E81-911E-C456C77661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Max EU INV</vt:lpstr>
      <vt:lpstr>MS 15% by 2030 regulation</vt:lpstr>
      <vt:lpstr>10% interconnectors calc</vt:lpstr>
      <vt:lpstr>MS max interconn Deact</vt:lpstr>
      <vt:lpstr>AL</vt:lpstr>
      <vt:lpstr>AT (new)</vt:lpstr>
      <vt:lpstr>BA (new)</vt:lpstr>
      <vt:lpstr>BE (new)</vt:lpstr>
      <vt:lpstr>BG (new)</vt:lpstr>
      <vt:lpstr>CH (new)</vt:lpstr>
      <vt:lpstr>CY (new)</vt:lpstr>
      <vt:lpstr>CZ (new)</vt:lpstr>
      <vt:lpstr>DE (new)</vt:lpstr>
      <vt:lpstr>DK (new)</vt:lpstr>
      <vt:lpstr>EE (new)</vt:lpstr>
      <vt:lpstr>ES (new)</vt:lpstr>
      <vt:lpstr>FI (new)</vt:lpstr>
      <vt:lpstr>FR (new)</vt:lpstr>
      <vt:lpstr>GB (new)</vt:lpstr>
      <vt:lpstr>GR (new)</vt:lpstr>
      <vt:lpstr>HR (new)</vt:lpstr>
      <vt:lpstr>HU (new)</vt:lpstr>
      <vt:lpstr>IE (new)</vt:lpstr>
      <vt:lpstr>IS (new)</vt:lpstr>
      <vt:lpstr>IT (new)</vt:lpstr>
      <vt:lpstr>LT (new)</vt:lpstr>
      <vt:lpstr>LU (new)</vt:lpstr>
      <vt:lpstr>LV (new)</vt:lpstr>
      <vt:lpstr>ME (new)</vt:lpstr>
      <vt:lpstr>MK (new)</vt:lpstr>
      <vt:lpstr>NI (new)</vt:lpstr>
      <vt:lpstr>NL (new)</vt:lpstr>
      <vt:lpstr>NO (new)</vt:lpstr>
      <vt:lpstr>PL (new)</vt:lpstr>
      <vt:lpstr>PT (new)</vt:lpstr>
      <vt:lpstr>RO (new)</vt:lpstr>
      <vt:lpstr>RS (new)</vt:lpstr>
      <vt:lpstr>SE (new)</vt:lpstr>
      <vt:lpstr>SI (new)</vt:lpstr>
      <vt:lpstr>SK (new)</vt:lpstr>
      <vt:lpstr>UA_W</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Danish Hameed</cp:lastModifiedBy>
  <dcterms:created xsi:type="dcterms:W3CDTF">2009-05-27T15:40:55Z</dcterms:created>
  <dcterms:modified xsi:type="dcterms:W3CDTF">2024-12-23T00:55:20Z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708242297172546</vt:r8>
  </property>
  <property fmtid="{D5CDD505-2E9C-101B-9397-08002B2CF9AE}" pid="3" name="ContentTypeId">
    <vt:lpwstr>0x01010074EFC6228ED6F043ACDD38E315A3264B</vt:lpwstr>
  </property>
</Properties>
</file>