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anish\Downloads\Compressed\EU_TIMES_MAT\"/>
    </mc:Choice>
  </mc:AlternateContent>
  <xr:revisionPtr revIDLastSave="0" documentId="13_ncr:1_{E8CBF954-40FF-43DA-8B62-F38AF83B7196}" xr6:coauthVersionLast="47" xr6:coauthVersionMax="47" xr10:uidLastSave="{00000000-0000-0000-0000-000000000000}"/>
  <bookViews>
    <workbookView xWindow="-120" yWindow="-120" windowWidth="20730" windowHeight="11160" tabRatio="853" activeTab="8" xr2:uid="{00000000-000D-0000-FFFF-FFFF00000000}"/>
  </bookViews>
  <sheets>
    <sheet name="RTT" sheetId="16" r:id="rId1"/>
    <sheet name="Interpolation etc." sheetId="14" r:id="rId2"/>
    <sheet name="TimePeriods" sheetId="18" r:id="rId3"/>
    <sheet name="Constant" sheetId="19" r:id="rId4"/>
    <sheet name="euro-dollar-exch-rate-history" sheetId="24" r:id="rId5"/>
    <sheet name="User Defined CG" sheetId="15" r:id="rId6"/>
    <sheet name="Defaults" sheetId="21" r:id="rId7"/>
    <sheet name="Runfile Switches" sheetId="23" r:id="rId8"/>
    <sheet name="Comms" sheetId="22" r:id="rId9"/>
  </sheets>
  <externalReferences>
    <externalReference r:id="rId10"/>
    <externalReference r:id="rId11"/>
  </externalReferences>
  <definedNames>
    <definedName name="FID_1" localSheetId="3">[1]AGR_Fuels!$A$2</definedName>
    <definedName name="FID_1">[2]AGR_Fuels!$A$2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2" i="18" l="1"/>
  <c r="I12" i="18"/>
  <c r="L24" i="21"/>
  <c r="L25" i="21"/>
  <c r="E32" i="19"/>
  <c r="J18" i="24"/>
  <c r="J19" i="24"/>
  <c r="J20" i="24"/>
  <c r="J21" i="24"/>
  <c r="J22" i="24"/>
  <c r="J23" i="24"/>
  <c r="J24" i="24"/>
  <c r="J25" i="24"/>
  <c r="J26" i="24"/>
  <c r="J27" i="24"/>
  <c r="J17" i="24"/>
  <c r="C18" i="24"/>
  <c r="C19" i="24"/>
  <c r="C20" i="24"/>
  <c r="C21" i="24"/>
  <c r="C22" i="24"/>
  <c r="C23" i="24"/>
  <c r="C24" i="24"/>
  <c r="C25" i="24"/>
  <c r="C26" i="24"/>
  <c r="C27" i="24"/>
  <c r="C28" i="24"/>
  <c r="C29" i="24"/>
  <c r="C30" i="24"/>
  <c r="C31" i="24"/>
  <c r="C32" i="24"/>
  <c r="C33" i="24"/>
  <c r="C34" i="24"/>
  <c r="C35" i="24"/>
  <c r="C36" i="24"/>
  <c r="C37" i="24"/>
  <c r="C38" i="24"/>
  <c r="C39" i="24"/>
  <c r="C40" i="24"/>
  <c r="C41" i="24"/>
  <c r="C42" i="24"/>
  <c r="C43" i="24"/>
  <c r="C44" i="24"/>
  <c r="C45" i="24"/>
  <c r="C46" i="24"/>
  <c r="C47" i="24"/>
  <c r="C48" i="24"/>
  <c r="C49" i="24"/>
  <c r="C50" i="24"/>
  <c r="C51" i="24"/>
  <c r="C52" i="24"/>
  <c r="C53" i="24"/>
  <c r="C54" i="24"/>
  <c r="C55" i="24"/>
  <c r="C56" i="24"/>
  <c r="C57" i="24"/>
  <c r="C58" i="24"/>
  <c r="C59" i="24"/>
  <c r="C60" i="24"/>
  <c r="C61" i="24"/>
  <c r="C62" i="24"/>
  <c r="C63" i="24"/>
  <c r="C64" i="24"/>
  <c r="C65" i="24"/>
  <c r="C66" i="24"/>
  <c r="C67" i="24"/>
  <c r="C68" i="24"/>
  <c r="C69" i="24"/>
  <c r="C70" i="24"/>
  <c r="C71" i="24"/>
  <c r="C72" i="24"/>
  <c r="C73" i="24"/>
  <c r="C74" i="24"/>
  <c r="C75" i="24"/>
  <c r="C76" i="24"/>
  <c r="C77" i="24"/>
  <c r="C78" i="24"/>
  <c r="C79" i="24"/>
  <c r="C80" i="24"/>
  <c r="C81" i="24"/>
  <c r="C82" i="24"/>
  <c r="C83" i="24"/>
  <c r="C84" i="24"/>
  <c r="C85" i="24"/>
  <c r="C86" i="24"/>
  <c r="C87" i="24"/>
  <c r="C88" i="24"/>
  <c r="C89" i="24"/>
  <c r="C90" i="24"/>
  <c r="C91" i="24"/>
  <c r="C92" i="24"/>
  <c r="C93" i="24"/>
  <c r="C94" i="24"/>
  <c r="C95" i="24"/>
  <c r="C96" i="24"/>
  <c r="C97" i="24"/>
  <c r="C98" i="24"/>
  <c r="C99" i="24"/>
  <c r="C100" i="24"/>
  <c r="C101" i="24"/>
  <c r="C102" i="24"/>
  <c r="C103" i="24"/>
  <c r="C104" i="24"/>
  <c r="C105" i="24"/>
  <c r="C106" i="24"/>
  <c r="C107" i="24"/>
  <c r="C108" i="24"/>
  <c r="C109" i="24"/>
  <c r="C110" i="24"/>
  <c r="C111" i="24"/>
  <c r="C112" i="24"/>
  <c r="C113" i="24"/>
  <c r="C114" i="24"/>
  <c r="C115" i="24"/>
  <c r="C116" i="24"/>
  <c r="C117" i="24"/>
  <c r="C118" i="24"/>
  <c r="C119" i="24"/>
  <c r="C120" i="24"/>
  <c r="C121" i="24"/>
  <c r="C122" i="24"/>
  <c r="C123" i="24"/>
  <c r="C124" i="24"/>
  <c r="C125" i="24"/>
  <c r="C126" i="24"/>
  <c r="C127" i="24"/>
  <c r="C128" i="24"/>
  <c r="C129" i="24"/>
  <c r="C130" i="24"/>
  <c r="C131" i="24"/>
  <c r="C132" i="24"/>
  <c r="C133" i="24"/>
  <c r="C134" i="24"/>
  <c r="C135" i="24"/>
  <c r="C136" i="24"/>
  <c r="C137" i="24"/>
  <c r="C138" i="24"/>
  <c r="C139" i="24"/>
  <c r="C140" i="24"/>
  <c r="C141" i="24"/>
  <c r="C142" i="24"/>
  <c r="C143" i="24"/>
  <c r="C144" i="24"/>
  <c r="C145" i="24"/>
  <c r="C146" i="24"/>
  <c r="C147" i="24"/>
  <c r="C148" i="24"/>
  <c r="C149" i="24"/>
  <c r="C150" i="24"/>
  <c r="C151" i="24"/>
  <c r="C152" i="24"/>
  <c r="C153" i="24"/>
  <c r="C154" i="24"/>
  <c r="C155" i="24"/>
  <c r="C156" i="24"/>
  <c r="C157" i="24"/>
  <c r="C158" i="24"/>
  <c r="C159" i="24"/>
  <c r="C160" i="24"/>
  <c r="C161" i="24"/>
  <c r="C162" i="24"/>
  <c r="C163" i="24"/>
  <c r="C164" i="24"/>
  <c r="C165" i="24"/>
  <c r="C166" i="24"/>
  <c r="C167" i="24"/>
  <c r="C168" i="24"/>
  <c r="C169" i="24"/>
  <c r="C170" i="24"/>
  <c r="C171" i="24"/>
  <c r="C172" i="24"/>
  <c r="C173" i="24"/>
  <c r="C174" i="24"/>
  <c r="C175" i="24"/>
  <c r="C176" i="24"/>
  <c r="C177" i="24"/>
  <c r="C178" i="24"/>
  <c r="C179" i="24"/>
  <c r="C180" i="24"/>
  <c r="C181" i="24"/>
  <c r="C182" i="24"/>
  <c r="C183" i="24"/>
  <c r="C184" i="24"/>
  <c r="C185" i="24"/>
  <c r="C186" i="24"/>
  <c r="C187" i="24"/>
  <c r="C188" i="24"/>
  <c r="C189" i="24"/>
  <c r="C190" i="24"/>
  <c r="C191" i="24"/>
  <c r="C192" i="24"/>
  <c r="C193" i="24"/>
  <c r="C194" i="24"/>
  <c r="C195" i="24"/>
  <c r="C196" i="24"/>
  <c r="C197" i="24"/>
  <c r="C198" i="24"/>
  <c r="C199" i="24"/>
  <c r="C200" i="24"/>
  <c r="C201" i="24"/>
  <c r="C202" i="24"/>
  <c r="C203" i="24"/>
  <c r="C204" i="24"/>
  <c r="C205" i="24"/>
  <c r="C206" i="24"/>
  <c r="C207" i="24"/>
  <c r="C208" i="24"/>
  <c r="C209" i="24"/>
  <c r="C210" i="24"/>
  <c r="C211" i="24"/>
  <c r="C212" i="24"/>
  <c r="C213" i="24"/>
  <c r="C214" i="24"/>
  <c r="C215" i="24"/>
  <c r="C216" i="24"/>
  <c r="C217" i="24"/>
  <c r="C218" i="24"/>
  <c r="C219" i="24"/>
  <c r="C220" i="24"/>
  <c r="C221" i="24"/>
  <c r="C222" i="24"/>
  <c r="C223" i="24"/>
  <c r="C224" i="24"/>
  <c r="C225" i="24"/>
  <c r="C226" i="24"/>
  <c r="C227" i="24"/>
  <c r="C228" i="24"/>
  <c r="C229" i="24"/>
  <c r="C230" i="24"/>
  <c r="C231" i="24"/>
  <c r="C232" i="24"/>
  <c r="C233" i="24"/>
  <c r="C234" i="24"/>
  <c r="C235" i="24"/>
  <c r="C236" i="24"/>
  <c r="C237" i="24"/>
  <c r="C238" i="24"/>
  <c r="C239" i="24"/>
  <c r="C240" i="24"/>
  <c r="C241" i="24"/>
  <c r="C242" i="24"/>
  <c r="C243" i="24"/>
  <c r="C244" i="24"/>
  <c r="C245" i="24"/>
  <c r="C246" i="24"/>
  <c r="C247" i="24"/>
  <c r="C248" i="24"/>
  <c r="C249" i="24"/>
  <c r="C250" i="24"/>
  <c r="C251" i="24"/>
  <c r="C252" i="24"/>
  <c r="C253" i="24"/>
  <c r="C254" i="24"/>
  <c r="C255" i="24"/>
  <c r="C256" i="24"/>
  <c r="C257" i="24"/>
  <c r="C258" i="24"/>
  <c r="C259" i="24"/>
  <c r="C260" i="24"/>
  <c r="C261" i="24"/>
  <c r="C262" i="24"/>
  <c r="C263" i="24"/>
  <c r="C264" i="24"/>
  <c r="C265" i="24"/>
  <c r="C266" i="24"/>
  <c r="C267" i="24"/>
  <c r="C268" i="24"/>
  <c r="C269" i="24"/>
  <c r="C270" i="24"/>
  <c r="C271" i="24"/>
  <c r="C272" i="24"/>
  <c r="C273" i="24"/>
  <c r="C274" i="24"/>
  <c r="C275" i="24"/>
  <c r="C276" i="24"/>
  <c r="C277" i="24"/>
  <c r="C278" i="24"/>
  <c r="C279" i="24"/>
  <c r="C280" i="24"/>
  <c r="C281" i="24"/>
  <c r="C282" i="24"/>
  <c r="C283" i="24"/>
  <c r="C284" i="24"/>
  <c r="C285" i="24"/>
  <c r="C286" i="24"/>
  <c r="C287" i="24"/>
  <c r="C288" i="24"/>
  <c r="C289" i="24"/>
  <c r="C290" i="24"/>
  <c r="C291" i="24"/>
  <c r="C292" i="24"/>
  <c r="C293" i="24"/>
  <c r="C294" i="24"/>
  <c r="C295" i="24"/>
  <c r="C296" i="24"/>
  <c r="C297" i="24"/>
  <c r="C298" i="24"/>
  <c r="C299" i="24"/>
  <c r="C300" i="24"/>
  <c r="C301" i="24"/>
  <c r="C302" i="24"/>
  <c r="C303" i="24"/>
  <c r="C304" i="24"/>
  <c r="C305" i="24"/>
  <c r="C306" i="24"/>
  <c r="C307" i="24"/>
  <c r="C308" i="24"/>
  <c r="C309" i="24"/>
  <c r="C310" i="24"/>
  <c r="C311" i="24"/>
  <c r="C312" i="24"/>
  <c r="C313" i="24"/>
  <c r="C314" i="24"/>
  <c r="C315" i="24"/>
  <c r="C316" i="24"/>
  <c r="C317" i="24"/>
  <c r="C318" i="24"/>
  <c r="C319" i="24"/>
  <c r="C320" i="24"/>
  <c r="C321" i="24"/>
  <c r="C322" i="24"/>
  <c r="C323" i="24"/>
  <c r="C324" i="24"/>
  <c r="C325" i="24"/>
  <c r="C326" i="24"/>
  <c r="C327" i="24"/>
  <c r="C328" i="24"/>
  <c r="C329" i="24"/>
  <c r="C330" i="24"/>
  <c r="C331" i="24"/>
  <c r="C332" i="24"/>
  <c r="C333" i="24"/>
  <c r="C334" i="24"/>
  <c r="C335" i="24"/>
  <c r="C336" i="24"/>
  <c r="C337" i="24"/>
  <c r="C338" i="24"/>
  <c r="C339" i="24"/>
  <c r="C340" i="24"/>
  <c r="C341" i="24"/>
  <c r="C342" i="24"/>
  <c r="C343" i="24"/>
  <c r="C344" i="24"/>
  <c r="C345" i="24"/>
  <c r="C346" i="24"/>
  <c r="C347" i="24"/>
  <c r="C348" i="24"/>
  <c r="C349" i="24"/>
  <c r="C350" i="24"/>
  <c r="C351" i="24"/>
  <c r="C352" i="24"/>
  <c r="C353" i="24"/>
  <c r="C354" i="24"/>
  <c r="C355" i="24"/>
  <c r="C356" i="24"/>
  <c r="C357" i="24"/>
  <c r="C358" i="24"/>
  <c r="C359" i="24"/>
  <c r="C360" i="24"/>
  <c r="C361" i="24"/>
  <c r="C362" i="24"/>
  <c r="C363" i="24"/>
  <c r="C364" i="24"/>
  <c r="C365" i="24"/>
  <c r="C366" i="24"/>
  <c r="C367" i="24"/>
  <c r="C368" i="24"/>
  <c r="C369" i="24"/>
  <c r="C370" i="24"/>
  <c r="C371" i="24"/>
  <c r="C372" i="24"/>
  <c r="C373" i="24"/>
  <c r="C374" i="24"/>
  <c r="C375" i="24"/>
  <c r="C376" i="24"/>
  <c r="C377" i="24"/>
  <c r="C378" i="24"/>
  <c r="C379" i="24"/>
  <c r="C380" i="24"/>
  <c r="C381" i="24"/>
  <c r="C382" i="24"/>
  <c r="C383" i="24"/>
  <c r="C384" i="24"/>
  <c r="C385" i="24"/>
  <c r="C386" i="24"/>
  <c r="C387" i="24"/>
  <c r="C388" i="24"/>
  <c r="C389" i="24"/>
  <c r="C390" i="24"/>
  <c r="C391" i="24"/>
  <c r="C392" i="24"/>
  <c r="C393" i="24"/>
  <c r="C394" i="24"/>
  <c r="C395" i="24"/>
  <c r="C396" i="24"/>
  <c r="C397" i="24"/>
  <c r="C398" i="24"/>
  <c r="C399" i="24"/>
  <c r="C400" i="24"/>
  <c r="C401" i="24"/>
  <c r="C402" i="24"/>
  <c r="C403" i="24"/>
  <c r="C404" i="24"/>
  <c r="C405" i="24"/>
  <c r="C406" i="24"/>
  <c r="C407" i="24"/>
  <c r="C408" i="24"/>
  <c r="C409" i="24"/>
  <c r="C410" i="24"/>
  <c r="C411" i="24"/>
  <c r="C412" i="24"/>
  <c r="C413" i="24"/>
  <c r="C414" i="24"/>
  <c r="C415" i="24"/>
  <c r="C416" i="24"/>
  <c r="C417" i="24"/>
  <c r="C418" i="24"/>
  <c r="C419" i="24"/>
  <c r="C420" i="24"/>
  <c r="C421" i="24"/>
  <c r="C422" i="24"/>
  <c r="C423" i="24"/>
  <c r="C424" i="24"/>
  <c r="C425" i="24"/>
  <c r="C426" i="24"/>
  <c r="C427" i="24"/>
  <c r="C428" i="24"/>
  <c r="C429" i="24"/>
  <c r="C430" i="24"/>
  <c r="C431" i="24"/>
  <c r="C432" i="24"/>
  <c r="C433" i="24"/>
  <c r="C434" i="24"/>
  <c r="C435" i="24"/>
  <c r="C436" i="24"/>
  <c r="C437" i="24"/>
  <c r="C438" i="24"/>
  <c r="C439" i="24"/>
  <c r="C440" i="24"/>
  <c r="C441" i="24"/>
  <c r="C442" i="24"/>
  <c r="C443" i="24"/>
  <c r="C444" i="24"/>
  <c r="C445" i="24"/>
  <c r="C446" i="24"/>
  <c r="C447" i="24"/>
  <c r="C448" i="24"/>
  <c r="C449" i="24"/>
  <c r="C450" i="24"/>
  <c r="C451" i="24"/>
  <c r="C452" i="24"/>
  <c r="C453" i="24"/>
  <c r="C454" i="24"/>
  <c r="C455" i="24"/>
  <c r="C456" i="24"/>
  <c r="C457" i="24"/>
  <c r="C458" i="24"/>
  <c r="C459" i="24"/>
  <c r="C460" i="24"/>
  <c r="C461" i="24"/>
  <c r="C462" i="24"/>
  <c r="C463" i="24"/>
  <c r="C464" i="24"/>
  <c r="C465" i="24"/>
  <c r="C466" i="24"/>
  <c r="C467" i="24"/>
  <c r="C468" i="24"/>
  <c r="C469" i="24"/>
  <c r="C470" i="24"/>
  <c r="C471" i="24"/>
  <c r="C472" i="24"/>
  <c r="C473" i="24"/>
  <c r="C474" i="24"/>
  <c r="C475" i="24"/>
  <c r="C476" i="24"/>
  <c r="C477" i="24"/>
  <c r="C478" i="24"/>
  <c r="C479" i="24"/>
  <c r="C480" i="24"/>
  <c r="C481" i="24"/>
  <c r="C482" i="24"/>
  <c r="C483" i="24"/>
  <c r="C484" i="24"/>
  <c r="C485" i="24"/>
  <c r="C486" i="24"/>
  <c r="C487" i="24"/>
  <c r="C488" i="24"/>
  <c r="C489" i="24"/>
  <c r="C490" i="24"/>
  <c r="C491" i="24"/>
  <c r="C492" i="24"/>
  <c r="C493" i="24"/>
  <c r="C494" i="24"/>
  <c r="C495" i="24"/>
  <c r="C496" i="24"/>
  <c r="C497" i="24"/>
  <c r="C498" i="24"/>
  <c r="C499" i="24"/>
  <c r="C500" i="24"/>
  <c r="C501" i="24"/>
  <c r="C502" i="24"/>
  <c r="C503" i="24"/>
  <c r="C504" i="24"/>
  <c r="C505" i="24"/>
  <c r="C506" i="24"/>
  <c r="C507" i="24"/>
  <c r="C508" i="24"/>
  <c r="C509" i="24"/>
  <c r="C510" i="24"/>
  <c r="C511" i="24"/>
  <c r="C512" i="24"/>
  <c r="C513" i="24"/>
  <c r="C514" i="24"/>
  <c r="C515" i="24"/>
  <c r="C516" i="24"/>
  <c r="C517" i="24"/>
  <c r="C518" i="24"/>
  <c r="C519" i="24"/>
  <c r="C520" i="24"/>
  <c r="C521" i="24"/>
  <c r="C522" i="24"/>
  <c r="C523" i="24"/>
  <c r="C524" i="24"/>
  <c r="C525" i="24"/>
  <c r="C526" i="24"/>
  <c r="C527" i="24"/>
  <c r="C528" i="24"/>
  <c r="C529" i="24"/>
  <c r="C530" i="24"/>
  <c r="C531" i="24"/>
  <c r="C532" i="24"/>
  <c r="C533" i="24"/>
  <c r="C534" i="24"/>
  <c r="C535" i="24"/>
  <c r="C536" i="24"/>
  <c r="C537" i="24"/>
  <c r="C538" i="24"/>
  <c r="C539" i="24"/>
  <c r="C540" i="24"/>
  <c r="C541" i="24"/>
  <c r="C542" i="24"/>
  <c r="C543" i="24"/>
  <c r="C544" i="24"/>
  <c r="C545" i="24"/>
  <c r="C546" i="24"/>
  <c r="C547" i="24"/>
  <c r="C548" i="24"/>
  <c r="C549" i="24"/>
  <c r="C550" i="24"/>
  <c r="C551" i="24"/>
  <c r="C552" i="24"/>
  <c r="C553" i="24"/>
  <c r="C554" i="24"/>
  <c r="C555" i="24"/>
  <c r="C556" i="24"/>
  <c r="C557" i="24"/>
  <c r="C558" i="24"/>
  <c r="C559" i="24"/>
  <c r="C560" i="24"/>
  <c r="C561" i="24"/>
  <c r="C562" i="24"/>
  <c r="C563" i="24"/>
  <c r="C564" i="24"/>
  <c r="C565" i="24"/>
  <c r="C566" i="24"/>
  <c r="C567" i="24"/>
  <c r="C568" i="24"/>
  <c r="C569" i="24"/>
  <c r="C570" i="24"/>
  <c r="C571" i="24"/>
  <c r="C572" i="24"/>
  <c r="C573" i="24"/>
  <c r="C574" i="24"/>
  <c r="C575" i="24"/>
  <c r="C576" i="24"/>
  <c r="C577" i="24"/>
  <c r="C578" i="24"/>
  <c r="C579" i="24"/>
  <c r="C580" i="24"/>
  <c r="C581" i="24"/>
  <c r="C582" i="24"/>
  <c r="C583" i="24"/>
  <c r="C584" i="24"/>
  <c r="C585" i="24"/>
  <c r="C586" i="24"/>
  <c r="C587" i="24"/>
  <c r="C588" i="24"/>
  <c r="C589" i="24"/>
  <c r="C590" i="24"/>
  <c r="C591" i="24"/>
  <c r="C592" i="24"/>
  <c r="C593" i="24"/>
  <c r="C594" i="24"/>
  <c r="C595" i="24"/>
  <c r="C596" i="24"/>
  <c r="C597" i="24"/>
  <c r="C598" i="24"/>
  <c r="C599" i="24"/>
  <c r="C600" i="24"/>
  <c r="C601" i="24"/>
  <c r="C602" i="24"/>
  <c r="C603" i="24"/>
  <c r="C604" i="24"/>
  <c r="C605" i="24"/>
  <c r="C606" i="24"/>
  <c r="C607" i="24"/>
  <c r="C608" i="24"/>
  <c r="C609" i="24"/>
  <c r="C610" i="24"/>
  <c r="C611" i="24"/>
  <c r="C612" i="24"/>
  <c r="C613" i="24"/>
  <c r="C614" i="24"/>
  <c r="C615" i="24"/>
  <c r="C616" i="24"/>
  <c r="C617" i="24"/>
  <c r="C618" i="24"/>
  <c r="C619" i="24"/>
  <c r="C620" i="24"/>
  <c r="C621" i="24"/>
  <c r="C622" i="24"/>
  <c r="C623" i="24"/>
  <c r="C624" i="24"/>
  <c r="C625" i="24"/>
  <c r="C626" i="24"/>
  <c r="C627" i="24"/>
  <c r="C628" i="24"/>
  <c r="C629" i="24"/>
  <c r="C630" i="24"/>
  <c r="C631" i="24"/>
  <c r="C632" i="24"/>
  <c r="C633" i="24"/>
  <c r="C634" i="24"/>
  <c r="C635" i="24"/>
  <c r="C636" i="24"/>
  <c r="C637" i="24"/>
  <c r="C638" i="24"/>
  <c r="C639" i="24"/>
  <c r="C640" i="24"/>
  <c r="C641" i="24"/>
  <c r="C642" i="24"/>
  <c r="C643" i="24"/>
  <c r="C644" i="24"/>
  <c r="C645" i="24"/>
  <c r="C646" i="24"/>
  <c r="C647" i="24"/>
  <c r="C648" i="24"/>
  <c r="C649" i="24"/>
  <c r="C650" i="24"/>
  <c r="C651" i="24"/>
  <c r="C652" i="24"/>
  <c r="C653" i="24"/>
  <c r="C654" i="24"/>
  <c r="C655" i="24"/>
  <c r="C656" i="24"/>
  <c r="C657" i="24"/>
  <c r="C658" i="24"/>
  <c r="C659" i="24"/>
  <c r="C660" i="24"/>
  <c r="C661" i="24"/>
  <c r="C662" i="24"/>
  <c r="C663" i="24"/>
  <c r="C664" i="24"/>
  <c r="C665" i="24"/>
  <c r="C666" i="24"/>
  <c r="C667" i="24"/>
  <c r="C668" i="24"/>
  <c r="C669" i="24"/>
  <c r="C670" i="24"/>
  <c r="C671" i="24"/>
  <c r="C672" i="24"/>
  <c r="C673" i="24"/>
  <c r="C674" i="24"/>
  <c r="C675" i="24"/>
  <c r="C676" i="24"/>
  <c r="C677" i="24"/>
  <c r="C678" i="24"/>
  <c r="C679" i="24"/>
  <c r="C680" i="24"/>
  <c r="C681" i="24"/>
  <c r="C682" i="24"/>
  <c r="C683" i="24"/>
  <c r="C684" i="24"/>
  <c r="C685" i="24"/>
  <c r="C686" i="24"/>
  <c r="C687" i="24"/>
  <c r="C688" i="24"/>
  <c r="C689" i="24"/>
  <c r="C690" i="24"/>
  <c r="C691" i="24"/>
  <c r="C692" i="24"/>
  <c r="C693" i="24"/>
  <c r="C694" i="24"/>
  <c r="C695" i="24"/>
  <c r="C696" i="24"/>
  <c r="C697" i="24"/>
  <c r="C698" i="24"/>
  <c r="C699" i="24"/>
  <c r="C700" i="24"/>
  <c r="C701" i="24"/>
  <c r="C702" i="24"/>
  <c r="C703" i="24"/>
  <c r="C704" i="24"/>
  <c r="C705" i="24"/>
  <c r="C706" i="24"/>
  <c r="C707" i="24"/>
  <c r="C708" i="24"/>
  <c r="C709" i="24"/>
  <c r="C710" i="24"/>
  <c r="C711" i="24"/>
  <c r="C712" i="24"/>
  <c r="C713" i="24"/>
  <c r="C714" i="24"/>
  <c r="C715" i="24"/>
  <c r="C716" i="24"/>
  <c r="C717" i="24"/>
  <c r="C718" i="24"/>
  <c r="C719" i="24"/>
  <c r="C720" i="24"/>
  <c r="C721" i="24"/>
  <c r="C722" i="24"/>
  <c r="C723" i="24"/>
  <c r="C724" i="24"/>
  <c r="C725" i="24"/>
  <c r="C726" i="24"/>
  <c r="C727" i="24"/>
  <c r="C728" i="24"/>
  <c r="C729" i="24"/>
  <c r="C730" i="24"/>
  <c r="C731" i="24"/>
  <c r="C732" i="24"/>
  <c r="C733" i="24"/>
  <c r="C734" i="24"/>
  <c r="C735" i="24"/>
  <c r="C736" i="24"/>
  <c r="C737" i="24"/>
  <c r="C738" i="24"/>
  <c r="C739" i="24"/>
  <c r="C740" i="24"/>
  <c r="C741" i="24"/>
  <c r="C742" i="24"/>
  <c r="C743" i="24"/>
  <c r="C744" i="24"/>
  <c r="C745" i="24"/>
  <c r="C746" i="24"/>
  <c r="C747" i="24"/>
  <c r="C748" i="24"/>
  <c r="C749" i="24"/>
  <c r="C750" i="24"/>
  <c r="C751" i="24"/>
  <c r="C752" i="24"/>
  <c r="C753" i="24"/>
  <c r="C754" i="24"/>
  <c r="C755" i="24"/>
  <c r="C756" i="24"/>
  <c r="C757" i="24"/>
  <c r="C758" i="24"/>
  <c r="C759" i="24"/>
  <c r="C760" i="24"/>
  <c r="C761" i="24"/>
  <c r="C762" i="24"/>
  <c r="C763" i="24"/>
  <c r="C764" i="24"/>
  <c r="C765" i="24"/>
  <c r="C766" i="24"/>
  <c r="C767" i="24"/>
  <c r="C768" i="24"/>
  <c r="C769" i="24"/>
  <c r="C770" i="24"/>
  <c r="C771" i="24"/>
  <c r="C772" i="24"/>
  <c r="C773" i="24"/>
  <c r="C774" i="24"/>
  <c r="C775" i="24"/>
  <c r="C776" i="24"/>
  <c r="C777" i="24"/>
  <c r="C778" i="24"/>
  <c r="C779" i="24"/>
  <c r="C780" i="24"/>
  <c r="C781" i="24"/>
  <c r="C782" i="24"/>
  <c r="C783" i="24"/>
  <c r="C784" i="24"/>
  <c r="C785" i="24"/>
  <c r="C786" i="24"/>
  <c r="C787" i="24"/>
  <c r="C788" i="24"/>
  <c r="C789" i="24"/>
  <c r="C790" i="24"/>
  <c r="C791" i="24"/>
  <c r="C792" i="24"/>
  <c r="C793" i="24"/>
  <c r="C794" i="24"/>
  <c r="C795" i="24"/>
  <c r="C796" i="24"/>
  <c r="C797" i="24"/>
  <c r="C798" i="24"/>
  <c r="C799" i="24"/>
  <c r="C800" i="24"/>
  <c r="C801" i="24"/>
  <c r="C802" i="24"/>
  <c r="C803" i="24"/>
  <c r="C804" i="24"/>
  <c r="C805" i="24"/>
  <c r="C806" i="24"/>
  <c r="C807" i="24"/>
  <c r="C808" i="24"/>
  <c r="C809" i="24"/>
  <c r="C810" i="24"/>
  <c r="C811" i="24"/>
  <c r="C812" i="24"/>
  <c r="C813" i="24"/>
  <c r="C814" i="24"/>
  <c r="C815" i="24"/>
  <c r="C816" i="24"/>
  <c r="C817" i="24"/>
  <c r="C818" i="24"/>
  <c r="C819" i="24"/>
  <c r="C820" i="24"/>
  <c r="C821" i="24"/>
  <c r="C822" i="24"/>
  <c r="C823" i="24"/>
  <c r="C824" i="24"/>
  <c r="C825" i="24"/>
  <c r="C826" i="24"/>
  <c r="C827" i="24"/>
  <c r="C828" i="24"/>
  <c r="C829" i="24"/>
  <c r="C830" i="24"/>
  <c r="C831" i="24"/>
  <c r="C832" i="24"/>
  <c r="C833" i="24"/>
  <c r="C834" i="24"/>
  <c r="C835" i="24"/>
  <c r="C836" i="24"/>
  <c r="C837" i="24"/>
  <c r="C838" i="24"/>
  <c r="C839" i="24"/>
  <c r="C840" i="24"/>
  <c r="C841" i="24"/>
  <c r="C842" i="24"/>
  <c r="C843" i="24"/>
  <c r="C844" i="24"/>
  <c r="C845" i="24"/>
  <c r="C846" i="24"/>
  <c r="C847" i="24"/>
  <c r="C848" i="24"/>
  <c r="C849" i="24"/>
  <c r="C850" i="24"/>
  <c r="C851" i="24"/>
  <c r="C852" i="24"/>
  <c r="C853" i="24"/>
  <c r="C854" i="24"/>
  <c r="C855" i="24"/>
  <c r="C856" i="24"/>
  <c r="C857" i="24"/>
  <c r="C858" i="24"/>
  <c r="C859" i="24"/>
  <c r="C860" i="24"/>
  <c r="C861" i="24"/>
  <c r="C862" i="24"/>
  <c r="C863" i="24"/>
  <c r="C864" i="24"/>
  <c r="C865" i="24"/>
  <c r="C866" i="24"/>
  <c r="C867" i="24"/>
  <c r="C868" i="24"/>
  <c r="C869" i="24"/>
  <c r="C870" i="24"/>
  <c r="C871" i="24"/>
  <c r="C872" i="24"/>
  <c r="C873" i="24"/>
  <c r="C874" i="24"/>
  <c r="C875" i="24"/>
  <c r="C876" i="24"/>
  <c r="C877" i="24"/>
  <c r="C878" i="24"/>
  <c r="C879" i="24"/>
  <c r="C880" i="24"/>
  <c r="C881" i="24"/>
  <c r="C882" i="24"/>
  <c r="C883" i="24"/>
  <c r="C884" i="24"/>
  <c r="C885" i="24"/>
  <c r="C886" i="24"/>
  <c r="C887" i="24"/>
  <c r="C888" i="24"/>
  <c r="C889" i="24"/>
  <c r="C890" i="24"/>
  <c r="C891" i="24"/>
  <c r="C892" i="24"/>
  <c r="C893" i="24"/>
  <c r="C894" i="24"/>
  <c r="C895" i="24"/>
  <c r="C896" i="24"/>
  <c r="C897" i="24"/>
  <c r="C898" i="24"/>
  <c r="C899" i="24"/>
  <c r="C900" i="24"/>
  <c r="C901" i="24"/>
  <c r="C902" i="24"/>
  <c r="C903" i="24"/>
  <c r="C904" i="24"/>
  <c r="C905" i="24"/>
  <c r="C906" i="24"/>
  <c r="C907" i="24"/>
  <c r="C908" i="24"/>
  <c r="C909" i="24"/>
  <c r="C910" i="24"/>
  <c r="C911" i="24"/>
  <c r="C912" i="24"/>
  <c r="C913" i="24"/>
  <c r="C914" i="24"/>
  <c r="C915" i="24"/>
  <c r="C916" i="24"/>
  <c r="C917" i="24"/>
  <c r="C918" i="24"/>
  <c r="C919" i="24"/>
  <c r="C920" i="24"/>
  <c r="C921" i="24"/>
  <c r="C922" i="24"/>
  <c r="C923" i="24"/>
  <c r="C924" i="24"/>
  <c r="C925" i="24"/>
  <c r="C926" i="24"/>
  <c r="C927" i="24"/>
  <c r="C928" i="24"/>
  <c r="C929" i="24"/>
  <c r="C930" i="24"/>
  <c r="C931" i="24"/>
  <c r="C932" i="24"/>
  <c r="C933" i="24"/>
  <c r="C934" i="24"/>
  <c r="C935" i="24"/>
  <c r="C936" i="24"/>
  <c r="C937" i="24"/>
  <c r="C938" i="24"/>
  <c r="C939" i="24"/>
  <c r="C940" i="24"/>
  <c r="C941" i="24"/>
  <c r="C942" i="24"/>
  <c r="C943" i="24"/>
  <c r="C944" i="24"/>
  <c r="C945" i="24"/>
  <c r="C946" i="24"/>
  <c r="C947" i="24"/>
  <c r="C948" i="24"/>
  <c r="C949" i="24"/>
  <c r="C950" i="24"/>
  <c r="C951" i="24"/>
  <c r="C952" i="24"/>
  <c r="C953" i="24"/>
  <c r="C954" i="24"/>
  <c r="C955" i="24"/>
  <c r="C956" i="24"/>
  <c r="C957" i="24"/>
  <c r="C958" i="24"/>
  <c r="C959" i="24"/>
  <c r="C960" i="24"/>
  <c r="C961" i="24"/>
  <c r="C962" i="24"/>
  <c r="C963" i="24"/>
  <c r="C964" i="24"/>
  <c r="C965" i="24"/>
  <c r="C966" i="24"/>
  <c r="C967" i="24"/>
  <c r="C968" i="24"/>
  <c r="C969" i="24"/>
  <c r="C970" i="24"/>
  <c r="C971" i="24"/>
  <c r="C972" i="24"/>
  <c r="C973" i="24"/>
  <c r="C974" i="24"/>
  <c r="C975" i="24"/>
  <c r="C976" i="24"/>
  <c r="C977" i="24"/>
  <c r="C978" i="24"/>
  <c r="C979" i="24"/>
  <c r="C980" i="24"/>
  <c r="C981" i="24"/>
  <c r="C982" i="24"/>
  <c r="C983" i="24"/>
  <c r="C984" i="24"/>
  <c r="C985" i="24"/>
  <c r="C986" i="24"/>
  <c r="C987" i="24"/>
  <c r="C988" i="24"/>
  <c r="C989" i="24"/>
  <c r="C990" i="24"/>
  <c r="C991" i="24"/>
  <c r="C992" i="24"/>
  <c r="C993" i="24"/>
  <c r="C994" i="24"/>
  <c r="C995" i="24"/>
  <c r="C996" i="24"/>
  <c r="C997" i="24"/>
  <c r="C998" i="24"/>
  <c r="C999" i="24"/>
  <c r="C1000" i="24"/>
  <c r="C1001" i="24"/>
  <c r="C1002" i="24"/>
  <c r="C1003" i="24"/>
  <c r="C1004" i="24"/>
  <c r="C1005" i="24"/>
  <c r="C1006" i="24"/>
  <c r="C1007" i="24"/>
  <c r="C1008" i="24"/>
  <c r="C1009" i="24"/>
  <c r="C1010" i="24"/>
  <c r="C1011" i="24"/>
  <c r="C1012" i="24"/>
  <c r="C1013" i="24"/>
  <c r="C1014" i="24"/>
  <c r="C1015" i="24"/>
  <c r="C1016" i="24"/>
  <c r="C1017" i="24"/>
  <c r="C1018" i="24"/>
  <c r="C1019" i="24"/>
  <c r="C1020" i="24"/>
  <c r="C1021" i="24"/>
  <c r="C1022" i="24"/>
  <c r="C1023" i="24"/>
  <c r="C1024" i="24"/>
  <c r="C1025" i="24"/>
  <c r="C1026" i="24"/>
  <c r="C1027" i="24"/>
  <c r="C1028" i="24"/>
  <c r="C1029" i="24"/>
  <c r="C1030" i="24"/>
  <c r="C1031" i="24"/>
  <c r="C1032" i="24"/>
  <c r="C1033" i="24"/>
  <c r="C1034" i="24"/>
  <c r="C1035" i="24"/>
  <c r="C1036" i="24"/>
  <c r="C1037" i="24"/>
  <c r="C1038" i="24"/>
  <c r="C1039" i="24"/>
  <c r="C1040" i="24"/>
  <c r="C1041" i="24"/>
  <c r="C1042" i="24"/>
  <c r="C1043" i="24"/>
  <c r="C1044" i="24"/>
  <c r="C1045" i="24"/>
  <c r="C1046" i="24"/>
  <c r="C1047" i="24"/>
  <c r="C1048" i="24"/>
  <c r="C1049" i="24"/>
  <c r="C1050" i="24"/>
  <c r="C1051" i="24"/>
  <c r="C1052" i="24"/>
  <c r="C1053" i="24"/>
  <c r="C1054" i="24"/>
  <c r="C1055" i="24"/>
  <c r="C1056" i="24"/>
  <c r="C1057" i="24"/>
  <c r="C1058" i="24"/>
  <c r="C1059" i="24"/>
  <c r="C1060" i="24"/>
  <c r="C1061" i="24"/>
  <c r="C1062" i="24"/>
  <c r="C1063" i="24"/>
  <c r="C1064" i="24"/>
  <c r="C1065" i="24"/>
  <c r="C1066" i="24"/>
  <c r="C1067" i="24"/>
  <c r="C1068" i="24"/>
  <c r="C1069" i="24"/>
  <c r="C1070" i="24"/>
  <c r="C1071" i="24"/>
  <c r="C1072" i="24"/>
  <c r="C1073" i="24"/>
  <c r="C1074" i="24"/>
  <c r="C1075" i="24"/>
  <c r="C1076" i="24"/>
  <c r="C1077" i="24"/>
  <c r="C1078" i="24"/>
  <c r="C1079" i="24"/>
  <c r="C1080" i="24"/>
  <c r="C1081" i="24"/>
  <c r="C1082" i="24"/>
  <c r="C1083" i="24"/>
  <c r="C1084" i="24"/>
  <c r="C1085" i="24"/>
  <c r="C1086" i="24"/>
  <c r="C1087" i="24"/>
  <c r="C1088" i="24"/>
  <c r="C1089" i="24"/>
  <c r="C1090" i="24"/>
  <c r="C1091" i="24"/>
  <c r="C1092" i="24"/>
  <c r="C1093" i="24"/>
  <c r="C1094" i="24"/>
  <c r="C1095" i="24"/>
  <c r="C1096" i="24"/>
  <c r="C1097" i="24"/>
  <c r="C1098" i="24"/>
  <c r="C1099" i="24"/>
  <c r="C1100" i="24"/>
  <c r="C1101" i="24"/>
  <c r="C1102" i="24"/>
  <c r="C1103" i="24"/>
  <c r="C1104" i="24"/>
  <c r="C1105" i="24"/>
  <c r="C1106" i="24"/>
  <c r="C1107" i="24"/>
  <c r="C1108" i="24"/>
  <c r="C1109" i="24"/>
  <c r="C1110" i="24"/>
  <c r="C1111" i="24"/>
  <c r="C1112" i="24"/>
  <c r="C1113" i="24"/>
  <c r="C1114" i="24"/>
  <c r="C1115" i="24"/>
  <c r="C1116" i="24"/>
  <c r="C1117" i="24"/>
  <c r="C1118" i="24"/>
  <c r="C1119" i="24"/>
  <c r="C1120" i="24"/>
  <c r="C1121" i="24"/>
  <c r="C1122" i="24"/>
  <c r="C1123" i="24"/>
  <c r="C1124" i="24"/>
  <c r="C1125" i="24"/>
  <c r="C1126" i="24"/>
  <c r="C1127" i="24"/>
  <c r="C1128" i="24"/>
  <c r="C1129" i="24"/>
  <c r="C1130" i="24"/>
  <c r="C1131" i="24"/>
  <c r="C1132" i="24"/>
  <c r="C1133" i="24"/>
  <c r="C1134" i="24"/>
  <c r="C1135" i="24"/>
  <c r="C1136" i="24"/>
  <c r="C1137" i="24"/>
  <c r="C1138" i="24"/>
  <c r="C1139" i="24"/>
  <c r="C1140" i="24"/>
  <c r="C1141" i="24"/>
  <c r="C1142" i="24"/>
  <c r="C1143" i="24"/>
  <c r="C1144" i="24"/>
  <c r="C1145" i="24"/>
  <c r="C1146" i="24"/>
  <c r="C1147" i="24"/>
  <c r="C1148" i="24"/>
  <c r="C1149" i="24"/>
  <c r="C1150" i="24"/>
  <c r="C1151" i="24"/>
  <c r="C1152" i="24"/>
  <c r="C1153" i="24"/>
  <c r="C1154" i="24"/>
  <c r="C1155" i="24"/>
  <c r="C1156" i="24"/>
  <c r="C1157" i="24"/>
  <c r="C1158" i="24"/>
  <c r="C1159" i="24"/>
  <c r="C1160" i="24"/>
  <c r="C1161" i="24"/>
  <c r="C1162" i="24"/>
  <c r="C1163" i="24"/>
  <c r="C1164" i="24"/>
  <c r="C1165" i="24"/>
  <c r="C1166" i="24"/>
  <c r="C1167" i="24"/>
  <c r="C1168" i="24"/>
  <c r="C1169" i="24"/>
  <c r="C1170" i="24"/>
  <c r="C1171" i="24"/>
  <c r="C1172" i="24"/>
  <c r="C1173" i="24"/>
  <c r="C1174" i="24"/>
  <c r="C1175" i="24"/>
  <c r="C1176" i="24"/>
  <c r="C1177" i="24"/>
  <c r="C1178" i="24"/>
  <c r="C1179" i="24"/>
  <c r="C1180" i="24"/>
  <c r="C1181" i="24"/>
  <c r="C1182" i="24"/>
  <c r="C1183" i="24"/>
  <c r="C1184" i="24"/>
  <c r="C1185" i="24"/>
  <c r="C1186" i="24"/>
  <c r="C1187" i="24"/>
  <c r="C1188" i="24"/>
  <c r="C1189" i="24"/>
  <c r="C1190" i="24"/>
  <c r="C1191" i="24"/>
  <c r="C1192" i="24"/>
  <c r="C1193" i="24"/>
  <c r="C1194" i="24"/>
  <c r="C1195" i="24"/>
  <c r="C1196" i="24"/>
  <c r="C1197" i="24"/>
  <c r="C1198" i="24"/>
  <c r="C1199" i="24"/>
  <c r="C1200" i="24"/>
  <c r="C1201" i="24"/>
  <c r="C1202" i="24"/>
  <c r="C1203" i="24"/>
  <c r="C1204" i="24"/>
  <c r="C1205" i="24"/>
  <c r="C1206" i="24"/>
  <c r="C1207" i="24"/>
  <c r="C1208" i="24"/>
  <c r="C1209" i="24"/>
  <c r="C1210" i="24"/>
  <c r="C1211" i="24"/>
  <c r="C1212" i="24"/>
  <c r="C1213" i="24"/>
  <c r="C1214" i="24"/>
  <c r="C1215" i="24"/>
  <c r="C1216" i="24"/>
  <c r="C1217" i="24"/>
  <c r="C1218" i="24"/>
  <c r="C1219" i="24"/>
  <c r="C1220" i="24"/>
  <c r="C1221" i="24"/>
  <c r="C1222" i="24"/>
  <c r="C1223" i="24"/>
  <c r="C1224" i="24"/>
  <c r="C1225" i="24"/>
  <c r="C1226" i="24"/>
  <c r="C1227" i="24"/>
  <c r="C1228" i="24"/>
  <c r="C1229" i="24"/>
  <c r="C1230" i="24"/>
  <c r="C1231" i="24"/>
  <c r="C1232" i="24"/>
  <c r="C1233" i="24"/>
  <c r="C1234" i="24"/>
  <c r="C1235" i="24"/>
  <c r="C1236" i="24"/>
  <c r="C1237" i="24"/>
  <c r="C1238" i="24"/>
  <c r="C1239" i="24"/>
  <c r="C1240" i="24"/>
  <c r="C1241" i="24"/>
  <c r="C1242" i="24"/>
  <c r="C1243" i="24"/>
  <c r="C1244" i="24"/>
  <c r="C1245" i="24"/>
  <c r="C1246" i="24"/>
  <c r="C1247" i="24"/>
  <c r="C1248" i="24"/>
  <c r="C1249" i="24"/>
  <c r="C1250" i="24"/>
  <c r="C1251" i="24"/>
  <c r="C1252" i="24"/>
  <c r="C1253" i="24"/>
  <c r="C1254" i="24"/>
  <c r="C1255" i="24"/>
  <c r="C1256" i="24"/>
  <c r="C1257" i="24"/>
  <c r="C1258" i="24"/>
  <c r="C1259" i="24"/>
  <c r="C1260" i="24"/>
  <c r="C1261" i="24"/>
  <c r="C1262" i="24"/>
  <c r="C1263" i="24"/>
  <c r="C1264" i="24"/>
  <c r="C1265" i="24"/>
  <c r="C1266" i="24"/>
  <c r="C1267" i="24"/>
  <c r="C1268" i="24"/>
  <c r="C1269" i="24"/>
  <c r="C1270" i="24"/>
  <c r="C1271" i="24"/>
  <c r="C1272" i="24"/>
  <c r="C1273" i="24"/>
  <c r="C1274" i="24"/>
  <c r="C1275" i="24"/>
  <c r="C1276" i="24"/>
  <c r="C1277" i="24"/>
  <c r="C1278" i="24"/>
  <c r="C1279" i="24"/>
  <c r="C1280" i="24"/>
  <c r="C1281" i="24"/>
  <c r="C1282" i="24"/>
  <c r="C1283" i="24"/>
  <c r="C1284" i="24"/>
  <c r="C1285" i="24"/>
  <c r="C1286" i="24"/>
  <c r="C1287" i="24"/>
  <c r="C1288" i="24"/>
  <c r="C1289" i="24"/>
  <c r="C1290" i="24"/>
  <c r="C1291" i="24"/>
  <c r="C1292" i="24"/>
  <c r="C1293" i="24"/>
  <c r="C1294" i="24"/>
  <c r="C1295" i="24"/>
  <c r="C1296" i="24"/>
  <c r="C1297" i="24"/>
  <c r="C1298" i="24"/>
  <c r="C1299" i="24"/>
  <c r="C1300" i="24"/>
  <c r="C1301" i="24"/>
  <c r="C1302" i="24"/>
  <c r="C1303" i="24"/>
  <c r="C1304" i="24"/>
  <c r="C1305" i="24"/>
  <c r="C1306" i="24"/>
  <c r="C1307" i="24"/>
  <c r="C1308" i="24"/>
  <c r="C1309" i="24"/>
  <c r="C1310" i="24"/>
  <c r="C1311" i="24"/>
  <c r="C1312" i="24"/>
  <c r="C1313" i="24"/>
  <c r="C1314" i="24"/>
  <c r="C1315" i="24"/>
  <c r="C1316" i="24"/>
  <c r="C1317" i="24"/>
  <c r="C1318" i="24"/>
  <c r="C1319" i="24"/>
  <c r="C1320" i="24"/>
  <c r="C1321" i="24"/>
  <c r="C1322" i="24"/>
  <c r="C1323" i="24"/>
  <c r="C1324" i="24"/>
  <c r="C1325" i="24"/>
  <c r="C1326" i="24"/>
  <c r="C1327" i="24"/>
  <c r="C1328" i="24"/>
  <c r="C1329" i="24"/>
  <c r="C1330" i="24"/>
  <c r="C1331" i="24"/>
  <c r="C1332" i="24"/>
  <c r="C1333" i="24"/>
  <c r="C1334" i="24"/>
  <c r="C1335" i="24"/>
  <c r="C1336" i="24"/>
  <c r="C1337" i="24"/>
  <c r="C1338" i="24"/>
  <c r="C1339" i="24"/>
  <c r="C1340" i="24"/>
  <c r="C1341" i="24"/>
  <c r="C1342" i="24"/>
  <c r="C1343" i="24"/>
  <c r="C1344" i="24"/>
  <c r="C1345" i="24"/>
  <c r="C1346" i="24"/>
  <c r="C1347" i="24"/>
  <c r="C1348" i="24"/>
  <c r="C1349" i="24"/>
  <c r="C1350" i="24"/>
  <c r="C1351" i="24"/>
  <c r="C1352" i="24"/>
  <c r="C1353" i="24"/>
  <c r="C1354" i="24"/>
  <c r="C1355" i="24"/>
  <c r="C1356" i="24"/>
  <c r="C1357" i="24"/>
  <c r="C1358" i="24"/>
  <c r="C1359" i="24"/>
  <c r="C1360" i="24"/>
  <c r="C1361" i="24"/>
  <c r="C1362" i="24"/>
  <c r="C1363" i="24"/>
  <c r="C1364" i="24"/>
  <c r="C1365" i="24"/>
  <c r="C1366" i="24"/>
  <c r="C1367" i="24"/>
  <c r="C1368" i="24"/>
  <c r="C1369" i="24"/>
  <c r="C1370" i="24"/>
  <c r="C1371" i="24"/>
  <c r="C1372" i="24"/>
  <c r="C1373" i="24"/>
  <c r="C1374" i="24"/>
  <c r="C1375" i="24"/>
  <c r="C1376" i="24"/>
  <c r="C1377" i="24"/>
  <c r="C1378" i="24"/>
  <c r="C1379" i="24"/>
  <c r="C1380" i="24"/>
  <c r="C1381" i="24"/>
  <c r="C1382" i="24"/>
  <c r="C1383" i="24"/>
  <c r="C1384" i="24"/>
  <c r="C1385" i="24"/>
  <c r="C1386" i="24"/>
  <c r="C1387" i="24"/>
  <c r="C1388" i="24"/>
  <c r="C1389" i="24"/>
  <c r="C1390" i="24"/>
  <c r="C1391" i="24"/>
  <c r="C1392" i="24"/>
  <c r="C1393" i="24"/>
  <c r="C1394" i="24"/>
  <c r="C1395" i="24"/>
  <c r="C1396" i="24"/>
  <c r="C1397" i="24"/>
  <c r="C1398" i="24"/>
  <c r="C1399" i="24"/>
  <c r="C1400" i="24"/>
  <c r="C1401" i="24"/>
  <c r="C1402" i="24"/>
  <c r="C1403" i="24"/>
  <c r="C1404" i="24"/>
  <c r="C1405" i="24"/>
  <c r="C1406" i="24"/>
  <c r="C1407" i="24"/>
  <c r="C1408" i="24"/>
  <c r="C1409" i="24"/>
  <c r="C1410" i="24"/>
  <c r="C1411" i="24"/>
  <c r="C1412" i="24"/>
  <c r="C1413" i="24"/>
  <c r="C1414" i="24"/>
  <c r="C1415" i="24"/>
  <c r="C1416" i="24"/>
  <c r="C1417" i="24"/>
  <c r="C1418" i="24"/>
  <c r="C1419" i="24"/>
  <c r="C1420" i="24"/>
  <c r="C1421" i="24"/>
  <c r="C1422" i="24"/>
  <c r="C1423" i="24"/>
  <c r="C1424" i="24"/>
  <c r="C1425" i="24"/>
  <c r="C1426" i="24"/>
  <c r="C1427" i="24"/>
  <c r="C1428" i="24"/>
  <c r="C1429" i="24"/>
  <c r="C1430" i="24"/>
  <c r="C1431" i="24"/>
  <c r="C1432" i="24"/>
  <c r="C1433" i="24"/>
  <c r="C1434" i="24"/>
  <c r="C1435" i="24"/>
  <c r="C1436" i="24"/>
  <c r="C1437" i="24"/>
  <c r="C1438" i="24"/>
  <c r="C1439" i="24"/>
  <c r="C1440" i="24"/>
  <c r="C1441" i="24"/>
  <c r="C1442" i="24"/>
  <c r="C1443" i="24"/>
  <c r="C1444" i="24"/>
  <c r="C1445" i="24"/>
  <c r="C1446" i="24"/>
  <c r="C1447" i="24"/>
  <c r="C1448" i="24"/>
  <c r="C1449" i="24"/>
  <c r="C1450" i="24"/>
  <c r="C1451" i="24"/>
  <c r="C1452" i="24"/>
  <c r="C1453" i="24"/>
  <c r="C1454" i="24"/>
  <c r="C1455" i="24"/>
  <c r="C1456" i="24"/>
  <c r="C1457" i="24"/>
  <c r="C1458" i="24"/>
  <c r="C1459" i="24"/>
  <c r="C1460" i="24"/>
  <c r="C1461" i="24"/>
  <c r="C1462" i="24"/>
  <c r="C1463" i="24"/>
  <c r="C1464" i="24"/>
  <c r="C1465" i="24"/>
  <c r="C1466" i="24"/>
  <c r="C1467" i="24"/>
  <c r="C1468" i="24"/>
  <c r="C1469" i="24"/>
  <c r="C1470" i="24"/>
  <c r="C1471" i="24"/>
  <c r="C1472" i="24"/>
  <c r="C1473" i="24"/>
  <c r="C1474" i="24"/>
  <c r="C1475" i="24"/>
  <c r="C1476" i="24"/>
  <c r="C1477" i="24"/>
  <c r="C1478" i="24"/>
  <c r="C1479" i="24"/>
  <c r="C1480" i="24"/>
  <c r="C1481" i="24"/>
  <c r="C1482" i="24"/>
  <c r="C1483" i="24"/>
  <c r="C1484" i="24"/>
  <c r="C1485" i="24"/>
  <c r="C1486" i="24"/>
  <c r="C1487" i="24"/>
  <c r="C1488" i="24"/>
  <c r="C1489" i="24"/>
  <c r="C1490" i="24"/>
  <c r="C1491" i="24"/>
  <c r="C1492" i="24"/>
  <c r="C1493" i="24"/>
  <c r="C1494" i="24"/>
  <c r="C1495" i="24"/>
  <c r="C1496" i="24"/>
  <c r="C1497" i="24"/>
  <c r="C1498" i="24"/>
  <c r="C1499" i="24"/>
  <c r="C1500" i="24"/>
  <c r="C1501" i="24"/>
  <c r="C1502" i="24"/>
  <c r="C1503" i="24"/>
  <c r="C1504" i="24"/>
  <c r="C1505" i="24"/>
  <c r="C1506" i="24"/>
  <c r="C1507" i="24"/>
  <c r="C1508" i="24"/>
  <c r="C1509" i="24"/>
  <c r="C1510" i="24"/>
  <c r="C1511" i="24"/>
  <c r="C1512" i="24"/>
  <c r="C1513" i="24"/>
  <c r="C1514" i="24"/>
  <c r="C1515" i="24"/>
  <c r="C1516" i="24"/>
  <c r="C1517" i="24"/>
  <c r="C1518" i="24"/>
  <c r="C1519" i="24"/>
  <c r="C1520" i="24"/>
  <c r="C1521" i="24"/>
  <c r="C1522" i="24"/>
  <c r="C1523" i="24"/>
  <c r="C1524" i="24"/>
  <c r="C1525" i="24"/>
  <c r="C1526" i="24"/>
  <c r="C1527" i="24"/>
  <c r="C1528" i="24"/>
  <c r="C1529" i="24"/>
  <c r="C1530" i="24"/>
  <c r="C1531" i="24"/>
  <c r="C1532" i="24"/>
  <c r="C1533" i="24"/>
  <c r="C1534" i="24"/>
  <c r="C1535" i="24"/>
  <c r="C1536" i="24"/>
  <c r="C1537" i="24"/>
  <c r="C1538" i="24"/>
  <c r="C1539" i="24"/>
  <c r="C1540" i="24"/>
  <c r="C1541" i="24"/>
  <c r="C1542" i="24"/>
  <c r="C1543" i="24"/>
  <c r="C1544" i="24"/>
  <c r="C1545" i="24"/>
  <c r="C1546" i="24"/>
  <c r="C1547" i="24"/>
  <c r="C1548" i="24"/>
  <c r="C1549" i="24"/>
  <c r="C1550" i="24"/>
  <c r="C1551" i="24"/>
  <c r="C1552" i="24"/>
  <c r="C1553" i="24"/>
  <c r="C1554" i="24"/>
  <c r="C1555" i="24"/>
  <c r="C1556" i="24"/>
  <c r="C1557" i="24"/>
  <c r="C1558" i="24"/>
  <c r="C1559" i="24"/>
  <c r="C1560" i="24"/>
  <c r="C1561" i="24"/>
  <c r="C1562" i="24"/>
  <c r="C1563" i="24"/>
  <c r="C1564" i="24"/>
  <c r="C1565" i="24"/>
  <c r="C1566" i="24"/>
  <c r="C1567" i="24"/>
  <c r="C1568" i="24"/>
  <c r="C1569" i="24"/>
  <c r="C1570" i="24"/>
  <c r="C1571" i="24"/>
  <c r="C1572" i="24"/>
  <c r="C1573" i="24"/>
  <c r="C1574" i="24"/>
  <c r="C1575" i="24"/>
  <c r="C1576" i="24"/>
  <c r="C1577" i="24"/>
  <c r="C1578" i="24"/>
  <c r="C1579" i="24"/>
  <c r="C1580" i="24"/>
  <c r="C1581" i="24"/>
  <c r="C1582" i="24"/>
  <c r="C1583" i="24"/>
  <c r="C1584" i="24"/>
  <c r="C1585" i="24"/>
  <c r="C1586" i="24"/>
  <c r="C1587" i="24"/>
  <c r="C1588" i="24"/>
  <c r="C1589" i="24"/>
  <c r="C1590" i="24"/>
  <c r="C1591" i="24"/>
  <c r="C1592" i="24"/>
  <c r="C1593" i="24"/>
  <c r="C1594" i="24"/>
  <c r="C1595" i="24"/>
  <c r="C1596" i="24"/>
  <c r="C1597" i="24"/>
  <c r="C1598" i="24"/>
  <c r="C1599" i="24"/>
  <c r="C1600" i="24"/>
  <c r="C1601" i="24"/>
  <c r="C1602" i="24"/>
  <c r="C1603" i="24"/>
  <c r="C1604" i="24"/>
  <c r="C1605" i="24"/>
  <c r="C1606" i="24"/>
  <c r="C1607" i="24"/>
  <c r="C1608" i="24"/>
  <c r="C1609" i="24"/>
  <c r="C1610" i="24"/>
  <c r="C1611" i="24"/>
  <c r="C1612" i="24"/>
  <c r="C1613" i="24"/>
  <c r="C1614" i="24"/>
  <c r="C1615" i="24"/>
  <c r="C1616" i="24"/>
  <c r="C1617" i="24"/>
  <c r="C1618" i="24"/>
  <c r="C1619" i="24"/>
  <c r="C1620" i="24"/>
  <c r="C1621" i="24"/>
  <c r="C1622" i="24"/>
  <c r="C1623" i="24"/>
  <c r="C1624" i="24"/>
  <c r="C1625" i="24"/>
  <c r="C1626" i="24"/>
  <c r="C1627" i="24"/>
  <c r="C1628" i="24"/>
  <c r="C1629" i="24"/>
  <c r="C1630" i="24"/>
  <c r="C1631" i="24"/>
  <c r="C1632" i="24"/>
  <c r="C1633" i="24"/>
  <c r="C1634" i="24"/>
  <c r="C1635" i="24"/>
  <c r="C1636" i="24"/>
  <c r="C1637" i="24"/>
  <c r="C1638" i="24"/>
  <c r="C1639" i="24"/>
  <c r="C1640" i="24"/>
  <c r="C1641" i="24"/>
  <c r="C1642" i="24"/>
  <c r="C1643" i="24"/>
  <c r="C1644" i="24"/>
  <c r="C1645" i="24"/>
  <c r="C1646" i="24"/>
  <c r="C1647" i="24"/>
  <c r="C1648" i="24"/>
  <c r="C1649" i="24"/>
  <c r="C1650" i="24"/>
  <c r="C1651" i="24"/>
  <c r="C1652" i="24"/>
  <c r="C1653" i="24"/>
  <c r="C1654" i="24"/>
  <c r="C1655" i="24"/>
  <c r="C1656" i="24"/>
  <c r="C1657" i="24"/>
  <c r="C1658" i="24"/>
  <c r="C1659" i="24"/>
  <c r="C1660" i="24"/>
  <c r="C1661" i="24"/>
  <c r="C1662" i="24"/>
  <c r="C1663" i="24"/>
  <c r="C1664" i="24"/>
  <c r="C1665" i="24"/>
  <c r="C1666" i="24"/>
  <c r="C1667" i="24"/>
  <c r="C1668" i="24"/>
  <c r="C1669" i="24"/>
  <c r="C1670" i="24"/>
  <c r="C1671" i="24"/>
  <c r="C1672" i="24"/>
  <c r="C1673" i="24"/>
  <c r="C1674" i="24"/>
  <c r="C1675" i="24"/>
  <c r="C1676" i="24"/>
  <c r="C1677" i="24"/>
  <c r="C1678" i="24"/>
  <c r="C1679" i="24"/>
  <c r="C1680" i="24"/>
  <c r="C1681" i="24"/>
  <c r="C1682" i="24"/>
  <c r="C1683" i="24"/>
  <c r="C1684" i="24"/>
  <c r="C1685" i="24"/>
  <c r="C1686" i="24"/>
  <c r="C1687" i="24"/>
  <c r="C1688" i="24"/>
  <c r="C1689" i="24"/>
  <c r="C1690" i="24"/>
  <c r="C1691" i="24"/>
  <c r="C1692" i="24"/>
  <c r="C1693" i="24"/>
  <c r="C1694" i="24"/>
  <c r="C1695" i="24"/>
  <c r="C1696" i="24"/>
  <c r="C1697" i="24"/>
  <c r="C1698" i="24"/>
  <c r="C1699" i="24"/>
  <c r="C1700" i="24"/>
  <c r="C1701" i="24"/>
  <c r="C1702" i="24"/>
  <c r="C1703" i="24"/>
  <c r="C1704" i="24"/>
  <c r="C1705" i="24"/>
  <c r="C1706" i="24"/>
  <c r="C1707" i="24"/>
  <c r="C1708" i="24"/>
  <c r="C1709" i="24"/>
  <c r="C1710" i="24"/>
  <c r="C1711" i="24"/>
  <c r="C1712" i="24"/>
  <c r="C1713" i="24"/>
  <c r="C1714" i="24"/>
  <c r="C1715" i="24"/>
  <c r="C1716" i="24"/>
  <c r="C1717" i="24"/>
  <c r="C1718" i="24"/>
  <c r="C1719" i="24"/>
  <c r="C1720" i="24"/>
  <c r="C1721" i="24"/>
  <c r="C1722" i="24"/>
  <c r="C1723" i="24"/>
  <c r="C1724" i="24"/>
  <c r="C1725" i="24"/>
  <c r="C1726" i="24"/>
  <c r="C1727" i="24"/>
  <c r="C1728" i="24"/>
  <c r="C1729" i="24"/>
  <c r="C1730" i="24"/>
  <c r="C1731" i="24"/>
  <c r="C1732" i="24"/>
  <c r="C1733" i="24"/>
  <c r="C1734" i="24"/>
  <c r="C1735" i="24"/>
  <c r="C1736" i="24"/>
  <c r="C1737" i="24"/>
  <c r="C1738" i="24"/>
  <c r="C1739" i="24"/>
  <c r="C1740" i="24"/>
  <c r="C1741" i="24"/>
  <c r="C1742" i="24"/>
  <c r="C1743" i="24"/>
  <c r="C1744" i="24"/>
  <c r="C1745" i="24"/>
  <c r="C1746" i="24"/>
  <c r="C1747" i="24"/>
  <c r="C1748" i="24"/>
  <c r="C1749" i="24"/>
  <c r="C1750" i="24"/>
  <c r="C1751" i="24"/>
  <c r="C1752" i="24"/>
  <c r="C1753" i="24"/>
  <c r="C1754" i="24"/>
  <c r="C1755" i="24"/>
  <c r="C1756" i="24"/>
  <c r="C1757" i="24"/>
  <c r="C1758" i="24"/>
  <c r="C1759" i="24"/>
  <c r="C1760" i="24"/>
  <c r="C1761" i="24"/>
  <c r="C1762" i="24"/>
  <c r="C1763" i="24"/>
  <c r="C1764" i="24"/>
  <c r="C1765" i="24"/>
  <c r="C1766" i="24"/>
  <c r="C1767" i="24"/>
  <c r="C1768" i="24"/>
  <c r="C1769" i="24"/>
  <c r="C1770" i="24"/>
  <c r="C1771" i="24"/>
  <c r="C1772" i="24"/>
  <c r="C1773" i="24"/>
  <c r="C1774" i="24"/>
  <c r="C1775" i="24"/>
  <c r="C1776" i="24"/>
  <c r="C1777" i="24"/>
  <c r="C1778" i="24"/>
  <c r="C1779" i="24"/>
  <c r="C1780" i="24"/>
  <c r="C1781" i="24"/>
  <c r="C1782" i="24"/>
  <c r="C1783" i="24"/>
  <c r="C1784" i="24"/>
  <c r="C1785" i="24"/>
  <c r="C1786" i="24"/>
  <c r="C1787" i="24"/>
  <c r="C1788" i="24"/>
  <c r="C1789" i="24"/>
  <c r="C1790" i="24"/>
  <c r="C1791" i="24"/>
  <c r="C1792" i="24"/>
  <c r="C1793" i="24"/>
  <c r="C1794" i="24"/>
  <c r="C1795" i="24"/>
  <c r="C1796" i="24"/>
  <c r="C1797" i="24"/>
  <c r="C1798" i="24"/>
  <c r="C1799" i="24"/>
  <c r="C1800" i="24"/>
  <c r="C1801" i="24"/>
  <c r="C1802" i="24"/>
  <c r="C1803" i="24"/>
  <c r="C1804" i="24"/>
  <c r="C1805" i="24"/>
  <c r="C1806" i="24"/>
  <c r="C1807" i="24"/>
  <c r="C1808" i="24"/>
  <c r="C1809" i="24"/>
  <c r="C1810" i="24"/>
  <c r="C1811" i="24"/>
  <c r="C1812" i="24"/>
  <c r="C1813" i="24"/>
  <c r="C1814" i="24"/>
  <c r="C1815" i="24"/>
  <c r="C1816" i="24"/>
  <c r="C1817" i="24"/>
  <c r="C1818" i="24"/>
  <c r="C1819" i="24"/>
  <c r="C1820" i="24"/>
  <c r="C1821" i="24"/>
  <c r="C1822" i="24"/>
  <c r="C1823" i="24"/>
  <c r="C1824" i="24"/>
  <c r="C1825" i="24"/>
  <c r="C1826" i="24"/>
  <c r="C1827" i="24"/>
  <c r="C1828" i="24"/>
  <c r="C1829" i="24"/>
  <c r="C1830" i="24"/>
  <c r="C1831" i="24"/>
  <c r="C1832" i="24"/>
  <c r="C1833" i="24"/>
  <c r="C1834" i="24"/>
  <c r="C1835" i="24"/>
  <c r="C1836" i="24"/>
  <c r="C1837" i="24"/>
  <c r="C1838" i="24"/>
  <c r="C1839" i="24"/>
  <c r="C1840" i="24"/>
  <c r="C1841" i="24"/>
  <c r="C1842" i="24"/>
  <c r="C1843" i="24"/>
  <c r="C1844" i="24"/>
  <c r="C1845" i="24"/>
  <c r="C1846" i="24"/>
  <c r="C1847" i="24"/>
  <c r="C1848" i="24"/>
  <c r="C1849" i="24"/>
  <c r="C1850" i="24"/>
  <c r="C1851" i="24"/>
  <c r="C1852" i="24"/>
  <c r="C1853" i="24"/>
  <c r="C1854" i="24"/>
  <c r="C1855" i="24"/>
  <c r="C1856" i="24"/>
  <c r="C1857" i="24"/>
  <c r="C1858" i="24"/>
  <c r="C1859" i="24"/>
  <c r="C1860" i="24"/>
  <c r="C1861" i="24"/>
  <c r="C1862" i="24"/>
  <c r="C1863" i="24"/>
  <c r="C1864" i="24"/>
  <c r="C1865" i="24"/>
  <c r="C1866" i="24"/>
  <c r="C1867" i="24"/>
  <c r="C1868" i="24"/>
  <c r="C1869" i="24"/>
  <c r="C1870" i="24"/>
  <c r="C1871" i="24"/>
  <c r="C1872" i="24"/>
  <c r="C1873" i="24"/>
  <c r="C1874" i="24"/>
  <c r="C1875" i="24"/>
  <c r="C1876" i="24"/>
  <c r="C1877" i="24"/>
  <c r="C1878" i="24"/>
  <c r="C1879" i="24"/>
  <c r="C1880" i="24"/>
  <c r="C1881" i="24"/>
  <c r="C1882" i="24"/>
  <c r="C1883" i="24"/>
  <c r="C1884" i="24"/>
  <c r="C1885" i="24"/>
  <c r="C1886" i="24"/>
  <c r="C1887" i="24"/>
  <c r="C1888" i="24"/>
  <c r="C1889" i="24"/>
  <c r="C1890" i="24"/>
  <c r="C1891" i="24"/>
  <c r="C1892" i="24"/>
  <c r="C1893" i="24"/>
  <c r="C1894" i="24"/>
  <c r="C1895" i="24"/>
  <c r="C1896" i="24"/>
  <c r="C1897" i="24"/>
  <c r="C1898" i="24"/>
  <c r="C1899" i="24"/>
  <c r="C1900" i="24"/>
  <c r="C1901" i="24"/>
  <c r="C1902" i="24"/>
  <c r="C1903" i="24"/>
  <c r="C1904" i="24"/>
  <c r="C1905" i="24"/>
  <c r="C1906" i="24"/>
  <c r="C1907" i="24"/>
  <c r="C1908" i="24"/>
  <c r="C1909" i="24"/>
  <c r="C1910" i="24"/>
  <c r="C1911" i="24"/>
  <c r="C1912" i="24"/>
  <c r="C1913" i="24"/>
  <c r="C1914" i="24"/>
  <c r="C1915" i="24"/>
  <c r="C1916" i="24"/>
  <c r="C1917" i="24"/>
  <c r="C1918" i="24"/>
  <c r="C1919" i="24"/>
  <c r="C1920" i="24"/>
  <c r="C1921" i="24"/>
  <c r="C1922" i="24"/>
  <c r="C1923" i="24"/>
  <c r="C1924" i="24"/>
  <c r="C1925" i="24"/>
  <c r="C1926" i="24"/>
  <c r="C1927" i="24"/>
  <c r="C1928" i="24"/>
  <c r="C1929" i="24"/>
  <c r="C1930" i="24"/>
  <c r="C1931" i="24"/>
  <c r="C1932" i="24"/>
  <c r="C1933" i="24"/>
  <c r="C1934" i="24"/>
  <c r="C1935" i="24"/>
  <c r="C1936" i="24"/>
  <c r="C1937" i="24"/>
  <c r="C1938" i="24"/>
  <c r="C1939" i="24"/>
  <c r="C1940" i="24"/>
  <c r="C1941" i="24"/>
  <c r="C1942" i="24"/>
  <c r="C1943" i="24"/>
  <c r="C1944" i="24"/>
  <c r="C1945" i="24"/>
  <c r="C1946" i="24"/>
  <c r="C1947" i="24"/>
  <c r="C1948" i="24"/>
  <c r="C1949" i="24"/>
  <c r="C1950" i="24"/>
  <c r="C1951" i="24"/>
  <c r="C1952" i="24"/>
  <c r="C1953" i="24"/>
  <c r="C1954" i="24"/>
  <c r="C1955" i="24"/>
  <c r="C1956" i="24"/>
  <c r="C1957" i="24"/>
  <c r="C1958" i="24"/>
  <c r="C1959" i="24"/>
  <c r="C1960" i="24"/>
  <c r="C1961" i="24"/>
  <c r="C1962" i="24"/>
  <c r="C1963" i="24"/>
  <c r="C1964" i="24"/>
  <c r="C1965" i="24"/>
  <c r="C1966" i="24"/>
  <c r="C1967" i="24"/>
  <c r="C1968" i="24"/>
  <c r="C1969" i="24"/>
  <c r="C1970" i="24"/>
  <c r="C1971" i="24"/>
  <c r="C1972" i="24"/>
  <c r="C1973" i="24"/>
  <c r="C1974" i="24"/>
  <c r="C1975" i="24"/>
  <c r="C1976" i="24"/>
  <c r="C1977" i="24"/>
  <c r="C1978" i="24"/>
  <c r="C1979" i="24"/>
  <c r="C1980" i="24"/>
  <c r="C1981" i="24"/>
  <c r="C1982" i="24"/>
  <c r="C1983" i="24"/>
  <c r="C1984" i="24"/>
  <c r="C1985" i="24"/>
  <c r="C1986" i="24"/>
  <c r="C1987" i="24"/>
  <c r="C1988" i="24"/>
  <c r="C1989" i="24"/>
  <c r="C1990" i="24"/>
  <c r="C1991" i="24"/>
  <c r="C1992" i="24"/>
  <c r="C1993" i="24"/>
  <c r="C1994" i="24"/>
  <c r="C1995" i="24"/>
  <c r="C1996" i="24"/>
  <c r="C1997" i="24"/>
  <c r="C1998" i="24"/>
  <c r="C1999" i="24"/>
  <c r="C2000" i="24"/>
  <c r="C2001" i="24"/>
  <c r="C2002" i="24"/>
  <c r="C2003" i="24"/>
  <c r="C2004" i="24"/>
  <c r="C2005" i="24"/>
  <c r="C2006" i="24"/>
  <c r="C2007" i="24"/>
  <c r="C2008" i="24"/>
  <c r="C2009" i="24"/>
  <c r="C2010" i="24"/>
  <c r="C2011" i="24"/>
  <c r="C2012" i="24"/>
  <c r="C2013" i="24"/>
  <c r="C2014" i="24"/>
  <c r="C2015" i="24"/>
  <c r="C2016" i="24"/>
  <c r="C2017" i="24"/>
  <c r="C2018" i="24"/>
  <c r="C2019" i="24"/>
  <c r="C2020" i="24"/>
  <c r="C2021" i="24"/>
  <c r="C2022" i="24"/>
  <c r="C2023" i="24"/>
  <c r="C2024" i="24"/>
  <c r="C2025" i="24"/>
  <c r="C2026" i="24"/>
  <c r="C2027" i="24"/>
  <c r="C2028" i="24"/>
  <c r="C2029" i="24"/>
  <c r="C2030" i="24"/>
  <c r="C2031" i="24"/>
  <c r="C2032" i="24"/>
  <c r="C2033" i="24"/>
  <c r="C2034" i="24"/>
  <c r="C2035" i="24"/>
  <c r="C2036" i="24"/>
  <c r="C2037" i="24"/>
  <c r="C2038" i="24"/>
  <c r="C2039" i="24"/>
  <c r="C2040" i="24"/>
  <c r="C2041" i="24"/>
  <c r="C2042" i="24"/>
  <c r="C2043" i="24"/>
  <c r="C2044" i="24"/>
  <c r="C2045" i="24"/>
  <c r="C2046" i="24"/>
  <c r="C2047" i="24"/>
  <c r="C2048" i="24"/>
  <c r="C2049" i="24"/>
  <c r="C2050" i="24"/>
  <c r="C2051" i="24"/>
  <c r="C2052" i="24"/>
  <c r="C2053" i="24"/>
  <c r="C2054" i="24"/>
  <c r="C2055" i="24"/>
  <c r="C2056" i="24"/>
  <c r="C2057" i="24"/>
  <c r="C2058" i="24"/>
  <c r="C2059" i="24"/>
  <c r="C2060" i="24"/>
  <c r="C2061" i="24"/>
  <c r="C2062" i="24"/>
  <c r="C2063" i="24"/>
  <c r="C2064" i="24"/>
  <c r="C2065" i="24"/>
  <c r="C2066" i="24"/>
  <c r="C2067" i="24"/>
  <c r="C2068" i="24"/>
  <c r="C2069" i="24"/>
  <c r="C2070" i="24"/>
  <c r="C2071" i="24"/>
  <c r="C2072" i="24"/>
  <c r="C2073" i="24"/>
  <c r="C2074" i="24"/>
  <c r="C2075" i="24"/>
  <c r="C2076" i="24"/>
  <c r="C2077" i="24"/>
  <c r="C2078" i="24"/>
  <c r="C2079" i="24"/>
  <c r="C2080" i="24"/>
  <c r="C2081" i="24"/>
  <c r="C2082" i="24"/>
  <c r="C2083" i="24"/>
  <c r="C2084" i="24"/>
  <c r="C2085" i="24"/>
  <c r="C2086" i="24"/>
  <c r="C2087" i="24"/>
  <c r="C2088" i="24"/>
  <c r="C2089" i="24"/>
  <c r="C2090" i="24"/>
  <c r="C2091" i="24"/>
  <c r="C2092" i="24"/>
  <c r="C2093" i="24"/>
  <c r="C2094" i="24"/>
  <c r="C2095" i="24"/>
  <c r="C2096" i="24"/>
  <c r="C2097" i="24"/>
  <c r="C2098" i="24"/>
  <c r="C2099" i="24"/>
  <c r="C2100" i="24"/>
  <c r="C2101" i="24"/>
  <c r="C2102" i="24"/>
  <c r="C2103" i="24"/>
  <c r="C2104" i="24"/>
  <c r="C2105" i="24"/>
  <c r="C2106" i="24"/>
  <c r="C2107" i="24"/>
  <c r="C2108" i="24"/>
  <c r="C2109" i="24"/>
  <c r="C2110" i="24"/>
  <c r="C2111" i="24"/>
  <c r="C2112" i="24"/>
  <c r="C2113" i="24"/>
  <c r="C2114" i="24"/>
  <c r="C2115" i="24"/>
  <c r="C2116" i="24"/>
  <c r="C2117" i="24"/>
  <c r="C2118" i="24"/>
  <c r="C2119" i="24"/>
  <c r="C2120" i="24"/>
  <c r="C2121" i="24"/>
  <c r="C2122" i="24"/>
  <c r="C2123" i="24"/>
  <c r="C2124" i="24"/>
  <c r="C2125" i="24"/>
  <c r="C2126" i="24"/>
  <c r="C2127" i="24"/>
  <c r="C2128" i="24"/>
  <c r="C2129" i="24"/>
  <c r="C2130" i="24"/>
  <c r="C2131" i="24"/>
  <c r="C2132" i="24"/>
  <c r="C2133" i="24"/>
  <c r="C2134" i="24"/>
  <c r="C2135" i="24"/>
  <c r="C2136" i="24"/>
  <c r="C2137" i="24"/>
  <c r="C2138" i="24"/>
  <c r="C2139" i="24"/>
  <c r="C2140" i="24"/>
  <c r="C2141" i="24"/>
  <c r="C2142" i="24"/>
  <c r="C2143" i="24"/>
  <c r="C2144" i="24"/>
  <c r="C2145" i="24"/>
  <c r="C2146" i="24"/>
  <c r="C2147" i="24"/>
  <c r="C2148" i="24"/>
  <c r="C2149" i="24"/>
  <c r="C2150" i="24"/>
  <c r="C2151" i="24"/>
  <c r="C2152" i="24"/>
  <c r="C2153" i="24"/>
  <c r="C2154" i="24"/>
  <c r="C2155" i="24"/>
  <c r="C2156" i="24"/>
  <c r="C2157" i="24"/>
  <c r="C2158" i="24"/>
  <c r="C2159" i="24"/>
  <c r="C2160" i="24"/>
  <c r="C2161" i="24"/>
  <c r="C2162" i="24"/>
  <c r="C2163" i="24"/>
  <c r="C2164" i="24"/>
  <c r="C2165" i="24"/>
  <c r="C2166" i="24"/>
  <c r="C2167" i="24"/>
  <c r="C2168" i="24"/>
  <c r="C2169" i="24"/>
  <c r="C2170" i="24"/>
  <c r="C2171" i="24"/>
  <c r="C2172" i="24"/>
  <c r="C2173" i="24"/>
  <c r="C2174" i="24"/>
  <c r="C2175" i="24"/>
  <c r="C2176" i="24"/>
  <c r="C2177" i="24"/>
  <c r="C2178" i="24"/>
  <c r="C2179" i="24"/>
  <c r="C2180" i="24"/>
  <c r="C2181" i="24"/>
  <c r="C2182" i="24"/>
  <c r="C2183" i="24"/>
  <c r="C2184" i="24"/>
  <c r="C2185" i="24"/>
  <c r="C2186" i="24"/>
  <c r="C2187" i="24"/>
  <c r="C2188" i="24"/>
  <c r="C2189" i="24"/>
  <c r="C2190" i="24"/>
  <c r="C2191" i="24"/>
  <c r="C2192" i="24"/>
  <c r="C2193" i="24"/>
  <c r="C2194" i="24"/>
  <c r="C2195" i="24"/>
  <c r="C2196" i="24"/>
  <c r="C2197" i="24"/>
  <c r="C2198" i="24"/>
  <c r="C2199" i="24"/>
  <c r="C2200" i="24"/>
  <c r="C2201" i="24"/>
  <c r="C2202" i="24"/>
  <c r="C2203" i="24"/>
  <c r="C2204" i="24"/>
  <c r="C2205" i="24"/>
  <c r="C2206" i="24"/>
  <c r="C2207" i="24"/>
  <c r="C2208" i="24"/>
  <c r="C2209" i="24"/>
  <c r="C2210" i="24"/>
  <c r="C2211" i="24"/>
  <c r="C2212" i="24"/>
  <c r="C2213" i="24"/>
  <c r="C2214" i="24"/>
  <c r="C2215" i="24"/>
  <c r="C2216" i="24"/>
  <c r="C2217" i="24"/>
  <c r="C2218" i="24"/>
  <c r="C2219" i="24"/>
  <c r="C2220" i="24"/>
  <c r="C2221" i="24"/>
  <c r="C2222" i="24"/>
  <c r="C2223" i="24"/>
  <c r="C2224" i="24"/>
  <c r="C2225" i="24"/>
  <c r="C2226" i="24"/>
  <c r="C2227" i="24"/>
  <c r="C2228" i="24"/>
  <c r="C2229" i="24"/>
  <c r="C2230" i="24"/>
  <c r="C2231" i="24"/>
  <c r="C2232" i="24"/>
  <c r="C2233" i="24"/>
  <c r="C2234" i="24"/>
  <c r="C2235" i="24"/>
  <c r="C2236" i="24"/>
  <c r="C2237" i="24"/>
  <c r="C2238" i="24"/>
  <c r="C2239" i="24"/>
  <c r="C2240" i="24"/>
  <c r="C2241" i="24"/>
  <c r="C2242" i="24"/>
  <c r="C2243" i="24"/>
  <c r="C2244" i="24"/>
  <c r="C2245" i="24"/>
  <c r="C2246" i="24"/>
  <c r="C2247" i="24"/>
  <c r="C2248" i="24"/>
  <c r="C2249" i="24"/>
  <c r="C2250" i="24"/>
  <c r="C2251" i="24"/>
  <c r="C2252" i="24"/>
  <c r="C2253" i="24"/>
  <c r="C2254" i="24"/>
  <c r="C2255" i="24"/>
  <c r="C2256" i="24"/>
  <c r="C2257" i="24"/>
  <c r="C2258" i="24"/>
  <c r="C2259" i="24"/>
  <c r="C2260" i="24"/>
  <c r="C2261" i="24"/>
  <c r="C2262" i="24"/>
  <c r="C2263" i="24"/>
  <c r="C2264" i="24"/>
  <c r="C2265" i="24"/>
  <c r="C2266" i="24"/>
  <c r="C2267" i="24"/>
  <c r="C2268" i="24"/>
  <c r="C2269" i="24"/>
  <c r="C2270" i="24"/>
  <c r="C2271" i="24"/>
  <c r="C2272" i="24"/>
  <c r="C2273" i="24"/>
  <c r="C2274" i="24"/>
  <c r="C2275" i="24"/>
  <c r="C2276" i="24"/>
  <c r="C2277" i="24"/>
  <c r="C2278" i="24"/>
  <c r="C2279" i="24"/>
  <c r="C2280" i="24"/>
  <c r="C2281" i="24"/>
  <c r="C2282" i="24"/>
  <c r="C2283" i="24"/>
  <c r="C2284" i="24"/>
  <c r="C2285" i="24"/>
  <c r="C2286" i="24"/>
  <c r="C2287" i="24"/>
  <c r="C2288" i="24"/>
  <c r="C2289" i="24"/>
  <c r="C2290" i="24"/>
  <c r="C2291" i="24"/>
  <c r="C2292" i="24"/>
  <c r="C2293" i="24"/>
  <c r="C2294" i="24"/>
  <c r="C2295" i="24"/>
  <c r="C2296" i="24"/>
  <c r="C2297" i="24"/>
  <c r="C2298" i="24"/>
  <c r="C2299" i="24"/>
  <c r="C2300" i="24"/>
  <c r="C2301" i="24"/>
  <c r="C2302" i="24"/>
  <c r="C2303" i="24"/>
  <c r="C2304" i="24"/>
  <c r="C2305" i="24"/>
  <c r="C2306" i="24"/>
  <c r="C2307" i="24"/>
  <c r="C2308" i="24"/>
  <c r="C2309" i="24"/>
  <c r="C2310" i="24"/>
  <c r="C2311" i="24"/>
  <c r="C2312" i="24"/>
  <c r="C2313" i="24"/>
  <c r="C2314" i="24"/>
  <c r="C2315" i="24"/>
  <c r="C2316" i="24"/>
  <c r="C2317" i="24"/>
  <c r="C2318" i="24"/>
  <c r="C2319" i="24"/>
  <c r="C2320" i="24"/>
  <c r="C2321" i="24"/>
  <c r="C2322" i="24"/>
  <c r="C2323" i="24"/>
  <c r="C2324" i="24"/>
  <c r="C2325" i="24"/>
  <c r="C2326" i="24"/>
  <c r="C2327" i="24"/>
  <c r="C2328" i="24"/>
  <c r="C2329" i="24"/>
  <c r="C2330" i="24"/>
  <c r="C2331" i="24"/>
  <c r="C2332" i="24"/>
  <c r="C2333" i="24"/>
  <c r="C2334" i="24"/>
  <c r="C2335" i="24"/>
  <c r="C2336" i="24"/>
  <c r="C2337" i="24"/>
  <c r="C2338" i="24"/>
  <c r="C2339" i="24"/>
  <c r="C2340" i="24"/>
  <c r="C2341" i="24"/>
  <c r="C2342" i="24"/>
  <c r="C2343" i="24"/>
  <c r="C2344" i="24"/>
  <c r="C2345" i="24"/>
  <c r="C2346" i="24"/>
  <c r="C2347" i="24"/>
  <c r="C2348" i="24"/>
  <c r="C2349" i="24"/>
  <c r="C2350" i="24"/>
  <c r="C2351" i="24"/>
  <c r="C2352" i="24"/>
  <c r="C2353" i="24"/>
  <c r="C2354" i="24"/>
  <c r="C2355" i="24"/>
  <c r="C2356" i="24"/>
  <c r="C2357" i="24"/>
  <c r="C2358" i="24"/>
  <c r="C2359" i="24"/>
  <c r="C2360" i="24"/>
  <c r="C2361" i="24"/>
  <c r="C2362" i="24"/>
  <c r="C2363" i="24"/>
  <c r="C2364" i="24"/>
  <c r="C2365" i="24"/>
  <c r="C2366" i="24"/>
  <c r="C2367" i="24"/>
  <c r="C2368" i="24"/>
  <c r="C2369" i="24"/>
  <c r="C2370" i="24"/>
  <c r="C2371" i="24"/>
  <c r="C2372" i="24"/>
  <c r="C2373" i="24"/>
  <c r="C2374" i="24"/>
  <c r="C2375" i="24"/>
  <c r="C2376" i="24"/>
  <c r="C2377" i="24"/>
  <c r="C2378" i="24"/>
  <c r="C2379" i="24"/>
  <c r="C2380" i="24"/>
  <c r="C2381" i="24"/>
  <c r="C2382" i="24"/>
  <c r="C2383" i="24"/>
  <c r="C2384" i="24"/>
  <c r="C2385" i="24"/>
  <c r="C2386" i="24"/>
  <c r="C2387" i="24"/>
  <c r="C2388" i="24"/>
  <c r="C2389" i="24"/>
  <c r="C2390" i="24"/>
  <c r="C2391" i="24"/>
  <c r="C2392" i="24"/>
  <c r="C2393" i="24"/>
  <c r="C2394" i="24"/>
  <c r="C2395" i="24"/>
  <c r="C2396" i="24"/>
  <c r="C2397" i="24"/>
  <c r="C2398" i="24"/>
  <c r="C2399" i="24"/>
  <c r="C2400" i="24"/>
  <c r="C2401" i="24"/>
  <c r="C2402" i="24"/>
  <c r="C2403" i="24"/>
  <c r="C2404" i="24"/>
  <c r="C2405" i="24"/>
  <c r="C2406" i="24"/>
  <c r="C2407" i="24"/>
  <c r="C2408" i="24"/>
  <c r="C2409" i="24"/>
  <c r="C2410" i="24"/>
  <c r="C2411" i="24"/>
  <c r="C2412" i="24"/>
  <c r="C2413" i="24"/>
  <c r="C2414" i="24"/>
  <c r="C2415" i="24"/>
  <c r="C2416" i="24"/>
  <c r="C2417" i="24"/>
  <c r="C2418" i="24"/>
  <c r="C2419" i="24"/>
  <c r="C2420" i="24"/>
  <c r="C2421" i="24"/>
  <c r="C2422" i="24"/>
  <c r="C2423" i="24"/>
  <c r="C2424" i="24"/>
  <c r="C2425" i="24"/>
  <c r="C2426" i="24"/>
  <c r="C2427" i="24"/>
  <c r="C2428" i="24"/>
  <c r="C2429" i="24"/>
  <c r="C2430" i="24"/>
  <c r="C2431" i="24"/>
  <c r="C2432" i="24"/>
  <c r="C2433" i="24"/>
  <c r="C2434" i="24"/>
  <c r="C2435" i="24"/>
  <c r="C2436" i="24"/>
  <c r="C2437" i="24"/>
  <c r="C2438" i="24"/>
  <c r="C2439" i="24"/>
  <c r="C2440" i="24"/>
  <c r="C2441" i="24"/>
  <c r="C2442" i="24"/>
  <c r="C2443" i="24"/>
  <c r="C2444" i="24"/>
  <c r="C2445" i="24"/>
  <c r="C2446" i="24"/>
  <c r="C2447" i="24"/>
  <c r="C2448" i="24"/>
  <c r="C2449" i="24"/>
  <c r="C2450" i="24"/>
  <c r="C2451" i="24"/>
  <c r="C2452" i="24"/>
  <c r="C2453" i="24"/>
  <c r="C2454" i="24"/>
  <c r="C2455" i="24"/>
  <c r="C2456" i="24"/>
  <c r="C2457" i="24"/>
  <c r="C2458" i="24"/>
  <c r="C2459" i="24"/>
  <c r="C2460" i="24"/>
  <c r="C2461" i="24"/>
  <c r="C2462" i="24"/>
  <c r="C2463" i="24"/>
  <c r="C2464" i="24"/>
  <c r="C2465" i="24"/>
  <c r="C2466" i="24"/>
  <c r="C2467" i="24"/>
  <c r="C2468" i="24"/>
  <c r="C2469" i="24"/>
  <c r="C2470" i="24"/>
  <c r="C2471" i="24"/>
  <c r="C2472" i="24"/>
  <c r="C2473" i="24"/>
  <c r="C2474" i="24"/>
  <c r="C2475" i="24"/>
  <c r="C2476" i="24"/>
  <c r="C2477" i="24"/>
  <c r="C2478" i="24"/>
  <c r="C2479" i="24"/>
  <c r="C2480" i="24"/>
  <c r="C2481" i="24"/>
  <c r="C2482" i="24"/>
  <c r="C2483" i="24"/>
  <c r="C2484" i="24"/>
  <c r="C2485" i="24"/>
  <c r="C2486" i="24"/>
  <c r="C2487" i="24"/>
  <c r="C2488" i="24"/>
  <c r="C2489" i="24"/>
  <c r="C2490" i="24"/>
  <c r="C2491" i="24"/>
  <c r="C2492" i="24"/>
  <c r="C2493" i="24"/>
  <c r="C2494" i="24"/>
  <c r="C2495" i="24"/>
  <c r="C2496" i="24"/>
  <c r="C2497" i="24"/>
  <c r="C2498" i="24"/>
  <c r="C2499" i="24"/>
  <c r="C2500" i="24"/>
  <c r="C2501" i="24"/>
  <c r="C2502" i="24"/>
  <c r="C2503" i="24"/>
  <c r="C2504" i="24"/>
  <c r="C2505" i="24"/>
  <c r="C2506" i="24"/>
  <c r="C2507" i="24"/>
  <c r="C2508" i="24"/>
  <c r="C2509" i="24"/>
  <c r="C2510" i="24"/>
  <c r="C2511" i="24"/>
  <c r="C2512" i="24"/>
  <c r="C2513" i="24"/>
  <c r="C2514" i="24"/>
  <c r="C2515" i="24"/>
  <c r="C2516" i="24"/>
  <c r="C2517" i="24"/>
  <c r="C2518" i="24"/>
  <c r="C2519" i="24"/>
  <c r="C2520" i="24"/>
  <c r="C2521" i="24"/>
  <c r="C2522" i="24"/>
  <c r="C2523" i="24"/>
  <c r="C2524" i="24"/>
  <c r="C2525" i="24"/>
  <c r="C2526" i="24"/>
  <c r="C2527" i="24"/>
  <c r="C2528" i="24"/>
  <c r="C2529" i="24"/>
  <c r="C2530" i="24"/>
  <c r="C2531" i="24"/>
  <c r="C2532" i="24"/>
  <c r="C2533" i="24"/>
  <c r="C2534" i="24"/>
  <c r="C2535" i="24"/>
  <c r="C2536" i="24"/>
  <c r="C2537" i="24"/>
  <c r="C2538" i="24"/>
  <c r="C2539" i="24"/>
  <c r="C2540" i="24"/>
  <c r="C2541" i="24"/>
  <c r="C2542" i="24"/>
  <c r="C2543" i="24"/>
  <c r="C2544" i="24"/>
  <c r="C2545" i="24"/>
  <c r="C2546" i="24"/>
  <c r="C2547" i="24"/>
  <c r="C2548" i="24"/>
  <c r="C2549" i="24"/>
  <c r="C2550" i="24"/>
  <c r="C2551" i="24"/>
  <c r="C2552" i="24"/>
  <c r="C2553" i="24"/>
  <c r="C2554" i="24"/>
  <c r="C2555" i="24"/>
  <c r="C2556" i="24"/>
  <c r="C2557" i="24"/>
  <c r="C2558" i="24"/>
  <c r="C2559" i="24"/>
  <c r="C2560" i="24"/>
  <c r="C2561" i="24"/>
  <c r="C2562" i="24"/>
  <c r="C2563" i="24"/>
  <c r="C2564" i="24"/>
  <c r="C2565" i="24"/>
  <c r="C2566" i="24"/>
  <c r="C2567" i="24"/>
  <c r="C2568" i="24"/>
  <c r="C2569" i="24"/>
  <c r="C2570" i="24"/>
  <c r="C2571" i="24"/>
  <c r="C2572" i="24"/>
  <c r="C2573" i="24"/>
  <c r="C2574" i="24"/>
  <c r="C2575" i="24"/>
  <c r="C2576" i="24"/>
  <c r="C2577" i="24"/>
  <c r="C2578" i="24"/>
  <c r="C2579" i="24"/>
  <c r="C2580" i="24"/>
  <c r="C2581" i="24"/>
  <c r="C2582" i="24"/>
  <c r="C2583" i="24"/>
  <c r="C2584" i="24"/>
  <c r="C2585" i="24"/>
  <c r="C2586" i="24"/>
  <c r="C2587" i="24"/>
  <c r="C2588" i="24"/>
  <c r="C2589" i="24"/>
  <c r="C2590" i="24"/>
  <c r="C2591" i="24"/>
  <c r="C2592" i="24"/>
  <c r="C2593" i="24"/>
  <c r="C2594" i="24"/>
  <c r="C2595" i="24"/>
  <c r="C2596" i="24"/>
  <c r="C2597" i="24"/>
  <c r="C2598" i="24"/>
  <c r="C2599" i="24"/>
  <c r="C2600" i="24"/>
  <c r="C2601" i="24"/>
  <c r="C2602" i="24"/>
  <c r="C2603" i="24"/>
  <c r="C2604" i="24"/>
  <c r="C2605" i="24"/>
  <c r="C2606" i="24"/>
  <c r="C2607" i="24"/>
  <c r="C2608" i="24"/>
  <c r="C2609" i="24"/>
  <c r="C2610" i="24"/>
  <c r="C2611" i="24"/>
  <c r="C2612" i="24"/>
  <c r="C2613" i="24"/>
  <c r="C2614" i="24"/>
  <c r="C2615" i="24"/>
  <c r="C2616" i="24"/>
  <c r="C2617" i="24"/>
  <c r="C2618" i="24"/>
  <c r="C2619" i="24"/>
  <c r="C2620" i="24"/>
  <c r="C2621" i="24"/>
  <c r="C2622" i="24"/>
  <c r="C2623" i="24"/>
  <c r="C2624" i="24"/>
  <c r="C2625" i="24"/>
  <c r="C2626" i="24"/>
  <c r="C2627" i="24"/>
  <c r="C2628" i="24"/>
  <c r="C2629" i="24"/>
  <c r="C2630" i="24"/>
  <c r="C2631" i="24"/>
  <c r="C2632" i="24"/>
  <c r="C2633" i="24"/>
  <c r="C2634" i="24"/>
  <c r="C2635" i="24"/>
  <c r="C2636" i="24"/>
  <c r="C2637" i="24"/>
  <c r="C2638" i="24"/>
  <c r="C2639" i="24"/>
  <c r="C2640" i="24"/>
  <c r="C2641" i="24"/>
  <c r="C2642" i="24"/>
  <c r="C2643" i="24"/>
  <c r="C2644" i="24"/>
  <c r="C2645" i="24"/>
  <c r="C2646" i="24"/>
  <c r="C2647" i="24"/>
  <c r="C2648" i="24"/>
  <c r="C2649" i="24"/>
  <c r="C2650" i="24"/>
  <c r="C2651" i="24"/>
  <c r="C2652" i="24"/>
  <c r="C2653" i="24"/>
  <c r="C2654" i="24"/>
  <c r="C2655" i="24"/>
  <c r="C2656" i="24"/>
  <c r="C2657" i="24"/>
  <c r="C2658" i="24"/>
  <c r="C2659" i="24"/>
  <c r="C2660" i="24"/>
  <c r="C2661" i="24"/>
  <c r="C2662" i="24"/>
  <c r="C2663" i="24"/>
  <c r="C2664" i="24"/>
  <c r="C2665" i="24"/>
  <c r="C2666" i="24"/>
  <c r="C2667" i="24"/>
  <c r="C2668" i="24"/>
  <c r="C2669" i="24"/>
  <c r="C2670" i="24"/>
  <c r="C2671" i="24"/>
  <c r="C2672" i="24"/>
  <c r="C2673" i="24"/>
  <c r="C2674" i="24"/>
  <c r="C2675" i="24"/>
  <c r="C2676" i="24"/>
  <c r="C2677" i="24"/>
  <c r="C2678" i="24"/>
  <c r="C2679" i="24"/>
  <c r="C2680" i="24"/>
  <c r="C2681" i="24"/>
  <c r="C2682" i="24"/>
  <c r="C2683" i="24"/>
  <c r="C2684" i="24"/>
  <c r="C2685" i="24"/>
  <c r="C2686" i="24"/>
  <c r="C2687" i="24"/>
  <c r="C2688" i="24"/>
  <c r="C2689" i="24"/>
  <c r="C2690" i="24"/>
  <c r="C2691" i="24"/>
  <c r="C2692" i="24"/>
  <c r="C2693" i="24"/>
  <c r="C2694" i="24"/>
  <c r="C2695" i="24"/>
  <c r="C2696" i="24"/>
  <c r="C2697" i="24"/>
  <c r="C2698" i="24"/>
  <c r="C2699" i="24"/>
  <c r="C2700" i="24"/>
  <c r="C2701" i="24"/>
  <c r="C2702" i="24"/>
  <c r="C2703" i="24"/>
  <c r="C2704" i="24"/>
  <c r="C2705" i="24"/>
  <c r="C2706" i="24"/>
  <c r="C2707" i="24"/>
  <c r="C2708" i="24"/>
  <c r="C2709" i="24"/>
  <c r="C2710" i="24"/>
  <c r="C2711" i="24"/>
  <c r="C2712" i="24"/>
  <c r="C2713" i="24"/>
  <c r="C2714" i="24"/>
  <c r="C2715" i="24"/>
  <c r="C2716" i="24"/>
  <c r="C2717" i="24"/>
  <c r="C2718" i="24"/>
  <c r="C2719" i="24"/>
  <c r="C2720" i="24"/>
  <c r="C2721" i="24"/>
  <c r="C2722" i="24"/>
  <c r="C2723" i="24"/>
  <c r="C2724" i="24"/>
  <c r="C2725" i="24"/>
  <c r="C2726" i="24"/>
  <c r="C2727" i="24"/>
  <c r="C2728" i="24"/>
  <c r="C2729" i="24"/>
  <c r="C2730" i="24"/>
  <c r="C2731" i="24"/>
  <c r="C2732" i="24"/>
  <c r="C2733" i="24"/>
  <c r="C2734" i="24"/>
  <c r="C2735" i="24"/>
  <c r="C2736" i="24"/>
  <c r="C2737" i="24"/>
  <c r="C2738" i="24"/>
  <c r="C2739" i="24"/>
  <c r="C2740" i="24"/>
  <c r="C2741" i="24"/>
  <c r="C2742" i="24"/>
  <c r="C2743" i="24"/>
  <c r="C2744" i="24"/>
  <c r="C2745" i="24"/>
  <c r="C2746" i="24"/>
  <c r="C2747" i="24"/>
  <c r="C2748" i="24"/>
  <c r="C2749" i="24"/>
  <c r="C2750" i="24"/>
  <c r="C2751" i="24"/>
  <c r="C2752" i="24"/>
  <c r="C2753" i="24"/>
  <c r="C2754" i="24"/>
  <c r="C2755" i="24"/>
  <c r="C2756" i="24"/>
  <c r="C2757" i="24"/>
  <c r="C2758" i="24"/>
  <c r="C2759" i="24"/>
  <c r="C2760" i="24"/>
  <c r="C2761" i="24"/>
  <c r="C2762" i="24"/>
  <c r="C2763" i="24"/>
  <c r="C2764" i="24"/>
  <c r="C2765" i="24"/>
  <c r="C2766" i="24"/>
  <c r="C2767" i="24"/>
  <c r="C2768" i="24"/>
  <c r="C2769" i="24"/>
  <c r="C2770" i="24"/>
  <c r="C2771" i="24"/>
  <c r="C2772" i="24"/>
  <c r="C2773" i="24"/>
  <c r="C2774" i="24"/>
  <c r="C2775" i="24"/>
  <c r="C2776" i="24"/>
  <c r="C2777" i="24"/>
  <c r="C2778" i="24"/>
  <c r="C2779" i="24"/>
  <c r="C2780" i="24"/>
  <c r="C2781" i="24"/>
  <c r="C2782" i="24"/>
  <c r="C2783" i="24"/>
  <c r="C2784" i="24"/>
  <c r="C2785" i="24"/>
  <c r="C2786" i="24"/>
  <c r="C2787" i="24"/>
  <c r="C2788" i="24"/>
  <c r="C2789" i="24"/>
  <c r="C2790" i="24"/>
  <c r="C2791" i="24"/>
  <c r="C2792" i="24"/>
  <c r="C2793" i="24"/>
  <c r="C2794" i="24"/>
  <c r="C2795" i="24"/>
  <c r="C2796" i="24"/>
  <c r="C2797" i="24"/>
  <c r="C2798" i="24"/>
  <c r="C2799" i="24"/>
  <c r="C2800" i="24"/>
  <c r="C2801" i="24"/>
  <c r="C2802" i="24"/>
  <c r="C2803" i="24"/>
  <c r="C2804" i="24"/>
  <c r="C2805" i="24"/>
  <c r="C2806" i="24"/>
  <c r="C2807" i="24"/>
  <c r="C2808" i="24"/>
  <c r="C2809" i="24"/>
  <c r="C2810" i="24"/>
  <c r="C2811" i="24"/>
  <c r="C2812" i="24"/>
  <c r="C2813" i="24"/>
  <c r="C2814" i="24"/>
  <c r="C2815" i="24"/>
  <c r="C2816" i="24"/>
  <c r="C2817" i="24"/>
  <c r="C2818" i="24"/>
  <c r="C2819" i="24"/>
  <c r="C2820" i="24"/>
  <c r="C2821" i="24"/>
  <c r="C2822" i="24"/>
  <c r="C2823" i="24"/>
  <c r="C2824" i="24"/>
  <c r="C2825" i="24"/>
  <c r="C2826" i="24"/>
  <c r="C2827" i="24"/>
  <c r="C2828" i="24"/>
  <c r="C2829" i="24"/>
  <c r="C2830" i="24"/>
  <c r="C2831" i="24"/>
  <c r="C2832" i="24"/>
  <c r="C2833" i="24"/>
  <c r="C2834" i="24"/>
  <c r="C2835" i="24"/>
  <c r="C2836" i="24"/>
  <c r="C2837" i="24"/>
  <c r="C2838" i="24"/>
  <c r="C2839" i="24"/>
  <c r="C2840" i="24"/>
  <c r="C2841" i="24"/>
  <c r="C2842" i="24"/>
  <c r="C2843" i="24"/>
  <c r="C2844" i="24"/>
  <c r="C2845" i="24"/>
  <c r="C2846" i="24"/>
  <c r="C2847" i="24"/>
  <c r="C2848" i="24"/>
  <c r="C2849" i="24"/>
  <c r="C2850" i="24"/>
  <c r="C2851" i="24"/>
  <c r="C2852" i="24"/>
  <c r="C2853" i="24"/>
  <c r="C2854" i="24"/>
  <c r="C2855" i="24"/>
  <c r="C2856" i="24"/>
  <c r="C2857" i="24"/>
  <c r="C2858" i="24"/>
  <c r="C2859" i="24"/>
  <c r="C2860" i="24"/>
  <c r="C2861" i="24"/>
  <c r="C2862" i="24"/>
  <c r="C2863" i="24"/>
  <c r="C2864" i="24"/>
  <c r="C2865" i="24"/>
  <c r="C2866" i="24"/>
  <c r="C2867" i="24"/>
  <c r="C2868" i="24"/>
  <c r="C2869" i="24"/>
  <c r="C2870" i="24"/>
  <c r="C2871" i="24"/>
  <c r="C2872" i="24"/>
  <c r="C2873" i="24"/>
  <c r="C2874" i="24"/>
  <c r="C2875" i="24"/>
  <c r="C2876" i="24"/>
  <c r="C2877" i="24"/>
  <c r="C2878" i="24"/>
  <c r="C2879" i="24"/>
  <c r="C2880" i="24"/>
  <c r="C2881" i="24"/>
  <c r="C2882" i="24"/>
  <c r="C2883" i="24"/>
  <c r="C2884" i="24"/>
  <c r="C2885" i="24"/>
  <c r="C2886" i="24"/>
  <c r="C2887" i="24"/>
  <c r="C2888" i="24"/>
  <c r="C2889" i="24"/>
  <c r="C2890" i="24"/>
  <c r="C2891" i="24"/>
  <c r="C2892" i="24"/>
  <c r="C2893" i="24"/>
  <c r="C2894" i="24"/>
  <c r="C2895" i="24"/>
  <c r="C2896" i="24"/>
  <c r="C2897" i="24"/>
  <c r="C2898" i="24"/>
  <c r="C2899" i="24"/>
  <c r="C2900" i="24"/>
  <c r="C2901" i="24"/>
  <c r="C2902" i="24"/>
  <c r="C2903" i="24"/>
  <c r="C2904" i="24"/>
  <c r="C2905" i="24"/>
  <c r="C2906" i="24"/>
  <c r="C2907" i="24"/>
  <c r="C2908" i="24"/>
  <c r="C2909" i="24"/>
  <c r="C2910" i="24"/>
  <c r="C2911" i="24"/>
  <c r="C2912" i="24"/>
  <c r="C2913" i="24"/>
  <c r="C2914" i="24"/>
  <c r="C2915" i="24"/>
  <c r="C2916" i="24"/>
  <c r="C2917" i="24"/>
  <c r="C2918" i="24"/>
  <c r="C2919" i="24"/>
  <c r="C2920" i="24"/>
  <c r="C2921" i="24"/>
  <c r="C2922" i="24"/>
  <c r="C2923" i="24"/>
  <c r="C2924" i="24"/>
  <c r="C2925" i="24"/>
  <c r="C2926" i="24"/>
  <c r="C2927" i="24"/>
  <c r="C2928" i="24"/>
  <c r="C2929" i="24"/>
  <c r="C2930" i="24"/>
  <c r="C2931" i="24"/>
  <c r="C2932" i="24"/>
  <c r="C2933" i="24"/>
  <c r="C2934" i="24"/>
  <c r="C2935" i="24"/>
  <c r="C2936" i="24"/>
  <c r="C2937" i="24"/>
  <c r="C2938" i="24"/>
  <c r="C2939" i="24"/>
  <c r="C2940" i="24"/>
  <c r="C2941" i="24"/>
  <c r="C2942" i="24"/>
  <c r="C2943" i="24"/>
  <c r="C2944" i="24"/>
  <c r="C2945" i="24"/>
  <c r="C2946" i="24"/>
  <c r="C2947" i="24"/>
  <c r="C2948" i="24"/>
  <c r="C2949" i="24"/>
  <c r="C2950" i="24"/>
  <c r="C2951" i="24"/>
  <c r="C2952" i="24"/>
  <c r="C2953" i="24"/>
  <c r="C2954" i="24"/>
  <c r="C2955" i="24"/>
  <c r="C2956" i="24"/>
  <c r="C2957" i="24"/>
  <c r="C2958" i="24"/>
  <c r="C2959" i="24"/>
  <c r="C2960" i="24"/>
  <c r="C2961" i="24"/>
  <c r="C2962" i="24"/>
  <c r="C2963" i="24"/>
  <c r="C2964" i="24"/>
  <c r="C2965" i="24"/>
  <c r="C2966" i="24"/>
  <c r="C2967" i="24"/>
  <c r="C2968" i="24"/>
  <c r="C2969" i="24"/>
  <c r="C2970" i="24"/>
  <c r="C2971" i="24"/>
  <c r="C2972" i="24"/>
  <c r="C2973" i="24"/>
  <c r="C2974" i="24"/>
  <c r="C2975" i="24"/>
  <c r="C2976" i="24"/>
  <c r="C2977" i="24"/>
  <c r="C2978" i="24"/>
  <c r="C2979" i="24"/>
  <c r="C2980" i="24"/>
  <c r="C2981" i="24"/>
  <c r="C2982" i="24"/>
  <c r="C2983" i="24"/>
  <c r="C2984" i="24"/>
  <c r="C2985" i="24"/>
  <c r="C2986" i="24"/>
  <c r="C2987" i="24"/>
  <c r="C2988" i="24"/>
  <c r="C2989" i="24"/>
  <c r="C2990" i="24"/>
  <c r="C2991" i="24"/>
  <c r="C2992" i="24"/>
  <c r="C2993" i="24"/>
  <c r="C2994" i="24"/>
  <c r="C2995" i="24"/>
  <c r="C2996" i="24"/>
  <c r="C2997" i="24"/>
  <c r="C2998" i="24"/>
  <c r="C2999" i="24"/>
  <c r="C3000" i="24"/>
  <c r="C3001" i="24"/>
  <c r="C3002" i="24"/>
  <c r="C3003" i="24"/>
  <c r="C3004" i="24"/>
  <c r="C3005" i="24"/>
  <c r="C3006" i="24"/>
  <c r="C3007" i="24"/>
  <c r="C3008" i="24"/>
  <c r="C3009" i="24"/>
  <c r="C3010" i="24"/>
  <c r="C3011" i="24"/>
  <c r="C3012" i="24"/>
  <c r="C3013" i="24"/>
  <c r="C3014" i="24"/>
  <c r="C3015" i="24"/>
  <c r="C3016" i="24"/>
  <c r="C3017" i="24"/>
  <c r="C3018" i="24"/>
  <c r="C3019" i="24"/>
  <c r="C3020" i="24"/>
  <c r="C3021" i="24"/>
  <c r="C3022" i="24"/>
  <c r="C3023" i="24"/>
  <c r="C3024" i="24"/>
  <c r="C3025" i="24"/>
  <c r="C3026" i="24"/>
  <c r="C3027" i="24"/>
  <c r="C3028" i="24"/>
  <c r="C3029" i="24"/>
  <c r="C3030" i="24"/>
  <c r="C3031" i="24"/>
  <c r="C3032" i="24"/>
  <c r="C3033" i="24"/>
  <c r="C3034" i="24"/>
  <c r="C3035" i="24"/>
  <c r="C3036" i="24"/>
  <c r="C3037" i="24"/>
  <c r="C3038" i="24"/>
  <c r="C3039" i="24"/>
  <c r="C3040" i="24"/>
  <c r="C3041" i="24"/>
  <c r="C3042" i="24"/>
  <c r="C3043" i="24"/>
  <c r="C3044" i="24"/>
  <c r="C3045" i="24"/>
  <c r="C3046" i="24"/>
  <c r="C3047" i="24"/>
  <c r="C3048" i="24"/>
  <c r="C3049" i="24"/>
  <c r="C3050" i="24"/>
  <c r="C3051" i="24"/>
  <c r="C3052" i="24"/>
  <c r="C3053" i="24"/>
  <c r="C3054" i="24"/>
  <c r="C3055" i="24"/>
  <c r="C3056" i="24"/>
  <c r="C3057" i="24"/>
  <c r="C3058" i="24"/>
  <c r="C3059" i="24"/>
  <c r="C3060" i="24"/>
  <c r="C3061" i="24"/>
  <c r="C3062" i="24"/>
  <c r="C3063" i="24"/>
  <c r="C3064" i="24"/>
  <c r="C3065" i="24"/>
  <c r="C3066" i="24"/>
  <c r="C3067" i="24"/>
  <c r="C3068" i="24"/>
  <c r="C3069" i="24"/>
  <c r="C3070" i="24"/>
  <c r="C3071" i="24"/>
  <c r="C3072" i="24"/>
  <c r="C3073" i="24"/>
  <c r="C3074" i="24"/>
  <c r="C3075" i="24"/>
  <c r="C3076" i="24"/>
  <c r="C3077" i="24"/>
  <c r="C3078" i="24"/>
  <c r="C3079" i="24"/>
  <c r="C3080" i="24"/>
  <c r="C3081" i="24"/>
  <c r="C3082" i="24"/>
  <c r="C3083" i="24"/>
  <c r="C3084" i="24"/>
  <c r="C3085" i="24"/>
  <c r="C3086" i="24"/>
  <c r="C3087" i="24"/>
  <c r="C3088" i="24"/>
  <c r="C3089" i="24"/>
  <c r="C3090" i="24"/>
  <c r="C3091" i="24"/>
  <c r="C3092" i="24"/>
  <c r="C3093" i="24"/>
  <c r="C3094" i="24"/>
  <c r="C3095" i="24"/>
  <c r="C3096" i="24"/>
  <c r="C3097" i="24"/>
  <c r="C3098" i="24"/>
  <c r="C3099" i="24"/>
  <c r="C3100" i="24"/>
  <c r="C3101" i="24"/>
  <c r="C3102" i="24"/>
  <c r="C3103" i="24"/>
  <c r="C3104" i="24"/>
  <c r="C3105" i="24"/>
  <c r="C3106" i="24"/>
  <c r="C3107" i="24"/>
  <c r="C3108" i="24"/>
  <c r="C3109" i="24"/>
  <c r="C3110" i="24"/>
  <c r="C3111" i="24"/>
  <c r="C3112" i="24"/>
  <c r="C3113" i="24"/>
  <c r="C3114" i="24"/>
  <c r="C3115" i="24"/>
  <c r="C3116" i="24"/>
  <c r="C3117" i="24"/>
  <c r="C3118" i="24"/>
  <c r="C3119" i="24"/>
  <c r="C3120" i="24"/>
  <c r="C3121" i="24"/>
  <c r="C3122" i="24"/>
  <c r="C3123" i="24"/>
  <c r="C3124" i="24"/>
  <c r="C3125" i="24"/>
  <c r="C3126" i="24"/>
  <c r="C3127" i="24"/>
  <c r="C3128" i="24"/>
  <c r="C3129" i="24"/>
  <c r="C3130" i="24"/>
  <c r="C3131" i="24"/>
  <c r="C3132" i="24"/>
  <c r="C3133" i="24"/>
  <c r="C3134" i="24"/>
  <c r="C3135" i="24"/>
  <c r="C3136" i="24"/>
  <c r="C3137" i="24"/>
  <c r="C3138" i="24"/>
  <c r="C3139" i="24"/>
  <c r="C3140" i="24"/>
  <c r="C3141" i="24"/>
  <c r="C3142" i="24"/>
  <c r="C3143" i="24"/>
  <c r="C3144" i="24"/>
  <c r="C3145" i="24"/>
  <c r="C3146" i="24"/>
  <c r="C3147" i="24"/>
  <c r="C3148" i="24"/>
  <c r="C3149" i="24"/>
  <c r="C3150" i="24"/>
  <c r="C3151" i="24"/>
  <c r="C3152" i="24"/>
  <c r="C3153" i="24"/>
  <c r="C3154" i="24"/>
  <c r="C3155" i="24"/>
  <c r="C3156" i="24"/>
  <c r="C3157" i="24"/>
  <c r="C3158" i="24"/>
  <c r="C3159" i="24"/>
  <c r="C3160" i="24"/>
  <c r="C3161" i="24"/>
  <c r="C3162" i="24"/>
  <c r="C3163" i="24"/>
  <c r="C3164" i="24"/>
  <c r="C3165" i="24"/>
  <c r="C3166" i="24"/>
  <c r="C3167" i="24"/>
  <c r="C3168" i="24"/>
  <c r="C3169" i="24"/>
  <c r="C3170" i="24"/>
  <c r="C3171" i="24"/>
  <c r="C3172" i="24"/>
  <c r="C3173" i="24"/>
  <c r="C3174" i="24"/>
  <c r="C3175" i="24"/>
  <c r="C3176" i="24"/>
  <c r="C3177" i="24"/>
  <c r="C3178" i="24"/>
  <c r="C3179" i="24"/>
  <c r="C3180" i="24"/>
  <c r="C3181" i="24"/>
  <c r="C3182" i="24"/>
  <c r="C3183" i="24"/>
  <c r="C3184" i="24"/>
  <c r="C3185" i="24"/>
  <c r="C3186" i="24"/>
  <c r="C3187" i="24"/>
  <c r="C3188" i="24"/>
  <c r="C3189" i="24"/>
  <c r="C3190" i="24"/>
  <c r="C3191" i="24"/>
  <c r="C3192" i="24"/>
  <c r="C3193" i="24"/>
  <c r="C3194" i="24"/>
  <c r="C3195" i="24"/>
  <c r="C3196" i="24"/>
  <c r="C3197" i="24"/>
  <c r="C3198" i="24"/>
  <c r="C3199" i="24"/>
  <c r="C3200" i="24"/>
  <c r="C3201" i="24"/>
  <c r="C3202" i="24"/>
  <c r="C3203" i="24"/>
  <c r="C3204" i="24"/>
  <c r="C3205" i="24"/>
  <c r="C3206" i="24"/>
  <c r="C3207" i="24"/>
  <c r="C3208" i="24"/>
  <c r="C3209" i="24"/>
  <c r="C3210" i="24"/>
  <c r="C3211" i="24"/>
  <c r="C3212" i="24"/>
  <c r="C3213" i="24"/>
  <c r="C3214" i="24"/>
  <c r="C3215" i="24"/>
  <c r="C3216" i="24"/>
  <c r="C3217" i="24"/>
  <c r="C3218" i="24"/>
  <c r="C3219" i="24"/>
  <c r="C3220" i="24"/>
  <c r="C3221" i="24"/>
  <c r="C3222" i="24"/>
  <c r="C3223" i="24"/>
  <c r="C3224" i="24"/>
  <c r="C3225" i="24"/>
  <c r="C3226" i="24"/>
  <c r="C3227" i="24"/>
  <c r="C3228" i="24"/>
  <c r="C3229" i="24"/>
  <c r="C3230" i="24"/>
  <c r="C3231" i="24"/>
  <c r="C3232" i="24"/>
  <c r="C3233" i="24"/>
  <c r="C3234" i="24"/>
  <c r="C3235" i="24"/>
  <c r="C3236" i="24"/>
  <c r="C3237" i="24"/>
  <c r="C3238" i="24"/>
  <c r="C3239" i="24"/>
  <c r="C3240" i="24"/>
  <c r="C3241" i="24"/>
  <c r="C3242" i="24"/>
  <c r="C3243" i="24"/>
  <c r="C3244" i="24"/>
  <c r="C3245" i="24"/>
  <c r="C3246" i="24"/>
  <c r="C3247" i="24"/>
  <c r="C3248" i="24"/>
  <c r="C3249" i="24"/>
  <c r="C3250" i="24"/>
  <c r="C3251" i="24"/>
  <c r="C3252" i="24"/>
  <c r="C3253" i="24"/>
  <c r="C3254" i="24"/>
  <c r="C3255" i="24"/>
  <c r="C3256" i="24"/>
  <c r="C3257" i="24"/>
  <c r="C3258" i="24"/>
  <c r="C3259" i="24"/>
  <c r="C3260" i="24"/>
  <c r="C3261" i="24"/>
  <c r="C3262" i="24"/>
  <c r="C3263" i="24"/>
  <c r="C3264" i="24"/>
  <c r="C3265" i="24"/>
  <c r="C3266" i="24"/>
  <c r="C3267" i="24"/>
  <c r="C3268" i="24"/>
  <c r="C3269" i="24"/>
  <c r="C3270" i="24"/>
  <c r="C3271" i="24"/>
  <c r="C3272" i="24"/>
  <c r="C3273" i="24"/>
  <c r="C3274" i="24"/>
  <c r="C3275" i="24"/>
  <c r="C3276" i="24"/>
  <c r="C3277" i="24"/>
  <c r="C3278" i="24"/>
  <c r="C3279" i="24"/>
  <c r="C3280" i="24"/>
  <c r="C3281" i="24"/>
  <c r="C3282" i="24"/>
  <c r="C3283" i="24"/>
  <c r="C3284" i="24"/>
  <c r="C3285" i="24"/>
  <c r="C3286" i="24"/>
  <c r="C3287" i="24"/>
  <c r="C3288" i="24"/>
  <c r="C3289" i="24"/>
  <c r="C3290" i="24"/>
  <c r="C3291" i="24"/>
  <c r="C3292" i="24"/>
  <c r="C3293" i="24"/>
  <c r="C3294" i="24"/>
  <c r="C3295" i="24"/>
  <c r="C3296" i="24"/>
  <c r="C3297" i="24"/>
  <c r="C3298" i="24"/>
  <c r="C3299" i="24"/>
  <c r="C3300" i="24"/>
  <c r="C3301" i="24"/>
  <c r="C3302" i="24"/>
  <c r="C3303" i="24"/>
  <c r="C3304" i="24"/>
  <c r="C3305" i="24"/>
  <c r="C3306" i="24"/>
  <c r="C3307" i="24"/>
  <c r="C3308" i="24"/>
  <c r="C3309" i="24"/>
  <c r="C3310" i="24"/>
  <c r="C3311" i="24"/>
  <c r="C3312" i="24"/>
  <c r="C3313" i="24"/>
  <c r="C3314" i="24"/>
  <c r="C3315" i="24"/>
  <c r="C3316" i="24"/>
  <c r="C3317" i="24"/>
  <c r="C3318" i="24"/>
  <c r="C3319" i="24"/>
  <c r="C3320" i="24"/>
  <c r="C3321" i="24"/>
  <c r="C3322" i="24"/>
  <c r="C3323" i="24"/>
  <c r="C3324" i="24"/>
  <c r="C3325" i="24"/>
  <c r="C3326" i="24"/>
  <c r="C3327" i="24"/>
  <c r="C3328" i="24"/>
  <c r="C3329" i="24"/>
  <c r="C3330" i="24"/>
  <c r="C3331" i="24"/>
  <c r="C3332" i="24"/>
  <c r="C3333" i="24"/>
  <c r="C3334" i="24"/>
  <c r="C3335" i="24"/>
  <c r="C3336" i="24"/>
  <c r="C3337" i="24"/>
  <c r="C3338" i="24"/>
  <c r="C3339" i="24"/>
  <c r="C3340" i="24"/>
  <c r="C3341" i="24"/>
  <c r="C3342" i="24"/>
  <c r="C3343" i="24"/>
  <c r="C3344" i="24"/>
  <c r="C3345" i="24"/>
  <c r="C3346" i="24"/>
  <c r="C3347" i="24"/>
  <c r="C3348" i="24"/>
  <c r="C3349" i="24"/>
  <c r="C3350" i="24"/>
  <c r="C3351" i="24"/>
  <c r="C3352" i="24"/>
  <c r="C3353" i="24"/>
  <c r="C3354" i="24"/>
  <c r="C3355" i="24"/>
  <c r="C3356" i="24"/>
  <c r="C3357" i="24"/>
  <c r="C3358" i="24"/>
  <c r="C3359" i="24"/>
  <c r="C3360" i="24"/>
  <c r="C3361" i="24"/>
  <c r="C3362" i="24"/>
  <c r="C3363" i="24"/>
  <c r="C3364" i="24"/>
  <c r="C3365" i="24"/>
  <c r="C3366" i="24"/>
  <c r="C3367" i="24"/>
  <c r="C3368" i="24"/>
  <c r="C3369" i="24"/>
  <c r="C3370" i="24"/>
  <c r="C3371" i="24"/>
  <c r="C3372" i="24"/>
  <c r="C3373" i="24"/>
  <c r="C3374" i="24"/>
  <c r="C3375" i="24"/>
  <c r="C3376" i="24"/>
  <c r="C3377" i="24"/>
  <c r="C3378" i="24"/>
  <c r="C3379" i="24"/>
  <c r="C3380" i="24"/>
  <c r="C3381" i="24"/>
  <c r="C3382" i="24"/>
  <c r="C3383" i="24"/>
  <c r="C3384" i="24"/>
  <c r="C3385" i="24"/>
  <c r="C3386" i="24"/>
  <c r="C3387" i="24"/>
  <c r="C3388" i="24"/>
  <c r="C3389" i="24"/>
  <c r="C3390" i="24"/>
  <c r="C3391" i="24"/>
  <c r="C3392" i="24"/>
  <c r="C3393" i="24"/>
  <c r="C3394" i="24"/>
  <c r="C3395" i="24"/>
  <c r="C3396" i="24"/>
  <c r="C3397" i="24"/>
  <c r="C3398" i="24"/>
  <c r="C3399" i="24"/>
  <c r="C3400" i="24"/>
  <c r="C3401" i="24"/>
  <c r="C3402" i="24"/>
  <c r="C3403" i="24"/>
  <c r="C3404" i="24"/>
  <c r="C3405" i="24"/>
  <c r="C3406" i="24"/>
  <c r="C3407" i="24"/>
  <c r="C3408" i="24"/>
  <c r="C3409" i="24"/>
  <c r="C3410" i="24"/>
  <c r="C3411" i="24"/>
  <c r="C3412" i="24"/>
  <c r="C3413" i="24"/>
  <c r="C3414" i="24"/>
  <c r="C3415" i="24"/>
  <c r="C3416" i="24"/>
  <c r="C3417" i="24"/>
  <c r="C3418" i="24"/>
  <c r="C3419" i="24"/>
  <c r="C3420" i="24"/>
  <c r="C3421" i="24"/>
  <c r="C3422" i="24"/>
  <c r="C3423" i="24"/>
  <c r="C3424" i="24"/>
  <c r="C3425" i="24"/>
  <c r="C3426" i="24"/>
  <c r="C3427" i="24"/>
  <c r="C3428" i="24"/>
  <c r="C3429" i="24"/>
  <c r="C3430" i="24"/>
  <c r="C3431" i="24"/>
  <c r="C3432" i="24"/>
  <c r="C3433" i="24"/>
  <c r="C3434" i="24"/>
  <c r="C3435" i="24"/>
  <c r="C3436" i="24"/>
  <c r="C3437" i="24"/>
  <c r="C3438" i="24"/>
  <c r="C3439" i="24"/>
  <c r="C3440" i="24"/>
  <c r="C3441" i="24"/>
  <c r="C3442" i="24"/>
  <c r="C3443" i="24"/>
  <c r="C3444" i="24"/>
  <c r="C3445" i="24"/>
  <c r="C3446" i="24"/>
  <c r="C3447" i="24"/>
  <c r="C3448" i="24"/>
  <c r="C3449" i="24"/>
  <c r="C3450" i="24"/>
  <c r="C3451" i="24"/>
  <c r="C3452" i="24"/>
  <c r="C3453" i="24"/>
  <c r="C3454" i="24"/>
  <c r="C3455" i="24"/>
  <c r="C3456" i="24"/>
  <c r="C3457" i="24"/>
  <c r="C3458" i="24"/>
  <c r="C3459" i="24"/>
  <c r="C3460" i="24"/>
  <c r="C3461" i="24"/>
  <c r="C3462" i="24"/>
  <c r="C3463" i="24"/>
  <c r="C3464" i="24"/>
  <c r="C3465" i="24"/>
  <c r="C3466" i="24"/>
  <c r="C3467" i="24"/>
  <c r="C3468" i="24"/>
  <c r="C3469" i="24"/>
  <c r="C3470" i="24"/>
  <c r="C3471" i="24"/>
  <c r="C3472" i="24"/>
  <c r="C3473" i="24"/>
  <c r="C3474" i="24"/>
  <c r="C3475" i="24"/>
  <c r="C3476" i="24"/>
  <c r="C3477" i="24"/>
  <c r="C3478" i="24"/>
  <c r="C3479" i="24"/>
  <c r="C3480" i="24"/>
  <c r="C3481" i="24"/>
  <c r="C3482" i="24"/>
  <c r="C3483" i="24"/>
  <c r="C3484" i="24"/>
  <c r="C3485" i="24"/>
  <c r="C3486" i="24"/>
  <c r="C3487" i="24"/>
  <c r="C3488" i="24"/>
  <c r="C3489" i="24"/>
  <c r="C3490" i="24"/>
  <c r="C3491" i="24"/>
  <c r="C3492" i="24"/>
  <c r="C3493" i="24"/>
  <c r="C3494" i="24"/>
  <c r="C3495" i="24"/>
  <c r="C3496" i="24"/>
  <c r="C3497" i="24"/>
  <c r="C3498" i="24"/>
  <c r="C3499" i="24"/>
  <c r="C3500" i="24"/>
  <c r="C3501" i="24"/>
  <c r="C3502" i="24"/>
  <c r="C3503" i="24"/>
  <c r="C3504" i="24"/>
  <c r="C3505" i="24"/>
  <c r="C3506" i="24"/>
  <c r="C3507" i="24"/>
  <c r="C3508" i="24"/>
  <c r="C3509" i="24"/>
  <c r="C3510" i="24"/>
  <c r="C3511" i="24"/>
  <c r="C3512" i="24"/>
  <c r="C3513" i="24"/>
  <c r="C3514" i="24"/>
  <c r="C3515" i="24"/>
  <c r="C3516" i="24"/>
  <c r="C3517" i="24"/>
  <c r="C3518" i="24"/>
  <c r="C3519" i="24"/>
  <c r="C3520" i="24"/>
  <c r="C3521" i="24"/>
  <c r="C3522" i="24"/>
  <c r="C3523" i="24"/>
  <c r="C3524" i="24"/>
  <c r="C3525" i="24"/>
  <c r="C3526" i="24"/>
  <c r="C3527" i="24"/>
  <c r="C3528" i="24"/>
  <c r="C3529" i="24"/>
  <c r="C3530" i="24"/>
  <c r="C3531" i="24"/>
  <c r="C3532" i="24"/>
  <c r="C3533" i="24"/>
  <c r="C3534" i="24"/>
  <c r="C3535" i="24"/>
  <c r="C3536" i="24"/>
  <c r="C3537" i="24"/>
  <c r="C3538" i="24"/>
  <c r="C3539" i="24"/>
  <c r="C3540" i="24"/>
  <c r="C3541" i="24"/>
  <c r="C3542" i="24"/>
  <c r="C3543" i="24"/>
  <c r="C3544" i="24"/>
  <c r="C3545" i="24"/>
  <c r="C3546" i="24"/>
  <c r="C3547" i="24"/>
  <c r="C3548" i="24"/>
  <c r="C3549" i="24"/>
  <c r="C3550" i="24"/>
  <c r="C3551" i="24"/>
  <c r="C3552" i="24"/>
  <c r="C3553" i="24"/>
  <c r="C3554" i="24"/>
  <c r="C3555" i="24"/>
  <c r="C3556" i="24"/>
  <c r="C3557" i="24"/>
  <c r="C3558" i="24"/>
  <c r="C3559" i="24"/>
  <c r="C3560" i="24"/>
  <c r="C3561" i="24"/>
  <c r="C3562" i="24"/>
  <c r="C3563" i="24"/>
  <c r="C3564" i="24"/>
  <c r="C3565" i="24"/>
  <c r="C3566" i="24"/>
  <c r="C3567" i="24"/>
  <c r="C3568" i="24"/>
  <c r="C3569" i="24"/>
  <c r="C3570" i="24"/>
  <c r="C3571" i="24"/>
  <c r="C3572" i="24"/>
  <c r="C3573" i="24"/>
  <c r="C3574" i="24"/>
  <c r="C3575" i="24"/>
  <c r="C3576" i="24"/>
  <c r="C3577" i="24"/>
  <c r="C3578" i="24"/>
  <c r="C3579" i="24"/>
  <c r="C3580" i="24"/>
  <c r="C3581" i="24"/>
  <c r="C3582" i="24"/>
  <c r="C3583" i="24"/>
  <c r="C3584" i="24"/>
  <c r="C3585" i="24"/>
  <c r="C3586" i="24"/>
  <c r="C3587" i="24"/>
  <c r="C3588" i="24"/>
  <c r="C3589" i="24"/>
  <c r="C3590" i="24"/>
  <c r="C3591" i="24"/>
  <c r="C3592" i="24"/>
  <c r="C3593" i="24"/>
  <c r="C3594" i="24"/>
  <c r="C3595" i="24"/>
  <c r="C3596" i="24"/>
  <c r="C3597" i="24"/>
  <c r="C3598" i="24"/>
  <c r="C3599" i="24"/>
  <c r="C3600" i="24"/>
  <c r="C3601" i="24"/>
  <c r="C3602" i="24"/>
  <c r="C3603" i="24"/>
  <c r="C3604" i="24"/>
  <c r="C3605" i="24"/>
  <c r="C3606" i="24"/>
  <c r="C3607" i="24"/>
  <c r="C3608" i="24"/>
  <c r="C3609" i="24"/>
  <c r="C3610" i="24"/>
  <c r="C3611" i="24"/>
  <c r="C3612" i="24"/>
  <c r="C3613" i="24"/>
  <c r="C3614" i="24"/>
  <c r="C3615" i="24"/>
  <c r="C3616" i="24"/>
  <c r="C3617" i="24"/>
  <c r="C3618" i="24"/>
  <c r="C3619" i="24"/>
  <c r="C3620" i="24"/>
  <c r="C3621" i="24"/>
  <c r="C3622" i="24"/>
  <c r="C3623" i="24"/>
  <c r="C3624" i="24"/>
  <c r="C3625" i="24"/>
  <c r="C3626" i="24"/>
  <c r="C3627" i="24"/>
  <c r="C3628" i="24"/>
  <c r="C3629" i="24"/>
  <c r="C3630" i="24"/>
  <c r="C3631" i="24"/>
  <c r="C3632" i="24"/>
  <c r="C3633" i="24"/>
  <c r="C3634" i="24"/>
  <c r="C3635" i="24"/>
  <c r="C3636" i="24"/>
  <c r="C3637" i="24"/>
  <c r="C3638" i="24"/>
  <c r="C3639" i="24"/>
  <c r="C3640" i="24"/>
  <c r="C3641" i="24"/>
  <c r="C3642" i="24"/>
  <c r="C3643" i="24"/>
  <c r="C3644" i="24"/>
  <c r="C3645" i="24"/>
  <c r="C3646" i="24"/>
  <c r="C3647" i="24"/>
  <c r="C3648" i="24"/>
  <c r="C3649" i="24"/>
  <c r="C3650" i="24"/>
  <c r="C3651" i="24"/>
  <c r="C3652" i="24"/>
  <c r="C3653" i="24"/>
  <c r="C3654" i="24"/>
  <c r="C3655" i="24"/>
  <c r="C3656" i="24"/>
  <c r="C3657" i="24"/>
  <c r="C3658" i="24"/>
  <c r="C3659" i="24"/>
  <c r="C3660" i="24"/>
  <c r="C3661" i="24"/>
  <c r="C3662" i="24"/>
  <c r="C3663" i="24"/>
  <c r="C3664" i="24"/>
  <c r="C3665" i="24"/>
  <c r="C3666" i="24"/>
  <c r="C3667" i="24"/>
  <c r="C3668" i="24"/>
  <c r="C3669" i="24"/>
  <c r="C3670" i="24"/>
  <c r="C3671" i="24"/>
  <c r="C3672" i="24"/>
  <c r="C3673" i="24"/>
  <c r="C3674" i="24"/>
  <c r="C3675" i="24"/>
  <c r="C3676" i="24"/>
  <c r="C3677" i="24"/>
  <c r="C3678" i="24"/>
  <c r="C3679" i="24"/>
  <c r="C3680" i="24"/>
  <c r="C3681" i="24"/>
  <c r="C3682" i="24"/>
  <c r="C3683" i="24"/>
  <c r="C3684" i="24"/>
  <c r="C3685" i="24"/>
  <c r="C3686" i="24"/>
  <c r="C3687" i="24"/>
  <c r="C3688" i="24"/>
  <c r="C3689" i="24"/>
  <c r="C3690" i="24"/>
  <c r="C3691" i="24"/>
  <c r="C3692" i="24"/>
  <c r="C3693" i="24"/>
  <c r="C3694" i="24"/>
  <c r="C3695" i="24"/>
  <c r="C3696" i="24"/>
  <c r="C3697" i="24"/>
  <c r="C3698" i="24"/>
  <c r="C3699" i="24"/>
  <c r="C3700" i="24"/>
  <c r="C3701" i="24"/>
  <c r="C3702" i="24"/>
  <c r="C3703" i="24"/>
  <c r="C3704" i="24"/>
  <c r="C3705" i="24"/>
  <c r="C3706" i="24"/>
  <c r="C3707" i="24"/>
  <c r="C3708" i="24"/>
  <c r="C3709" i="24"/>
  <c r="C3710" i="24"/>
  <c r="C3711" i="24"/>
  <c r="C3712" i="24"/>
  <c r="C3713" i="24"/>
  <c r="C3714" i="24"/>
  <c r="C3715" i="24"/>
  <c r="C3716" i="24"/>
  <c r="C3717" i="24"/>
  <c r="C3718" i="24"/>
  <c r="C3719" i="24"/>
  <c r="C3720" i="24"/>
  <c r="C3721" i="24"/>
  <c r="C3722" i="24"/>
  <c r="C3723" i="24"/>
  <c r="C3724" i="24"/>
  <c r="C3725" i="24"/>
  <c r="C3726" i="24"/>
  <c r="C3727" i="24"/>
  <c r="C3728" i="24"/>
  <c r="C3729" i="24"/>
  <c r="C3730" i="24"/>
  <c r="C3731" i="24"/>
  <c r="C3732" i="24"/>
  <c r="C3733" i="24"/>
  <c r="C3734" i="24"/>
  <c r="C3735" i="24"/>
  <c r="C3736" i="24"/>
  <c r="C3737" i="24"/>
  <c r="C3738" i="24"/>
  <c r="C3739" i="24"/>
  <c r="C3740" i="24"/>
  <c r="C3741" i="24"/>
  <c r="C3742" i="24"/>
  <c r="C3743" i="24"/>
  <c r="C3744" i="24"/>
  <c r="C3745" i="24"/>
  <c r="C3746" i="24"/>
  <c r="C3747" i="24"/>
  <c r="C3748" i="24"/>
  <c r="C3749" i="24"/>
  <c r="C3750" i="24"/>
  <c r="C3751" i="24"/>
  <c r="C3752" i="24"/>
  <c r="C3753" i="24"/>
  <c r="C3754" i="24"/>
  <c r="C3755" i="24"/>
  <c r="C3756" i="24"/>
  <c r="C3757" i="24"/>
  <c r="C3758" i="24"/>
  <c r="C3759" i="24"/>
  <c r="C3760" i="24"/>
  <c r="C3761" i="24"/>
  <c r="C3762" i="24"/>
  <c r="C3763" i="24"/>
  <c r="C3764" i="24"/>
  <c r="C3765" i="24"/>
  <c r="C3766" i="24"/>
  <c r="C3767" i="24"/>
  <c r="C3768" i="24"/>
  <c r="C3769" i="24"/>
  <c r="C3770" i="24"/>
  <c r="C3771" i="24"/>
  <c r="C3772" i="24"/>
  <c r="C3773" i="24"/>
  <c r="C3774" i="24"/>
  <c r="C3775" i="24"/>
  <c r="C3776" i="24"/>
  <c r="C3777" i="24"/>
  <c r="C3778" i="24"/>
  <c r="C3779" i="24"/>
  <c r="C3780" i="24"/>
  <c r="C3781" i="24"/>
  <c r="C3782" i="24"/>
  <c r="C3783" i="24"/>
  <c r="C3784" i="24"/>
  <c r="C3785" i="24"/>
  <c r="C3786" i="24"/>
  <c r="C3787" i="24"/>
  <c r="C3788" i="24"/>
  <c r="C3789" i="24"/>
  <c r="C3790" i="24"/>
  <c r="C3791" i="24"/>
  <c r="C3792" i="24"/>
  <c r="C3793" i="24"/>
  <c r="C3794" i="24"/>
  <c r="C3795" i="24"/>
  <c r="C3796" i="24"/>
  <c r="C3797" i="24"/>
  <c r="C3798" i="24"/>
  <c r="C3799" i="24"/>
  <c r="C3800" i="24"/>
  <c r="C3801" i="24"/>
  <c r="C3802" i="24"/>
  <c r="C3803" i="24"/>
  <c r="C3804" i="24"/>
  <c r="C3805" i="24"/>
  <c r="C3806" i="24"/>
  <c r="C3807" i="24"/>
  <c r="C3808" i="24"/>
  <c r="C3809" i="24"/>
  <c r="C3810" i="24"/>
  <c r="C3811" i="24"/>
  <c r="C3812" i="24"/>
  <c r="C3813" i="24"/>
  <c r="C3814" i="24"/>
  <c r="C3815" i="24"/>
  <c r="C3816" i="24"/>
  <c r="C3817" i="24"/>
  <c r="C3818" i="24"/>
  <c r="C3819" i="24"/>
  <c r="C3820" i="24"/>
  <c r="C3821" i="24"/>
  <c r="C3822" i="24"/>
  <c r="C3823" i="24"/>
  <c r="C3824" i="24"/>
  <c r="C3825" i="24"/>
  <c r="C3826" i="24"/>
  <c r="C3827" i="24"/>
  <c r="C3828" i="24"/>
  <c r="C3829" i="24"/>
  <c r="C3830" i="24"/>
  <c r="C3831" i="24"/>
  <c r="C3832" i="24"/>
  <c r="C3833" i="24"/>
  <c r="C3834" i="24"/>
  <c r="C3835" i="24"/>
  <c r="C3836" i="24"/>
  <c r="C3837" i="24"/>
  <c r="C3838" i="24"/>
  <c r="C3839" i="24"/>
  <c r="C3840" i="24"/>
  <c r="C3841" i="24"/>
  <c r="C3842" i="24"/>
  <c r="C3843" i="24"/>
  <c r="C3844" i="24"/>
  <c r="C3845" i="24"/>
  <c r="C3846" i="24"/>
  <c r="C3847" i="24"/>
  <c r="C3848" i="24"/>
  <c r="C3849" i="24"/>
  <c r="C3850" i="24"/>
  <c r="C3851" i="24"/>
  <c r="C3852" i="24"/>
  <c r="C3853" i="24"/>
  <c r="C3854" i="24"/>
  <c r="C3855" i="24"/>
  <c r="C3856" i="24"/>
  <c r="C3857" i="24"/>
  <c r="C3858" i="24"/>
  <c r="C3859" i="24"/>
  <c r="C3860" i="24"/>
  <c r="C3861" i="24"/>
  <c r="C3862" i="24"/>
  <c r="C3863" i="24"/>
  <c r="C3864" i="24"/>
  <c r="C3865" i="24"/>
  <c r="C3866" i="24"/>
  <c r="C3867" i="24"/>
  <c r="C3868" i="24"/>
  <c r="C3869" i="24"/>
  <c r="C3870" i="24"/>
  <c r="C3871" i="24"/>
  <c r="C3872" i="24"/>
  <c r="C3873" i="24"/>
  <c r="C3874" i="24"/>
  <c r="C3875" i="24"/>
  <c r="C3876" i="24"/>
  <c r="C3877" i="24"/>
  <c r="C3878" i="24"/>
  <c r="C3879" i="24"/>
  <c r="C3880" i="24"/>
  <c r="C3881" i="24"/>
  <c r="C3882" i="24"/>
  <c r="C3883" i="24"/>
  <c r="C3884" i="24"/>
  <c r="C3885" i="24"/>
  <c r="C3886" i="24"/>
  <c r="C3887" i="24"/>
  <c r="C3888" i="24"/>
  <c r="C3889" i="24"/>
  <c r="C3890" i="24"/>
  <c r="C3891" i="24"/>
  <c r="C3892" i="24"/>
  <c r="C3893" i="24"/>
  <c r="C3894" i="24"/>
  <c r="C3895" i="24"/>
  <c r="C3896" i="24"/>
  <c r="C3897" i="24"/>
  <c r="C3898" i="24"/>
  <c r="C3899" i="24"/>
  <c r="C3900" i="24"/>
  <c r="C3901" i="24"/>
  <c r="C3902" i="24"/>
  <c r="C3903" i="24"/>
  <c r="C3904" i="24"/>
  <c r="C3905" i="24"/>
  <c r="C3906" i="24"/>
  <c r="C3907" i="24"/>
  <c r="C3908" i="24"/>
  <c r="C3909" i="24"/>
  <c r="C3910" i="24"/>
  <c r="C3911" i="24"/>
  <c r="C3912" i="24"/>
  <c r="C3913" i="24"/>
  <c r="C3914" i="24"/>
  <c r="C3915" i="24"/>
  <c r="C3916" i="24"/>
  <c r="C3917" i="24"/>
  <c r="C3918" i="24"/>
  <c r="C3919" i="24"/>
  <c r="C3920" i="24"/>
  <c r="C3921" i="24"/>
  <c r="C3922" i="24"/>
  <c r="C3923" i="24"/>
  <c r="C3924" i="24"/>
  <c r="C3925" i="24"/>
  <c r="C3926" i="24"/>
  <c r="C3927" i="24"/>
  <c r="C3928" i="24"/>
  <c r="C3929" i="24"/>
  <c r="C3930" i="24"/>
  <c r="C3931" i="24"/>
  <c r="C3932" i="24"/>
  <c r="C3933" i="24"/>
  <c r="C3934" i="24"/>
  <c r="C3935" i="24"/>
  <c r="C3936" i="24"/>
  <c r="C3937" i="24"/>
  <c r="C3938" i="24"/>
  <c r="C3939" i="24"/>
  <c r="C3940" i="24"/>
  <c r="C3941" i="24"/>
  <c r="C3942" i="24"/>
  <c r="C3943" i="24"/>
  <c r="C3944" i="24"/>
  <c r="C3945" i="24"/>
  <c r="C3946" i="24"/>
  <c r="C3947" i="24"/>
  <c r="C3948" i="24"/>
  <c r="C3949" i="24"/>
  <c r="C3950" i="24"/>
  <c r="C3951" i="24"/>
  <c r="C3952" i="24"/>
  <c r="C3953" i="24"/>
  <c r="C3954" i="24"/>
  <c r="C3955" i="24"/>
  <c r="C3956" i="24"/>
  <c r="C3957" i="24"/>
  <c r="C3958" i="24"/>
  <c r="C3959" i="24"/>
  <c r="C3960" i="24"/>
  <c r="C3961" i="24"/>
  <c r="C3962" i="24"/>
  <c r="C3963" i="24"/>
  <c r="C3964" i="24"/>
  <c r="C3965" i="24"/>
  <c r="C3966" i="24"/>
  <c r="C3967" i="24"/>
  <c r="C3968" i="24"/>
  <c r="C3969" i="24"/>
  <c r="C3970" i="24"/>
  <c r="C3971" i="24"/>
  <c r="C3972" i="24"/>
  <c r="C3973" i="24"/>
  <c r="C3974" i="24"/>
  <c r="C3975" i="24"/>
  <c r="C3976" i="24"/>
  <c r="C3977" i="24"/>
  <c r="C3978" i="24"/>
  <c r="C3979" i="24"/>
  <c r="C3980" i="24"/>
  <c r="C3981" i="24"/>
  <c r="C3982" i="24"/>
  <c r="C3983" i="24"/>
  <c r="C3984" i="24"/>
  <c r="C3985" i="24"/>
  <c r="C3986" i="24"/>
  <c r="C3987" i="24"/>
  <c r="C3988" i="24"/>
  <c r="C3989" i="24"/>
  <c r="C3990" i="24"/>
  <c r="C3991" i="24"/>
  <c r="C3992" i="24"/>
  <c r="C3993" i="24"/>
  <c r="C3994" i="24"/>
  <c r="C3995" i="24"/>
  <c r="C3996" i="24"/>
  <c r="C3997" i="24"/>
  <c r="C3998" i="24"/>
  <c r="C3999" i="24"/>
  <c r="C4000" i="24"/>
  <c r="C4001" i="24"/>
  <c r="C4002" i="24"/>
  <c r="C4003" i="24"/>
  <c r="C4004" i="24"/>
  <c r="C4005" i="24"/>
  <c r="C4006" i="24"/>
  <c r="C4007" i="24"/>
  <c r="C4008" i="24"/>
  <c r="C4009" i="24"/>
  <c r="C4010" i="24"/>
  <c r="C4011" i="24"/>
  <c r="C4012" i="24"/>
  <c r="C4013" i="24"/>
  <c r="C4014" i="24"/>
  <c r="C4015" i="24"/>
  <c r="C4016" i="24"/>
  <c r="C4017" i="24"/>
  <c r="C4018" i="24"/>
  <c r="C4019" i="24"/>
  <c r="C4020" i="24"/>
  <c r="C4021" i="24"/>
  <c r="C4022" i="24"/>
  <c r="C4023" i="24"/>
  <c r="C4024" i="24"/>
  <c r="C4025" i="24"/>
  <c r="C4026" i="24"/>
  <c r="C4027" i="24"/>
  <c r="C4028" i="24"/>
  <c r="C4029" i="24"/>
  <c r="C4030" i="24"/>
  <c r="C4031" i="24"/>
  <c r="C4032" i="24"/>
  <c r="C4033" i="24"/>
  <c r="C4034" i="24"/>
  <c r="C4035" i="24"/>
  <c r="C4036" i="24"/>
  <c r="C4037" i="24"/>
  <c r="C4038" i="24"/>
  <c r="C4039" i="24"/>
  <c r="C4040" i="24"/>
  <c r="C4041" i="24"/>
  <c r="C4042" i="24"/>
  <c r="C4043" i="24"/>
  <c r="C4044" i="24"/>
  <c r="C4045" i="24"/>
  <c r="C4046" i="24"/>
  <c r="C4047" i="24"/>
  <c r="C4048" i="24"/>
  <c r="C4049" i="24"/>
  <c r="C4050" i="24"/>
  <c r="C4051" i="24"/>
  <c r="C4052" i="24"/>
  <c r="C4053" i="24"/>
  <c r="C4054" i="24"/>
  <c r="C4055" i="24"/>
  <c r="C4056" i="24"/>
  <c r="C4057" i="24"/>
  <c r="C4058" i="24"/>
  <c r="C4059" i="24"/>
  <c r="C4060" i="24"/>
  <c r="C4061" i="24"/>
  <c r="C4062" i="24"/>
  <c r="C4063" i="24"/>
  <c r="C4064" i="24"/>
  <c r="C4065" i="24"/>
  <c r="C4066" i="24"/>
  <c r="C4067" i="24"/>
  <c r="C4068" i="24"/>
  <c r="C4069" i="24"/>
  <c r="C4070" i="24"/>
  <c r="C4071" i="24"/>
  <c r="C4072" i="24"/>
  <c r="C4073" i="24"/>
  <c r="C4074" i="24"/>
  <c r="C4075" i="24"/>
  <c r="C4076" i="24"/>
  <c r="C4077" i="24"/>
  <c r="C4078" i="24"/>
  <c r="C4079" i="24"/>
  <c r="C4080" i="24"/>
  <c r="C4081" i="24"/>
  <c r="C4082" i="24"/>
  <c r="C4083" i="24"/>
  <c r="C4084" i="24"/>
  <c r="C4085" i="24"/>
  <c r="C4086" i="24"/>
  <c r="C4087" i="24"/>
  <c r="C4088" i="24"/>
  <c r="C4089" i="24"/>
  <c r="C4090" i="24"/>
  <c r="C4091" i="24"/>
  <c r="C4092" i="24"/>
  <c r="C4093" i="24"/>
  <c r="C4094" i="24"/>
  <c r="C4095" i="24"/>
  <c r="C4096" i="24"/>
  <c r="C4097" i="24"/>
  <c r="C4098" i="24"/>
  <c r="C4099" i="24"/>
  <c r="C4100" i="24"/>
  <c r="C4101" i="24"/>
  <c r="C4102" i="24"/>
  <c r="C4103" i="24"/>
  <c r="C4104" i="24"/>
  <c r="C4105" i="24"/>
  <c r="C4106" i="24"/>
  <c r="C4107" i="24"/>
  <c r="C4108" i="24"/>
  <c r="C4109" i="24"/>
  <c r="C4110" i="24"/>
  <c r="C4111" i="24"/>
  <c r="C4112" i="24"/>
  <c r="C4113" i="24"/>
  <c r="C4114" i="24"/>
  <c r="C4115" i="24"/>
  <c r="C4116" i="24"/>
  <c r="C4117" i="24"/>
  <c r="C4118" i="24"/>
  <c r="C4119" i="24"/>
  <c r="C4120" i="24"/>
  <c r="C4121" i="24"/>
  <c r="C4122" i="24"/>
  <c r="C4123" i="24"/>
  <c r="C4124" i="24"/>
  <c r="C4125" i="24"/>
  <c r="C4126" i="24"/>
  <c r="C4127" i="24"/>
  <c r="C4128" i="24"/>
  <c r="C4129" i="24"/>
  <c r="C4130" i="24"/>
  <c r="C4131" i="24"/>
  <c r="C4132" i="24"/>
  <c r="C4133" i="24"/>
  <c r="C4134" i="24"/>
  <c r="C4135" i="24"/>
  <c r="C4136" i="24"/>
  <c r="C4137" i="24"/>
  <c r="C4138" i="24"/>
  <c r="C4139" i="24"/>
  <c r="C4140" i="24"/>
  <c r="C4141" i="24"/>
  <c r="C4142" i="24"/>
  <c r="C4143" i="24"/>
  <c r="C4144" i="24"/>
  <c r="C4145" i="24"/>
  <c r="C4146" i="24"/>
  <c r="C4147" i="24"/>
  <c r="C4148" i="24"/>
  <c r="C4149" i="24"/>
  <c r="C4150" i="24"/>
  <c r="C4151" i="24"/>
  <c r="C4152" i="24"/>
  <c r="C4153" i="24"/>
  <c r="C4154" i="24"/>
  <c r="C4155" i="24"/>
  <c r="C4156" i="24"/>
  <c r="C4157" i="24"/>
  <c r="C4158" i="24"/>
  <c r="C4159" i="24"/>
  <c r="C4160" i="24"/>
  <c r="C4161" i="24"/>
  <c r="C4162" i="24"/>
  <c r="C4163" i="24"/>
  <c r="C4164" i="24"/>
  <c r="C4165" i="24"/>
  <c r="C4166" i="24"/>
  <c r="C4167" i="24"/>
  <c r="C4168" i="24"/>
  <c r="C4169" i="24"/>
  <c r="C4170" i="24"/>
  <c r="C4171" i="24"/>
  <c r="C4172" i="24"/>
  <c r="C4173" i="24"/>
  <c r="C4174" i="24"/>
  <c r="C4175" i="24"/>
  <c r="C4176" i="24"/>
  <c r="C4177" i="24"/>
  <c r="C4178" i="24"/>
  <c r="C4179" i="24"/>
  <c r="C4180" i="24"/>
  <c r="C4181" i="24"/>
  <c r="C4182" i="24"/>
  <c r="C4183" i="24"/>
  <c r="C4184" i="24"/>
  <c r="C4185" i="24"/>
  <c r="C4186" i="24"/>
  <c r="C4187" i="24"/>
  <c r="C4188" i="24"/>
  <c r="C4189" i="24"/>
  <c r="C4190" i="24"/>
  <c r="C4191" i="24"/>
  <c r="C4192" i="24"/>
  <c r="C4193" i="24"/>
  <c r="C4194" i="24"/>
  <c r="C4195" i="24"/>
  <c r="C4196" i="24"/>
  <c r="C4197" i="24"/>
  <c r="C4198" i="24"/>
  <c r="C4199" i="24"/>
  <c r="C4200" i="24"/>
  <c r="C4201" i="24"/>
  <c r="C4202" i="24"/>
  <c r="C4203" i="24"/>
  <c r="C4204" i="24"/>
  <c r="C4205" i="24"/>
  <c r="C4206" i="24"/>
  <c r="C4207" i="24"/>
  <c r="C4208" i="24"/>
  <c r="C4209" i="24"/>
  <c r="C4210" i="24"/>
  <c r="C4211" i="24"/>
  <c r="C4212" i="24"/>
  <c r="C4213" i="24"/>
  <c r="C4214" i="24"/>
  <c r="C4215" i="24"/>
  <c r="C4216" i="24"/>
  <c r="C4217" i="24"/>
  <c r="C4218" i="24"/>
  <c r="C4219" i="24"/>
  <c r="C4220" i="24"/>
  <c r="C4221" i="24"/>
  <c r="C4222" i="24"/>
  <c r="C4223" i="24"/>
  <c r="C4224" i="24"/>
  <c r="C4225" i="24"/>
  <c r="C4226" i="24"/>
  <c r="C4227" i="24"/>
  <c r="C4228" i="24"/>
  <c r="C4229" i="24"/>
  <c r="C4230" i="24"/>
  <c r="C4231" i="24"/>
  <c r="C4232" i="24"/>
  <c r="C4233" i="24"/>
  <c r="C4234" i="24"/>
  <c r="C4235" i="24"/>
  <c r="C4236" i="24"/>
  <c r="C4237" i="24"/>
  <c r="C4238" i="24"/>
  <c r="C4239" i="24"/>
  <c r="C4240" i="24"/>
  <c r="C4241" i="24"/>
  <c r="C4242" i="24"/>
  <c r="C4243" i="24"/>
  <c r="C4244" i="24"/>
  <c r="C4245" i="24"/>
  <c r="C4246" i="24"/>
  <c r="C4247" i="24"/>
  <c r="C4248" i="24"/>
  <c r="C4249" i="24"/>
  <c r="C4250" i="24"/>
  <c r="C4251" i="24"/>
  <c r="C4252" i="24"/>
  <c r="C4253" i="24"/>
  <c r="C4254" i="24"/>
  <c r="C4255" i="24"/>
  <c r="C4256" i="24"/>
  <c r="C4257" i="24"/>
  <c r="C4258" i="24"/>
  <c r="C4259" i="24"/>
  <c r="C4260" i="24"/>
  <c r="C4261" i="24"/>
  <c r="C4262" i="24"/>
  <c r="C4263" i="24"/>
  <c r="C4264" i="24"/>
  <c r="C4265" i="24"/>
  <c r="C4266" i="24"/>
  <c r="C4267" i="24"/>
  <c r="C4268" i="24"/>
  <c r="C4269" i="24"/>
  <c r="C4270" i="24"/>
  <c r="C4271" i="24"/>
  <c r="C4272" i="24"/>
  <c r="C4273" i="24"/>
  <c r="C4274" i="24"/>
  <c r="C4275" i="24"/>
  <c r="C4276" i="24"/>
  <c r="C4277" i="24"/>
  <c r="C4278" i="24"/>
  <c r="C4279" i="24"/>
  <c r="C4280" i="24"/>
  <c r="C4281" i="24"/>
  <c r="C4282" i="24"/>
  <c r="C4283" i="24"/>
  <c r="C4284" i="24"/>
  <c r="C4285" i="24"/>
  <c r="C4286" i="24"/>
  <c r="C4287" i="24"/>
  <c r="C4288" i="24"/>
  <c r="C4289" i="24"/>
  <c r="C4290" i="24"/>
  <c r="C4291" i="24"/>
  <c r="C4292" i="24"/>
  <c r="C4293" i="24"/>
  <c r="C4294" i="24"/>
  <c r="C4295" i="24"/>
  <c r="C4296" i="24"/>
  <c r="C4297" i="24"/>
  <c r="C4298" i="24"/>
  <c r="C4299" i="24"/>
  <c r="C4300" i="24"/>
  <c r="C4301" i="24"/>
  <c r="C4302" i="24"/>
  <c r="C4303" i="24"/>
  <c r="C4304" i="24"/>
  <c r="C4305" i="24"/>
  <c r="C4306" i="24"/>
  <c r="C4307" i="24"/>
  <c r="C4308" i="24"/>
  <c r="C4309" i="24"/>
  <c r="C4310" i="24"/>
  <c r="C4311" i="24"/>
  <c r="C4312" i="24"/>
  <c r="C4313" i="24"/>
  <c r="C4314" i="24"/>
  <c r="C4315" i="24"/>
  <c r="C4316" i="24"/>
  <c r="C4317" i="24"/>
  <c r="C4318" i="24"/>
  <c r="C4319" i="24"/>
  <c r="C4320" i="24"/>
  <c r="C4321" i="24"/>
  <c r="C4322" i="24"/>
  <c r="C4323" i="24"/>
  <c r="C4324" i="24"/>
  <c r="C4325" i="24"/>
  <c r="C4326" i="24"/>
  <c r="C4327" i="24"/>
  <c r="C4328" i="24"/>
  <c r="C4329" i="24"/>
  <c r="C4330" i="24"/>
  <c r="C4331" i="24"/>
  <c r="C4332" i="24"/>
  <c r="C4333" i="24"/>
  <c r="C4334" i="24"/>
  <c r="C4335" i="24"/>
  <c r="C4336" i="24"/>
  <c r="C4337" i="24"/>
  <c r="C4338" i="24"/>
  <c r="C4339" i="24"/>
  <c r="C4340" i="24"/>
  <c r="C4341" i="24"/>
  <c r="C4342" i="24"/>
  <c r="C4343" i="24"/>
  <c r="C4344" i="24"/>
  <c r="C4345" i="24"/>
  <c r="C4346" i="24"/>
  <c r="C4347" i="24"/>
  <c r="C4348" i="24"/>
  <c r="C4349" i="24"/>
  <c r="C4350" i="24"/>
  <c r="C4351" i="24"/>
  <c r="C4352" i="24"/>
  <c r="C4353" i="24"/>
  <c r="C4354" i="24"/>
  <c r="C4355" i="24"/>
  <c r="C4356" i="24"/>
  <c r="C4357" i="24"/>
  <c r="C4358" i="24"/>
  <c r="C4359" i="24"/>
  <c r="C4360" i="24"/>
  <c r="C4361" i="24"/>
  <c r="C4362" i="24"/>
  <c r="C4363" i="24"/>
  <c r="C4364" i="24"/>
  <c r="C4365" i="24"/>
  <c r="C4366" i="24"/>
  <c r="C4367" i="24"/>
  <c r="C4368" i="24"/>
  <c r="C4369" i="24"/>
  <c r="C4370" i="24"/>
  <c r="C4371" i="24"/>
  <c r="C4372" i="24"/>
  <c r="C4373" i="24"/>
  <c r="C4374" i="24"/>
  <c r="C4375" i="24"/>
  <c r="C4376" i="24"/>
  <c r="C4377" i="24"/>
  <c r="C4378" i="24"/>
  <c r="C4379" i="24"/>
  <c r="C4380" i="24"/>
  <c r="C4381" i="24"/>
  <c r="C4382" i="24"/>
  <c r="C4383" i="24"/>
  <c r="C4384" i="24"/>
  <c r="C4385" i="24"/>
  <c r="C4386" i="24"/>
  <c r="C4387" i="24"/>
  <c r="C4388" i="24"/>
  <c r="C4389" i="24"/>
  <c r="C4390" i="24"/>
  <c r="C4391" i="24"/>
  <c r="C4392" i="24"/>
  <c r="C4393" i="24"/>
  <c r="C4394" i="24"/>
  <c r="C4395" i="24"/>
  <c r="C4396" i="24"/>
  <c r="C4397" i="24"/>
  <c r="C4398" i="24"/>
  <c r="C4399" i="24"/>
  <c r="C4400" i="24"/>
  <c r="C4401" i="24"/>
  <c r="C4402" i="24"/>
  <c r="C4403" i="24"/>
  <c r="C4404" i="24"/>
  <c r="C4405" i="24"/>
  <c r="C4406" i="24"/>
  <c r="C4407" i="24"/>
  <c r="C4408" i="24"/>
  <c r="C4409" i="24"/>
  <c r="C4410" i="24"/>
  <c r="C4411" i="24"/>
  <c r="C4412" i="24"/>
  <c r="C4413" i="24"/>
  <c r="C4414" i="24"/>
  <c r="C4415" i="24"/>
  <c r="C4416" i="24"/>
  <c r="C4417" i="24"/>
  <c r="C4418" i="24"/>
  <c r="C4419" i="24"/>
  <c r="C4420" i="24"/>
  <c r="C4421" i="24"/>
  <c r="C4422" i="24"/>
  <c r="C4423" i="24"/>
  <c r="C4424" i="24"/>
  <c r="C4425" i="24"/>
  <c r="C4426" i="24"/>
  <c r="C4427" i="24"/>
  <c r="C4428" i="24"/>
  <c r="C4429" i="24"/>
  <c r="C4430" i="24"/>
  <c r="C4431" i="24"/>
  <c r="C4432" i="24"/>
  <c r="C4433" i="24"/>
  <c r="C4434" i="24"/>
  <c r="C4435" i="24"/>
  <c r="C4436" i="24"/>
  <c r="C4437" i="24"/>
  <c r="C4438" i="24"/>
  <c r="C4439" i="24"/>
  <c r="C4440" i="24"/>
  <c r="C4441" i="24"/>
  <c r="C4442" i="24"/>
  <c r="C4443" i="24"/>
  <c r="C4444" i="24"/>
  <c r="C4445" i="24"/>
  <c r="C4446" i="24"/>
  <c r="C4447" i="24"/>
  <c r="C4448" i="24"/>
  <c r="C4449" i="24"/>
  <c r="C4450" i="24"/>
  <c r="C4451" i="24"/>
  <c r="C4452" i="24"/>
  <c r="C4453" i="24"/>
  <c r="C4454" i="24"/>
  <c r="C4455" i="24"/>
  <c r="C4456" i="24"/>
  <c r="C4457" i="24"/>
  <c r="C4458" i="24"/>
  <c r="C4459" i="24"/>
  <c r="C4460" i="24"/>
  <c r="C4461" i="24"/>
  <c r="C4462" i="24"/>
  <c r="C4463" i="24"/>
  <c r="C4464" i="24"/>
  <c r="C4465" i="24"/>
  <c r="C4466" i="24"/>
  <c r="C4467" i="24"/>
  <c r="C4468" i="24"/>
  <c r="C4469" i="24"/>
  <c r="C4470" i="24"/>
  <c r="C4471" i="24"/>
  <c r="C4472" i="24"/>
  <c r="C4473" i="24"/>
  <c r="C4474" i="24"/>
  <c r="C4475" i="24"/>
  <c r="C4476" i="24"/>
  <c r="C4477" i="24"/>
  <c r="C4478" i="24"/>
  <c r="C4479" i="24"/>
  <c r="C4480" i="24"/>
  <c r="C4481" i="24"/>
  <c r="C4482" i="24"/>
  <c r="C4483" i="24"/>
  <c r="C4484" i="24"/>
  <c r="C4485" i="24"/>
  <c r="C4486" i="24"/>
  <c r="C4487" i="24"/>
  <c r="C4488" i="24"/>
  <c r="C4489" i="24"/>
  <c r="C4490" i="24"/>
  <c r="C4491" i="24"/>
  <c r="C4492" i="24"/>
  <c r="C4493" i="24"/>
  <c r="C4494" i="24"/>
  <c r="C4495" i="24"/>
  <c r="C4496" i="24"/>
  <c r="C4497" i="24"/>
  <c r="C4498" i="24"/>
  <c r="C4499" i="24"/>
  <c r="C4500" i="24"/>
  <c r="C4501" i="24"/>
  <c r="C4502" i="24"/>
  <c r="C4503" i="24"/>
  <c r="C4504" i="24"/>
  <c r="C4505" i="24"/>
  <c r="C4506" i="24"/>
  <c r="C4507" i="24"/>
  <c r="C4508" i="24"/>
  <c r="C4509" i="24"/>
  <c r="C4510" i="24"/>
  <c r="C4511" i="24"/>
  <c r="C4512" i="24"/>
  <c r="C4513" i="24"/>
  <c r="C4514" i="24"/>
  <c r="C4515" i="24"/>
  <c r="C4516" i="24"/>
  <c r="C4517" i="24"/>
  <c r="C4518" i="24"/>
  <c r="C4519" i="24"/>
  <c r="C4520" i="24"/>
  <c r="C4521" i="24"/>
  <c r="C4522" i="24"/>
  <c r="C4523" i="24"/>
  <c r="C4524" i="24"/>
  <c r="C4525" i="24"/>
  <c r="C4526" i="24"/>
  <c r="C4527" i="24"/>
  <c r="C4528" i="24"/>
  <c r="C4529" i="24"/>
  <c r="C4530" i="24"/>
  <c r="C4531" i="24"/>
  <c r="C4532" i="24"/>
  <c r="C4533" i="24"/>
  <c r="C4534" i="24"/>
  <c r="C4535" i="24"/>
  <c r="C4536" i="24"/>
  <c r="C4537" i="24"/>
  <c r="C4538" i="24"/>
  <c r="C4539" i="24"/>
  <c r="C4540" i="24"/>
  <c r="C4541" i="24"/>
  <c r="C4542" i="24"/>
  <c r="C4543" i="24"/>
  <c r="C4544" i="24"/>
  <c r="C4545" i="24"/>
  <c r="C4546" i="24"/>
  <c r="C4547" i="24"/>
  <c r="C4548" i="24"/>
  <c r="C4549" i="24"/>
  <c r="C4550" i="24"/>
  <c r="C4551" i="24"/>
  <c r="C4552" i="24"/>
  <c r="C4553" i="24"/>
  <c r="C4554" i="24"/>
  <c r="C4555" i="24"/>
  <c r="C4556" i="24"/>
  <c r="C4557" i="24"/>
  <c r="C4558" i="24"/>
  <c r="C4559" i="24"/>
  <c r="C4560" i="24"/>
  <c r="C4561" i="24"/>
  <c r="C4562" i="24"/>
  <c r="C4563" i="24"/>
  <c r="C4564" i="24"/>
  <c r="C4565" i="24"/>
  <c r="C4566" i="24"/>
  <c r="C4567" i="24"/>
  <c r="C4568" i="24"/>
  <c r="C4569" i="24"/>
  <c r="C4570" i="24"/>
  <c r="C4571" i="24"/>
  <c r="C4572" i="24"/>
  <c r="C4573" i="24"/>
  <c r="C4574" i="24"/>
  <c r="C4575" i="24"/>
  <c r="C4576" i="24"/>
  <c r="C4577" i="24"/>
  <c r="C4578" i="24"/>
  <c r="C4579" i="24"/>
  <c r="C4580" i="24"/>
  <c r="C4581" i="24"/>
  <c r="C4582" i="24"/>
  <c r="C4583" i="24"/>
  <c r="C4584" i="24"/>
  <c r="C4585" i="24"/>
  <c r="C4586" i="24"/>
  <c r="C4587" i="24"/>
  <c r="C4588" i="24"/>
  <c r="C4589" i="24"/>
  <c r="C4590" i="24"/>
  <c r="C4591" i="24"/>
  <c r="C4592" i="24"/>
  <c r="C4593" i="24"/>
  <c r="C4594" i="24"/>
  <c r="C4595" i="24"/>
  <c r="C4596" i="24"/>
  <c r="C4597" i="24"/>
  <c r="C4598" i="24"/>
  <c r="C4599" i="24"/>
  <c r="C4600" i="24"/>
  <c r="C4601" i="24"/>
  <c r="C4602" i="24"/>
  <c r="C4603" i="24"/>
  <c r="C4604" i="24"/>
  <c r="C4605" i="24"/>
  <c r="C4606" i="24"/>
  <c r="C4607" i="24"/>
  <c r="C4608" i="24"/>
  <c r="C4609" i="24"/>
  <c r="C4610" i="24"/>
  <c r="C4611" i="24"/>
  <c r="C4612" i="24"/>
  <c r="C4613" i="24"/>
  <c r="C4614" i="24"/>
  <c r="C4615" i="24"/>
  <c r="C4616" i="24"/>
  <c r="C4617" i="24"/>
  <c r="C4618" i="24"/>
  <c r="C4619" i="24"/>
  <c r="C4620" i="24"/>
  <c r="C4621" i="24"/>
  <c r="C4622" i="24"/>
  <c r="C4623" i="24"/>
  <c r="C4624" i="24"/>
  <c r="C4625" i="24"/>
  <c r="C4626" i="24"/>
  <c r="C4627" i="24"/>
  <c r="C4628" i="24"/>
  <c r="C4629" i="24"/>
  <c r="C4630" i="24"/>
  <c r="C4631" i="24"/>
  <c r="C4632" i="24"/>
  <c r="C4633" i="24"/>
  <c r="C4634" i="24"/>
  <c r="C4635" i="24"/>
  <c r="C4636" i="24"/>
  <c r="C4637" i="24"/>
  <c r="C4638" i="24"/>
  <c r="C4639" i="24"/>
  <c r="C4640" i="24"/>
  <c r="C4641" i="24"/>
  <c r="C4642" i="24"/>
  <c r="C4643" i="24"/>
  <c r="C4644" i="24"/>
  <c r="C4645" i="24"/>
  <c r="C4646" i="24"/>
  <c r="C4647" i="24"/>
  <c r="C4648" i="24"/>
  <c r="C4649" i="24"/>
  <c r="C4650" i="24"/>
  <c r="C4651" i="24"/>
  <c r="C4652" i="24"/>
  <c r="C4653" i="24"/>
  <c r="C4654" i="24"/>
  <c r="C4655" i="24"/>
  <c r="C4656" i="24"/>
  <c r="C4657" i="24"/>
  <c r="C4658" i="24"/>
  <c r="C4659" i="24"/>
  <c r="C4660" i="24"/>
  <c r="C4661" i="24"/>
  <c r="C4662" i="24"/>
  <c r="C4663" i="24"/>
  <c r="C4664" i="24"/>
  <c r="C4665" i="24"/>
  <c r="C4666" i="24"/>
  <c r="C4667" i="24"/>
  <c r="C4668" i="24"/>
  <c r="C4669" i="24"/>
  <c r="C4670" i="24"/>
  <c r="C4671" i="24"/>
  <c r="C4672" i="24"/>
  <c r="C4673" i="24"/>
  <c r="C4674" i="24"/>
  <c r="C4675" i="24"/>
  <c r="C4676" i="24"/>
  <c r="C4677" i="24"/>
  <c r="C4678" i="24"/>
  <c r="C4679" i="24"/>
  <c r="C4680" i="24"/>
  <c r="C4681" i="24"/>
  <c r="C4682" i="24"/>
  <c r="C4683" i="24"/>
  <c r="C4684" i="24"/>
  <c r="C4685" i="24"/>
  <c r="C4686" i="24"/>
  <c r="C4687" i="24"/>
  <c r="C4688" i="24"/>
  <c r="C4689" i="24"/>
  <c r="C4690" i="24"/>
  <c r="C4691" i="24"/>
  <c r="C4692" i="24"/>
  <c r="C4693" i="24"/>
  <c r="C4694" i="24"/>
  <c r="C4695" i="24"/>
  <c r="C4696" i="24"/>
  <c r="C4697" i="24"/>
  <c r="C4698" i="24"/>
  <c r="C4699" i="24"/>
  <c r="C4700" i="24"/>
  <c r="C4701" i="24"/>
  <c r="C4702" i="24"/>
  <c r="C4703" i="24"/>
  <c r="C4704" i="24"/>
  <c r="C4705" i="24"/>
  <c r="C4706" i="24"/>
  <c r="C4707" i="24"/>
  <c r="C4708" i="24"/>
  <c r="C4709" i="24"/>
  <c r="C4710" i="24"/>
  <c r="C4711" i="24"/>
  <c r="C4712" i="24"/>
  <c r="C4713" i="24"/>
  <c r="C4714" i="24"/>
  <c r="C4715" i="24"/>
  <c r="C4716" i="24"/>
  <c r="C4717" i="24"/>
  <c r="C4718" i="24"/>
  <c r="C4719" i="24"/>
  <c r="C4720" i="24"/>
  <c r="C4721" i="24"/>
  <c r="C4722" i="24"/>
  <c r="C4723" i="24"/>
  <c r="C4724" i="24"/>
  <c r="C4725" i="24"/>
  <c r="C4726" i="24"/>
  <c r="C4727" i="24"/>
  <c r="C4728" i="24"/>
  <c r="C4729" i="24"/>
  <c r="C4730" i="24"/>
  <c r="C4731" i="24"/>
  <c r="C4732" i="24"/>
  <c r="C4733" i="24"/>
  <c r="C4734" i="24"/>
  <c r="C4735" i="24"/>
  <c r="C4736" i="24"/>
  <c r="C4737" i="24"/>
  <c r="C4738" i="24"/>
  <c r="C4739" i="24"/>
  <c r="C4740" i="24"/>
  <c r="C4741" i="24"/>
  <c r="C4742" i="24"/>
  <c r="C4743" i="24"/>
  <c r="C4744" i="24"/>
  <c r="C4745" i="24"/>
  <c r="C4746" i="24"/>
  <c r="C4747" i="24"/>
  <c r="C4748" i="24"/>
  <c r="C4749" i="24"/>
  <c r="C4750" i="24"/>
  <c r="C4751" i="24"/>
  <c r="C4752" i="24"/>
  <c r="C4753" i="24"/>
  <c r="C4754" i="24"/>
  <c r="C4755" i="24"/>
  <c r="C4756" i="24"/>
  <c r="C4757" i="24"/>
  <c r="C4758" i="24"/>
  <c r="C4759" i="24"/>
  <c r="C4760" i="24"/>
  <c r="C4761" i="24"/>
  <c r="C4762" i="24"/>
  <c r="C4763" i="24"/>
  <c r="C4764" i="24"/>
  <c r="C4765" i="24"/>
  <c r="C4766" i="24"/>
  <c r="C4767" i="24"/>
  <c r="C4768" i="24"/>
  <c r="C4769" i="24"/>
  <c r="C4770" i="24"/>
  <c r="C4771" i="24"/>
  <c r="C4772" i="24"/>
  <c r="C4773" i="24"/>
  <c r="C4774" i="24"/>
  <c r="C4775" i="24"/>
  <c r="C4776" i="24"/>
  <c r="C4777" i="24"/>
  <c r="C4778" i="24"/>
  <c r="C4779" i="24"/>
  <c r="C4780" i="24"/>
  <c r="C4781" i="24"/>
  <c r="C4782" i="24"/>
  <c r="C4783" i="24"/>
  <c r="C4784" i="24"/>
  <c r="C4785" i="24"/>
  <c r="C4786" i="24"/>
  <c r="C4787" i="24"/>
  <c r="C4788" i="24"/>
  <c r="C4789" i="24"/>
  <c r="C4790" i="24"/>
  <c r="C4791" i="24"/>
  <c r="C4792" i="24"/>
  <c r="C4793" i="24"/>
  <c r="C4794" i="24"/>
  <c r="C4795" i="24"/>
  <c r="C4796" i="24"/>
  <c r="C4797" i="24"/>
  <c r="C4798" i="24"/>
  <c r="C4799" i="24"/>
  <c r="C4800" i="24"/>
  <c r="C4801" i="24"/>
  <c r="C4802" i="24"/>
  <c r="C4803" i="24"/>
  <c r="C4804" i="24"/>
  <c r="C4805" i="24"/>
  <c r="C4806" i="24"/>
  <c r="C4807" i="24"/>
  <c r="C4808" i="24"/>
  <c r="C4809" i="24"/>
  <c r="C4810" i="24"/>
  <c r="C4811" i="24"/>
  <c r="C4812" i="24"/>
  <c r="C4813" i="24"/>
  <c r="C4814" i="24"/>
  <c r="C4815" i="24"/>
  <c r="C4816" i="24"/>
  <c r="C4817" i="24"/>
  <c r="C4818" i="24"/>
  <c r="C4819" i="24"/>
  <c r="C4820" i="24"/>
  <c r="C4821" i="24"/>
  <c r="C4822" i="24"/>
  <c r="C4823" i="24"/>
  <c r="C4824" i="24"/>
  <c r="C4825" i="24"/>
  <c r="C4826" i="24"/>
  <c r="C4827" i="24"/>
  <c r="C4828" i="24"/>
  <c r="C4829" i="24"/>
  <c r="C4830" i="24"/>
  <c r="C4831" i="24"/>
  <c r="C4832" i="24"/>
  <c r="C4833" i="24"/>
  <c r="C4834" i="24"/>
  <c r="C4835" i="24"/>
  <c r="C4836" i="24"/>
  <c r="C4837" i="24"/>
  <c r="C4838" i="24"/>
  <c r="C4839" i="24"/>
  <c r="C4840" i="24"/>
  <c r="C4841" i="24"/>
  <c r="C4842" i="24"/>
  <c r="C4843" i="24"/>
  <c r="C4844" i="24"/>
  <c r="C4845" i="24"/>
  <c r="C4846" i="24"/>
  <c r="C4847" i="24"/>
  <c r="C4848" i="24"/>
  <c r="C4849" i="24"/>
  <c r="C4850" i="24"/>
  <c r="C4851" i="24"/>
  <c r="C4852" i="24"/>
  <c r="C4853" i="24"/>
  <c r="C4854" i="24"/>
  <c r="C4855" i="24"/>
  <c r="C4856" i="24"/>
  <c r="C4857" i="24"/>
  <c r="C4858" i="24"/>
  <c r="C4859" i="24"/>
  <c r="C4860" i="24"/>
  <c r="C4861" i="24"/>
  <c r="C4862" i="24"/>
  <c r="C4863" i="24"/>
  <c r="C4864" i="24"/>
  <c r="C4865" i="24"/>
  <c r="C4866" i="24"/>
  <c r="C4867" i="24"/>
  <c r="C4868" i="24"/>
  <c r="C4869" i="24"/>
  <c r="C4870" i="24"/>
  <c r="C4871" i="24"/>
  <c r="C4872" i="24"/>
  <c r="C4873" i="24"/>
  <c r="C4874" i="24"/>
  <c r="C4875" i="24"/>
  <c r="C4876" i="24"/>
  <c r="C4877" i="24"/>
  <c r="C4878" i="24"/>
  <c r="C4879" i="24"/>
  <c r="C4880" i="24"/>
  <c r="C4881" i="24"/>
  <c r="C4882" i="24"/>
  <c r="C4883" i="24"/>
  <c r="C4884" i="24"/>
  <c r="C4885" i="24"/>
  <c r="C4886" i="24"/>
  <c r="C4887" i="24"/>
  <c r="C4888" i="24"/>
  <c r="C4889" i="24"/>
  <c r="C4890" i="24"/>
  <c r="C4891" i="24"/>
  <c r="C4892" i="24"/>
  <c r="C4893" i="24"/>
  <c r="C4894" i="24"/>
  <c r="C4895" i="24"/>
  <c r="C4896" i="24"/>
  <c r="C4897" i="24"/>
  <c r="C4898" i="24"/>
  <c r="C4899" i="24"/>
  <c r="C4900" i="24"/>
  <c r="C4901" i="24"/>
  <c r="C4902" i="24"/>
  <c r="C4903" i="24"/>
  <c r="C4904" i="24"/>
  <c r="C4905" i="24"/>
  <c r="C4906" i="24"/>
  <c r="C4907" i="24"/>
  <c r="C4908" i="24"/>
  <c r="C4909" i="24"/>
  <c r="C4910" i="24"/>
  <c r="C4911" i="24"/>
  <c r="C4912" i="24"/>
  <c r="C4913" i="24"/>
  <c r="C4914" i="24"/>
  <c r="C4915" i="24"/>
  <c r="C4916" i="24"/>
  <c r="C4917" i="24"/>
  <c r="C4918" i="24"/>
  <c r="C4919" i="24"/>
  <c r="C4920" i="24"/>
  <c r="C4921" i="24"/>
  <c r="C4922" i="24"/>
  <c r="C4923" i="24"/>
  <c r="C4924" i="24"/>
  <c r="C4925" i="24"/>
  <c r="C4926" i="24"/>
  <c r="C4927" i="24"/>
  <c r="C4928" i="24"/>
  <c r="C4929" i="24"/>
  <c r="C4930" i="24"/>
  <c r="C4931" i="24"/>
  <c r="C4932" i="24"/>
  <c r="C4933" i="24"/>
  <c r="C4934" i="24"/>
  <c r="C4935" i="24"/>
  <c r="C4936" i="24"/>
  <c r="C4937" i="24"/>
  <c r="C4938" i="24"/>
  <c r="C4939" i="24"/>
  <c r="C4940" i="24"/>
  <c r="C4941" i="24"/>
  <c r="C4942" i="24"/>
  <c r="C4943" i="24"/>
  <c r="C4944" i="24"/>
  <c r="C4945" i="24"/>
  <c r="C4946" i="24"/>
  <c r="C4947" i="24"/>
  <c r="C4948" i="24"/>
  <c r="C4949" i="24"/>
  <c r="C4950" i="24"/>
  <c r="C4951" i="24"/>
  <c r="C4952" i="24"/>
  <c r="C4953" i="24"/>
  <c r="C4954" i="24"/>
  <c r="C4955" i="24"/>
  <c r="C4956" i="24"/>
  <c r="C4957" i="24"/>
  <c r="C4958" i="24"/>
  <c r="C4959" i="24"/>
  <c r="C4960" i="24"/>
  <c r="C4961" i="24"/>
  <c r="C4962" i="24"/>
  <c r="C4963" i="24"/>
  <c r="C4964" i="24"/>
  <c r="C4965" i="24"/>
  <c r="C4966" i="24"/>
  <c r="C4967" i="24"/>
  <c r="C4968" i="24"/>
  <c r="C4969" i="24"/>
  <c r="C4970" i="24"/>
  <c r="C4971" i="24"/>
  <c r="C4972" i="24"/>
  <c r="C4973" i="24"/>
  <c r="C4974" i="24"/>
  <c r="C4975" i="24"/>
  <c r="C4976" i="24"/>
  <c r="C4977" i="24"/>
  <c r="C4978" i="24"/>
  <c r="C4979" i="24"/>
  <c r="C4980" i="24"/>
  <c r="C4981" i="24"/>
  <c r="C4982" i="24"/>
  <c r="C4983" i="24"/>
  <c r="C4984" i="24"/>
  <c r="C4985" i="24"/>
  <c r="C4986" i="24"/>
  <c r="C4987" i="24"/>
  <c r="C4988" i="24"/>
  <c r="C4989" i="24"/>
  <c r="C4990" i="24"/>
  <c r="C4991" i="24"/>
  <c r="C4992" i="24"/>
  <c r="C4993" i="24"/>
  <c r="C4994" i="24"/>
  <c r="C4995" i="24"/>
  <c r="C4996" i="24"/>
  <c r="C4997" i="24"/>
  <c r="C4998" i="24"/>
  <c r="C4999" i="24"/>
  <c r="C5000" i="24"/>
  <c r="C5001" i="24"/>
  <c r="C5002" i="24"/>
  <c r="C5003" i="24"/>
  <c r="C5004" i="24"/>
  <c r="C5005" i="24"/>
  <c r="C5006" i="24"/>
  <c r="C5007" i="24"/>
  <c r="C5008" i="24"/>
  <c r="C5009" i="24"/>
  <c r="C5010" i="24"/>
  <c r="C5011" i="24"/>
  <c r="C5012" i="24"/>
  <c r="C5013" i="24"/>
  <c r="C5014" i="24"/>
  <c r="C5015" i="24"/>
  <c r="C5016" i="24"/>
  <c r="C5017" i="24"/>
  <c r="C5018" i="24"/>
  <c r="C5019" i="24"/>
  <c r="C5020" i="24"/>
  <c r="C5021" i="24"/>
  <c r="C5022" i="24"/>
  <c r="C5023" i="24"/>
  <c r="C5024" i="24"/>
  <c r="C5025" i="24"/>
  <c r="C5026" i="24"/>
  <c r="C5027" i="24"/>
  <c r="C5028" i="24"/>
  <c r="C5029" i="24"/>
  <c r="C5030" i="24"/>
  <c r="C5031" i="24"/>
  <c r="C5032" i="24"/>
  <c r="C5033" i="24"/>
  <c r="C5034" i="24"/>
  <c r="C5035" i="24"/>
  <c r="C5036" i="24"/>
  <c r="C5037" i="24"/>
  <c r="C5038" i="24"/>
  <c r="C5039" i="24"/>
  <c r="C5040" i="24"/>
  <c r="C5041" i="24"/>
  <c r="C5042" i="24"/>
  <c r="C5043" i="24"/>
  <c r="C5044" i="24"/>
  <c r="C5045" i="24"/>
  <c r="C5046" i="24"/>
  <c r="C5047" i="24"/>
  <c r="C5048" i="24"/>
  <c r="C5049" i="24"/>
  <c r="C5050" i="24"/>
  <c r="C5051" i="24"/>
  <c r="C5052" i="24"/>
  <c r="C5053" i="24"/>
  <c r="C5054" i="24"/>
  <c r="C5055" i="24"/>
  <c r="C5056" i="24"/>
  <c r="C5057" i="24"/>
  <c r="C5058" i="24"/>
  <c r="C5059" i="24"/>
  <c r="C5060" i="24"/>
  <c r="C5061" i="24"/>
  <c r="C5062" i="24"/>
  <c r="C5063" i="24"/>
  <c r="C5064" i="24"/>
  <c r="C5065" i="24"/>
  <c r="C5066" i="24"/>
  <c r="C5067" i="24"/>
  <c r="C5068" i="24"/>
  <c r="C5069" i="24"/>
  <c r="C5070" i="24"/>
  <c r="C5071" i="24"/>
  <c r="C5072" i="24"/>
  <c r="C5073" i="24"/>
  <c r="C5074" i="24"/>
  <c r="C5075" i="24"/>
  <c r="C5076" i="24"/>
  <c r="C5077" i="24"/>
  <c r="C5078" i="24"/>
  <c r="C5079" i="24"/>
  <c r="C5080" i="24"/>
  <c r="C5081" i="24"/>
  <c r="C5082" i="24"/>
  <c r="C5083" i="24"/>
  <c r="C5084" i="24"/>
  <c r="C5085" i="24"/>
  <c r="C5086" i="24"/>
  <c r="C5087" i="24"/>
  <c r="C5088" i="24"/>
  <c r="C5089" i="24"/>
  <c r="C5090" i="24"/>
  <c r="C5091" i="24"/>
  <c r="C5092" i="24"/>
  <c r="C5093" i="24"/>
  <c r="C5094" i="24"/>
  <c r="C5095" i="24"/>
  <c r="C5096" i="24"/>
  <c r="C5097" i="24"/>
  <c r="C5098" i="24"/>
  <c r="C5099" i="24"/>
  <c r="C5100" i="24"/>
  <c r="C5101" i="24"/>
  <c r="C5102" i="24"/>
  <c r="C5103" i="24"/>
  <c r="C5104" i="24"/>
  <c r="C5105" i="24"/>
  <c r="C5106" i="24"/>
  <c r="C5107" i="24"/>
  <c r="C5108" i="24"/>
  <c r="C5109" i="24"/>
  <c r="C5110" i="24"/>
  <c r="C5111" i="24"/>
  <c r="C5112" i="24"/>
  <c r="C5113" i="24"/>
  <c r="C5114" i="24"/>
  <c r="C5115" i="24"/>
  <c r="C5116" i="24"/>
  <c r="C5117" i="24"/>
  <c r="C5118" i="24"/>
  <c r="C5119" i="24"/>
  <c r="C5120" i="24"/>
  <c r="C5121" i="24"/>
  <c r="C5122" i="24"/>
  <c r="C5123" i="24"/>
  <c r="C5124" i="24"/>
  <c r="C5125" i="24"/>
  <c r="C5126" i="24"/>
  <c r="C5127" i="24"/>
  <c r="C5128" i="24"/>
  <c r="C5129" i="24"/>
  <c r="C5130" i="24"/>
  <c r="C5131" i="24"/>
  <c r="C5132" i="24"/>
  <c r="C5133" i="24"/>
  <c r="C5134" i="24"/>
  <c r="C5135" i="24"/>
  <c r="C5136" i="24"/>
  <c r="C5137" i="24"/>
  <c r="C5138" i="24"/>
  <c r="C5139" i="24"/>
  <c r="C5140" i="24"/>
  <c r="C5141" i="24"/>
  <c r="C5142" i="24"/>
  <c r="C5143" i="24"/>
  <c r="C5144" i="24"/>
  <c r="C5145" i="24"/>
  <c r="C5146" i="24"/>
  <c r="C5147" i="24"/>
  <c r="C5148" i="24"/>
  <c r="C5149" i="24"/>
  <c r="C5150" i="24"/>
  <c r="C5151" i="24"/>
  <c r="C5152" i="24"/>
  <c r="C5153" i="24"/>
  <c r="C5154" i="24"/>
  <c r="C5155" i="24"/>
  <c r="C5156" i="24"/>
  <c r="C5157" i="24"/>
  <c r="C5158" i="24"/>
  <c r="C5159" i="24"/>
  <c r="C5160" i="24"/>
  <c r="C5161" i="24"/>
  <c r="C5162" i="24"/>
  <c r="C5163" i="24"/>
  <c r="C5164" i="24"/>
  <c r="C5165" i="24"/>
  <c r="C5166" i="24"/>
  <c r="C5167" i="24"/>
  <c r="C5168" i="24"/>
  <c r="C5169" i="24"/>
  <c r="C5170" i="24"/>
  <c r="C5171" i="24"/>
  <c r="C5172" i="24"/>
  <c r="C5173" i="24"/>
  <c r="C5174" i="24"/>
  <c r="C5175" i="24"/>
  <c r="C5176" i="24"/>
  <c r="C5177" i="24"/>
  <c r="C5178" i="24"/>
  <c r="C5179" i="24"/>
  <c r="C5180" i="24"/>
  <c r="C5181" i="24"/>
  <c r="C5182" i="24"/>
  <c r="C5183" i="24"/>
  <c r="C5184" i="24"/>
  <c r="C5185" i="24"/>
  <c r="C5186" i="24"/>
  <c r="C5187" i="24"/>
  <c r="C5188" i="24"/>
  <c r="C5189" i="24"/>
  <c r="C5190" i="24"/>
  <c r="C5191" i="24"/>
  <c r="C5192" i="24"/>
  <c r="C5193" i="24"/>
  <c r="C5194" i="24"/>
  <c r="C5195" i="24"/>
  <c r="C5196" i="24"/>
  <c r="C5197" i="24"/>
  <c r="C5198" i="24"/>
  <c r="C5199" i="24"/>
  <c r="C5200" i="24"/>
  <c r="C5201" i="24"/>
  <c r="C5202" i="24"/>
  <c r="C5203" i="24"/>
  <c r="C5204" i="24"/>
  <c r="C5205" i="24"/>
  <c r="C5206" i="24"/>
  <c r="C5207" i="24"/>
  <c r="C5208" i="24"/>
  <c r="C5209" i="24"/>
  <c r="C5210" i="24"/>
  <c r="C5211" i="24"/>
  <c r="C5212" i="24"/>
  <c r="C5213" i="24"/>
  <c r="C5214" i="24"/>
  <c r="C5215" i="24"/>
  <c r="C5216" i="24"/>
  <c r="C5217" i="24"/>
  <c r="C5218" i="24"/>
  <c r="C5219" i="24"/>
  <c r="C5220" i="24"/>
  <c r="C5221" i="24"/>
  <c r="C5222" i="24"/>
  <c r="C5223" i="24"/>
  <c r="C5224" i="24"/>
  <c r="C5225" i="24"/>
  <c r="C5226" i="24"/>
  <c r="C5227" i="24"/>
  <c r="C5228" i="24"/>
  <c r="C5229" i="24"/>
  <c r="C5230" i="24"/>
  <c r="C5231" i="24"/>
  <c r="C5232" i="24"/>
  <c r="C5233" i="24"/>
  <c r="C5234" i="24"/>
  <c r="C5235" i="24"/>
  <c r="C5236" i="24"/>
  <c r="C5237" i="24"/>
  <c r="C5238" i="24"/>
  <c r="C5239" i="24"/>
  <c r="C5240" i="24"/>
  <c r="C5241" i="24"/>
  <c r="C5242" i="24"/>
  <c r="C5243" i="24"/>
  <c r="C5244" i="24"/>
  <c r="C5245" i="24"/>
  <c r="C5246" i="24"/>
  <c r="C5247" i="24"/>
  <c r="C5248" i="24"/>
  <c r="C5249" i="24"/>
  <c r="C5250" i="24"/>
  <c r="C5251" i="24"/>
  <c r="C5252" i="24"/>
  <c r="C5253" i="24"/>
  <c r="C5254" i="24"/>
  <c r="C5255" i="24"/>
  <c r="C5256" i="24"/>
  <c r="C5257" i="24"/>
  <c r="C5258" i="24"/>
  <c r="C5259" i="24"/>
  <c r="C5260" i="24"/>
  <c r="C5261" i="24"/>
  <c r="C5262" i="24"/>
  <c r="C5263" i="24"/>
  <c r="C5264" i="24"/>
  <c r="C5265" i="24"/>
  <c r="C5266" i="24"/>
  <c r="C5267" i="24"/>
  <c r="C5268" i="24"/>
  <c r="C5269" i="24"/>
  <c r="C5270" i="24"/>
  <c r="C5271" i="24"/>
  <c r="C5272" i="24"/>
  <c r="C5273" i="24"/>
  <c r="C5274" i="24"/>
  <c r="C5275" i="24"/>
  <c r="C5276" i="24"/>
  <c r="C5277" i="24"/>
  <c r="C5278" i="24"/>
  <c r="C5279" i="24"/>
  <c r="C5280" i="24"/>
  <c r="C5281" i="24"/>
  <c r="C5282" i="24"/>
  <c r="C5283" i="24"/>
  <c r="C5284" i="24"/>
  <c r="C5285" i="24"/>
  <c r="C5286" i="24"/>
  <c r="C5287" i="24"/>
  <c r="C5288" i="24"/>
  <c r="C5289" i="24"/>
  <c r="C5290" i="24"/>
  <c r="C5291" i="24"/>
  <c r="C5292" i="24"/>
  <c r="C5293" i="24"/>
  <c r="C5294" i="24"/>
  <c r="C5295" i="24"/>
  <c r="C5296" i="24"/>
  <c r="C5297" i="24"/>
  <c r="C5298" i="24"/>
  <c r="C5299" i="24"/>
  <c r="C5300" i="24"/>
  <c r="C5301" i="24"/>
  <c r="C5302" i="24"/>
  <c r="C5303" i="24"/>
  <c r="C5304" i="24"/>
  <c r="C5305" i="24"/>
  <c r="C5306" i="24"/>
  <c r="C5307" i="24"/>
  <c r="C5308" i="24"/>
  <c r="C5309" i="24"/>
  <c r="C5310" i="24"/>
  <c r="C5311" i="24"/>
  <c r="C5312" i="24"/>
  <c r="C5313" i="24"/>
  <c r="C5314" i="24"/>
  <c r="C5315" i="24"/>
  <c r="C5316" i="24"/>
  <c r="C5317" i="24"/>
  <c r="C5318" i="24"/>
  <c r="C5319" i="24"/>
  <c r="C5320" i="24"/>
  <c r="C5321" i="24"/>
  <c r="C5322" i="24"/>
  <c r="C5323" i="24"/>
  <c r="C5324" i="24"/>
  <c r="C5325" i="24"/>
  <c r="C5326" i="24"/>
  <c r="C5327" i="24"/>
  <c r="C5328" i="24"/>
  <c r="C5329" i="24"/>
  <c r="C5330" i="24"/>
  <c r="C5331" i="24"/>
  <c r="C5332" i="24"/>
  <c r="C5333" i="24"/>
  <c r="C5334" i="24"/>
  <c r="C5335" i="24"/>
  <c r="C5336" i="24"/>
  <c r="C5337" i="24"/>
  <c r="C5338" i="24"/>
  <c r="C5339" i="24"/>
  <c r="C5340" i="24"/>
  <c r="C5341" i="24"/>
  <c r="C5342" i="24"/>
  <c r="C5343" i="24"/>
  <c r="C5344" i="24"/>
  <c r="C5345" i="24"/>
  <c r="C5346" i="24"/>
  <c r="C5347" i="24"/>
  <c r="C5348" i="24"/>
  <c r="C5349" i="24"/>
  <c r="C5350" i="24"/>
  <c r="C5351" i="24"/>
  <c r="C5352" i="24"/>
  <c r="C5353" i="24"/>
  <c r="C5354" i="24"/>
  <c r="C5355" i="24"/>
  <c r="C5356" i="24"/>
  <c r="C5357" i="24"/>
  <c r="C5358" i="24"/>
  <c r="C5359" i="24"/>
  <c r="C5360" i="24"/>
  <c r="C5361" i="24"/>
  <c r="C5362" i="24"/>
  <c r="C5363" i="24"/>
  <c r="C5364" i="24"/>
  <c r="C5365" i="24"/>
  <c r="C5366" i="24"/>
  <c r="C5367" i="24"/>
  <c r="C5368" i="24"/>
  <c r="C5369" i="24"/>
  <c r="C5370" i="24"/>
  <c r="C5371" i="24"/>
  <c r="C5372" i="24"/>
  <c r="C5373" i="24"/>
  <c r="C5374" i="24"/>
  <c r="C5375" i="24"/>
  <c r="C5376" i="24"/>
  <c r="C5377" i="24"/>
  <c r="C5378" i="24"/>
  <c r="C5379" i="24"/>
  <c r="C5380" i="24"/>
  <c r="C5381" i="24"/>
  <c r="C5382" i="24"/>
  <c r="C5383" i="24"/>
  <c r="C5384" i="24"/>
  <c r="C5385" i="24"/>
  <c r="C5386" i="24"/>
  <c r="C5387" i="24"/>
  <c r="C5388" i="24"/>
  <c r="C5389" i="24"/>
  <c r="C5390" i="24"/>
  <c r="C5391" i="24"/>
  <c r="C5392" i="24"/>
  <c r="C5393" i="24"/>
  <c r="C5394" i="24"/>
  <c r="C5395" i="24"/>
  <c r="C5396" i="24"/>
  <c r="C5397" i="24"/>
  <c r="C5398" i="24"/>
  <c r="C5399" i="24"/>
  <c r="C5400" i="24"/>
  <c r="C5401" i="24"/>
  <c r="C5402" i="24"/>
  <c r="C5403" i="24"/>
  <c r="C5404" i="24"/>
  <c r="C5405" i="24"/>
  <c r="C5406" i="24"/>
  <c r="C5407" i="24"/>
  <c r="C5408" i="24"/>
  <c r="C5409" i="24"/>
  <c r="C5410" i="24"/>
  <c r="C5411" i="24"/>
  <c r="C5412" i="24"/>
  <c r="C5413" i="24"/>
  <c r="C5414" i="24"/>
  <c r="C5415" i="24"/>
  <c r="C5416" i="24"/>
  <c r="C5417" i="24"/>
  <c r="C5418" i="24"/>
  <c r="C5419" i="24"/>
  <c r="C5420" i="24"/>
  <c r="C5421" i="24"/>
  <c r="C5422" i="24"/>
  <c r="C5423" i="24"/>
  <c r="C5424" i="24"/>
  <c r="C5425" i="24"/>
  <c r="C5426" i="24"/>
  <c r="C5427" i="24"/>
  <c r="C5428" i="24"/>
  <c r="C5429" i="24"/>
  <c r="C5430" i="24"/>
  <c r="C5431" i="24"/>
  <c r="C5432" i="24"/>
  <c r="C5433" i="24"/>
  <c r="C5434" i="24"/>
  <c r="C5435" i="24"/>
  <c r="C5436" i="24"/>
  <c r="C5437" i="24"/>
  <c r="C5438" i="24"/>
  <c r="C5439" i="24"/>
  <c r="C5440" i="24"/>
  <c r="C5441" i="24"/>
  <c r="C5442" i="24"/>
  <c r="C5443" i="24"/>
  <c r="C5444" i="24"/>
  <c r="C5445" i="24"/>
  <c r="C5446" i="24"/>
  <c r="C5447" i="24"/>
  <c r="C5448" i="24"/>
  <c r="C5449" i="24"/>
  <c r="C5450" i="24"/>
  <c r="C5451" i="24"/>
  <c r="C5452" i="24"/>
  <c r="C5453" i="24"/>
  <c r="C5454" i="24"/>
  <c r="C5455" i="24"/>
  <c r="C5456" i="24"/>
  <c r="C5457" i="24"/>
  <c r="C5458" i="24"/>
  <c r="C5459" i="24"/>
  <c r="C5460" i="24"/>
  <c r="C5461" i="24"/>
  <c r="C5462" i="24"/>
  <c r="C5463" i="24"/>
  <c r="C5464" i="24"/>
  <c r="C5465" i="24"/>
  <c r="C5466" i="24"/>
  <c r="C5467" i="24"/>
  <c r="C5468" i="24"/>
  <c r="C5469" i="24"/>
  <c r="C5470" i="24"/>
  <c r="C5471" i="24"/>
  <c r="C5472" i="24"/>
  <c r="C5473" i="24"/>
  <c r="C5474" i="24"/>
  <c r="C5475" i="24"/>
  <c r="C5476" i="24"/>
  <c r="C5477" i="24"/>
  <c r="C5478" i="24"/>
  <c r="C5479" i="24"/>
  <c r="C5480" i="24"/>
  <c r="C5481" i="24"/>
  <c r="C5482" i="24"/>
  <c r="C5483" i="24"/>
  <c r="C5484" i="24"/>
  <c r="C5485" i="24"/>
  <c r="C5486" i="24"/>
  <c r="C5487" i="24"/>
  <c r="C5488" i="24"/>
  <c r="C5489" i="24"/>
  <c r="C5490" i="24"/>
  <c r="C5491" i="24"/>
  <c r="C5492" i="24"/>
  <c r="C5493" i="24"/>
  <c r="C5494" i="24"/>
  <c r="C5495" i="24"/>
  <c r="C5496" i="24"/>
  <c r="C5497" i="24"/>
  <c r="C5498" i="24"/>
  <c r="C5499" i="24"/>
  <c r="C5500" i="24"/>
  <c r="C5501" i="24"/>
  <c r="C5502" i="24"/>
  <c r="C5503" i="24"/>
  <c r="C5504" i="24"/>
  <c r="C5505" i="24"/>
  <c r="C5506" i="24"/>
  <c r="C5507" i="24"/>
  <c r="C5508" i="24"/>
  <c r="C5509" i="24"/>
  <c r="C5510" i="24"/>
  <c r="C5511" i="24"/>
  <c r="C5512" i="24"/>
  <c r="C5513" i="24"/>
  <c r="C5514" i="24"/>
  <c r="C5515" i="24"/>
  <c r="C5516" i="24"/>
  <c r="C5517" i="24"/>
  <c r="C5518" i="24"/>
  <c r="C5519" i="24"/>
  <c r="C5520" i="24"/>
  <c r="C5521" i="24"/>
  <c r="C5522" i="24"/>
  <c r="C5523" i="24"/>
  <c r="C5524" i="24"/>
  <c r="C5525" i="24"/>
  <c r="C5526" i="24"/>
  <c r="C5527" i="24"/>
  <c r="C5528" i="24"/>
  <c r="C5529" i="24"/>
  <c r="C5530" i="24"/>
  <c r="C5531" i="24"/>
  <c r="C5532" i="24"/>
  <c r="C5533" i="24"/>
  <c r="C5534" i="24"/>
  <c r="C5535" i="24"/>
  <c r="C5536" i="24"/>
  <c r="C5537" i="24"/>
  <c r="C5538" i="24"/>
  <c r="C5539" i="24"/>
  <c r="C5540" i="24"/>
  <c r="C5541" i="24"/>
  <c r="C5542" i="24"/>
  <c r="C5543" i="24"/>
  <c r="C5544" i="24"/>
  <c r="C5545" i="24"/>
  <c r="C5546" i="24"/>
  <c r="C5547" i="24"/>
  <c r="C5548" i="24"/>
  <c r="C5549" i="24"/>
  <c r="C5550" i="24"/>
  <c r="C5551" i="24"/>
  <c r="C5552" i="24"/>
  <c r="C5553" i="24"/>
  <c r="C5554" i="24"/>
  <c r="C5555" i="24"/>
  <c r="C5556" i="24"/>
  <c r="C5557" i="24"/>
  <c r="C5558" i="24"/>
  <c r="C5559" i="24"/>
  <c r="C5560" i="24"/>
  <c r="C5561" i="24"/>
  <c r="C5562" i="24"/>
  <c r="C5563" i="24"/>
  <c r="C5564" i="24"/>
  <c r="C5565" i="24"/>
  <c r="C5566" i="24"/>
  <c r="C5567" i="24"/>
  <c r="C5568" i="24"/>
  <c r="C5569" i="24"/>
  <c r="C5570" i="24"/>
  <c r="C5571" i="24"/>
  <c r="C5572" i="24"/>
  <c r="C5573" i="24"/>
  <c r="C5574" i="24"/>
  <c r="C5575" i="24"/>
  <c r="C5576" i="24"/>
  <c r="C5577" i="24"/>
  <c r="C5578" i="24"/>
  <c r="C5579" i="24"/>
  <c r="C5580" i="24"/>
  <c r="C5581" i="24"/>
  <c r="C5582" i="24"/>
  <c r="C5583" i="24"/>
  <c r="C5584" i="24"/>
  <c r="C5585" i="24"/>
  <c r="C5586" i="24"/>
  <c r="C5587" i="24"/>
  <c r="C5588" i="24"/>
  <c r="C5589" i="24"/>
  <c r="C5590" i="24"/>
  <c r="C5591" i="24"/>
  <c r="C5592" i="24"/>
  <c r="C5593" i="24"/>
  <c r="C5594" i="24"/>
  <c r="C5595" i="24"/>
  <c r="C5596" i="24"/>
  <c r="C5597" i="24"/>
  <c r="C5598" i="24"/>
  <c r="C5599" i="24"/>
  <c r="C5600" i="24"/>
  <c r="C5601" i="24"/>
  <c r="C5602" i="24"/>
  <c r="C5603" i="24"/>
  <c r="C5604" i="24"/>
  <c r="C5605" i="24"/>
  <c r="C5606" i="24"/>
  <c r="C5607" i="24"/>
  <c r="C5608" i="24"/>
  <c r="C5609" i="24"/>
  <c r="C5610" i="24"/>
  <c r="C5611" i="24"/>
  <c r="C5612" i="24"/>
  <c r="C5613" i="24"/>
  <c r="C5614" i="24"/>
  <c r="C5615" i="24"/>
  <c r="C5616" i="24"/>
  <c r="C5617" i="24"/>
  <c r="C5618" i="24"/>
  <c r="C5619" i="24"/>
  <c r="C5620" i="24"/>
  <c r="C5621" i="24"/>
  <c r="C5622" i="24"/>
  <c r="C5623" i="24"/>
  <c r="C5624" i="24"/>
  <c r="C5625" i="24"/>
  <c r="C5626" i="24"/>
  <c r="C5627" i="24"/>
  <c r="C5628" i="24"/>
  <c r="C5629" i="24"/>
  <c r="C5630" i="24"/>
  <c r="C5631" i="24"/>
  <c r="C5632" i="24"/>
  <c r="C5633" i="24"/>
  <c r="C5634" i="24"/>
  <c r="C5635" i="24"/>
  <c r="C5636" i="24"/>
  <c r="C5637" i="24"/>
  <c r="C5638" i="24"/>
  <c r="C5639" i="24"/>
  <c r="C5640" i="24"/>
  <c r="C5641" i="24"/>
  <c r="C5642" i="24"/>
  <c r="C5643" i="24"/>
  <c r="C5644" i="24"/>
  <c r="C5645" i="24"/>
  <c r="C5646" i="24"/>
  <c r="C5647" i="24"/>
  <c r="C5648" i="24"/>
  <c r="C5649" i="24"/>
  <c r="C5650" i="24"/>
  <c r="C5651" i="24"/>
  <c r="C5652" i="24"/>
  <c r="C5653" i="24"/>
  <c r="C5654" i="24"/>
  <c r="C5655" i="24"/>
  <c r="C5656" i="24"/>
  <c r="C5657" i="24"/>
  <c r="C5658" i="24"/>
  <c r="C5659" i="24"/>
  <c r="C5660" i="24"/>
  <c r="C5661" i="24"/>
  <c r="C5662" i="24"/>
  <c r="C5663" i="24"/>
  <c r="C5664" i="24"/>
  <c r="C5665" i="24"/>
  <c r="C5666" i="24"/>
  <c r="C5667" i="24"/>
  <c r="C5668" i="24"/>
  <c r="C5669" i="24"/>
  <c r="C5670" i="24"/>
  <c r="C5671" i="24"/>
  <c r="C5672" i="24"/>
  <c r="C5673" i="24"/>
  <c r="C5674" i="24"/>
  <c r="C5675" i="24"/>
  <c r="C5676" i="24"/>
  <c r="C5677" i="24"/>
  <c r="C5678" i="24"/>
  <c r="C5679" i="24"/>
  <c r="C5680" i="24"/>
  <c r="C5681" i="24"/>
  <c r="C5682" i="24"/>
  <c r="C5683" i="24"/>
  <c r="C5684" i="24"/>
  <c r="C5685" i="24"/>
  <c r="C5686" i="24"/>
  <c r="C5687" i="24"/>
  <c r="C5688" i="24"/>
  <c r="C5689" i="24"/>
  <c r="C5690" i="24"/>
  <c r="C5691" i="24"/>
  <c r="C5692" i="24"/>
  <c r="C5693" i="24"/>
  <c r="C5694" i="24"/>
  <c r="C5695" i="24"/>
  <c r="C5696" i="24"/>
  <c r="C5697" i="24"/>
  <c r="C5698" i="24"/>
  <c r="C5699" i="24"/>
  <c r="C5700" i="24"/>
  <c r="C5701" i="24"/>
  <c r="C5702" i="24"/>
  <c r="C5703" i="24"/>
  <c r="C5704" i="24"/>
  <c r="C5705" i="24"/>
  <c r="C5706" i="24"/>
  <c r="C5707" i="24"/>
  <c r="C5708" i="24"/>
  <c r="C5709" i="24"/>
  <c r="C5710" i="24"/>
  <c r="C5711" i="24"/>
  <c r="C5712" i="24"/>
  <c r="C5713" i="24"/>
  <c r="C5714" i="24"/>
  <c r="C5715" i="24"/>
  <c r="C5716" i="24"/>
  <c r="C5717" i="24"/>
  <c r="C5718" i="24"/>
  <c r="C5719" i="24"/>
  <c r="C5720" i="24"/>
  <c r="C5721" i="24"/>
  <c r="C5722" i="24"/>
  <c r="C5723" i="24"/>
  <c r="C5724" i="24"/>
  <c r="C5725" i="24"/>
  <c r="C5726" i="24"/>
  <c r="C5727" i="24"/>
  <c r="C5728" i="24"/>
  <c r="C5729" i="24"/>
  <c r="C5730" i="24"/>
  <c r="C5731" i="24"/>
  <c r="C5732" i="24"/>
  <c r="C5733" i="24"/>
  <c r="C5734" i="24"/>
  <c r="C5735" i="24"/>
  <c r="C5736" i="24"/>
  <c r="C5737" i="24"/>
  <c r="C5738" i="24"/>
  <c r="C5739" i="24"/>
  <c r="C5740" i="24"/>
  <c r="C5741" i="24"/>
  <c r="C5742" i="24"/>
  <c r="C5743" i="24"/>
  <c r="C5744" i="24"/>
  <c r="C5745" i="24"/>
  <c r="C5746" i="24"/>
  <c r="C5747" i="24"/>
  <c r="C5748" i="24"/>
  <c r="C5749" i="24"/>
  <c r="C5750" i="24"/>
  <c r="C5751" i="24"/>
  <c r="C5752" i="24"/>
  <c r="C5753" i="24"/>
  <c r="C5754" i="24"/>
  <c r="C5755" i="24"/>
  <c r="C5756" i="24"/>
  <c r="C5757" i="24"/>
  <c r="C5758" i="24"/>
  <c r="C5759" i="24"/>
  <c r="C5760" i="24"/>
  <c r="C5761" i="24"/>
  <c r="C5762" i="24"/>
  <c r="C5763" i="24"/>
  <c r="C5764" i="24"/>
  <c r="C5765" i="24"/>
  <c r="C5766" i="24"/>
  <c r="C5767" i="24"/>
  <c r="C5768" i="24"/>
  <c r="C5769" i="24"/>
  <c r="C5770" i="24"/>
  <c r="C5771" i="24"/>
  <c r="C5772" i="24"/>
  <c r="C5773" i="24"/>
  <c r="C5774" i="24"/>
  <c r="C5775" i="24"/>
  <c r="C5776" i="24"/>
  <c r="C5777" i="24"/>
  <c r="C5778" i="24"/>
  <c r="C5779" i="24"/>
  <c r="C5780" i="24"/>
  <c r="C5781" i="24"/>
  <c r="C5782" i="24"/>
  <c r="C17" i="24"/>
  <c r="L23" i="19"/>
  <c r="E28" i="19"/>
  <c r="E30" i="19"/>
  <c r="M14" i="19"/>
  <c r="M15" i="19"/>
  <c r="M16" i="19"/>
  <c r="M17" i="19"/>
  <c r="M18" i="19"/>
  <c r="M19" i="19"/>
  <c r="M20" i="19"/>
  <c r="M21" i="19"/>
  <c r="M22" i="19"/>
  <c r="M23" i="19"/>
  <c r="L20" i="19"/>
  <c r="E22" i="19"/>
  <c r="L19" i="19"/>
  <c r="E20" i="19"/>
  <c r="L17" i="19"/>
  <c r="E16" i="19"/>
  <c r="L14" i="19"/>
  <c r="L15" i="19"/>
  <c r="E12" i="19"/>
  <c r="L16" i="19"/>
  <c r="L18" i="19"/>
  <c r="E18" i="19"/>
  <c r="L21" i="19"/>
  <c r="E24" i="19"/>
  <c r="L22" i="19"/>
  <c r="E26" i="19"/>
  <c r="G40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C35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12/6/2015
making this ANNUAL as very high elec prices in WP can lead to dummies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</author>
  </authors>
  <commentList>
    <comment ref="AW160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E4SMA:</t>
        </r>
        <r>
          <rPr>
            <sz val="9"/>
            <color indexed="81"/>
            <rFont val="Tahoma"/>
            <family val="2"/>
          </rPr>
          <t xml:space="preserve">
Renewable heat consumed by Heat Pumps</t>
        </r>
      </text>
    </comment>
    <comment ref="AW16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E4SMA:</t>
        </r>
        <r>
          <rPr>
            <sz val="9"/>
            <color indexed="81"/>
            <rFont val="Tahoma"/>
            <family val="2"/>
          </rPr>
          <t xml:space="preserve">
Renewable heat consumed by Heat Pumps</t>
        </r>
      </text>
    </comment>
  </commentList>
</comments>
</file>

<file path=xl/sharedStrings.xml><?xml version="1.0" encoding="utf-8"?>
<sst xmlns="http://schemas.openxmlformats.org/spreadsheetml/2006/main" count="3868" uniqueCount="1718">
  <si>
    <t>FX</t>
  </si>
  <si>
    <t>~TFM_UPD</t>
  </si>
  <si>
    <t>ACT_BND</t>
  </si>
  <si>
    <t>UP,LO</t>
  </si>
  <si>
    <t>AllRegions</t>
  </si>
  <si>
    <t>Other_Indexes</t>
  </si>
  <si>
    <t>ACTCOST</t>
  </si>
  <si>
    <t>IMPDEMZ</t>
  </si>
  <si>
    <t>User-Defined CG</t>
  </si>
  <si>
    <t>~TFM_COMGRP</t>
  </si>
  <si>
    <t>Name</t>
  </si>
  <si>
    <t>Description</t>
  </si>
  <si>
    <t>~BookRegions_Map</t>
  </si>
  <si>
    <t>~TimePeriods</t>
  </si>
  <si>
    <t>~TimeSlices</t>
  </si>
  <si>
    <t>Season</t>
  </si>
  <si>
    <t>Weekly</t>
  </si>
  <si>
    <t>DayNite</t>
  </si>
  <si>
    <t>S</t>
  </si>
  <si>
    <t>F</t>
  </si>
  <si>
    <t>W</t>
  </si>
  <si>
    <t>R</t>
  </si>
  <si>
    <t>N</t>
  </si>
  <si>
    <t>P</t>
  </si>
  <si>
    <t>D</t>
  </si>
  <si>
    <t>BookName</t>
  </si>
  <si>
    <t>Region</t>
  </si>
  <si>
    <t>~TFM_INS</t>
  </si>
  <si>
    <t>TimeSlice</t>
  </si>
  <si>
    <t>LimType</t>
  </si>
  <si>
    <t>Attribute</t>
  </si>
  <si>
    <t>Year</t>
  </si>
  <si>
    <t>Pset_PN</t>
  </si>
  <si>
    <t>Pset_CI</t>
  </si>
  <si>
    <t>Pset_CO</t>
  </si>
  <si>
    <t>Cset_Set</t>
  </si>
  <si>
    <t>Cset_CN</t>
  </si>
  <si>
    <t>Pset_PD</t>
  </si>
  <si>
    <t/>
  </si>
  <si>
    <t>Option</t>
  </si>
  <si>
    <t>~StartYear</t>
  </si>
  <si>
    <t>~ActivePDef</t>
  </si>
  <si>
    <t>PeriodsDef</t>
  </si>
  <si>
    <t>* define the explicit commodity groups</t>
  </si>
  <si>
    <t>* Discount rate, time slices</t>
  </si>
  <si>
    <t>G_Dyear</t>
  </si>
  <si>
    <t>PRC_TSL</t>
  </si>
  <si>
    <t>DAYNITE</t>
  </si>
  <si>
    <t>IMPNRGZ</t>
  </si>
  <si>
    <t>Share</t>
  </si>
  <si>
    <t>EUReg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</si>
  <si>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</si>
  <si>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</si>
  <si>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</si>
  <si>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</si>
  <si>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</si>
  <si>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</si>
  <si>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</si>
  <si>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</si>
  <si>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</si>
  <si>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</si>
  <si>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</si>
  <si>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</si>
  <si>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</si>
  <si>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</si>
  <si>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</si>
  <si>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</si>
  <si>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</si>
  <si>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</si>
  <si>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</si>
  <si>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</si>
  <si>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</si>
  <si>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</si>
  <si>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</si>
  <si>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</si>
  <si>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</si>
  <si>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UK</t>
  </si>
  <si>
    <t>CH</t>
  </si>
  <si>
    <t>NO</t>
  </si>
  <si>
    <t>IS</t>
  </si>
  <si>
    <t>HR</t>
  </si>
  <si>
    <t>EL</t>
  </si>
  <si>
    <t>AL</t>
  </si>
  <si>
    <t>BA</t>
  </si>
  <si>
    <t>KS</t>
  </si>
  <si>
    <t>ME</t>
  </si>
  <si>
    <t>MK</t>
  </si>
  <si>
    <t>RS</t>
  </si>
  <si>
    <t>~FI_Comm</t>
  </si>
  <si>
    <t>Csets</t>
  </si>
  <si>
    <t>CommName</t>
  </si>
  <si>
    <t>CommDesc</t>
  </si>
  <si>
    <t>Unit</t>
  </si>
  <si>
    <t>CTSLvl</t>
  </si>
  <si>
    <t>PeakTS</t>
  </si>
  <si>
    <t>Ctype</t>
  </si>
  <si>
    <t>~Currencies</t>
  </si>
  <si>
    <t>~DefUnits</t>
  </si>
  <si>
    <t>Currency</t>
  </si>
  <si>
    <t>ELC</t>
  </si>
  <si>
    <t>FinDEM</t>
  </si>
  <si>
    <t>Process_ActUnit</t>
  </si>
  <si>
    <t>Process_CapUnit</t>
  </si>
  <si>
    <t>GW</t>
  </si>
  <si>
    <t>Commodity_Unit</t>
  </si>
  <si>
    <t>PJ</t>
  </si>
  <si>
    <t>EUR10</t>
  </si>
  <si>
    <t>EUR13</t>
  </si>
  <si>
    <t>CURR</t>
  </si>
  <si>
    <t>EUR00</t>
  </si>
  <si>
    <t>G_CUREX</t>
  </si>
  <si>
    <t>G_DRATE</t>
  </si>
  <si>
    <t>EUR07</t>
  </si>
  <si>
    <t>EUR05</t>
  </si>
  <si>
    <t>EUR09</t>
  </si>
  <si>
    <t>EUR11</t>
  </si>
  <si>
    <t>EUR12</t>
  </si>
  <si>
    <t>EUR14</t>
  </si>
  <si>
    <t>EUR15</t>
  </si>
  <si>
    <t>G_OFFTHD</t>
  </si>
  <si>
    <t>ELCForPeak</t>
  </si>
  <si>
    <t>ELC CommGrp for a combined peaking equation</t>
  </si>
  <si>
    <t>ELCHIG,ELCMED,ELCLOW</t>
  </si>
  <si>
    <t>Y</t>
  </si>
  <si>
    <t>FINREN</t>
  </si>
  <si>
    <t>Set of Final Renewable energy carriers</t>
  </si>
  <si>
    <t>AGRBDL, AGRBGS, AGRBIO, AGRGEO, AGRSLU, AGRSOL, COMBGS, COMBIO, COMGEO, COMSLU, COMSOL, INDBGS, INDBIO,INDBLQ, INDGEO, INDMUN, INDSLU, INDSOL, INDWIN, RSDBIO, RSDGEO, RSDSOL, BIOETBE,BIOETHA,BIOEMHV,BIOHVO,BIOBTLFTDSL</t>
  </si>
  <si>
    <t>UDCG_AllHeat</t>
  </si>
  <si>
    <t>Set of All Heat carriers</t>
  </si>
  <si>
    <t>*LTH,*HTH</t>
  </si>
  <si>
    <t>UDCG_CHPOutputforRENAct</t>
  </si>
  <si>
    <t>CHP Output for Renewable Accounting</t>
  </si>
  <si>
    <t>ELCHIG,ELCLOW,ELCMED,HETHTH,HETLTH,IALHTH,IAMHTH,ICHHTH,ICLHTH,ICMHTH,IGFHTH,IGHHTH,IISHTH,INDELC,INDHTH,INFHTH,INMHTH,IOIHTH,IPPHTH</t>
  </si>
  <si>
    <t>CG_ETBE</t>
  </si>
  <si>
    <t>OILGSLkt,BIOETBE</t>
  </si>
  <si>
    <t>CG_ETHA</t>
  </si>
  <si>
    <t>OILGSLkt,BIOETHA</t>
  </si>
  <si>
    <t>CG_EMHV</t>
  </si>
  <si>
    <t>BIOEMHV,OILDSTkt</t>
  </si>
  <si>
    <t>CG_HVO</t>
  </si>
  <si>
    <t>BIOHVO,OILDSTkt,OILKERkt</t>
  </si>
  <si>
    <t>CG_DSKR-SB</t>
  </si>
  <si>
    <t>BIOBTLFTDSL,SYNDSTkt,OILDSTkt,OILKERkt</t>
  </si>
  <si>
    <t>IIS_Gases</t>
  </si>
  <si>
    <t>IIS CommGrp for gases</t>
  </si>
  <si>
    <t>INDGAS, INDIIS, INDCOG, INCOP</t>
  </si>
  <si>
    <t>NRG</t>
  </si>
  <si>
    <t>BIOETHA</t>
  </si>
  <si>
    <t>SYNDST</t>
  </si>
  <si>
    <t>Fossil FT Diesel</t>
  </si>
  <si>
    <t>BIORPS</t>
  </si>
  <si>
    <t>Rapeseed</t>
  </si>
  <si>
    <t>BIOCRP1</t>
  </si>
  <si>
    <t>Starch crops</t>
  </si>
  <si>
    <t>BIOCRP2</t>
  </si>
  <si>
    <t>Sugar crops</t>
  </si>
  <si>
    <t>BIODME</t>
  </si>
  <si>
    <t>Bio DME</t>
  </si>
  <si>
    <t>TRAGSLSP95</t>
  </si>
  <si>
    <t>Blending gasoline SP95 + ethanol&lt;5%</t>
  </si>
  <si>
    <t>TRAGSLSP95E10</t>
  </si>
  <si>
    <t>Blending gasoline SP95 + ethanol 5 to 10%</t>
  </si>
  <si>
    <t>TRAGSLE85</t>
  </si>
  <si>
    <t>Blending gasoline SP95 + pur ethanol for flexfuel</t>
  </si>
  <si>
    <t>ENV</t>
  </si>
  <si>
    <t>ELCSCO2N</t>
  </si>
  <si>
    <t>Dum commodity produce from EU-PU tech with CO2 storage</t>
  </si>
  <si>
    <t>kt</t>
  </si>
  <si>
    <t>INDSCO2N</t>
  </si>
  <si>
    <t>Dum commodity produce from IND autoprod tech with CO2 storage</t>
  </si>
  <si>
    <t>SUPSCO2N</t>
  </si>
  <si>
    <t>Dum commodity produce from REF autoprod tech with CO2 storage</t>
  </si>
  <si>
    <t>COMSCO2N</t>
  </si>
  <si>
    <t>Dum commodity produce from  Cogeneration power plants COM with CO2 storage</t>
  </si>
  <si>
    <t>AGRSCO2N</t>
  </si>
  <si>
    <t>Dum commodity produce from  Cogeneration power plants AGR with CO2 storage</t>
  </si>
  <si>
    <t>TOTCO2</t>
  </si>
  <si>
    <t>Total CO2 Emission</t>
  </si>
  <si>
    <t>SNKCO2N</t>
  </si>
  <si>
    <t>BIODST</t>
  </si>
  <si>
    <t>Diesel from biomass</t>
  </si>
  <si>
    <t>COMHH2</t>
  </si>
  <si>
    <t>Commercial sector Hydrogen</t>
  </si>
  <si>
    <t>ETHANOL</t>
  </si>
  <si>
    <t>DUM_ELCCO2N</t>
  </si>
  <si>
    <t>Dummy ELCCO2N to allow for negative ELCCO2N</t>
  </si>
  <si>
    <t>DUM_SUPCO2N</t>
  </si>
  <si>
    <t>Dummy SUPCO2N to allow for negative SUPCO2N</t>
  </si>
  <si>
    <t>SE_TRACO2N</t>
  </si>
  <si>
    <t>CO2WOT</t>
  </si>
  <si>
    <t>Dum to track Co2 exl. Tra co2</t>
  </si>
  <si>
    <t>BIOEMHV</t>
  </si>
  <si>
    <t xml:space="preserve">FAME </t>
  </si>
  <si>
    <t>AGRCO2N</t>
  </si>
  <si>
    <t>AGR CO2 emissions</t>
  </si>
  <si>
    <t>SYNH2CT</t>
  </si>
  <si>
    <t>Centralized hydrogen (Tank storage)</t>
  </si>
  <si>
    <t>ELCCO2P</t>
  </si>
  <si>
    <t>Elec sector process CO2 emissions</t>
  </si>
  <si>
    <t>ELCHIGG</t>
  </si>
  <si>
    <t>Electricity - High Voltage</t>
  </si>
  <si>
    <t>ANNUAL</t>
  </si>
  <si>
    <t>ELCMED</t>
  </si>
  <si>
    <t>Electricity - Medium Voltage</t>
  </si>
  <si>
    <t>ELCLOW</t>
  </si>
  <si>
    <t>Electricity - Low Voltage</t>
  </si>
  <si>
    <t>ELCNUCA</t>
  </si>
  <si>
    <t>Nuclear AGR (ELC)</t>
  </si>
  <si>
    <t>tU</t>
  </si>
  <si>
    <t>ELCNUC</t>
  </si>
  <si>
    <t>Nuc fuel</t>
  </si>
  <si>
    <t>P9_2060</t>
  </si>
  <si>
    <t>P6_2060</t>
  </si>
  <si>
    <t>0</t>
  </si>
  <si>
    <t>3</t>
  </si>
  <si>
    <t>NCAP_BND</t>
  </si>
  <si>
    <t>UP</t>
  </si>
  <si>
    <t>SR*,ST*</t>
  </si>
  <si>
    <t>DEM</t>
  </si>
  <si>
    <t>STGOUT_BND</t>
  </si>
  <si>
    <t>Share-I</t>
  </si>
  <si>
    <t>Share-O</t>
  </si>
  <si>
    <t>NCAP_FOMX</t>
  </si>
  <si>
    <t>NCAP_EFFX</t>
  </si>
  <si>
    <t>PSET_SET</t>
  </si>
  <si>
    <t>COM_TSL</t>
  </si>
  <si>
    <t>HETHTH,HETLTH</t>
  </si>
  <si>
    <t>*,-IMPNRGZ</t>
  </si>
  <si>
    <t>SEASON</t>
  </si>
  <si>
    <t>GASNAT,GASLNG,___GAS,GASRSV</t>
  </si>
  <si>
    <t>I*HTH</t>
  </si>
  <si>
    <t>GASNAT,GASLNG,GASPIP,GASRSV</t>
  </si>
  <si>
    <t>GASNAT</t>
  </si>
  <si>
    <t>___LTH*,___HTH*,-STG*</t>
  </si>
  <si>
    <t>SRET*,STRAN*</t>
  </si>
  <si>
    <t>IMPELC*,EXPELC*</t>
  </si>
  <si>
    <t>IMPNRGZ,DUMAFS___</t>
  </si>
  <si>
    <t>IMPMATZ</t>
  </si>
  <si>
    <t>RSDSOL</t>
  </si>
  <si>
    <t>Solar energy in Residential sector</t>
  </si>
  <si>
    <t>MAT</t>
  </si>
  <si>
    <t>ELCCO2N</t>
  </si>
  <si>
    <t>Carbon Dioxide - Combustion (ELC)</t>
  </si>
  <si>
    <t>ELCBGS</t>
  </si>
  <si>
    <t>Biogas to electricity sector</t>
  </si>
  <si>
    <t>AGR</t>
  </si>
  <si>
    <t>COM</t>
  </si>
  <si>
    <t>IND</t>
  </si>
  <si>
    <t>RSD</t>
  </si>
  <si>
    <t>SUP</t>
  </si>
  <si>
    <t>TRA</t>
  </si>
  <si>
    <t>RCA</t>
  </si>
  <si>
    <t>AGR_Agr_For_Fis</t>
  </si>
  <si>
    <t>Demand - Agriculture, forestry and fishing</t>
  </si>
  <si>
    <t>Bldg_HoRest-Cei</t>
  </si>
  <si>
    <t>Mm2-y</t>
  </si>
  <si>
    <t>AUX_ESTBATS101</t>
  </si>
  <si>
    <t>Auxiliary input for Battery (Lead-acid) Bulk ELC Storage: DayNite</t>
  </si>
  <si>
    <t>GASBFT</t>
  </si>
  <si>
    <t>Gas from Blast Furnace TGR</t>
  </si>
  <si>
    <t>Bldg_DETPre09-Cei</t>
  </si>
  <si>
    <t>000dwellings</t>
  </si>
  <si>
    <t>AUX_TRABAT</t>
  </si>
  <si>
    <t>Auxiliary input for TRA - Battery (Li-ion) ELC Storage: DayNite</t>
  </si>
  <si>
    <t>AUX_COMBATS01</t>
  </si>
  <si>
    <t>Auxiliary input for COM - Battery (Lead-acid) ELC Storage: DayNite</t>
  </si>
  <si>
    <t>AGR_Far_Mac_Dri</t>
  </si>
  <si>
    <t>AGR Service - Farming machine drives</t>
  </si>
  <si>
    <t>Bldg_HoRest-Wal</t>
  </si>
  <si>
    <t>AUX_ESTBATS102</t>
  </si>
  <si>
    <t>Auxiliary input for Battery (Li-ion) Bulk ELC Storage: DayNite</t>
  </si>
  <si>
    <t>GASCOP</t>
  </si>
  <si>
    <t>Corex Gas from COREX with CCS</t>
  </si>
  <si>
    <t>Bldg_DETPre09-Wal</t>
  </si>
  <si>
    <t>AUX_STH2SDT</t>
  </si>
  <si>
    <t>Aux input STH2SDT</t>
  </si>
  <si>
    <t>AUX_VARSOUT</t>
  </si>
  <si>
    <t>Auxiliary output for all storage</t>
  </si>
  <si>
    <t>AUX_COMBATS02</t>
  </si>
  <si>
    <t>Auxiliary input for COM - Battery (Li-ion) ELC Storage: DayNite</t>
  </si>
  <si>
    <t>AGR_Lig</t>
  </si>
  <si>
    <t>AGR Service - Lighting</t>
  </si>
  <si>
    <t>Bldg_HoRest-Win</t>
  </si>
  <si>
    <t>AUX_ESTBATS103</t>
  </si>
  <si>
    <t>Auxiliary input for Battery (NaS) Bulk ELC Storage: DayNite</t>
  </si>
  <si>
    <t>GASIIS</t>
  </si>
  <si>
    <t>Gas from Corex and/or Blast Furnace TGR with CCS and/or BOF</t>
  </si>
  <si>
    <t>Bldg_DETPre09-Win</t>
  </si>
  <si>
    <t>AUX_STH2SGT</t>
  </si>
  <si>
    <t>Aux input STH2SGT</t>
  </si>
  <si>
    <t>DUMBioFuelConstr</t>
  </si>
  <si>
    <t>Dummy commodity to model biofuel constraint</t>
  </si>
  <si>
    <t>AUX_COMBATS03</t>
  </si>
  <si>
    <t>Auxiliary input for COM - Battery (NaNiCl ZEBRA) ELC Storage: DayNite</t>
  </si>
  <si>
    <t>AGR_Low_Ent_Het</t>
  </si>
  <si>
    <t>AGR Service - Low enthalpy heat</t>
  </si>
  <si>
    <t>Bldg_Hosp-Cei</t>
  </si>
  <si>
    <t>AUX_ESTBATS201</t>
  </si>
  <si>
    <t>Auxiliary input for Battery (Lead-acid) Bulk ELC Storage: DayNite/Seasonal</t>
  </si>
  <si>
    <t>IAL</t>
  </si>
  <si>
    <t>Aluminium Demand</t>
  </si>
  <si>
    <t>Mt</t>
  </si>
  <si>
    <t>Bldg_DETPre45-Cei</t>
  </si>
  <si>
    <t>AUX_STH2SUG</t>
  </si>
  <si>
    <t>Aux input STH2SUG</t>
  </si>
  <si>
    <t>OUT_TRABAT</t>
  </si>
  <si>
    <t>Output for TRA - Battery (Li-ion) ELC Storage: DayNite</t>
  </si>
  <si>
    <t>AUX_RSDBATS01</t>
  </si>
  <si>
    <t>Auxiliary input for RSD - Battery (Lead-acid) ELC Storage: DayNite</t>
  </si>
  <si>
    <t>AGR_Mot_Dri</t>
  </si>
  <si>
    <t>AGR Service - Motor drives</t>
  </si>
  <si>
    <t>Bldg_Hosp-Wal</t>
  </si>
  <si>
    <t>AUX_ESTBATS202</t>
  </si>
  <si>
    <t>Auxiliary input for Battery (Li-ion) Bulk ELC Storage: DayNite/Seasonal</t>
  </si>
  <si>
    <t>IALHTH</t>
  </si>
  <si>
    <t>High Temperature Heat for IAL (IND)</t>
  </si>
  <si>
    <t>HTHEAT</t>
  </si>
  <si>
    <t>Bldg_DETPre45-Wal</t>
  </si>
  <si>
    <t>BIOBTLFTDSL</t>
  </si>
  <si>
    <t>FT-diesel from lignocellulosic biomass</t>
  </si>
  <si>
    <t>PUMPBDL</t>
  </si>
  <si>
    <t>Biodiesel fuel B30 (at pump)</t>
  </si>
  <si>
    <t>AUX_RSDBATS02</t>
  </si>
  <si>
    <t>Auxiliary input for RSD - Battery (Li-ion) ELC Storage: DayNite</t>
  </si>
  <si>
    <t>AGR_Pum_Dev_Dis</t>
  </si>
  <si>
    <t>AGR Service - Pumping devices (diesel)</t>
  </si>
  <si>
    <t>Bldg_Hosp-Win</t>
  </si>
  <si>
    <t>AUX_ESTCAESS00</t>
  </si>
  <si>
    <t>Auxiliary input for BY-Diabatic CAES ELC Storage: DayNite</t>
  </si>
  <si>
    <t>IAM</t>
  </si>
  <si>
    <t>Ammonia Demand</t>
  </si>
  <si>
    <t>Bldg_DETPre45-Win</t>
  </si>
  <si>
    <t>BIOCRP</t>
  </si>
  <si>
    <t>Bio Crops</t>
  </si>
  <si>
    <t>TAvi_Frt_Extra-EU</t>
  </si>
  <si>
    <t>btkm</t>
  </si>
  <si>
    <t>AUX_RSDBATS03</t>
  </si>
  <si>
    <t>Auxiliary input for RSD - Battery (NaNiCl ZEBRA) ELC Storage: DayNite</t>
  </si>
  <si>
    <t>AGR_Pum_Dev_Ele</t>
  </si>
  <si>
    <t>AGR Service - Pumping devices (electric)</t>
  </si>
  <si>
    <t>Bldg_Offic-Cei</t>
  </si>
  <si>
    <t>AUX_ESTCAESS101</t>
  </si>
  <si>
    <t>Auxiliary input for Diabatic CAES ELC Storage: DayNite</t>
  </si>
  <si>
    <t>IAMHTH</t>
  </si>
  <si>
    <t>High Temperature Heat for IAM (IND)</t>
  </si>
  <si>
    <t>Bldg_DETPre69-Cei</t>
  </si>
  <si>
    <t>BIODDGS</t>
  </si>
  <si>
    <t>Distillers Grains with Solubles by-product from ethamido</t>
  </si>
  <si>
    <t>TAvi_Frt_Intra-EU</t>
  </si>
  <si>
    <t>AGR_Spe_Ele_Use</t>
  </si>
  <si>
    <t>AGR Service - Specific electricity uses</t>
  </si>
  <si>
    <t>Bldg_Offic-Wal</t>
  </si>
  <si>
    <t>AUX_ESTCAESS102</t>
  </si>
  <si>
    <t>Auxiliary input for Adiabatic CAES ELC Storage: DayNite</t>
  </si>
  <si>
    <t>ICH</t>
  </si>
  <si>
    <t>Other Chemicals Demand</t>
  </si>
  <si>
    <t>Bldg_DETPre69-Wal</t>
  </si>
  <si>
    <t>BIODRY</t>
  </si>
  <si>
    <t>Dry Bio waste</t>
  </si>
  <si>
    <t>TAvi_Pas_Dom</t>
  </si>
  <si>
    <t>bpkm</t>
  </si>
  <si>
    <t>AGR_Spe_Het_Use</t>
  </si>
  <si>
    <t>AGR Service - Specific heat uses</t>
  </si>
  <si>
    <t>Bldg_Offic-Win</t>
  </si>
  <si>
    <t>AUX_ESTCAESS201</t>
  </si>
  <si>
    <t>Auxiliary input for Diabatic CAES ELC Storage: DayNite/Seasonal</t>
  </si>
  <si>
    <t>ICHELE</t>
  </si>
  <si>
    <t>Other Chemicals.Electro-Chemicals.</t>
  </si>
  <si>
    <t>Bldg_DETPre69-Win</t>
  </si>
  <si>
    <t>BIOETBE</t>
  </si>
  <si>
    <t>Ethyl tertio butyl ether from bioethanol</t>
  </si>
  <si>
    <t>TAvi_Pas_Extra-EU</t>
  </si>
  <si>
    <t>AGR_Ven</t>
  </si>
  <si>
    <t>AGR Service - Ventilation</t>
  </si>
  <si>
    <t>Bldg_ShopL-Cei</t>
  </si>
  <si>
    <t>AUX_ESTHYDPS101</t>
  </si>
  <si>
    <t>Auxiliary input for Pumped Hydro ELC Storage: DayNite</t>
  </si>
  <si>
    <t>ICHHTH</t>
  </si>
  <si>
    <t>High Temperature Heat for ICH (IND)</t>
  </si>
  <si>
    <t>Bldg_DETPre79-Cei</t>
  </si>
  <si>
    <t>BIOETH</t>
  </si>
  <si>
    <t>Bio ethanol</t>
  </si>
  <si>
    <t>TAvi_Pas_Intra-EU</t>
  </si>
  <si>
    <t>AGRBIO</t>
  </si>
  <si>
    <t>AGR Fuel - Biomass</t>
  </si>
  <si>
    <t>Bldg_ShopL-Wal</t>
  </si>
  <si>
    <t>AUX_ESTHYDPS201</t>
  </si>
  <si>
    <t>Auxiliary input for Pumped Hydro ELC Storage: DayNite/Seasonal</t>
  </si>
  <si>
    <t>ICHMCH</t>
  </si>
  <si>
    <t>Other Chemicals.Machine Drive.</t>
  </si>
  <si>
    <t>Bldg_DETPre79-Wal</t>
  </si>
  <si>
    <t>BIOGAS</t>
  </si>
  <si>
    <t>Biogas</t>
  </si>
  <si>
    <t>TBunk</t>
  </si>
  <si>
    <t>AGRCOA</t>
  </si>
  <si>
    <t>AGR Fuel - Coal</t>
  </si>
  <si>
    <t>Bldg_ShopL-Win</t>
  </si>
  <si>
    <t>DUMDCAES</t>
  </si>
  <si>
    <t>Dummy Commodity collecting input fuels for Diabatic CAES</t>
  </si>
  <si>
    <t>ICHOTH</t>
  </si>
  <si>
    <t>Other Chemicals.Other Processes.</t>
  </si>
  <si>
    <t>Bldg_DETPre79-Win</t>
  </si>
  <si>
    <t>BIOGLY</t>
  </si>
  <si>
    <t>Bio glycerol</t>
  </si>
  <si>
    <t>TBus</t>
  </si>
  <si>
    <t>AGRDST</t>
  </si>
  <si>
    <t>AGR Fuel - Diesel</t>
  </si>
  <si>
    <t>Bldg_ShopS-Cei</t>
  </si>
  <si>
    <t>DUMDCAES00</t>
  </si>
  <si>
    <t>ICHPRC</t>
  </si>
  <si>
    <t>Other Chemicals.Process Heat.</t>
  </si>
  <si>
    <t>Bldg_DETPre89-Cei</t>
  </si>
  <si>
    <t>BIOGLY1</t>
  </si>
  <si>
    <t>Glycerine by-product from esterfipH</t>
  </si>
  <si>
    <t>TCar</t>
  </si>
  <si>
    <t>AGRELC</t>
  </si>
  <si>
    <t>AGR Fuel - Electricity</t>
  </si>
  <si>
    <t>Bldg_ShopS-Wal</t>
  </si>
  <si>
    <t>DUMGrw</t>
  </si>
  <si>
    <t>Dummy tech to model growth rates</t>
  </si>
  <si>
    <t>ICHSTM</t>
  </si>
  <si>
    <t>Other Chemicals.Steam.</t>
  </si>
  <si>
    <t>LTHEAT</t>
  </si>
  <si>
    <t>Bldg_DETPre89-Wal</t>
  </si>
  <si>
    <t>BIOGLY2</t>
  </si>
  <si>
    <t>Glycerine by-product from esterfip</t>
  </si>
  <si>
    <t>THDT</t>
  </si>
  <si>
    <t>AGRGAS</t>
  </si>
  <si>
    <t>AGR Fuel - Natural Gas</t>
  </si>
  <si>
    <t>Bldg_ShopS-Win</t>
  </si>
  <si>
    <t>ELCBFG</t>
  </si>
  <si>
    <t>Blast Furnace Gas (ELC)</t>
  </si>
  <si>
    <t>ICL</t>
  </si>
  <si>
    <t>Chlorine Demand</t>
  </si>
  <si>
    <t>Bldg_DETPre89-Win</t>
  </si>
  <si>
    <t>BIOHVO</t>
  </si>
  <si>
    <t>Hydrotreated vegetable oil</t>
  </si>
  <si>
    <t>TLCV</t>
  </si>
  <si>
    <t>AGRGEO</t>
  </si>
  <si>
    <t>AGR Fuel - Geothermal</t>
  </si>
  <si>
    <t>Bldg_SpoRecr-Cei</t>
  </si>
  <si>
    <t>ELCBFT</t>
  </si>
  <si>
    <t>Blast Furnace Gas TGR (ELC)</t>
  </si>
  <si>
    <t>ICLHTH</t>
  </si>
  <si>
    <t>High Temperature Heat for ICL (IND)</t>
  </si>
  <si>
    <t>Bldg_DETPre99-Cei</t>
  </si>
  <si>
    <t>BIOLGCFS</t>
  </si>
  <si>
    <t>Lignocellulosic feedstocks</t>
  </si>
  <si>
    <t>TMop</t>
  </si>
  <si>
    <t>AGRHET</t>
  </si>
  <si>
    <t>AGR Fuel - Heat</t>
  </si>
  <si>
    <t>Bldg_SpoRecr-Wal</t>
  </si>
  <si>
    <t>ELCCH4N</t>
  </si>
  <si>
    <t>Methane - Combustion (ELC)</t>
  </si>
  <si>
    <t>ICM</t>
  </si>
  <si>
    <t>Cement Demand</t>
  </si>
  <si>
    <t>Bldg_DETPre99-Wal</t>
  </si>
  <si>
    <t>BIOLIQ</t>
  </si>
  <si>
    <t>Biofuels</t>
  </si>
  <si>
    <t>TMot</t>
  </si>
  <si>
    <t>AGRLPG</t>
  </si>
  <si>
    <t>AGR Fuel - LPG</t>
  </si>
  <si>
    <t>Bldg_SpoRecr-Win</t>
  </si>
  <si>
    <t>ELCCO2I</t>
  </si>
  <si>
    <t>Investment-related Emission: ELCCO2I</t>
  </si>
  <si>
    <t>ICMHTH</t>
  </si>
  <si>
    <t>High Temperature Heat for ICM (IND)</t>
  </si>
  <si>
    <t>Bldg_DETPre99-Win</t>
  </si>
  <si>
    <t>BIOMtaH</t>
  </si>
  <si>
    <t>Bio methanol</t>
  </si>
  <si>
    <t>TNav</t>
  </si>
  <si>
    <t>AGROIL</t>
  </si>
  <si>
    <t>AGR Fuel - Oil</t>
  </si>
  <si>
    <t>COMAHT</t>
  </si>
  <si>
    <t>ELCCOG</t>
  </si>
  <si>
    <t>Cokes Gas (ELC)</t>
  </si>
  <si>
    <t>ICMPRC</t>
  </si>
  <si>
    <t>Cement.Process Heat.</t>
  </si>
  <si>
    <t>Bldg_FLTPre09-Cei</t>
  </si>
  <si>
    <t>BIOMUN</t>
  </si>
  <si>
    <t>Municipal Waste</t>
  </si>
  <si>
    <t>TRABGS</t>
  </si>
  <si>
    <t>BIiogas (TRA)</t>
  </si>
  <si>
    <t>AGRSOL</t>
  </si>
  <si>
    <t>AGR Fuel - Solar</t>
  </si>
  <si>
    <t>COMBIO</t>
  </si>
  <si>
    <t>ELCCOH</t>
  </si>
  <si>
    <t>ICU</t>
  </si>
  <si>
    <t>Copper Demand</t>
  </si>
  <si>
    <t>Bldg_FLTPre09-Wal</t>
  </si>
  <si>
    <t>BIONAPHTA</t>
  </si>
  <si>
    <t>Naphta by-product from BTL process</t>
  </si>
  <si>
    <t>COMCH4N</t>
  </si>
  <si>
    <t>Methane - Combustion (COM)</t>
  </si>
  <si>
    <t>ELCCOL</t>
  </si>
  <si>
    <t>ICUHTH</t>
  </si>
  <si>
    <t>High Temperature Heat for ICU (IND)</t>
  </si>
  <si>
    <t>Bldg_FLTPre09-Win</t>
  </si>
  <si>
    <t>BIOOILFS</t>
  </si>
  <si>
    <t>Vegetable oil feedstocks from crushing unit</t>
  </si>
  <si>
    <t>COMCO2N</t>
  </si>
  <si>
    <t>Carbon Dioxide - Combustion (COM)</t>
  </si>
  <si>
    <t>ELCCOP</t>
  </si>
  <si>
    <t>Corex Gas from COREX with CCS (ELC)</t>
  </si>
  <si>
    <t>IGF</t>
  </si>
  <si>
    <t>Glass Flat Demand</t>
  </si>
  <si>
    <t>Bldg_FLTPre45-Cei</t>
  </si>
  <si>
    <t>BIOPLPBEET</t>
  </si>
  <si>
    <t>Bio beet pulp</t>
  </si>
  <si>
    <t>TRADST</t>
  </si>
  <si>
    <t>Blending diesel + EMHV + FT + HVO</t>
  </si>
  <si>
    <t>SysSettings</t>
  </si>
  <si>
    <t>COMCOA</t>
  </si>
  <si>
    <t>ELCCOXN</t>
  </si>
  <si>
    <t>Carbon Monoxide - Combustion (ELC)</t>
  </si>
  <si>
    <t>IGFHTH</t>
  </si>
  <si>
    <t>High Temperature Heat for IGF (IND)</t>
  </si>
  <si>
    <t>Bldg_FLTPre45-Wal</t>
  </si>
  <si>
    <t>BIOPLPOIL</t>
  </si>
  <si>
    <t>Bio oil pulp</t>
  </si>
  <si>
    <t>TRAELC</t>
  </si>
  <si>
    <t>COMCOO</t>
  </si>
  <si>
    <t>Cooling agent (COM)</t>
  </si>
  <si>
    <t>ELCDST</t>
  </si>
  <si>
    <t>IGH</t>
  </si>
  <si>
    <t>Glass Hollow Demand</t>
  </si>
  <si>
    <t>Bldg_FLTPre45-Win</t>
  </si>
  <si>
    <t>BIOPROP</t>
  </si>
  <si>
    <t>Propane by-product from HVO</t>
  </si>
  <si>
    <t>TRAELC_EV</t>
  </si>
  <si>
    <t>COMCOXN</t>
  </si>
  <si>
    <t>Carbon Monoxide - Combustion (COM)</t>
  </si>
  <si>
    <t>ELC for a common peaking constraint</t>
  </si>
  <si>
    <t>IGHHTH</t>
  </si>
  <si>
    <t>High Temperature Heat for IGH (IND)</t>
  </si>
  <si>
    <t>Bldg_FLTPre69-Cei</t>
  </si>
  <si>
    <t>BIOPULP</t>
  </si>
  <si>
    <t>Sugarbeet pulp by-product from ethsucri</t>
  </si>
  <si>
    <t>TRAELC_V2G</t>
  </si>
  <si>
    <t>COMCXFN</t>
  </si>
  <si>
    <t>Fluoro Carbons - Combustion (COM)</t>
  </si>
  <si>
    <t>kg</t>
  </si>
  <si>
    <t>ELCGAS</t>
  </si>
  <si>
    <t>IIS</t>
  </si>
  <si>
    <t>Iron and Steel Demand</t>
  </si>
  <si>
    <t>Bldg_FLTPre69-Wal</t>
  </si>
  <si>
    <t>BIORME</t>
  </si>
  <si>
    <t>Bio RME</t>
  </si>
  <si>
    <t>TRAETH</t>
  </si>
  <si>
    <t>Ethanol (TRA)</t>
  </si>
  <si>
    <t>COMELC</t>
  </si>
  <si>
    <t>ELCGEO</t>
  </si>
  <si>
    <t>IISHTH</t>
  </si>
  <si>
    <t>High Temperature Heat for IIS (IND)</t>
  </si>
  <si>
    <t>Bldg_FLTPre69-Win</t>
  </si>
  <si>
    <t>BIORPOIL</t>
  </si>
  <si>
    <t>Rape seed oil</t>
  </si>
  <si>
    <t>TRAFTB</t>
  </si>
  <si>
    <t>Bio FT-diesel (TRA)</t>
  </si>
  <si>
    <t>COMGAS</t>
  </si>
  <si>
    <t>ELCHFO</t>
  </si>
  <si>
    <t>ILM</t>
  </si>
  <si>
    <t>Lime Demand</t>
  </si>
  <si>
    <t>Bldg_FLTPre79-Cei</t>
  </si>
  <si>
    <t>BIOSAP</t>
  </si>
  <si>
    <t>Saponified fatty acids by-product from esterfip</t>
  </si>
  <si>
    <t>TRAFTS</t>
  </si>
  <si>
    <t>Fossil FT-diesel(TRA)</t>
  </si>
  <si>
    <t>COMGEO</t>
  </si>
  <si>
    <t>ELCHIG</t>
  </si>
  <si>
    <t>Electricity - High Voltage WITHOUT grid costs</t>
  </si>
  <si>
    <t>ILMHTH</t>
  </si>
  <si>
    <t>High Temperature Heat for ILM (IND)</t>
  </si>
  <si>
    <t>Bldg_FLTPre79-Wal</t>
  </si>
  <si>
    <t>BIOSLU</t>
  </si>
  <si>
    <t>Industrial Waste-Sludge</t>
  </si>
  <si>
    <t>TRAGAS</t>
  </si>
  <si>
    <t>COMGHT</t>
  </si>
  <si>
    <t>ELCHYD</t>
  </si>
  <si>
    <t>ILMPRC</t>
  </si>
  <si>
    <t>Lime.Process Heat.</t>
  </si>
  <si>
    <t>Bldg_FLTPre79-Win</t>
  </si>
  <si>
    <t>BIOSTAFS</t>
  </si>
  <si>
    <t>Starch grain feedstocks</t>
  </si>
  <si>
    <t>TRAGH2</t>
  </si>
  <si>
    <t>Daynite</t>
  </si>
  <si>
    <t>COMHET</t>
  </si>
  <si>
    <t>ELCIIS</t>
  </si>
  <si>
    <t>Gas from Corex and Blast Furnace TGR with CCS (ELC)</t>
  </si>
  <si>
    <t>INDBFG</t>
  </si>
  <si>
    <t>Blast Furnace Gas (IND)</t>
  </si>
  <si>
    <t>Bldg_FLTPre89-Cei</t>
  </si>
  <si>
    <t>BIOSTIL</t>
  </si>
  <si>
    <t>Stillage by-product from ethsucri</t>
  </si>
  <si>
    <t>TRAHFO</t>
  </si>
  <si>
    <t>COMLPG</t>
  </si>
  <si>
    <t>ELCINT</t>
  </si>
  <si>
    <t>Intermittent electricity</t>
  </si>
  <si>
    <t>INDBFT</t>
  </si>
  <si>
    <t>Gas from Blast Furnace TGR (IND)</t>
  </si>
  <si>
    <t>Bldg_FLTPre89-Wal</t>
  </si>
  <si>
    <t>BIOSUGFS</t>
  </si>
  <si>
    <t>Sugarbeet feedstocks</t>
  </si>
  <si>
    <t>TRai_Frt</t>
  </si>
  <si>
    <t>COMN2ON</t>
  </si>
  <si>
    <t>Nitrous Oxide - Combustion (COM)</t>
  </si>
  <si>
    <t>ELCLossInTransmsn</t>
  </si>
  <si>
    <t>Accounting for the ELC Loss in transmission lines</t>
  </si>
  <si>
    <t>INDBGS</t>
  </si>
  <si>
    <t>Biogas (IND)</t>
  </si>
  <si>
    <t>Bldg_FLTPre89-Win</t>
  </si>
  <si>
    <t>BIOWOO</t>
  </si>
  <si>
    <t>Wood Products</t>
  </si>
  <si>
    <t>TRai_Pas_Conv</t>
  </si>
  <si>
    <t>COMNOXN</t>
  </si>
  <si>
    <t>Nitrogen Oxides - Combustion (COM)</t>
  </si>
  <si>
    <t>ELCMUN</t>
  </si>
  <si>
    <t>Municipal Waste (ELC)</t>
  </si>
  <si>
    <t>INDBIO</t>
  </si>
  <si>
    <t>Biomass (IND)</t>
  </si>
  <si>
    <t>Bldg_FLTPre99-Cei</t>
  </si>
  <si>
    <t>BRFCA1</t>
  </si>
  <si>
    <t>Other non energetic inputs for esterfipH</t>
  </si>
  <si>
    <t>TRai_Pas_Hspd</t>
  </si>
  <si>
    <t>COMOIL</t>
  </si>
  <si>
    <t>ELCN2ON</t>
  </si>
  <si>
    <t>Nitrous Oxide - Combustion (ELC)</t>
  </si>
  <si>
    <t>INDBLQ</t>
  </si>
  <si>
    <t>Paper: Black Liquor</t>
  </si>
  <si>
    <t>Bldg_FLTPre99-Wal</t>
  </si>
  <si>
    <t>BRFCA2</t>
  </si>
  <si>
    <t>Other non energetic inputs for esterfip</t>
  </si>
  <si>
    <t>TRai_Pas_Metro</t>
  </si>
  <si>
    <t>COMPMAN</t>
  </si>
  <si>
    <t>Particulate 2.5 - Combustion (COM)</t>
  </si>
  <si>
    <t>ELCNOXI</t>
  </si>
  <si>
    <t>Investment-related Emission: ELCNOXI</t>
  </si>
  <si>
    <t>INDCH4N</t>
  </si>
  <si>
    <t>Methane - Combustion (IND)</t>
  </si>
  <si>
    <t>Bldg_FLTPre99-Win</t>
  </si>
  <si>
    <t>BRFCA3</t>
  </si>
  <si>
    <t>other non energetic input for HVO</t>
  </si>
  <si>
    <t>TRAJTK</t>
  </si>
  <si>
    <t>COMPMBN</t>
  </si>
  <si>
    <t>Particulate 10 - Combustion (COM)</t>
  </si>
  <si>
    <t>ELCNOXN</t>
  </si>
  <si>
    <t>Nitrogen Oxides - Combustion (ELC)</t>
  </si>
  <si>
    <t>INDCH4P</t>
  </si>
  <si>
    <t>Methane - Process (IND)</t>
  </si>
  <si>
    <t>Bldg_SDEPre09-Cei</t>
  </si>
  <si>
    <t>BRFCO2</t>
  </si>
  <si>
    <t>CO2 by-product from biofuel process</t>
  </si>
  <si>
    <t>TRALH2</t>
  </si>
  <si>
    <t>COMSF6N</t>
  </si>
  <si>
    <t>Sulphur Hexafluoride - Combustion (COM)</t>
  </si>
  <si>
    <t>ELCPMAI</t>
  </si>
  <si>
    <t>Investment-related Emission: ELCPMAI</t>
  </si>
  <si>
    <t>INDCO2N</t>
  </si>
  <si>
    <t>Carbon Dioxide - Combustion (IND)</t>
  </si>
  <si>
    <t>Bldg_SDEPre09-Wal</t>
  </si>
  <si>
    <t>BRFEZ1</t>
  </si>
  <si>
    <t>Other non energetic inputs for ethamido</t>
  </si>
  <si>
    <t>TRALPG</t>
  </si>
  <si>
    <t>COMSO2N</t>
  </si>
  <si>
    <t>Sulphur Dioxide - Combustion (COM)</t>
  </si>
  <si>
    <t>ELCPMAN</t>
  </si>
  <si>
    <t>Particulate 2.5 - Combustion (ELC)</t>
  </si>
  <si>
    <t>INDCO2P</t>
  </si>
  <si>
    <t>Carbon Dioxide - Process (IND)</t>
  </si>
  <si>
    <t>Bldg_SDEPre09-Win</t>
  </si>
  <si>
    <t>BRFEZ2</t>
  </si>
  <si>
    <t>Other non energetic inputs for ethsucri-levures</t>
  </si>
  <si>
    <t>t</t>
  </si>
  <si>
    <t>COMSOL</t>
  </si>
  <si>
    <t>ELCPMBI</t>
  </si>
  <si>
    <t>Investment-related Emission: ELCPMBI</t>
  </si>
  <si>
    <t>INDCOA</t>
  </si>
  <si>
    <t>Hard Coal (IND)</t>
  </si>
  <si>
    <t>Bldg_SDEPre45-Cei</t>
  </si>
  <si>
    <t>BRFEZ3</t>
  </si>
  <si>
    <t>Other non energetic inputs for ethsucri-autres</t>
  </si>
  <si>
    <t>COMVOCN</t>
  </si>
  <si>
    <t>Volatile Organic Compounds - Combustion (COM)</t>
  </si>
  <si>
    <t>ELCSLU</t>
  </si>
  <si>
    <t>Industrial Waste-Sludge (ELC)</t>
  </si>
  <si>
    <t>INDCOB</t>
  </si>
  <si>
    <t>Brown Coal (IND)</t>
  </si>
  <si>
    <t>Bldg_SDEPre45-Wal</t>
  </si>
  <si>
    <t>BRFEZ4</t>
  </si>
  <si>
    <t>Other non energetic inputs for ethlgc</t>
  </si>
  <si>
    <t>NR_BuildLight</t>
  </si>
  <si>
    <t>Non Residential Building - Building lighting</t>
  </si>
  <si>
    <t>ELCSO2I</t>
  </si>
  <si>
    <t>Investment-related Emission: ELCSO2I</t>
  </si>
  <si>
    <t>INDCOG</t>
  </si>
  <si>
    <t>Coke Oven Gas (IND)</t>
  </si>
  <si>
    <t>Bldg_SDEPre45-Win</t>
  </si>
  <si>
    <t>BRFH2</t>
  </si>
  <si>
    <t>Hydrogen for biofuel process</t>
  </si>
  <si>
    <t>NR_BuildTech</t>
  </si>
  <si>
    <t>Non Residential Building - Building technologies</t>
  </si>
  <si>
    <t>ELCSO2N</t>
  </si>
  <si>
    <t>Sulphur Dioxid (ELC)</t>
  </si>
  <si>
    <t>INDCOK</t>
  </si>
  <si>
    <t>Coke (IND)</t>
  </si>
  <si>
    <t>Bldg_SDEPre69-Cei</t>
  </si>
  <si>
    <t>BRFHTH</t>
  </si>
  <si>
    <t>Vapor input for biofuel process</t>
  </si>
  <si>
    <t>NR_ES-HO-Cook</t>
  </si>
  <si>
    <t>Non Residential Energy Service for - Hospital - Cooking</t>
  </si>
  <si>
    <t>ELCSOL</t>
  </si>
  <si>
    <t>INDCOL</t>
  </si>
  <si>
    <t>Lignite (IND)</t>
  </si>
  <si>
    <t>Bldg_SDEPre69-Wal</t>
  </si>
  <si>
    <t>BRFWAT</t>
  </si>
  <si>
    <t>Water input for biofuel process</t>
  </si>
  <si>
    <t>NR_ES-HO-SpCool</t>
  </si>
  <si>
    <t>Non Residential Energy Service for - Hospital - Cooling</t>
  </si>
  <si>
    <t>ELCTID</t>
  </si>
  <si>
    <t>Ocean energy tidal (ELC)</t>
  </si>
  <si>
    <t>INDCOP</t>
  </si>
  <si>
    <t>Corex Gas from COREX with CCS (IND)</t>
  </si>
  <si>
    <t>Bldg_SDEPre69-Win</t>
  </si>
  <si>
    <t>CATACHEM</t>
  </si>
  <si>
    <t>Catalysts and chemicals for ETBE</t>
  </si>
  <si>
    <t>NR_ES-HO-SpHeat</t>
  </si>
  <si>
    <t>Non Residential Energy Service for - Hospital - Space heating</t>
  </si>
  <si>
    <t>ELCVOCI</t>
  </si>
  <si>
    <t>Investment-related Emission: ELCVOCI</t>
  </si>
  <si>
    <t>INDCOXN</t>
  </si>
  <si>
    <t>Carbon Monoxide - Combustion (IND)</t>
  </si>
  <si>
    <t>Bldg_SDEPre79-Cei</t>
  </si>
  <si>
    <t>COABRO</t>
  </si>
  <si>
    <t>Brown Coal</t>
  </si>
  <si>
    <t>NR_ES-HO-WatHeat</t>
  </si>
  <si>
    <t>Non Residential Energy Service for - Hospital - Water heating</t>
  </si>
  <si>
    <t>ELCVOCN</t>
  </si>
  <si>
    <t>Volatile Organic Compounds - Combustion (ELC)</t>
  </si>
  <si>
    <t>INDCOXP</t>
  </si>
  <si>
    <t>Carbon Monoxide - Process (IND)</t>
  </si>
  <si>
    <t>Bldg_SDEPre79-Wal</t>
  </si>
  <si>
    <t>COACOK</t>
  </si>
  <si>
    <t>Coke</t>
  </si>
  <si>
    <t>NR_ES-HR-Cook</t>
  </si>
  <si>
    <t>Non Residential Energy Service for - Hotels &amp; Restaurant - Cooking</t>
  </si>
  <si>
    <t>ELCWAV</t>
  </si>
  <si>
    <t>Ocean energy wave (ELC)</t>
  </si>
  <si>
    <t>INDCXFN</t>
  </si>
  <si>
    <t>Fluoro Carbons - Combustion (IND)</t>
  </si>
  <si>
    <t>Bldg_SDEPre79-Win</t>
  </si>
  <si>
    <t>COAHAR</t>
  </si>
  <si>
    <t>Hard Coal</t>
  </si>
  <si>
    <t>NR_ES-HR-SpCool</t>
  </si>
  <si>
    <t>Non Residential Energy Service for - Hotels &amp; Restaurant - Cooling</t>
  </si>
  <si>
    <t>ELCWIN</t>
  </si>
  <si>
    <t>INDCXFP</t>
  </si>
  <si>
    <t>Fluoro Carbons - Process (IND)</t>
  </si>
  <si>
    <t>Bldg_SDEPre89-Cei</t>
  </si>
  <si>
    <t>COALIG</t>
  </si>
  <si>
    <t>Lignite</t>
  </si>
  <si>
    <t>NR_ES-HR-SpHeat</t>
  </si>
  <si>
    <t>Non Residential Energy Service for - Hotels &amp; Restaurant - Space heating</t>
  </si>
  <si>
    <t>ELCWOO</t>
  </si>
  <si>
    <t>Wood Products (ELC)</t>
  </si>
  <si>
    <t>Bldg_SDEPre89-Wal</t>
  </si>
  <si>
    <t>COHRSV</t>
  </si>
  <si>
    <t>Hard Coal Reserves</t>
  </si>
  <si>
    <t>NR_ES-HR-WatHeat</t>
  </si>
  <si>
    <t>Non Residential Energy Service for - Hotels &amp; Restaurant - Water heating</t>
  </si>
  <si>
    <t>ETSCO2</t>
  </si>
  <si>
    <t>CO2 Emissions from ETS</t>
  </si>
  <si>
    <t>INDELC</t>
  </si>
  <si>
    <t>Electricity (IND)</t>
  </si>
  <si>
    <t>Bldg_SDEPre89-Win</t>
  </si>
  <si>
    <t>COLRSV</t>
  </si>
  <si>
    <t>Lignite Reserves</t>
  </si>
  <si>
    <t>NR_ES-OF-Cook</t>
  </si>
  <si>
    <t>Non Residential Energy Service for - Offices (Offices, Schools/Universities, Museums etc) - Cooking</t>
  </si>
  <si>
    <t>EUCAPDUM</t>
  </si>
  <si>
    <t xml:space="preserve">Dummy for ele cons capacity </t>
  </si>
  <si>
    <t>INDGAS</t>
  </si>
  <si>
    <t>Natural Gas (IND)</t>
  </si>
  <si>
    <t>Bldg_SDEPre99-Cei</t>
  </si>
  <si>
    <t>NR_ES-OF-SpCool</t>
  </si>
  <si>
    <t>Non Residential Energy Service for - Offices (Offices, Schools/Universities, Museums etc) - Cooling</t>
  </si>
  <si>
    <t>EUVAR1DUM</t>
  </si>
  <si>
    <t>Dummy for ele from VAR RES and VAR IMP useful</t>
  </si>
  <si>
    <t>INDGEO</t>
  </si>
  <si>
    <t>Geothermal (IND)</t>
  </si>
  <si>
    <t>Bldg_SDEPre99-Wal</t>
  </si>
  <si>
    <t>DUMSTOR</t>
  </si>
  <si>
    <t>Dummy commodity in input to the accompaning tech to represent power</t>
  </si>
  <si>
    <t>NR_ES-OF-SpHeat</t>
  </si>
  <si>
    <t>Non Residential Energy Service for - Offices (Offices, Schools/Universities, Museums etc) - Space heating</t>
  </si>
  <si>
    <t>EUVAR2DUM</t>
  </si>
  <si>
    <t>Dummy for ele from VAR RES and VAR IMP excess</t>
  </si>
  <si>
    <t>INDHFO</t>
  </si>
  <si>
    <t>Heavy Fuel Oil (IND)</t>
  </si>
  <si>
    <t>Bldg_SDEPre99-Win</t>
  </si>
  <si>
    <t>NR_ES-OF-WatHeat</t>
  </si>
  <si>
    <t>Non Residential Energy Service for - Offices (Offices, Schools/Universities, Museums etc) - Water heating</t>
  </si>
  <si>
    <t>EUVAR3DUM</t>
  </si>
  <si>
    <t>Dummy for ele from VAR RES total</t>
  </si>
  <si>
    <t>INDHTH</t>
  </si>
  <si>
    <t>High Temperature Heat for IND</t>
  </si>
  <si>
    <t>COOFRE</t>
  </si>
  <si>
    <t>Free cooling source (RSD)</t>
  </si>
  <si>
    <t>ELCG2BIO</t>
  </si>
  <si>
    <t>Electricity by-product from biofuel processes</t>
  </si>
  <si>
    <t>NR_ES-SL-Cook</t>
  </si>
  <si>
    <t>Non Residential Energy Service for - Shop – Large (shopping malls) - Cooking</t>
  </si>
  <si>
    <t>EUVAR4DUM</t>
  </si>
  <si>
    <t>Dummy for ele from VAR IMP total</t>
  </si>
  <si>
    <t>INDHYD</t>
  </si>
  <si>
    <t>Hydro (IND)</t>
  </si>
  <si>
    <t>R_DetH</t>
  </si>
  <si>
    <t>Residential Dwelling - Detached house (DEM)</t>
  </si>
  <si>
    <t>000units</t>
  </si>
  <si>
    <t>GASBFG</t>
  </si>
  <si>
    <t>Blast-Furnace Gas</t>
  </si>
  <si>
    <t>NR_ES-SL-SpCool</t>
  </si>
  <si>
    <t>Non Residential Energy Service for - Shop – Large (shopping malls) - Cooling</t>
  </si>
  <si>
    <t>EUVAR5DUM</t>
  </si>
  <si>
    <t>Dummy for ele Demand Management</t>
  </si>
  <si>
    <t>INDIIS</t>
  </si>
  <si>
    <t>IIS Gas - Corex Gas or BFG TGR with CCS or BOF (IND)</t>
  </si>
  <si>
    <t>R_ES-DH-Cook</t>
  </si>
  <si>
    <t>Residential Energy Service for - Detached house - Cooking</t>
  </si>
  <si>
    <t>GASCOG</t>
  </si>
  <si>
    <t>Coke-Oven Gas</t>
  </si>
  <si>
    <t>NR_ES-SL-SpHeat</t>
  </si>
  <si>
    <t>Non Residential Energy Service for - Shop – Large (shopping malls) - Space heating</t>
  </si>
  <si>
    <t>GHG</t>
  </si>
  <si>
    <t>Greenhouse Gases</t>
  </si>
  <si>
    <t>INDLFO</t>
  </si>
  <si>
    <t>Light Fuel Oil (IND)</t>
  </si>
  <si>
    <t>R_ES-DH-SpCool</t>
  </si>
  <si>
    <t>Residential Energy Service for - Detached house - Cooling</t>
  </si>
  <si>
    <t>GASGWG</t>
  </si>
  <si>
    <t>Gasworks Gas</t>
  </si>
  <si>
    <t>NR_ES-SL-WatHeat</t>
  </si>
  <si>
    <t>Non Residential Energy Service for - Shop – Large (shopping malls) - Water heating</t>
  </si>
  <si>
    <t>GreenCert-ELC</t>
  </si>
  <si>
    <t>Green Certificates for ELC sector</t>
  </si>
  <si>
    <t>INDLPG</t>
  </si>
  <si>
    <t>Liquified Petroleum Gas (IND)</t>
  </si>
  <si>
    <t>R_ES-DH-SpHeat</t>
  </si>
  <si>
    <t>Residential Energy Service for - Detached house - Space heating</t>
  </si>
  <si>
    <t>GASLNG</t>
  </si>
  <si>
    <t>Liquified Natural Gas</t>
  </si>
  <si>
    <t>NR_ES-SR-Cook</t>
  </si>
  <si>
    <t>Non Residential Energy Service for - Sport and Recreation - Cooking</t>
  </si>
  <si>
    <t>GreenCert-FIN</t>
  </si>
  <si>
    <t>Green Certificates for Enduse sectors</t>
  </si>
  <si>
    <t>INDLTH</t>
  </si>
  <si>
    <t>Low Temperature Heat for IND</t>
  </si>
  <si>
    <t>R_ES-DH-WatHeat</t>
  </si>
  <si>
    <t>Residential Energy Service for - Detached house - Water heating</t>
  </si>
  <si>
    <t>Natural Gas</t>
  </si>
  <si>
    <t>NR_ES-SR-SpCool</t>
  </si>
  <si>
    <t>Non Residential Energy Service for - Sport and Recreation - Cooling</t>
  </si>
  <si>
    <t>HETHTH</t>
  </si>
  <si>
    <t>INDMUN</t>
  </si>
  <si>
    <t>Municipal Waste (IND)</t>
  </si>
  <si>
    <t>R_ES-FL-Cook</t>
  </si>
  <si>
    <t>Residential Energy Service for - Flat - Cooking</t>
  </si>
  <si>
    <t>GASPIP</t>
  </si>
  <si>
    <t>Natural Gas Pre-Pipeline</t>
  </si>
  <si>
    <t>NR_ES-SR-SpHeat</t>
  </si>
  <si>
    <t>Non Residential Energy Service for - Sport and Recreation - Space heating</t>
  </si>
  <si>
    <t>INDSCO2P</t>
  </si>
  <si>
    <t>INDN2ON</t>
  </si>
  <si>
    <t>Nitrous Oxide - Combustion (IND)</t>
  </si>
  <si>
    <t>R_ES-FL-SpCool</t>
  </si>
  <si>
    <t>Residential Energy Service for - Flat - Cooling</t>
  </si>
  <si>
    <t>GASRSV</t>
  </si>
  <si>
    <t>Natural Gas Reserves</t>
  </si>
  <si>
    <t>NR_ES-SR-WatHeat</t>
  </si>
  <si>
    <t>Non Residential Energy Service for - Sport and Recreation - Water heating</t>
  </si>
  <si>
    <t>NETSCO2</t>
  </si>
  <si>
    <t>CO2 Emissions from Non-ETS</t>
  </si>
  <si>
    <t>INDN2OP</t>
  </si>
  <si>
    <t>Nitrous Oxide - Process (IND)</t>
  </si>
  <si>
    <t>R_ES-FL-SpHeat</t>
  </si>
  <si>
    <t>Residential Energy Service for - Flat - Space heating</t>
  </si>
  <si>
    <t>INDCBL</t>
  </si>
  <si>
    <t>Carbon Black</t>
  </si>
  <si>
    <t>Mta</t>
  </si>
  <si>
    <t>NR_ES-SS-Cook</t>
  </si>
  <si>
    <t>Non Residential Energy Service for - Shop – Small (shops) - Cooking</t>
  </si>
  <si>
    <t>NONCO2</t>
  </si>
  <si>
    <t>Non CO2 Emissions</t>
  </si>
  <si>
    <t>INDNAP</t>
  </si>
  <si>
    <t>Naphtha (IND)</t>
  </si>
  <si>
    <t>R_ES-FL-WatHeat</t>
  </si>
  <si>
    <t>Residential Energy Service for - Flat - Water heating</t>
  </si>
  <si>
    <t>INDHH2</t>
  </si>
  <si>
    <t>Hydrogen (IND)</t>
  </si>
  <si>
    <t>ENE</t>
  </si>
  <si>
    <t>NR_ES-SS-SpCool</t>
  </si>
  <si>
    <t>Non Residential Energy Service for - Shop – Small (shops) - Cooling</t>
  </si>
  <si>
    <t>SUBS-REN_FeedIn</t>
  </si>
  <si>
    <t>Feed-in Tariff Accounting</t>
  </si>
  <si>
    <t>mEuro</t>
  </si>
  <si>
    <t>INDNEU</t>
  </si>
  <si>
    <t>Non Energy (IND)</t>
  </si>
  <si>
    <t>R_ES-SD-Cook</t>
  </si>
  <si>
    <t>Residential Energy Service for - Semi-detached house - Cooking</t>
  </si>
  <si>
    <t>ISOBUTYL</t>
  </si>
  <si>
    <t>Isobutylène</t>
  </si>
  <si>
    <t>NR_ES-SS-SpHeat</t>
  </si>
  <si>
    <t>Non Residential Energy Service for - Shop – Small (shops) - Space heating</t>
  </si>
  <si>
    <t>SUBS-REN_INV</t>
  </si>
  <si>
    <t>Investment Subsidies for REN tech</t>
  </si>
  <si>
    <t>INDNOXN</t>
  </si>
  <si>
    <t>Nitrogen Oxides - Combustion (IND)</t>
  </si>
  <si>
    <t>R_ES-SD-SpCool</t>
  </si>
  <si>
    <t>Residential Energy Service for - Semi-detached house - Cooling</t>
  </si>
  <si>
    <t>NUCAGR</t>
  </si>
  <si>
    <t>Nuclear fuel for AGR plants</t>
  </si>
  <si>
    <t>NR_ES-SS-WatHeat</t>
  </si>
  <si>
    <t>Non Residential Energy Service for - Shop – Small (shops) - Water heating</t>
  </si>
  <si>
    <t>TaxPEC</t>
  </si>
  <si>
    <t>Tax Primary Energy Consumption</t>
  </si>
  <si>
    <t>INDNOXP</t>
  </si>
  <si>
    <t>Nitrogen Oxides - Process (IND)</t>
  </si>
  <si>
    <t>R_ES-SD-SpHeat</t>
  </si>
  <si>
    <t>Residential Energy Service for - Semi-detached house - Space heating</t>
  </si>
  <si>
    <t>NUCCONC</t>
  </si>
  <si>
    <t>Nuclear converted material Continent</t>
  </si>
  <si>
    <t>NR_HoRest</t>
  </si>
  <si>
    <t>Non Residential Building - Hotels &amp; Restaurant</t>
  </si>
  <si>
    <t>TOTCH4</t>
  </si>
  <si>
    <t>Total CH4 Emissions</t>
  </si>
  <si>
    <t>INDPMAN</t>
  </si>
  <si>
    <t>Particulate 2.5 - Combustion (IND)</t>
  </si>
  <si>
    <t>R_ES-SD-WatHeat</t>
  </si>
  <si>
    <t>Residential Energy Service for - Semi-detached house - Water heating</t>
  </si>
  <si>
    <t>NUCCONS</t>
  </si>
  <si>
    <t>Nuclear converted material Springsfields</t>
  </si>
  <si>
    <t>GN1</t>
  </si>
  <si>
    <t>Grid Node 1</t>
  </si>
  <si>
    <t>NR_Hosp</t>
  </si>
  <si>
    <t>Non Residential Building - Hospital</t>
  </si>
  <si>
    <t>TOTN2O</t>
  </si>
  <si>
    <t>Total N2O Emissions</t>
  </si>
  <si>
    <t>INDPMAP</t>
  </si>
  <si>
    <t>Particulate 2.5 - Process (IND)</t>
  </si>
  <si>
    <t>R_Flat</t>
  </si>
  <si>
    <t>Residential Dwelling - Flat (DEM)</t>
  </si>
  <si>
    <t>NUCENRE</t>
  </si>
  <si>
    <t>Nuclear enriched material from diffusion</t>
  </si>
  <si>
    <t>NR_ICTM</t>
  </si>
  <si>
    <t>Non Residential Building - ICT and multimedia</t>
  </si>
  <si>
    <t>000units-y</t>
  </si>
  <si>
    <t>INDPMBN</t>
  </si>
  <si>
    <t>Particulate 10 - Combustion (IND)</t>
  </si>
  <si>
    <t>R_SDetH</t>
  </si>
  <si>
    <t>Residential Dwelling - Semi-detached house (DEM)</t>
  </si>
  <si>
    <t>NUCENRU1</t>
  </si>
  <si>
    <t>Nuclear enriched material from centrifuge (for PWR)</t>
  </si>
  <si>
    <t>NR_Offic</t>
  </si>
  <si>
    <t>Non Residential Building - Offices (Offices, Schools/Universities, Museums etc)</t>
  </si>
  <si>
    <t>INDPMBP</t>
  </si>
  <si>
    <t>Particulate 10 - Process (IND)</t>
  </si>
  <si>
    <t>RCDR</t>
  </si>
  <si>
    <t>Residential - Clothes dryer (DEM)</t>
  </si>
  <si>
    <t>NUCENRU2</t>
  </si>
  <si>
    <t>Nuclear enriched material from centrifuge (for GCR)</t>
  </si>
  <si>
    <t>UPS</t>
  </si>
  <si>
    <t>NR_Refrig</t>
  </si>
  <si>
    <t>Non Residential Building - Refrigeration</t>
  </si>
  <si>
    <t>INDRFG</t>
  </si>
  <si>
    <t>Refinary Gas (IND)</t>
  </si>
  <si>
    <t>RCWA</t>
  </si>
  <si>
    <t>Residential - Washing machine (DEM)</t>
  </si>
  <si>
    <t>NUCH2</t>
  </si>
  <si>
    <t>NR_ShopL</t>
  </si>
  <si>
    <t>Non Residential Building - Shop – Large (shopping malls)</t>
  </si>
  <si>
    <t>INDSF6N</t>
  </si>
  <si>
    <t>Sulphur Hexafluoride - Combustion (IND)</t>
  </si>
  <si>
    <t>RDWA</t>
  </si>
  <si>
    <t>Residential - Dishwasher (DEM)</t>
  </si>
  <si>
    <t>NUCLWR</t>
  </si>
  <si>
    <t>Nuclear fuel for LWR plants</t>
  </si>
  <si>
    <t>NR_ShopS</t>
  </si>
  <si>
    <t>Non Residential Building - Shop – Small (shops)</t>
  </si>
  <si>
    <t>INDSF6P</t>
  </si>
  <si>
    <t>Sulphur Hexafluoride - Process (IND)</t>
  </si>
  <si>
    <t>RLIG</t>
  </si>
  <si>
    <t>Residential - Lighting (DEM)</t>
  </si>
  <si>
    <t>NUCU308</t>
  </si>
  <si>
    <t>Nuclear material U308</t>
  </si>
  <si>
    <t>NR_SpoRecr</t>
  </si>
  <si>
    <t>Non Residential Building - Sport and Recreation</t>
  </si>
  <si>
    <t>INDSLU</t>
  </si>
  <si>
    <t>Industrial Waste-Sludge (IND)</t>
  </si>
  <si>
    <t>ROEL</t>
  </si>
  <si>
    <t>Residential - Other ELC (DEM)</t>
  </si>
  <si>
    <t>OILCRD</t>
  </si>
  <si>
    <t>Crude Oil</t>
  </si>
  <si>
    <t>TBioFS</t>
  </si>
  <si>
    <t>Accounting Commodity - Bio (PJ) consumed in (kt) biorefineries</t>
  </si>
  <si>
    <t>NR_StLight</t>
  </si>
  <si>
    <t>Non Residential Building - Street lighting</t>
  </si>
  <si>
    <t>INDSO2N</t>
  </si>
  <si>
    <t>Sulphur Dioxide - Combustion (IND)</t>
  </si>
  <si>
    <t>RREF</t>
  </si>
  <si>
    <t>Residential - Refrigerators and freezers (DEM)</t>
  </si>
  <si>
    <t>OILDST</t>
  </si>
  <si>
    <t>Diesel</t>
  </si>
  <si>
    <t>TBioFuel</t>
  </si>
  <si>
    <t>Accounting Commodity - biofuel (PJ) production from (kt) biorefineries</t>
  </si>
  <si>
    <t>NR_Vent</t>
  </si>
  <si>
    <t>Non Residential Building - Ventilation etc.</t>
  </si>
  <si>
    <t>INDSO2P</t>
  </si>
  <si>
    <t>Sulphur Dioxide - Process (IND)</t>
  </si>
  <si>
    <t>RSDAHT</t>
  </si>
  <si>
    <t>OILDSTkt</t>
  </si>
  <si>
    <t>Diesel for blending</t>
  </si>
  <si>
    <t>TBiofuel-g1</t>
  </si>
  <si>
    <t>Accounting commodity - FIRST generation biofuels in transport</t>
  </si>
  <si>
    <t>INDSOL</t>
  </si>
  <si>
    <t>Solar (IND)</t>
  </si>
  <si>
    <t>RSDBDL</t>
  </si>
  <si>
    <t>OILFDS</t>
  </si>
  <si>
    <t>Feedstocks</t>
  </si>
  <si>
    <t>TBiofuel-g2</t>
  </si>
  <si>
    <t>Accounting commodity - SECOND generation biofuels in transport</t>
  </si>
  <si>
    <t>INDVOCN</t>
  </si>
  <si>
    <t>Volatile Organic Compounds - Combustion (IND)</t>
  </si>
  <si>
    <t>RSDBIO</t>
  </si>
  <si>
    <t>OILGSL</t>
  </si>
  <si>
    <t>Motor Spirit</t>
  </si>
  <si>
    <t>INDVOCP</t>
  </si>
  <si>
    <t>Volatile Organic Compounds - Process (IND)</t>
  </si>
  <si>
    <t>RSDCH4N</t>
  </si>
  <si>
    <t>Methane - RSDbustion (RSD)</t>
  </si>
  <si>
    <t>OILGSLkt</t>
  </si>
  <si>
    <t>Gasoline for blending</t>
  </si>
  <si>
    <t>INDWIN</t>
  </si>
  <si>
    <t>Wind (IND)</t>
  </si>
  <si>
    <t>RSDCO2N</t>
  </si>
  <si>
    <t>Carbon Dioxide - RSDbustion (RSD)</t>
  </si>
  <si>
    <t>OILHFO</t>
  </si>
  <si>
    <t>Residual Fuel Oil</t>
  </si>
  <si>
    <t>INF</t>
  </si>
  <si>
    <t>Other Non Ferrous Metals Demand</t>
  </si>
  <si>
    <t>RSDCOA</t>
  </si>
  <si>
    <t>OILKER</t>
  </si>
  <si>
    <t>Kerosenes - Jet Fuels</t>
  </si>
  <si>
    <t>INFELE</t>
  </si>
  <si>
    <t>Other Non Ferrous Metals.Electro-Chemicals.</t>
  </si>
  <si>
    <t>RSDCOO</t>
  </si>
  <si>
    <t>Cooling agent (RSD)</t>
  </si>
  <si>
    <t>OILKERkt</t>
  </si>
  <si>
    <t>Kerosene for blending</t>
  </si>
  <si>
    <t>INFHTH</t>
  </si>
  <si>
    <t>High Temperature Heat for INF (IND)</t>
  </si>
  <si>
    <t>RSDCOXN</t>
  </si>
  <si>
    <t>Carbon Monoxide - RSDbustion (RSD)</t>
  </si>
  <si>
    <t>OILLPG</t>
  </si>
  <si>
    <t>Liquified Petroleum Gas</t>
  </si>
  <si>
    <t>INFMCH</t>
  </si>
  <si>
    <t>Other Non Ferrous Metals.Machine Drive.</t>
  </si>
  <si>
    <t>RSDCXFN</t>
  </si>
  <si>
    <t>Fluoro Carbons - RSDbustion (RSD)</t>
  </si>
  <si>
    <t>OILNAP</t>
  </si>
  <si>
    <t>Naphtha</t>
  </si>
  <si>
    <t>INFOTH</t>
  </si>
  <si>
    <t>Other Non Ferrous Metals.Other Processes.</t>
  </si>
  <si>
    <t>RSDELC</t>
  </si>
  <si>
    <t>OILNEU</t>
  </si>
  <si>
    <t>Non Energy</t>
  </si>
  <si>
    <t>INFPRC</t>
  </si>
  <si>
    <t>Other Non Ferrous Metals.Process Heat.</t>
  </si>
  <si>
    <t>RSDGAS</t>
  </si>
  <si>
    <t>OILOTH</t>
  </si>
  <si>
    <t>Other Petroleum Products</t>
  </si>
  <si>
    <t>INFSTM</t>
  </si>
  <si>
    <t>Other Non Ferrous Metals.Steam.</t>
  </si>
  <si>
    <t>RSDGEO</t>
  </si>
  <si>
    <t>OILPIP</t>
  </si>
  <si>
    <t>Crude Oil Pre-Pipeline</t>
  </si>
  <si>
    <t>INM</t>
  </si>
  <si>
    <t>Other Non Metallic Minerals Demand</t>
  </si>
  <si>
    <t>RSDGHT</t>
  </si>
  <si>
    <t>OILRFG</t>
  </si>
  <si>
    <t>Refinery Gas</t>
  </si>
  <si>
    <t>INMELE</t>
  </si>
  <si>
    <t>Other Non Metallic Minerals.Electro-Chemicals.</t>
  </si>
  <si>
    <t>RSDHET</t>
  </si>
  <si>
    <t>OILRSV</t>
  </si>
  <si>
    <t>Crude Oil Reserves</t>
  </si>
  <si>
    <t>INMHTH</t>
  </si>
  <si>
    <t>High Temperature Heat for INM (IND)</t>
  </si>
  <si>
    <t>RSDLPG</t>
  </si>
  <si>
    <t>Penalty_REQ</t>
  </si>
  <si>
    <t>Penalty for not meeting the Renewable ELC production target under Quota system</t>
  </si>
  <si>
    <t>INMMCH</t>
  </si>
  <si>
    <t>Other Non Metallic Minerals.Machine Drive.</t>
  </si>
  <si>
    <t>RSDN2ON</t>
  </si>
  <si>
    <t>Nitrous Oxide - RSDbustion (RSD)</t>
  </si>
  <si>
    <t>RAGCAKE</t>
  </si>
  <si>
    <t>Agriculture by-product cake from crushing</t>
  </si>
  <si>
    <t>INMOTH</t>
  </si>
  <si>
    <t>Other Non Metallic Minerals.Other Processes.</t>
  </si>
  <si>
    <t>RSDNOXN</t>
  </si>
  <si>
    <t>Nitrogen Oxides - RSDbustion (RSD)</t>
  </si>
  <si>
    <t>RAGOILFS</t>
  </si>
  <si>
    <t>Agriculture resources oilseeds</t>
  </si>
  <si>
    <t>INMPRC</t>
  </si>
  <si>
    <t>Other Non Metallic Minerals.Process Heat.</t>
  </si>
  <si>
    <t>RSDOIL</t>
  </si>
  <si>
    <t>RENGEO</t>
  </si>
  <si>
    <t>Geothermal</t>
  </si>
  <si>
    <t>INMSTM</t>
  </si>
  <si>
    <t>Other Non Metallic Minerals.Steam.</t>
  </si>
  <si>
    <t>RSDPMAN</t>
  </si>
  <si>
    <t>Particulate 2.5 - RSDbustion (RSD)</t>
  </si>
  <si>
    <t>RENHYD</t>
  </si>
  <si>
    <t>Hydro</t>
  </si>
  <si>
    <t>IOI</t>
  </si>
  <si>
    <t>Other Industries</t>
  </si>
  <si>
    <t>RSDPMBN</t>
  </si>
  <si>
    <t>Particulate 10 - RSDbustion (RSD)</t>
  </si>
  <si>
    <t>RENSOL</t>
  </si>
  <si>
    <t>Solar</t>
  </si>
  <si>
    <t>IOIELE</t>
  </si>
  <si>
    <t>Other Industries.Electro-Chemicals.</t>
  </si>
  <si>
    <t>RSDSF6N</t>
  </si>
  <si>
    <t>Sulphur Hexafluoride - RSDbustion (RSD)</t>
  </si>
  <si>
    <t>RENWIN</t>
  </si>
  <si>
    <t>Wind</t>
  </si>
  <si>
    <t>IOIHTH</t>
  </si>
  <si>
    <t>High Temperature Heat for IOI (IND)</t>
  </si>
  <si>
    <t>RSDSO2N</t>
  </si>
  <si>
    <t>Sulphur Dioxide - RSDbustion (RSD)</t>
  </si>
  <si>
    <t>IOIMCH</t>
  </si>
  <si>
    <t>Other Industries.Machine Drive.</t>
  </si>
  <si>
    <t>RSDVOCN</t>
  </si>
  <si>
    <t>Volatile Organic RSDpounds - RSDbustion (RSD)</t>
  </si>
  <si>
    <t>RSDHH2</t>
  </si>
  <si>
    <t>IOIOTH</t>
  </si>
  <si>
    <t>Other Industries.Other Processes.</t>
  </si>
  <si>
    <t>SNKAFF</t>
  </si>
  <si>
    <t>Afforestation Potential</t>
  </si>
  <si>
    <t>IOIPRC</t>
  </si>
  <si>
    <t>Other Industries.Process Heat.</t>
  </si>
  <si>
    <t>SNKCB1</t>
  </si>
  <si>
    <t>Dmy CB1</t>
  </si>
  <si>
    <t>IOISTM</t>
  </si>
  <si>
    <t>Other Industries.Steam.</t>
  </si>
  <si>
    <t>SNKCB2</t>
  </si>
  <si>
    <t>Dmy CB2</t>
  </si>
  <si>
    <t>IPH</t>
  </si>
  <si>
    <t>High Quality Paper Demand</t>
  </si>
  <si>
    <t>SNKCB3</t>
  </si>
  <si>
    <t>Dmy CB3</t>
  </si>
  <si>
    <t>IPL</t>
  </si>
  <si>
    <t>Low Quality Paper Demand</t>
  </si>
  <si>
    <t>SNKDGF</t>
  </si>
  <si>
    <t>Dmy DGF</t>
  </si>
  <si>
    <t>IPPHTH</t>
  </si>
  <si>
    <t>High Temperature Heat for IPH and IPL (IND)</t>
  </si>
  <si>
    <t>SNKDGO</t>
  </si>
  <si>
    <t>Dmy DGO</t>
  </si>
  <si>
    <t>IPPPRC</t>
  </si>
  <si>
    <t>Process Heat for IPH and IPL (IND)</t>
  </si>
  <si>
    <t>SNKDOF</t>
  </si>
  <si>
    <t>Dmy DOF</t>
  </si>
  <si>
    <t>MALBAU</t>
  </si>
  <si>
    <t>Aluminium: Bauxite</t>
  </si>
  <si>
    <t>LO</t>
  </si>
  <si>
    <t>SNKDOGF</t>
  </si>
  <si>
    <t>Dmy DOGF</t>
  </si>
  <si>
    <t>MALCAL</t>
  </si>
  <si>
    <t>Aluminium: Crude</t>
  </si>
  <si>
    <t>SNKDOGO</t>
  </si>
  <si>
    <t>Dmy DOGO</t>
  </si>
  <si>
    <t>MALSCR</t>
  </si>
  <si>
    <t>Aluminium: Scrap</t>
  </si>
  <si>
    <t>SNKDOO</t>
  </si>
  <si>
    <t>Dmy DOO</t>
  </si>
  <si>
    <t>MCMCLK</t>
  </si>
  <si>
    <t>Cement: Clinker</t>
  </si>
  <si>
    <t>SNKDSAOF</t>
  </si>
  <si>
    <t>Dmy DSAOF</t>
  </si>
  <si>
    <t>MCUORE</t>
  </si>
  <si>
    <t>Copper: Ore</t>
  </si>
  <si>
    <t>SNKDSAON</t>
  </si>
  <si>
    <t>Dmy DSAON</t>
  </si>
  <si>
    <t>MCUSCR</t>
  </si>
  <si>
    <t>Copper: Scrap</t>
  </si>
  <si>
    <t>SNKEOR</t>
  </si>
  <si>
    <t>Dmy EOR</t>
  </si>
  <si>
    <t>MCUSCU</t>
  </si>
  <si>
    <t>Copper: Secondary</t>
  </si>
  <si>
    <t>SUBS-REN_FeedInBiog</t>
  </si>
  <si>
    <t>MGHRYC</t>
  </si>
  <si>
    <t>Glass: Recycled</t>
  </si>
  <si>
    <t>SUBS-REN_FeedInBiogCHP</t>
  </si>
  <si>
    <t>MISBFS</t>
  </si>
  <si>
    <t>Iron and Steel: Blast Furnace Slag</t>
  </si>
  <si>
    <t>SUBS-REN_FeedInBiom</t>
  </si>
  <si>
    <t>MISCST</t>
  </si>
  <si>
    <t>Iron and Steel: Crude Steel</t>
  </si>
  <si>
    <t>SUBS-REN_FeedInBiomCHP</t>
  </si>
  <si>
    <t>MISDIR</t>
  </si>
  <si>
    <t>Iron and Steel: DRI Iron</t>
  </si>
  <si>
    <t>SUBS-REN_FeedInGeo</t>
  </si>
  <si>
    <t>MISORE</t>
  </si>
  <si>
    <t>Iron and Steel: Ore</t>
  </si>
  <si>
    <t>SUBS-REN_FeedInLaHyd</t>
  </si>
  <si>
    <t>MISOXY</t>
  </si>
  <si>
    <t>Iron and Steel: Oxygen</t>
  </si>
  <si>
    <t>SUBS-REN_FeedInOce</t>
  </si>
  <si>
    <t>MISPLT</t>
  </si>
  <si>
    <t>Iron and Steel: Pellet</t>
  </si>
  <si>
    <t>SUBS-REN_FeedInPV</t>
  </si>
  <si>
    <t>MISQLI</t>
  </si>
  <si>
    <t>Iron and Steel: Quick Lime</t>
  </si>
  <si>
    <t>SUBS-REN_FeedInSmHyd</t>
  </si>
  <si>
    <t>MISRFC</t>
  </si>
  <si>
    <t>Iron and Steel: Ferrochrome</t>
  </si>
  <si>
    <t>SUBS-REN_FeedInSolTh</t>
  </si>
  <si>
    <t>MISRIR</t>
  </si>
  <si>
    <t>Iron and Steel: Raw Iron</t>
  </si>
  <si>
    <t>SUBS-REN_FeedInWaste</t>
  </si>
  <si>
    <t>MISSCR</t>
  </si>
  <si>
    <t>Iron and Steel: Scrap Iron</t>
  </si>
  <si>
    <t>SUBS-REN_FeedInWindN</t>
  </si>
  <si>
    <t>MISSNT</t>
  </si>
  <si>
    <t>Iron and Steel: Sinter</t>
  </si>
  <si>
    <t>SUBS-REN_FeedInWindO</t>
  </si>
  <si>
    <t>MLMSTN</t>
  </si>
  <si>
    <t>Lime: Limestone</t>
  </si>
  <si>
    <t>SUBS-REN_INVBiog</t>
  </si>
  <si>
    <t>MPPGYP</t>
  </si>
  <si>
    <t>Paper: Gypsum</t>
  </si>
  <si>
    <t>SUBS-REN_INVBiom</t>
  </si>
  <si>
    <t>MPPKAO</t>
  </si>
  <si>
    <t>Paper: Kaolin</t>
  </si>
  <si>
    <t>SUBS-REN_INVGeo</t>
  </si>
  <si>
    <t>MPPNOH</t>
  </si>
  <si>
    <t>Paper: Sodium Hydraxide</t>
  </si>
  <si>
    <t>SUBS-REN_INVLaHyd</t>
  </si>
  <si>
    <t>MPPOXY</t>
  </si>
  <si>
    <t>Paper: Oxygen</t>
  </si>
  <si>
    <t>SUBS-REN_INVOce</t>
  </si>
  <si>
    <t>MPPPUP</t>
  </si>
  <si>
    <t>Paper: Pulp</t>
  </si>
  <si>
    <t>SUBS-REN_INVPV</t>
  </si>
  <si>
    <t>MPPRYC</t>
  </si>
  <si>
    <t>Paper: Recycled</t>
  </si>
  <si>
    <t>SUBS-REN_INVSmHyd</t>
  </si>
  <si>
    <t>MPPWOO</t>
  </si>
  <si>
    <t>Paper: Wood</t>
  </si>
  <si>
    <t>SUBS-REN_INVSolTh</t>
  </si>
  <si>
    <t>NEU</t>
  </si>
  <si>
    <t>Non Energy Use Industry Sectors</t>
  </si>
  <si>
    <t>SUBS-REN_INVWaste</t>
  </si>
  <si>
    <t>REFHTH</t>
  </si>
  <si>
    <t>High Temperature Heat for refineries (IND)</t>
  </si>
  <si>
    <t>SUBS-REN_INVWind</t>
  </si>
  <si>
    <t>SE_INDCO2N</t>
  </si>
  <si>
    <t>Carbon Dioxide - Combustion (IND - sect level)</t>
  </si>
  <si>
    <t>SUPBIO</t>
  </si>
  <si>
    <t>Biomass (SUP)</t>
  </si>
  <si>
    <t>SUPCH4N</t>
  </si>
  <si>
    <t>Methane - Combustion (SUP)</t>
  </si>
  <si>
    <t>SUPCH4P</t>
  </si>
  <si>
    <t>Methane - Process (SUP)</t>
  </si>
  <si>
    <t>SUPCO2N</t>
  </si>
  <si>
    <t>Carbon Dioxide - Combustion (SUP)</t>
  </si>
  <si>
    <t>SUPCO2P</t>
  </si>
  <si>
    <t>Carbon Dioxide - Process (SUP)</t>
  </si>
  <si>
    <t>SUPCOA</t>
  </si>
  <si>
    <t>Coal (SUP)</t>
  </si>
  <si>
    <t>SUPCOXN</t>
  </si>
  <si>
    <t>Carbon Monoxide - Combustion (SUP)</t>
  </si>
  <si>
    <t>SUPCOXP</t>
  </si>
  <si>
    <t>Carbon Monoxide - Process (SUP)</t>
  </si>
  <si>
    <t>SUPCRD</t>
  </si>
  <si>
    <t>Crude Oil (SUP)</t>
  </si>
  <si>
    <t>SUPCXFN</t>
  </si>
  <si>
    <t>Fluoro Carbons - Combustion (SUP)</t>
  </si>
  <si>
    <t>SUPCXFP</t>
  </si>
  <si>
    <t>Fluoro Carbons - Process (SUP)</t>
  </si>
  <si>
    <t>SUPELC</t>
  </si>
  <si>
    <t>Electricity (SUP)</t>
  </si>
  <si>
    <t>SUPGAS</t>
  </si>
  <si>
    <t>Natural Gas (SUP)</t>
  </si>
  <si>
    <t>SUPHTH</t>
  </si>
  <si>
    <t>High Temperature Heat (SUP)</t>
  </si>
  <si>
    <t>SUPN2ON</t>
  </si>
  <si>
    <t>Nitrous Oxide - Combustion (SUP)</t>
  </si>
  <si>
    <t>SUPN2OP</t>
  </si>
  <si>
    <t>Nitrous Oxide - Process (SUP)</t>
  </si>
  <si>
    <t>SUPNOXN</t>
  </si>
  <si>
    <t>Nitrogen Oxides - Combustion (SUP)</t>
  </si>
  <si>
    <t>SUPNOXP</t>
  </si>
  <si>
    <t>Nitrogen Oxides - Process (SUP)</t>
  </si>
  <si>
    <t>SUPPMAN</t>
  </si>
  <si>
    <t>Particulate 2.5 - Combustion (SUP)</t>
  </si>
  <si>
    <t>SUPPMAP</t>
  </si>
  <si>
    <t>Particulate 2.5 - Process (SUP)</t>
  </si>
  <si>
    <t>SUPPMBN</t>
  </si>
  <si>
    <t>Particulate 10 - Combustion (SUP)</t>
  </si>
  <si>
    <t>SUPPMBP</t>
  </si>
  <si>
    <t>Particulate 10 - Process (SUP)</t>
  </si>
  <si>
    <t>SUPRPG</t>
  </si>
  <si>
    <t>Refinary Gas and LPG (SUP)</t>
  </si>
  <si>
    <t>SUPRPP</t>
  </si>
  <si>
    <t>Refined Petroleum Products (SUP)</t>
  </si>
  <si>
    <t>SUPSF6N</t>
  </si>
  <si>
    <t>Sulphur Hexafluoride - Combustion (SUP)</t>
  </si>
  <si>
    <t>SUPSF6P</t>
  </si>
  <si>
    <t>Sulphur Hexafluoride - Process (SUP)</t>
  </si>
  <si>
    <t>SUPSO2N</t>
  </si>
  <si>
    <t>Sulphur Dioxide - Combustion (SUP)</t>
  </si>
  <si>
    <t>SUPSO2P</t>
  </si>
  <si>
    <t>Sulphur Dioxide - Process (SUP)</t>
  </si>
  <si>
    <t>SUPVOCN</t>
  </si>
  <si>
    <t>Volatile Organic Compounds - Combustion (SUP)</t>
  </si>
  <si>
    <t>SUPVOCP</t>
  </si>
  <si>
    <t>Volatile Organic Compounds - Process (SUP)</t>
  </si>
  <si>
    <t>SYNDME</t>
  </si>
  <si>
    <t>SYNDSTkt</t>
  </si>
  <si>
    <t>Syn DST for blending</t>
  </si>
  <si>
    <t>SYNH2CU</t>
  </si>
  <si>
    <t>Centralized hydrogen (Underground storage)</t>
  </si>
  <si>
    <t>SYNH2DT</t>
  </si>
  <si>
    <t>Decentralized hydrogen (Tank storage)</t>
  </si>
  <si>
    <t>SYNMtaH</t>
  </si>
  <si>
    <t>TOTGHG</t>
  </si>
  <si>
    <t>Total Greenhouse Gas Emissions</t>
  </si>
  <si>
    <t>All commodity definitions have been moved here</t>
  </si>
  <si>
    <t>TRACO2N</t>
  </si>
  <si>
    <t>Carbon Dioxide - Combustion (TRA)</t>
  </si>
  <si>
    <t>TRACOXN</t>
  </si>
  <si>
    <t>Carbon Monoxide - Combustion (TRA)</t>
  </si>
  <si>
    <t>TRACH4N</t>
  </si>
  <si>
    <t>Methane - Combustion (TRA)</t>
  </si>
  <si>
    <t>TRASO2N</t>
  </si>
  <si>
    <t>Sulphur Dioxide - Combustion (TRA)</t>
  </si>
  <si>
    <t>TRANOXN</t>
  </si>
  <si>
    <t>Nitrogen Oxides - Combustion (TRA)</t>
  </si>
  <si>
    <t>TRAN2ON</t>
  </si>
  <si>
    <t>Nitrous Oxide - Combustion (TRA)</t>
  </si>
  <si>
    <t>TRAPMAN</t>
  </si>
  <si>
    <t>Particulate 2.5 - Combustion (TRA)</t>
  </si>
  <si>
    <t>TRAPMBN</t>
  </si>
  <si>
    <t>Particulate 10 - Combustion (TRA)</t>
  </si>
  <si>
    <t>TRAVOCN</t>
  </si>
  <si>
    <t>Volatile Organic Compounds - Combustion (TRA)</t>
  </si>
  <si>
    <t>TRASF6N</t>
  </si>
  <si>
    <t>Sulphur Hexafluoride - Combustion (TRA)</t>
  </si>
  <si>
    <t>TRACXFN</t>
  </si>
  <si>
    <t>Fluoro Carbons - Combustion (TRA)</t>
  </si>
  <si>
    <t>TRACO2P</t>
  </si>
  <si>
    <t>Carbon Dioxide - Process (TRA)</t>
  </si>
  <si>
    <t>TRACOXP</t>
  </si>
  <si>
    <t>Carbon Monoxide - Process (TRA)</t>
  </si>
  <si>
    <t>TRACH4P</t>
  </si>
  <si>
    <t>Methane - Process (TRA)</t>
  </si>
  <si>
    <t>TRASO2P</t>
  </si>
  <si>
    <t>Sulphur Dioxide - Process (TRA)</t>
  </si>
  <si>
    <t>TRANOXP</t>
  </si>
  <si>
    <t>Nitrogen Oxides - Process (TRA)</t>
  </si>
  <si>
    <t>TRAN2OP</t>
  </si>
  <si>
    <t>Nitrous Oxide - Process (TRA)</t>
  </si>
  <si>
    <t>TRAPMAP</t>
  </si>
  <si>
    <t>Particulate 2.5 - Process (TRA)</t>
  </si>
  <si>
    <t>TRAPMBP</t>
  </si>
  <si>
    <t>Particulate 10 - Process (TRA)</t>
  </si>
  <si>
    <t>TRAVOCP</t>
  </si>
  <si>
    <t>Volatile Organic Compounds - Process (TRA)</t>
  </si>
  <si>
    <t>TRASF6P</t>
  </si>
  <si>
    <t>Sulphur Hexafluoride - Process (TRA)</t>
  </si>
  <si>
    <t>TRACXFP</t>
  </si>
  <si>
    <t>Fluoro Carbons - Process (TRA)</t>
  </si>
  <si>
    <t>SE_Carbon Dioxide - Combustion (TRA)</t>
  </si>
  <si>
    <t>SE_TRACOXN</t>
  </si>
  <si>
    <t>SE_Carbon Monoxide - Combustion (TRA)</t>
  </si>
  <si>
    <t>SE_TRACH4N</t>
  </si>
  <si>
    <t>SE_Methane - Combustion (TRA)</t>
  </si>
  <si>
    <t>SE_TRASO2N</t>
  </si>
  <si>
    <t>SE_Sulphur Dioxide - Combustion (TRA)</t>
  </si>
  <si>
    <t>SE_TRANOXN</t>
  </si>
  <si>
    <t>SE_Nitrogen Oxides - Combustion (TRA)</t>
  </si>
  <si>
    <t>SE_TRAN2ON</t>
  </si>
  <si>
    <t>SE_Nitrous Oxide - Combustion (TRA)</t>
  </si>
  <si>
    <t>SE_TRAPMAN</t>
  </si>
  <si>
    <t>SE_Particulate 2.5 - Combustion (TRA)</t>
  </si>
  <si>
    <t>SE_TRAPMBN</t>
  </si>
  <si>
    <t>SE_Particulate 10 - Combustion (TRA)</t>
  </si>
  <si>
    <t>SE_TRAVOCN</t>
  </si>
  <si>
    <t>SE_Volatile Organic Compounds - Combustion (TRA)</t>
  </si>
  <si>
    <t>SE_TRASF6N</t>
  </si>
  <si>
    <t>SE_Sulphur Hexafluoride - Combustion (TRA)</t>
  </si>
  <si>
    <t>SE_TRACXFN</t>
  </si>
  <si>
    <t>SE_Fluoro Carbons - Combustion (TRA)</t>
  </si>
  <si>
    <t>SE_TRACO2P</t>
  </si>
  <si>
    <t>SE_Carbon Dioxide - Process (TRA)</t>
  </si>
  <si>
    <t>SE_TRACOXP</t>
  </si>
  <si>
    <t>SE_Carbon Monoxide - Process (TRA)</t>
  </si>
  <si>
    <t>SE_TRACH4P</t>
  </si>
  <si>
    <t>SE_Methane - Process (TRA)</t>
  </si>
  <si>
    <t>SE_TRASO2P</t>
  </si>
  <si>
    <t>SE_Sulphur Dioxide - Process (TRA)</t>
  </si>
  <si>
    <t>SE_TRANOXP</t>
  </si>
  <si>
    <t>SE_Nitrogen Oxides - Process (TRA)</t>
  </si>
  <si>
    <t>SE_TRAN2OP</t>
  </si>
  <si>
    <t>SE_Nitrous Oxide - Process (TRA)</t>
  </si>
  <si>
    <t>SE_TRAPMAP</t>
  </si>
  <si>
    <t>SE_Particulate 2.5 - Process (TRA)</t>
  </si>
  <si>
    <t>SE_TRAPMBP</t>
  </si>
  <si>
    <t>SE_Particulate 10 - Process (TRA)</t>
  </si>
  <si>
    <t>SE_TRAVOCP</t>
  </si>
  <si>
    <t>SE_Volatile Organic Compounds - Process (TRA)</t>
  </si>
  <si>
    <t>SE_TRASF6P</t>
  </si>
  <si>
    <t>SE_Sulphur Hexafluoride - Process (TRA)</t>
  </si>
  <si>
    <t>SE_TRACXFP</t>
  </si>
  <si>
    <t>SE_Fluoro Carbons - Process (TRA)</t>
  </si>
  <si>
    <t>R_ES-FL-SpHeat-I</t>
  </si>
  <si>
    <t>Residential Energy Service for - Flat - Space heating-Input to dwelling</t>
  </si>
  <si>
    <t>R_ES-DH-SpHeat-I</t>
  </si>
  <si>
    <t>Residential Energy Service for - Detached house - Space heating-Input to dwelling</t>
  </si>
  <si>
    <t>R_ES-SD-SpHeat-I</t>
  </si>
  <si>
    <t>Residential Energy Service for - Semi-detached house - Space heating-Input to dwelling</t>
  </si>
  <si>
    <t>R_ES*,NR_ES*</t>
  </si>
  <si>
    <t>CAP_BND</t>
  </si>
  <si>
    <t>*,-ECHP*,-EEPP*</t>
  </si>
  <si>
    <t>GASP2G</t>
  </si>
  <si>
    <t>Natural Gas - From P2G</t>
  </si>
  <si>
    <t>GAS2ST</t>
  </si>
  <si>
    <t>Natural Gas to Storage</t>
  </si>
  <si>
    <t>Captured CO2</t>
  </si>
  <si>
    <t>M_appliances</t>
  </si>
  <si>
    <t>EUR16</t>
  </si>
  <si>
    <t>EUR17</t>
  </si>
  <si>
    <t>EUR18</t>
  </si>
  <si>
    <t>INDFINSOLID</t>
  </si>
  <si>
    <t>Industry Final Petroleum Fuels</t>
  </si>
  <si>
    <t>INDFINOIL</t>
  </si>
  <si>
    <t>Industry Final Gas Fuels</t>
  </si>
  <si>
    <t>INDFINGAS</t>
  </si>
  <si>
    <t>Transport Final OIL Fuels</t>
  </si>
  <si>
    <t>TRAFINOIL</t>
  </si>
  <si>
    <t>Residential Final Petroleum Fuels</t>
  </si>
  <si>
    <t>RSDFINOIL</t>
  </si>
  <si>
    <t>Commercial Final Petroleum Fuels</t>
  </si>
  <si>
    <t>COMFINOIL</t>
  </si>
  <si>
    <t>Industry Final Solid Fuels</t>
  </si>
  <si>
    <t>R_ES-DH-70-SpHeat</t>
  </si>
  <si>
    <t>R_ES-DH-70-SpHeat-I</t>
  </si>
  <si>
    <t>HICP (2015 = 100) - annual data (average index and rate of change) [prc_hicp_aind]</t>
  </si>
  <si>
    <t>Last update</t>
  </si>
  <si>
    <t>Extracted on</t>
  </si>
  <si>
    <t>Source of data</t>
  </si>
  <si>
    <t>Eurostat</t>
  </si>
  <si>
    <t>UNIT</t>
  </si>
  <si>
    <t>Annual average index</t>
  </si>
  <si>
    <t>COICOP</t>
  </si>
  <si>
    <t>All-items HICP</t>
  </si>
  <si>
    <t>GEO/TIME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</si>
  <si>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</si>
  <si>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</si>
  <si>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</si>
  <si>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</si>
  <si>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</si>
  <si>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</si>
  <si>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</si>
  <si>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</si>
  <si>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</si>
  <si>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</si>
  <si>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European Union (current composition)</t>
  </si>
  <si>
    <t>2010REF</t>
  </si>
  <si>
    <t>2017REF</t>
  </si>
  <si>
    <t>RENAHT</t>
  </si>
  <si>
    <t>Ambient Heat</t>
  </si>
  <si>
    <t>Ground Heat</t>
  </si>
  <si>
    <t>RENGHT</t>
  </si>
  <si>
    <t>~TFM_MIG</t>
  </si>
  <si>
    <t>Year2</t>
  </si>
  <si>
    <t>~TFM_INS-txt</t>
  </si>
  <si>
    <t>Ambient heat (RSD)</t>
  </si>
  <si>
    <t>Biodiesel (RSD)</t>
  </si>
  <si>
    <t>Biomass and wastes (RSD)</t>
  </si>
  <si>
    <t>Solids (RSD)</t>
  </si>
  <si>
    <t>Electricity (RSD)</t>
  </si>
  <si>
    <t>Natural Gas (RSD)</t>
  </si>
  <si>
    <t>Geothermal (RSD)</t>
  </si>
  <si>
    <t>Ground heat (RSD)</t>
  </si>
  <si>
    <t>Derived heat (RSD)</t>
  </si>
  <si>
    <t>Liquified Petroleum Gas (RSD)</t>
  </si>
  <si>
    <t>Liquids (RSD)</t>
  </si>
  <si>
    <t>Hydrogen (RSD)</t>
  </si>
  <si>
    <t>Ambient heat (COM)</t>
  </si>
  <si>
    <t>Biomass and wastes (COM)</t>
  </si>
  <si>
    <t>Solids (COM)</t>
  </si>
  <si>
    <t>Electricity (COM)</t>
  </si>
  <si>
    <t>Natural Gas (COM)</t>
  </si>
  <si>
    <t>Geothermal (COM)</t>
  </si>
  <si>
    <t>Ground heat (COM)</t>
  </si>
  <si>
    <t>Derived heat (COM)</t>
  </si>
  <si>
    <t>Liquified Petroleum Gas (COM)</t>
  </si>
  <si>
    <t>Liquids (COM)</t>
  </si>
  <si>
    <t>Solar (COM)</t>
  </si>
  <si>
    <t>Bus demand (TRA)</t>
  </si>
  <si>
    <t>Cars demand (TRA)</t>
  </si>
  <si>
    <t>Heavy trucks demand (TRA)</t>
  </si>
  <si>
    <t>Light trucks demand (TRA)</t>
  </si>
  <si>
    <t>Mopeds demand (TRA)</t>
  </si>
  <si>
    <t>Motor Cycles demand (TRA)</t>
  </si>
  <si>
    <t>Inland and coastal navigation demand (TRA)</t>
  </si>
  <si>
    <t>Rail Freight demand (TRA)</t>
  </si>
  <si>
    <t>Rail passenger demand - Conventional (TRA)</t>
  </si>
  <si>
    <t>Rail passenger demand - High Speed (TRA)</t>
  </si>
  <si>
    <t>Urban light rail demand - Metro and tram (TRA)</t>
  </si>
  <si>
    <t>Electricity (TRA)</t>
  </si>
  <si>
    <t>Electricity that goes to the batteries of EV and PHEV (TRA)</t>
  </si>
  <si>
    <t>Electricity that goes from the flexible part of the batteries to TRA_V2G (TRA)</t>
  </si>
  <si>
    <t>Natural Gas (TRA)</t>
  </si>
  <si>
    <t>Heavy Fuel Oil (TRA)</t>
  </si>
  <si>
    <t>Jet kerosene (TRA)</t>
  </si>
  <si>
    <t>Hydrogen - Gaseous (TRA)</t>
  </si>
  <si>
    <t>Hydrogen - Liquid (TRA)</t>
  </si>
  <si>
    <t>Liquified Petroleum Gas (TRA)</t>
  </si>
  <si>
    <t>Aviation Freight demand - Extra-EU (TRA)</t>
  </si>
  <si>
    <t>Aviation Freight demand - Intra-EU (TRA)</t>
  </si>
  <si>
    <t>Aviation Passenger demand - Domestic (TRA)</t>
  </si>
  <si>
    <t>Aviation Passenger demand - Intra-EU (TRA)</t>
  </si>
  <si>
    <t>Aviation Passenger demand - Extra-EU (TRA)</t>
  </si>
  <si>
    <t>Bunkers (TRA)</t>
  </si>
  <si>
    <t>RPT_OPT</t>
  </si>
  <si>
    <t>NCAP~1</t>
  </si>
  <si>
    <t>FLO~3</t>
  </si>
  <si>
    <t>FLO~5</t>
  </si>
  <si>
    <t>COMPRD~1</t>
  </si>
  <si>
    <t>OBJ~1</t>
  </si>
  <si>
    <t>FLO~1</t>
  </si>
  <si>
    <t>type</t>
  </si>
  <si>
    <t>endyear</t>
  </si>
  <si>
    <t>milestoneyear</t>
  </si>
  <si>
    <t>~Milestoneyears</t>
  </si>
  <si>
    <t>11P_2060</t>
  </si>
  <si>
    <t>CAP~9</t>
  </si>
  <si>
    <t>ACT~9</t>
  </si>
  <si>
    <t>FLO~9</t>
  </si>
  <si>
    <t>NCAP~9</t>
  </si>
  <si>
    <t>USD15</t>
  </si>
  <si>
    <t>Macrotrends Data Download</t>
  </si>
  <si>
    <t>Euro Dollar Exchange Rate (EUR USD) - Historical Chart</t>
  </si>
  <si>
    <t>DISCLAIMER AND TERMS OF USE: HISTORICAL DATA IS PROVIDED "AS IS" AND SOLELY</t>
  </si>
  <si>
    <t>FOR INFORMATIONAL PURPOSES - NOT FOR TRADING PURPOSES OR ADVICE.</t>
  </si>
  <si>
    <t>NEITHER MACROTRENDS LLC NOR ANY OF OUR INFORMATION PROVIDERS WILL BE LIABLE</t>
  </si>
  <si>
    <t>FOR ANY DAMAGES RELATING TO YOUR USE OF THE DATA PROVIDED.</t>
  </si>
  <si>
    <t>ATTRIBUTION: Proper attribution requires clear indication of the data source as "www.macrotrends.net".</t>
  </si>
  <si>
    <t>A "dofollow" backlink to the originating page is also required if the data is displayed on a web page.</t>
  </si>
  <si>
    <t xml:space="preserve"> value</t>
  </si>
  <si>
    <t>~UnitConversion</t>
  </si>
  <si>
    <t>from_unit</t>
  </si>
  <si>
    <t>to_unit</t>
  </si>
  <si>
    <t>multiplier</t>
  </si>
  <si>
    <t>QBtu</t>
  </si>
  <si>
    <t>Billion Kwh</t>
  </si>
  <si>
    <t>Kt</t>
  </si>
  <si>
    <t>B Euro</t>
  </si>
  <si>
    <t>M Euro</t>
  </si>
  <si>
    <t>TBtu</t>
  </si>
  <si>
    <t>ktoe</t>
  </si>
  <si>
    <t>mtoe</t>
  </si>
  <si>
    <t>Gwh</t>
  </si>
  <si>
    <t>Gt</t>
  </si>
  <si>
    <t>b$</t>
  </si>
  <si>
    <t>m$</t>
  </si>
  <si>
    <t>$ per bbl</t>
  </si>
  <si>
    <t>$ per GJ</t>
  </si>
  <si>
    <t>$ per ton</t>
  </si>
  <si>
    <t>m$ per kt</t>
  </si>
  <si>
    <t>EJ</t>
  </si>
  <si>
    <t>bcm</t>
  </si>
  <si>
    <t>mbpd</t>
  </si>
  <si>
    <t>Cents per Kwh</t>
  </si>
  <si>
    <t>Twh</t>
  </si>
  <si>
    <t>MW</t>
  </si>
  <si>
    <t>ELC~1</t>
  </si>
  <si>
    <t>tcf</t>
  </si>
  <si>
    <t>bcf</t>
  </si>
  <si>
    <t>Silica Sand</t>
  </si>
  <si>
    <t>SANDFG</t>
  </si>
  <si>
    <t>Salt for Soda Ash</t>
  </si>
  <si>
    <t>Coke no energetic use</t>
  </si>
  <si>
    <t>COKENO</t>
  </si>
  <si>
    <t>SALTISA</t>
  </si>
  <si>
    <t>CULL</t>
  </si>
  <si>
    <t>CULLETS</t>
  </si>
  <si>
    <t>AGRCH4N</t>
  </si>
  <si>
    <t>AGRN2ON</t>
  </si>
  <si>
    <t>AGR CH4 emissions</t>
  </si>
  <si>
    <t>AGR N2O emissions</t>
  </si>
  <si>
    <t>IBR</t>
  </si>
  <si>
    <t>Bricks Demand</t>
  </si>
  <si>
    <t>MCLBR</t>
  </si>
  <si>
    <t>CLAY</t>
  </si>
  <si>
    <t>Mined Clay</t>
  </si>
  <si>
    <t>Mined Clay for Bricks</t>
  </si>
  <si>
    <t>SANDCO</t>
  </si>
  <si>
    <t xml:space="preserve">Common Sand </t>
  </si>
  <si>
    <t>DOLOMI</t>
  </si>
  <si>
    <t>Dolomite</t>
  </si>
  <si>
    <t>GYPSUM</t>
  </si>
  <si>
    <t>Gypsum</t>
  </si>
  <si>
    <t>R_LRDetH</t>
  </si>
  <si>
    <t>R_LRFlat</t>
  </si>
  <si>
    <t>R_LRSDetH</t>
  </si>
  <si>
    <t>Residential Dwelling - Light Renovation Detached house (DEM)</t>
  </si>
  <si>
    <t>Residential Dwelling - Light Renovation Flat (DEM)</t>
  </si>
  <si>
    <t>Residential Dwelling - Light Renovation Semi-detached house (DEM)</t>
  </si>
  <si>
    <t>R_MRDetH</t>
  </si>
  <si>
    <t>R_MRFlat</t>
  </si>
  <si>
    <t>R_MRSDetH</t>
  </si>
  <si>
    <t>Residential Dwelling - Medium Renovation Detached house (DEM)</t>
  </si>
  <si>
    <t>Residential Dwelling - Medium Renovation Flat (DEM)</t>
  </si>
  <si>
    <t>Residential Dwelling - Medium Renovation Semi-detached house (DEM)</t>
  </si>
  <si>
    <t>Residential Dwelling - Full Renovation Detached house (DEM)</t>
  </si>
  <si>
    <t>Residential Dwelling - Full Renovation Flat (DEM)</t>
  </si>
  <si>
    <t>Residential Dwelling - Full Renovation Semi-detached house (DEM)</t>
  </si>
  <si>
    <t>R_FRDetH</t>
  </si>
  <si>
    <t>R_FRFlat</t>
  </si>
  <si>
    <t>R_FRSDetH</t>
  </si>
  <si>
    <t>RR_DetH</t>
  </si>
  <si>
    <t>Residential Dwelling - New construction  Detached house (DEM)</t>
  </si>
  <si>
    <t>RR_SDetH</t>
  </si>
  <si>
    <t>RR_Flat</t>
  </si>
  <si>
    <t>Residential Dwelling - New construction  Semi Detached house (DEM)</t>
  </si>
  <si>
    <t>Residential Dwelling - New construction  Flats  (DEM)</t>
  </si>
  <si>
    <t>ISA</t>
  </si>
  <si>
    <t>Soda Ash Demand</t>
  </si>
  <si>
    <t>NNR_HoRest</t>
  </si>
  <si>
    <t>NNR_Hosp</t>
  </si>
  <si>
    <t>NNR_Offic</t>
  </si>
  <si>
    <t>NNR_ShopL</t>
  </si>
  <si>
    <t>NNR_ShopS</t>
  </si>
  <si>
    <t>NNR_SpoRecr</t>
  </si>
  <si>
    <t>Non New Residential Building - Hotels &amp; Restaurant</t>
  </si>
  <si>
    <t>Non New Residential Building - Hospital</t>
  </si>
  <si>
    <t>Non New Residential Building - Offices (Offices, Schools/Universities, Museums etc)</t>
  </si>
  <si>
    <t>Non New Residential Building - Shop – Large (shopping malls)</t>
  </si>
  <si>
    <t>Non New Residential Building - Shop – Small (shops)</t>
  </si>
  <si>
    <t>Non New Residential Building - Sport and Recreation</t>
  </si>
  <si>
    <t>CULL2</t>
  </si>
  <si>
    <t>Glazier cullet</t>
  </si>
  <si>
    <t>ICN_OT</t>
  </si>
  <si>
    <t>Other construction</t>
  </si>
  <si>
    <t>Mm2</t>
  </si>
  <si>
    <t>ICN_OF</t>
  </si>
  <si>
    <t>Offshore Wind plant construction</t>
  </si>
  <si>
    <t>BASALT</t>
  </si>
  <si>
    <t>Basalt</t>
  </si>
  <si>
    <t>ISW</t>
  </si>
  <si>
    <t>Stone Wool</t>
  </si>
  <si>
    <t>IGW</t>
  </si>
  <si>
    <t>Glass Wool</t>
  </si>
  <si>
    <t>BRIQ</t>
  </si>
  <si>
    <t>Briquettes</t>
  </si>
  <si>
    <t>SWSLAG</t>
  </si>
  <si>
    <t>IGB</t>
  </si>
  <si>
    <t>Glass Fibre for Offshore wind plant</t>
  </si>
  <si>
    <t>Stone Wool slag</t>
  </si>
  <si>
    <t>Stone Wool Construction Waste</t>
  </si>
  <si>
    <t>Glass Wool Construction Waste</t>
  </si>
  <si>
    <t>Used Bricks before treatment</t>
  </si>
  <si>
    <t>Used Steel before treatment</t>
  </si>
  <si>
    <t>Used Window before treatment</t>
  </si>
  <si>
    <t>Waste Bricks</t>
  </si>
  <si>
    <t>Waste Concrete</t>
  </si>
  <si>
    <t>Lime: Limestone Recycled</t>
  </si>
  <si>
    <t>MLMSTNR</t>
  </si>
  <si>
    <t>WCDW</t>
  </si>
  <si>
    <t>Waste construction and demolition waste</t>
  </si>
  <si>
    <t>Waste Flat glass</t>
  </si>
  <si>
    <t>Waste Steel</t>
  </si>
  <si>
    <t>CLAYR</t>
  </si>
  <si>
    <t>Recycled clay</t>
  </si>
  <si>
    <t>CULLR</t>
  </si>
  <si>
    <t>Recycled cullet</t>
  </si>
  <si>
    <t>WISW</t>
  </si>
  <si>
    <t>WIGW</t>
  </si>
  <si>
    <t>WUBR</t>
  </si>
  <si>
    <t>WUSCR</t>
  </si>
  <si>
    <t>WUIGF</t>
  </si>
  <si>
    <t>WRBR</t>
  </si>
  <si>
    <t>WRCO</t>
  </si>
  <si>
    <t>WRIGF</t>
  </si>
  <si>
    <t>WRSCR</t>
  </si>
  <si>
    <t>*,-IISELAFUR01, IISBOXFUR01</t>
  </si>
  <si>
    <t>*,-IISELAFUR01, IISBOXFUR02</t>
  </si>
  <si>
    <t>CDW</t>
  </si>
  <si>
    <t>CDWC</t>
  </si>
  <si>
    <t>CDWS</t>
  </si>
  <si>
    <t>CDWB</t>
  </si>
  <si>
    <t>CDWG</t>
  </si>
  <si>
    <t>Construction and Demolition Waste</t>
  </si>
  <si>
    <t>Construction and Demolition Waste . Concreate</t>
  </si>
  <si>
    <t>Construction and Demolition Waste - Steel</t>
  </si>
  <si>
    <t>Construction and Demolition Waste - Bricks</t>
  </si>
  <si>
    <t>Construction and Demolition Waste - Glass Flat</t>
  </si>
  <si>
    <t>BRBR</t>
  </si>
  <si>
    <t>Broken bricks - pre-consumption</t>
  </si>
  <si>
    <t>GWPR</t>
  </si>
  <si>
    <t xml:space="preserve">Glass Wool production residues </t>
  </si>
  <si>
    <t>FLYASH</t>
  </si>
  <si>
    <t>Fly ash</t>
  </si>
  <si>
    <t>CR_REE</t>
  </si>
  <si>
    <t>Rare Earth Elements (Nd/Pr for PM wind)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</si>
</sst>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5" formatCode="&quot;$&quot;#,##0_);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&quot;£&quot;* #,##0.00_-;\-&quot;£&quot;* #,##0.00_-;_-&quot;£&quot;* &quot;-&quot;??_-;_-@_-"/>
    <numFmt numFmtId="166" formatCode="_-* #,##0.00_-;\-* #,##0.00_-;_-* &quot;-&quot;??_-;_-@_-"/>
    <numFmt numFmtId="167" formatCode="_-* #,##0.00\ &quot;€&quot;_-;\-* #,##0.00\ &quot;€&quot;_-;_-* &quot;-&quot;??\ &quot;€&quot;_-;_-@_-"/>
    <numFmt numFmtId="168" formatCode="_ * #,##0.00_ ;_ * \-#,##0.00_ ;_ * &quot;-&quot;??_ ;_ @_ "/>
    <numFmt numFmtId="169" formatCode="_-&quot;$&quot;* #,##0.00_-;\-&quot;$&quot;* #,##0.00_-;_-&quot;$&quot;* &quot;-&quot;??_-;_-@_-"/>
    <numFmt numFmtId="170" formatCode="0.000"/>
    <numFmt numFmtId="171" formatCode="\Te\x\t"/>
    <numFmt numFmtId="172" formatCode="_-&quot;€&quot;\ * #,##0.00_-;\-&quot;€&quot;\ * #,##0.00_-;_-&quot;€&quot;\ * &quot;-&quot;??_-;_-@_-"/>
    <numFmt numFmtId="173" formatCode="_-* #,##0.00\ _€_-;\-* #,##0.00\ _€_-;_-* &quot;-&quot;??\ _€_-;_-@_-"/>
    <numFmt numFmtId="174" formatCode="0.0%"/>
    <numFmt numFmtId="175" formatCode="_([$€]* #,##0.00_);_([$€]* \(#,##0.00\);_([$€]* &quot;-&quot;??_);_(@_)"/>
    <numFmt numFmtId="176" formatCode="_-[$€-2]\ * #,##0.00_-;\-[$€-2]\ * #,##0.00_-;_-[$€-2]\ * &quot;-&quot;??_-"/>
    <numFmt numFmtId="177" formatCode="#,##0;\-\ #,##0;_-\ &quot;- &quot;"/>
    <numFmt numFmtId="178" formatCode="_([$€-2]* #,##0.00_);_([$€-2]* \(#,##0.00\);_([$€-2]* &quot;-&quot;??_)"/>
    <numFmt numFmtId="179" formatCode="General_)"/>
    <numFmt numFmtId="180" formatCode="_-[$€]* #,##0.00_-;\-[$€]* #,##0.00_-;_-[$€]* &quot;-&quot;??_-;_-@_-"/>
    <numFmt numFmtId="181" formatCode="\(##\);\(##\)"/>
    <numFmt numFmtId="182" formatCode="_-[$€-2]* #,##0.00_-;\-[$€-2]* #,##0.00_-;_-[$€-2]* &quot;-&quot;??_-"/>
    <numFmt numFmtId="183" formatCode="#,##0.0000"/>
    <numFmt numFmtId="184" formatCode="_(&quot;£&quot;* #,##0.00_);_(&quot;£&quot;* \(#,##0.00\);_(&quot;£&quot;* &quot;-&quot;??_);_(@_)"/>
    <numFmt numFmtId="185" formatCode="_-* #,##0.00_-;\-* #,##0.00_-;_-* \-??_-;_-@_-"/>
    <numFmt numFmtId="186" formatCode="[&gt;0.5]#,##0;[&lt;-0.5]\-#,##0;\-"/>
    <numFmt numFmtId="187" formatCode="_-* #,##0\ &quot;F&quot;_-;\-* #,##0\ &quot;F&quot;_-;_-* &quot;-&quot;\ &quot;F&quot;_-;_-@_-"/>
    <numFmt numFmtId="188" formatCode="_-* #,##0\ _F_-;\-* #,##0\ _F_-;_-* &quot;-&quot;\ _F_-;_-@_-"/>
    <numFmt numFmtId="189" formatCode="_-* #,##0.00\ &quot;F&quot;_-;\-* #,##0.00\ &quot;F&quot;_-;_-* &quot;-&quot;??\ &quot;F&quot;_-;_-@_-"/>
    <numFmt numFmtId="190" formatCode="_-* #,##0.00\ _F_-;\-* #,##0.00\ _F_-;_-* &quot;-&quot;??\ _F_-;_-@_-"/>
    <numFmt numFmtId="191" formatCode="#,##0.0;\-#,##0.0;&quot;-&quot;"/>
    <numFmt numFmtId="192" formatCode="#,##0.0"/>
    <numFmt numFmtId="193" formatCode="#,##0.0_i"/>
  </numFmts>
  <fonts count="12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name val="Courier"/>
      <family val="3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1"/>
      <color indexed="60"/>
      <name val="Calibri"/>
      <family val="2"/>
      <charset val="161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10"/>
      <name val="Arial"/>
      <family val="2"/>
      <charset val="161"/>
    </font>
    <font>
      <sz val="12"/>
      <color indexed="8"/>
      <name val="Times New Roman"/>
      <family val="1"/>
    </font>
    <font>
      <sz val="10"/>
      <name val="Arial Cyr"/>
      <charset val="204"/>
    </font>
    <font>
      <b/>
      <sz val="12"/>
      <color indexed="8"/>
      <name val="Times New Roman"/>
      <family val="1"/>
    </font>
    <font>
      <sz val="10"/>
      <name val="Times New Roman"/>
      <family val="1"/>
    </font>
    <font>
      <u/>
      <sz val="12"/>
      <color indexed="20"/>
      <name val="??"/>
      <charset val="134"/>
    </font>
    <font>
      <sz val="10"/>
      <name val="Myriad Pro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sz val="10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57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4"/>
      <color indexed="9"/>
      <name val="Arial"/>
      <family val="2"/>
    </font>
    <font>
      <b/>
      <sz val="12"/>
      <name val="Arial"/>
      <family val="2"/>
    </font>
    <font>
      <b/>
      <sz val="18"/>
      <color indexed="56"/>
      <name val="Cambria"/>
      <family val="1"/>
    </font>
    <font>
      <i/>
      <sz val="10"/>
      <name val="Arial"/>
      <family val="2"/>
    </font>
    <font>
      <u/>
      <sz val="10"/>
      <color indexed="12"/>
      <name val="Tahoma"/>
      <family val="2"/>
    </font>
    <font>
      <b/>
      <i/>
      <sz val="10"/>
      <name val="Arial"/>
      <family val="2"/>
    </font>
    <font>
      <sz val="8"/>
      <color indexed="9"/>
      <name val="Arial"/>
      <family val="2"/>
    </font>
    <font>
      <sz val="14"/>
      <name val="Arial"/>
      <family val="2"/>
    </font>
    <font>
      <sz val="10"/>
      <name val="Arial Cyr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FA7D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4"/>
      <name val="Arial"/>
      <family val="2"/>
    </font>
    <font>
      <b/>
      <sz val="10"/>
      <color rgb="FF0070C0"/>
      <name val="Arial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Geneva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sz val="11"/>
      <color indexed="58"/>
      <name val="Calibri"/>
      <family val="3"/>
      <charset val="128"/>
      <scheme val="minor"/>
    </font>
    <font>
      <sz val="11"/>
      <color rgb="FF9C6500"/>
      <name val="Calibri"/>
      <family val="2"/>
      <charset val="161"/>
      <scheme val="minor"/>
    </font>
    <font>
      <sz val="11"/>
      <color indexed="8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Cambria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10"/>
      <name val="Arial"/>
      <family val="2"/>
      <charset val="161"/>
    </font>
    <font>
      <b/>
      <sz val="12"/>
      <name val="Arial"/>
      <family val="2"/>
      <charset val="161"/>
    </font>
    <font>
      <sz val="8"/>
      <color indexed="9"/>
      <name val="Arial"/>
      <family val="2"/>
      <charset val="161"/>
    </font>
    <font>
      <b/>
      <sz val="8"/>
      <name val="Arial"/>
      <family val="2"/>
      <charset val="161"/>
    </font>
    <font>
      <b/>
      <sz val="8"/>
      <name val="Arial"/>
      <family val="2"/>
    </font>
    <font>
      <u/>
      <sz val="10"/>
      <color indexed="12"/>
      <name val="Times New Roman"/>
      <family val="1"/>
    </font>
    <font>
      <sz val="10"/>
      <color rgb="FFFF66CC"/>
      <name val="Calibri"/>
      <family val="2"/>
      <scheme val="minor"/>
    </font>
    <font>
      <sz val="8"/>
      <name val="Arial"/>
      <family val="2"/>
    </font>
  </fonts>
  <fills count="8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theme="9" tint="0.79998168889431442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3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A72EC"/>
        <bgColor indexed="64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indexed="61"/>
        <bgColor indexed="64"/>
      </patternFill>
    </fill>
    <fill>
      <patternFill patternType="solid">
        <fgColor rgb="FFC2D69A"/>
        <bgColor indexed="64"/>
      </patternFill>
    </fill>
    <fill>
      <patternFill patternType="solid">
        <fgColor rgb="FFD99795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0"/>
      </top>
      <bottom style="medium">
        <color theme="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42179">
    <xf numFmtId="0" fontId="0" fillId="0" borderId="0"/>
    <xf numFmtId="0" fontId="49" fillId="0" borderId="0" applyNumberFormat="0" applyFill="0" applyBorder="0" applyAlignment="0" applyProtection="0">
      <alignment vertical="center"/>
    </xf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7" borderId="0" applyNumberFormat="0" applyBorder="0" applyAlignment="0" applyProtection="0"/>
    <xf numFmtId="0" fontId="12" fillId="9" borderId="0" applyNumberFormat="0" applyBorder="0" applyAlignment="0" applyProtection="0"/>
    <xf numFmtId="0" fontId="12" fillId="7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55" fillId="33" borderId="0" applyNumberFormat="0" applyBorder="0" applyAlignment="0" applyProtection="0"/>
    <xf numFmtId="0" fontId="55" fillId="33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9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9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9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2" borderId="0" applyNumberFormat="0" applyBorder="0" applyAlignment="0" applyProtection="0"/>
    <xf numFmtId="0" fontId="12" fillId="4" borderId="0" applyNumberFormat="0" applyBorder="0" applyAlignment="0" applyProtection="0"/>
    <xf numFmtId="0" fontId="12" fillId="6" borderId="0" applyNumberFormat="0" applyBorder="0" applyAlignment="0" applyProtection="0"/>
    <xf numFmtId="0" fontId="12" fillId="8" borderId="0" applyNumberFormat="0" applyBorder="0" applyAlignment="0" applyProtection="0"/>
    <xf numFmtId="0" fontId="12" fillId="10" borderId="0" applyNumberFormat="0" applyBorder="0" applyAlignment="0" applyProtection="0"/>
    <xf numFmtId="0" fontId="12" fillId="9" borderId="0" applyNumberFormat="0" applyBorder="0" applyAlignment="0" applyProtection="0"/>
    <xf numFmtId="49" fontId="30" fillId="0" borderId="1" applyNumberFormat="0" applyFont="0" applyFill="0" applyBorder="0" applyProtection="0">
      <alignment horizontal="left" vertical="center" indent="2"/>
    </xf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4" borderId="0" applyNumberFormat="0" applyBorder="0" applyAlignment="0" applyProtection="0"/>
    <xf numFmtId="0" fontId="12" fillId="8" borderId="0" applyNumberFormat="0" applyBorder="0" applyAlignment="0" applyProtection="0"/>
    <xf numFmtId="0" fontId="12" fillId="4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8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8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8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7" borderId="0" applyNumberFormat="0" applyBorder="0" applyAlignment="0" applyProtection="0"/>
    <xf numFmtId="0" fontId="12" fillId="13" borderId="0" applyNumberFormat="0" applyBorder="0" applyAlignment="0" applyProtection="0"/>
    <xf numFmtId="0" fontId="12" fillId="7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13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13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13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3" borderId="0" applyNumberFormat="0" applyBorder="0" applyAlignment="0" applyProtection="0"/>
    <xf numFmtId="0" fontId="12" fillId="5" borderId="0" applyNumberFormat="0" applyBorder="0" applyAlignment="0" applyProtection="0"/>
    <xf numFmtId="0" fontId="12" fillId="11" borderId="0" applyNumberFormat="0" applyBorder="0" applyAlignment="0" applyProtection="0"/>
    <xf numFmtId="0" fontId="12" fillId="8" borderId="0" applyNumberFormat="0" applyBorder="0" applyAlignment="0" applyProtection="0"/>
    <xf numFmtId="0" fontId="12" fillId="3" borderId="0" applyNumberFormat="0" applyBorder="0" applyAlignment="0" applyProtection="0"/>
    <xf numFmtId="0" fontId="12" fillId="13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15" borderId="0" applyNumberFormat="0" applyBorder="0" applyAlignment="0" applyProtection="0"/>
    <xf numFmtId="0" fontId="13" fillId="5" borderId="0" applyNumberFormat="0" applyBorder="0" applyAlignment="0" applyProtection="0"/>
    <xf numFmtId="0" fontId="13" fillId="1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3" borderId="0" applyNumberFormat="0" applyBorder="0" applyAlignment="0" applyProtection="0"/>
    <xf numFmtId="0" fontId="13" fillId="11" borderId="0" applyNumberFormat="0" applyBorder="0" applyAlignment="0" applyProtection="0"/>
    <xf numFmtId="0" fontId="13" fillId="13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4" borderId="0" applyNumberFormat="0" applyBorder="0" applyAlignment="0" applyProtection="0"/>
    <xf numFmtId="0" fontId="13" fillId="16" borderId="0" applyNumberFormat="0" applyBorder="0" applyAlignment="0" applyProtection="0"/>
    <xf numFmtId="0" fontId="13" fillId="4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0" borderId="0" applyNumberFormat="0" applyBorder="0" applyAlignment="0" applyProtection="0"/>
    <xf numFmtId="0" fontId="13" fillId="17" borderId="0" applyNumberFormat="0" applyBorder="0" applyAlignment="0" applyProtection="0"/>
    <xf numFmtId="0" fontId="13" fillId="10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5" borderId="0" applyNumberFormat="0" applyBorder="0" applyAlignment="0" applyProtection="0"/>
    <xf numFmtId="0" fontId="13" fillId="18" borderId="0" applyNumberFormat="0" applyBorder="0" applyAlignment="0" applyProtection="0"/>
    <xf numFmtId="0" fontId="13" fillId="5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4" borderId="0" applyNumberFormat="0" applyBorder="0" applyAlignment="0" applyProtection="0"/>
    <xf numFmtId="0" fontId="13" fillId="5" borderId="0" applyNumberFormat="0" applyBorder="0" applyAlignment="0" applyProtection="0"/>
    <xf numFmtId="0" fontId="13" fillId="11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6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15" borderId="0" applyNumberFormat="0" applyBorder="0" applyAlignment="0" applyProtection="0"/>
    <xf numFmtId="0" fontId="13" fillId="21" borderId="0" applyNumberFormat="0" applyBorder="0" applyAlignment="0" applyProtection="0"/>
    <xf numFmtId="0" fontId="13" fillId="15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13" borderId="0" applyNumberFormat="0" applyBorder="0" applyAlignment="0" applyProtection="0"/>
    <xf numFmtId="0" fontId="13" fillId="22" borderId="0" applyNumberFormat="0" applyBorder="0" applyAlignment="0" applyProtection="0"/>
    <xf numFmtId="0" fontId="13" fillId="13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23" borderId="0" applyNumberFormat="0" applyBorder="0" applyAlignment="0" applyProtection="0"/>
    <xf numFmtId="0" fontId="13" fillId="16" borderId="0" applyNumberFormat="0" applyBorder="0" applyAlignment="0" applyProtection="0"/>
    <xf numFmtId="0" fontId="13" fillId="23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21" borderId="0" applyNumberFormat="0" applyBorder="0" applyAlignment="0" applyProtection="0"/>
    <xf numFmtId="0" fontId="13" fillId="15" borderId="0" applyNumberFormat="0" applyBorder="0" applyAlignment="0" applyProtection="0"/>
    <xf numFmtId="0" fontId="13" fillId="21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31" fillId="24" borderId="0" applyBorder="0" applyAlignment="0"/>
    <xf numFmtId="0" fontId="30" fillId="24" borderId="0" applyBorder="0">
      <alignment horizontal="right" vertical="center"/>
    </xf>
    <xf numFmtId="0" fontId="30" fillId="25" borderId="0" applyBorder="0">
      <alignment horizontal="right" vertical="center"/>
    </xf>
    <xf numFmtId="0" fontId="30" fillId="25" borderId="0" applyBorder="0">
      <alignment horizontal="right" vertical="center"/>
    </xf>
    <xf numFmtId="0" fontId="29" fillId="25" borderId="1">
      <alignment horizontal="right" vertical="center"/>
    </xf>
    <xf numFmtId="0" fontId="45" fillId="25" borderId="1">
      <alignment horizontal="right" vertical="center"/>
    </xf>
    <xf numFmtId="0" fontId="29" fillId="26" borderId="1">
      <alignment horizontal="right" vertical="center"/>
    </xf>
    <xf numFmtId="0" fontId="29" fillId="26" borderId="1">
      <alignment horizontal="right" vertical="center"/>
    </xf>
    <xf numFmtId="0" fontId="29" fillId="26" borderId="2">
      <alignment horizontal="right" vertical="center"/>
    </xf>
    <xf numFmtId="0" fontId="29" fillId="26" borderId="3">
      <alignment horizontal="right" vertical="center"/>
    </xf>
    <xf numFmtId="0" fontId="29" fillId="26" borderId="4">
      <alignment horizontal="right" vertical="center"/>
    </xf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5" borderId="0" applyNumberFormat="0" applyBorder="0" applyAlignment="0" applyProtection="0"/>
    <xf numFmtId="0" fontId="25" fillId="27" borderId="5" applyNumberFormat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8" borderId="0" applyNumberFormat="0" applyBorder="0" applyAlignment="0" applyProtection="0"/>
    <xf numFmtId="0" fontId="14" fillId="4" borderId="0" applyNumberFormat="0" applyBorder="0" applyAlignment="0" applyProtection="0"/>
    <xf numFmtId="0" fontId="14" fillId="8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56" fillId="3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5" fillId="27" borderId="6" applyNumberFormat="0" applyAlignment="0" applyProtection="0"/>
    <xf numFmtId="4" fontId="31" fillId="0" borderId="7" applyFill="0" applyBorder="0" applyProtection="0">
      <alignment horizontal="right" vertical="center"/>
    </xf>
    <xf numFmtId="0" fontId="15" fillId="27" borderId="6" applyNumberFormat="0" applyAlignment="0" applyProtection="0"/>
    <xf numFmtId="0" fontId="15" fillId="27" borderId="6" applyNumberFormat="0" applyAlignment="0" applyProtection="0"/>
    <xf numFmtId="0" fontId="15" fillId="27" borderId="6" applyNumberFormat="0" applyAlignment="0" applyProtection="0"/>
    <xf numFmtId="0" fontId="15" fillId="27" borderId="6" applyNumberFormat="0" applyAlignment="0" applyProtection="0"/>
    <xf numFmtId="0" fontId="15" fillId="27" borderId="6" applyNumberFormat="0" applyAlignment="0" applyProtection="0"/>
    <xf numFmtId="0" fontId="15" fillId="27" borderId="6" applyNumberFormat="0" applyAlignment="0" applyProtection="0"/>
    <xf numFmtId="0" fontId="15" fillId="27" borderId="6" applyNumberFormat="0" applyAlignment="0" applyProtection="0"/>
    <xf numFmtId="0" fontId="15" fillId="27" borderId="6" applyNumberFormat="0" applyAlignment="0" applyProtection="0"/>
    <xf numFmtId="0" fontId="15" fillId="27" borderId="6" applyNumberFormat="0" applyAlignment="0" applyProtection="0"/>
    <xf numFmtId="0" fontId="15" fillId="27" borderId="6" applyNumberFormat="0" applyAlignment="0" applyProtection="0"/>
    <xf numFmtId="0" fontId="15" fillId="27" borderId="6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0" fontId="15" fillId="27" borderId="6" applyNumberFormat="0" applyAlignment="0" applyProtection="0"/>
    <xf numFmtId="0" fontId="15" fillId="27" borderId="6" applyNumberFormat="0" applyAlignment="0" applyProtection="0"/>
    <xf numFmtId="0" fontId="15" fillId="27" borderId="6" applyNumberFormat="0" applyAlignment="0" applyProtection="0"/>
    <xf numFmtId="0" fontId="15" fillId="27" borderId="6" applyNumberFormat="0" applyAlignment="0" applyProtection="0"/>
    <xf numFmtId="0" fontId="15" fillId="27" borderId="6" applyNumberFormat="0" applyAlignment="0" applyProtection="0"/>
    <xf numFmtId="0" fontId="15" fillId="27" borderId="6" applyNumberFormat="0" applyAlignment="0" applyProtection="0"/>
    <xf numFmtId="0" fontId="15" fillId="27" borderId="6" applyNumberFormat="0" applyAlignment="0" applyProtection="0"/>
    <xf numFmtId="0" fontId="15" fillId="27" borderId="6" applyNumberFormat="0" applyAlignment="0" applyProtection="0"/>
    <xf numFmtId="0" fontId="15" fillId="27" borderId="6" applyNumberFormat="0" applyAlignment="0" applyProtection="0"/>
    <xf numFmtId="0" fontId="15" fillId="27" borderId="6" applyNumberFormat="0" applyAlignment="0" applyProtection="0"/>
    <xf numFmtId="0" fontId="32" fillId="28" borderId="6" applyNumberFormat="0" applyAlignment="0" applyProtection="0"/>
    <xf numFmtId="0" fontId="15" fillId="27" borderId="6" applyNumberFormat="0" applyAlignment="0" applyProtection="0"/>
    <xf numFmtId="0" fontId="32" fillId="28" borderId="6" applyNumberFormat="0" applyAlignment="0" applyProtection="0"/>
    <xf numFmtId="0" fontId="15" fillId="27" borderId="6" applyNumberFormat="0" applyAlignment="0" applyProtection="0"/>
    <xf numFmtId="0" fontId="15" fillId="27" borderId="6" applyNumberFormat="0" applyAlignment="0" applyProtection="0"/>
    <xf numFmtId="0" fontId="15" fillId="27" borderId="6" applyNumberFormat="0" applyAlignment="0" applyProtection="0"/>
    <xf numFmtId="0" fontId="15" fillId="27" borderId="6" applyNumberFormat="0" applyAlignment="0" applyProtection="0"/>
    <xf numFmtId="0" fontId="15" fillId="27" borderId="6" applyNumberFormat="0" applyAlignment="0" applyProtection="0"/>
    <xf numFmtId="0" fontId="15" fillId="27" borderId="6" applyNumberFormat="0" applyAlignment="0" applyProtection="0"/>
    <xf numFmtId="0" fontId="15" fillId="27" borderId="6" applyNumberFormat="0" applyAlignment="0" applyProtection="0"/>
    <xf numFmtId="0" fontId="15" fillId="27" borderId="6" applyNumberFormat="0" applyAlignment="0" applyProtection="0"/>
    <xf numFmtId="0" fontId="15" fillId="27" borderId="6" applyNumberFormat="0" applyAlignment="0" applyProtection="0"/>
    <xf numFmtId="0" fontId="15" fillId="27" borderId="6" applyNumberFormat="0" applyAlignment="0" applyProtection="0"/>
    <xf numFmtId="0" fontId="15" fillId="27" borderId="6" applyNumberFormat="0" applyAlignment="0" applyProtection="0"/>
    <xf numFmtId="0" fontId="15" fillId="27" borderId="6" applyNumberFormat="0" applyAlignment="0" applyProtection="0"/>
    <xf numFmtId="0" fontId="15" fillId="27" borderId="6" applyNumberFormat="0" applyAlignment="0" applyProtection="0"/>
    <xf numFmtId="0" fontId="15" fillId="27" borderId="6" applyNumberFormat="0" applyAlignment="0" applyProtection="0"/>
    <xf numFmtId="0" fontId="15" fillId="27" borderId="6" applyNumberFormat="0" applyAlignment="0" applyProtection="0"/>
    <xf numFmtId="0" fontId="15" fillId="27" borderId="6" applyNumberFormat="0" applyAlignment="0" applyProtection="0"/>
    <xf numFmtId="0" fontId="15" fillId="27" borderId="6" applyNumberFormat="0" applyAlignment="0" applyProtection="0"/>
    <xf numFmtId="0" fontId="15" fillId="27" borderId="6" applyNumberFormat="0" applyAlignment="0" applyProtection="0"/>
    <xf numFmtId="0" fontId="15" fillId="27" borderId="6" applyNumberFormat="0" applyAlignment="0" applyProtection="0"/>
    <xf numFmtId="0" fontId="15" fillId="27" borderId="6" applyNumberFormat="0" applyAlignment="0" applyProtection="0"/>
    <xf numFmtId="0" fontId="15" fillId="27" borderId="6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0" fontId="16" fillId="29" borderId="8" applyNumberFormat="0" applyAlignment="0" applyProtection="0"/>
    <xf numFmtId="49" fontId="8" fillId="24" borderId="9">
      <alignment vertical="top" wrapText="1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174" fontId="8" fillId="0" borderId="0" applyFont="0" applyFill="0" applyBorder="0" applyAlignment="0" applyProtection="0"/>
    <xf numFmtId="17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4" fontId="8" fillId="0" borderId="0" applyFont="0" applyFill="0" applyBorder="0" applyAlignment="0" applyProtection="0"/>
    <xf numFmtId="174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174" fontId="8" fillId="0" borderId="0" applyFont="0" applyFill="0" applyBorder="0" applyAlignment="0" applyProtection="0"/>
    <xf numFmtId="17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4" fontId="8" fillId="0" borderId="0" applyFont="0" applyFill="0" applyBorder="0" applyAlignment="0" applyProtection="0"/>
    <xf numFmtId="17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4" fontId="8" fillId="0" borderId="0" applyFont="0" applyFill="0" applyBorder="0" applyAlignment="0" applyProtection="0"/>
    <xf numFmtId="174" fontId="8" fillId="0" borderId="0" applyFont="0" applyFill="0" applyBorder="0" applyAlignment="0" applyProtection="0"/>
    <xf numFmtId="17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4" fontId="8" fillId="0" borderId="0" applyFont="0" applyFill="0" applyBorder="0" applyAlignment="0" applyProtection="0"/>
    <xf numFmtId="17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4" fontId="8" fillId="0" borderId="0" applyFont="0" applyFill="0" applyBorder="0" applyAlignment="0" applyProtection="0"/>
    <xf numFmtId="17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4" fontId="8" fillId="0" borderId="0" applyFont="0" applyFill="0" applyBorder="0" applyAlignment="0" applyProtection="0"/>
    <xf numFmtId="17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4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4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0" fontId="3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0" fontId="3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9" fillId="0" borderId="0" applyNumberFormat="0">
      <alignment horizontal="right"/>
    </xf>
    <xf numFmtId="44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30" fillId="26" borderId="10">
      <alignment horizontal="left" vertical="center" wrapText="1" indent="2"/>
    </xf>
    <xf numFmtId="0" fontId="30" fillId="0" borderId="10">
      <alignment horizontal="left" vertical="center" wrapText="1" indent="2"/>
    </xf>
    <xf numFmtId="0" fontId="30" fillId="25" borderId="3">
      <alignment horizontal="left" vertical="center"/>
    </xf>
    <xf numFmtId="0" fontId="29" fillId="0" borderId="11">
      <alignment horizontal="left" vertical="top" wrapText="1"/>
    </xf>
    <xf numFmtId="3" fontId="40" fillId="0" borderId="9">
      <alignment horizontal="right" vertical="top"/>
    </xf>
    <xf numFmtId="0" fontId="22" fillId="9" borderId="6" applyNumberFormat="0" applyAlignment="0" applyProtection="0"/>
    <xf numFmtId="0" fontId="46" fillId="0" borderId="12"/>
    <xf numFmtId="0" fontId="5" fillId="30" borderId="1">
      <alignment horizontal="centerContinuous" vertical="top" wrapText="1"/>
    </xf>
    <xf numFmtId="0" fontId="41" fillId="0" borderId="0">
      <alignment vertical="top" wrapText="1"/>
    </xf>
    <xf numFmtId="0" fontId="26" fillId="0" borderId="13" applyNumberFormat="0" applyFill="0" applyAlignment="0" applyProtection="0"/>
    <xf numFmtId="0" fontId="17" fillId="0" borderId="0" applyNumberFormat="0" applyFill="0" applyBorder="0" applyAlignment="0" applyProtection="0"/>
    <xf numFmtId="0" fontId="28" fillId="0" borderId="0">
      <alignment vertical="top"/>
    </xf>
    <xf numFmtId="175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82" fontId="44" fillId="0" borderId="0" applyFont="0" applyFill="0" applyBorder="0" applyAlignment="0" applyProtection="0"/>
    <xf numFmtId="175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2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2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82" fontId="44" fillId="0" borderId="0" applyFont="0" applyFill="0" applyBorder="0" applyAlignment="0" applyProtection="0"/>
    <xf numFmtId="175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2" fontId="44" fillId="0" borderId="0" applyFont="0" applyFill="0" applyBorder="0" applyAlignment="0" applyProtection="0"/>
    <xf numFmtId="175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44" fillId="0" borderId="0" applyFont="0" applyFill="0" applyBorder="0" applyAlignment="0" applyProtection="0"/>
    <xf numFmtId="11" fontId="44" fillId="0" borderId="0" applyFont="0" applyFill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6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59" fillId="35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10" borderId="0" applyNumberFormat="0" applyBorder="0" applyAlignment="0" applyProtection="0"/>
    <xf numFmtId="0" fontId="18" fillId="6" borderId="0" applyNumberFormat="0" applyBorder="0" applyAlignment="0" applyProtection="0"/>
    <xf numFmtId="0" fontId="18" fillId="10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58" fillId="35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34" fillId="0" borderId="15" applyNumberFormat="0" applyFill="0" applyAlignment="0" applyProtection="0"/>
    <xf numFmtId="0" fontId="19" fillId="0" borderId="14" applyNumberFormat="0" applyFill="0" applyAlignment="0" applyProtection="0"/>
    <xf numFmtId="0" fontId="34" fillId="0" borderId="15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35" fillId="0" borderId="17" applyNumberFormat="0" applyFill="0" applyAlignment="0" applyProtection="0"/>
    <xf numFmtId="0" fontId="20" fillId="0" borderId="16" applyNumberFormat="0" applyFill="0" applyAlignment="0" applyProtection="0"/>
    <xf numFmtId="0" fontId="35" fillId="0" borderId="17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36" fillId="0" borderId="19" applyNumberFormat="0" applyFill="0" applyAlignment="0" applyProtection="0"/>
    <xf numFmtId="0" fontId="21" fillId="0" borderId="18" applyNumberFormat="0" applyFill="0" applyAlignment="0" applyProtection="0"/>
    <xf numFmtId="0" fontId="36" fillId="0" borderId="19" applyNumberFormat="0" applyFill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22" fillId="9" borderId="6" applyNumberFormat="0" applyAlignment="0" applyProtection="0"/>
    <xf numFmtId="0" fontId="22" fillId="9" borderId="6" applyNumberFormat="0" applyAlignment="0" applyProtection="0"/>
    <xf numFmtId="0" fontId="22" fillId="9" borderId="6" applyNumberFormat="0" applyAlignment="0" applyProtection="0"/>
    <xf numFmtId="0" fontId="22" fillId="9" borderId="6" applyNumberFormat="0" applyAlignment="0" applyProtection="0"/>
    <xf numFmtId="0" fontId="22" fillId="9" borderId="6" applyNumberFormat="0" applyAlignment="0" applyProtection="0"/>
    <xf numFmtId="0" fontId="22" fillId="9" borderId="6" applyNumberFormat="0" applyAlignment="0" applyProtection="0"/>
    <xf numFmtId="0" fontId="22" fillId="9" borderId="6" applyNumberFormat="0" applyAlignment="0" applyProtection="0"/>
    <xf numFmtId="0" fontId="22" fillId="9" borderId="6" applyNumberFormat="0" applyAlignment="0" applyProtection="0"/>
    <xf numFmtId="0" fontId="22" fillId="9" borderId="6" applyNumberFormat="0" applyAlignment="0" applyProtection="0"/>
    <xf numFmtId="0" fontId="22" fillId="9" borderId="6" applyNumberFormat="0" applyAlignment="0" applyProtection="0"/>
    <xf numFmtId="0" fontId="22" fillId="9" borderId="6" applyNumberFormat="0" applyAlignment="0" applyProtection="0"/>
    <xf numFmtId="0" fontId="22" fillId="12" borderId="6" applyNumberFormat="0" applyAlignment="0" applyProtection="0"/>
    <xf numFmtId="0" fontId="22" fillId="12" borderId="6" applyNumberFormat="0" applyAlignment="0" applyProtection="0"/>
    <xf numFmtId="0" fontId="22" fillId="12" borderId="6" applyNumberFormat="0" applyAlignment="0" applyProtection="0"/>
    <xf numFmtId="0" fontId="22" fillId="9" borderId="6" applyNumberFormat="0" applyAlignment="0" applyProtection="0"/>
    <xf numFmtId="0" fontId="22" fillId="12" borderId="6" applyNumberFormat="0" applyAlignment="0" applyProtection="0"/>
    <xf numFmtId="0" fontId="22" fillId="12" borderId="6" applyNumberFormat="0" applyAlignment="0" applyProtection="0"/>
    <xf numFmtId="0" fontId="60" fillId="36" borderId="25" applyNumberFormat="0" applyAlignment="0" applyProtection="0"/>
    <xf numFmtId="0" fontId="22" fillId="12" borderId="6" applyNumberFormat="0" applyAlignment="0" applyProtection="0"/>
    <xf numFmtId="0" fontId="22" fillId="12" borderId="6" applyNumberFormat="0" applyAlignment="0" applyProtection="0"/>
    <xf numFmtId="0" fontId="22" fillId="12" borderId="6" applyNumberFormat="0" applyAlignment="0" applyProtection="0"/>
    <xf numFmtId="0" fontId="22" fillId="12" borderId="6" applyNumberFormat="0" applyAlignment="0" applyProtection="0"/>
    <xf numFmtId="0" fontId="22" fillId="12" borderId="6" applyNumberFormat="0" applyAlignment="0" applyProtection="0"/>
    <xf numFmtId="0" fontId="22" fillId="12" borderId="6" applyNumberFormat="0" applyAlignment="0" applyProtection="0"/>
    <xf numFmtId="0" fontId="22" fillId="9" borderId="6" applyNumberFormat="0" applyAlignment="0" applyProtection="0"/>
    <xf numFmtId="0" fontId="22" fillId="9" borderId="6" applyNumberFormat="0" applyAlignment="0" applyProtection="0"/>
    <xf numFmtId="0" fontId="22" fillId="9" borderId="6" applyNumberFormat="0" applyAlignment="0" applyProtection="0"/>
    <xf numFmtId="0" fontId="22" fillId="9" borderId="6" applyNumberFormat="0" applyAlignment="0" applyProtection="0"/>
    <xf numFmtId="0" fontId="22" fillId="9" borderId="6" applyNumberFormat="0" applyAlignment="0" applyProtection="0"/>
    <xf numFmtId="0" fontId="22" fillId="9" borderId="6" applyNumberFormat="0" applyAlignment="0" applyProtection="0"/>
    <xf numFmtId="0" fontId="22" fillId="9" borderId="6" applyNumberFormat="0" applyAlignment="0" applyProtection="0"/>
    <xf numFmtId="0" fontId="22" fillId="9" borderId="6" applyNumberFormat="0" applyAlignment="0" applyProtection="0"/>
    <xf numFmtId="0" fontId="22" fillId="9" borderId="6" applyNumberFormat="0" applyAlignment="0" applyProtection="0"/>
    <xf numFmtId="0" fontId="22" fillId="9" borderId="6" applyNumberFormat="0" applyAlignment="0" applyProtection="0"/>
    <xf numFmtId="0" fontId="22" fillId="9" borderId="6" applyNumberFormat="0" applyAlignment="0" applyProtection="0"/>
    <xf numFmtId="0" fontId="22" fillId="12" borderId="6" applyNumberFormat="0" applyAlignment="0" applyProtection="0"/>
    <xf numFmtId="0" fontId="22" fillId="9" borderId="6" applyNumberFormat="0" applyAlignment="0" applyProtection="0"/>
    <xf numFmtId="0" fontId="22" fillId="9" borderId="6" applyNumberFormat="0" applyAlignment="0" applyProtection="0"/>
    <xf numFmtId="0" fontId="22" fillId="12" borderId="6" applyNumberFormat="0" applyAlignment="0" applyProtection="0"/>
    <xf numFmtId="0" fontId="22" fillId="9" borderId="6" applyNumberFormat="0" applyAlignment="0" applyProtection="0"/>
    <xf numFmtId="0" fontId="22" fillId="9" borderId="6" applyNumberFormat="0" applyAlignment="0" applyProtection="0"/>
    <xf numFmtId="0" fontId="22" fillId="9" borderId="6" applyNumberFormat="0" applyAlignment="0" applyProtection="0"/>
    <xf numFmtId="0" fontId="22" fillId="9" borderId="6" applyNumberFormat="0" applyAlignment="0" applyProtection="0"/>
    <xf numFmtId="0" fontId="22" fillId="9" borderId="6" applyNumberFormat="0" applyAlignment="0" applyProtection="0"/>
    <xf numFmtId="0" fontId="22" fillId="9" borderId="6" applyNumberFormat="0" applyAlignment="0" applyProtection="0"/>
    <xf numFmtId="0" fontId="22" fillId="9" borderId="6" applyNumberFormat="0" applyAlignment="0" applyProtection="0"/>
    <xf numFmtId="0" fontId="22" fillId="9" borderId="6" applyNumberFormat="0" applyAlignment="0" applyProtection="0"/>
    <xf numFmtId="0" fontId="22" fillId="9" borderId="6" applyNumberFormat="0" applyAlignment="0" applyProtection="0"/>
    <xf numFmtId="0" fontId="22" fillId="9" borderId="6" applyNumberFormat="0" applyAlignment="0" applyProtection="0"/>
    <xf numFmtId="0" fontId="22" fillId="9" borderId="6" applyNumberFormat="0" applyAlignment="0" applyProtection="0"/>
    <xf numFmtId="0" fontId="22" fillId="9" borderId="6" applyNumberFormat="0" applyAlignment="0" applyProtection="0"/>
    <xf numFmtId="0" fontId="22" fillId="9" borderId="6" applyNumberFormat="0" applyAlignment="0" applyProtection="0"/>
    <xf numFmtId="0" fontId="22" fillId="9" borderId="6" applyNumberFormat="0" applyAlignment="0" applyProtection="0"/>
    <xf numFmtId="0" fontId="22" fillId="9" borderId="6" applyNumberFormat="0" applyAlignment="0" applyProtection="0"/>
    <xf numFmtId="0" fontId="22" fillId="9" borderId="6" applyNumberFormat="0" applyAlignment="0" applyProtection="0"/>
    <xf numFmtId="0" fontId="22" fillId="9" borderId="6" applyNumberFormat="0" applyAlignment="0" applyProtection="0"/>
    <xf numFmtId="0" fontId="22" fillId="9" borderId="6" applyNumberFormat="0" applyAlignment="0" applyProtection="0"/>
    <xf numFmtId="0" fontId="22" fillId="9" borderId="6" applyNumberFormat="0" applyAlignment="0" applyProtection="0"/>
    <xf numFmtId="0" fontId="22" fillId="9" borderId="6" applyNumberFormat="0" applyAlignment="0" applyProtection="0"/>
    <xf numFmtId="4" fontId="30" fillId="0" borderId="0" applyBorder="0">
      <alignment horizontal="right" vertical="center"/>
    </xf>
    <xf numFmtId="0" fontId="30" fillId="0" borderId="1">
      <alignment horizontal="right" vertical="center"/>
    </xf>
    <xf numFmtId="1" fontId="47" fillId="25" borderId="0" applyBorder="0">
      <alignment horizontal="right" vertical="center"/>
    </xf>
    <xf numFmtId="0" fontId="42" fillId="0" borderId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7" fillId="0" borderId="21" applyNumberFormat="0" applyFill="0" applyAlignment="0" applyProtection="0"/>
    <xf numFmtId="0" fontId="27" fillId="0" borderId="21" applyNumberFormat="0" applyFill="0" applyAlignment="0" applyProtection="0"/>
    <xf numFmtId="0" fontId="27" fillId="0" borderId="21" applyNumberFormat="0" applyFill="0" applyAlignment="0" applyProtection="0"/>
    <xf numFmtId="0" fontId="27" fillId="0" borderId="21" applyNumberFormat="0" applyFill="0" applyAlignment="0" applyProtection="0"/>
    <xf numFmtId="0" fontId="27" fillId="0" borderId="21" applyNumberFormat="0" applyFill="0" applyAlignment="0" applyProtection="0"/>
    <xf numFmtId="0" fontId="27" fillId="0" borderId="21" applyNumberFormat="0" applyFill="0" applyAlignment="0" applyProtection="0"/>
    <xf numFmtId="0" fontId="27" fillId="0" borderId="21" applyNumberFormat="0" applyFill="0" applyAlignment="0" applyProtection="0"/>
    <xf numFmtId="0" fontId="27" fillId="0" borderId="21" applyNumberFormat="0" applyFill="0" applyAlignment="0" applyProtection="0"/>
    <xf numFmtId="0" fontId="27" fillId="0" borderId="21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7" fillId="0" borderId="21" applyNumberFormat="0" applyFill="0" applyAlignment="0" applyProtection="0"/>
    <xf numFmtId="0" fontId="23" fillId="0" borderId="20" applyNumberFormat="0" applyFill="0" applyAlignment="0" applyProtection="0"/>
    <xf numFmtId="0" fontId="27" fillId="0" borderId="21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173" fontId="8" fillId="0" borderId="0" applyFont="0" applyFill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37" fillId="12" borderId="0" applyNumberFormat="0" applyBorder="0" applyAlignment="0" applyProtection="0"/>
    <xf numFmtId="0" fontId="24" fillId="12" borderId="0" applyNumberFormat="0" applyBorder="0" applyAlignment="0" applyProtection="0"/>
    <xf numFmtId="0" fontId="39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37" fillId="12" borderId="0" applyNumberFormat="0" applyBorder="0" applyAlignment="0" applyProtection="0"/>
    <xf numFmtId="0" fontId="39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61" fillId="37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8" fillId="0" borderId="0"/>
    <xf numFmtId="0" fontId="8" fillId="0" borderId="0"/>
    <xf numFmtId="0" fontId="55" fillId="0" borderId="0"/>
    <xf numFmtId="0" fontId="12" fillId="0" borderId="0"/>
    <xf numFmtId="0" fontId="8" fillId="0" borderId="0"/>
    <xf numFmtId="0" fontId="55" fillId="0" borderId="0"/>
    <xf numFmtId="0" fontId="55" fillId="0" borderId="0"/>
    <xf numFmtId="0" fontId="55" fillId="0" borderId="0"/>
    <xf numFmtId="0" fontId="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5" fillId="0" borderId="0"/>
    <xf numFmtId="0" fontId="5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5" fontId="38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5" fontId="38" fillId="0" borderId="0">
      <alignment vertical="center"/>
    </xf>
    <xf numFmtId="5" fontId="38" fillId="0" borderId="0">
      <alignment vertical="center"/>
    </xf>
    <xf numFmtId="5" fontId="38" fillId="0" borderId="0">
      <alignment vertical="center"/>
    </xf>
    <xf numFmtId="5" fontId="38" fillId="0" borderId="0">
      <alignment vertical="center"/>
    </xf>
    <xf numFmtId="0" fontId="12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5" fontId="38" fillId="0" borderId="0">
      <alignment vertical="center"/>
    </xf>
    <xf numFmtId="5" fontId="38" fillId="0" borderId="0">
      <alignment vertical="center"/>
    </xf>
    <xf numFmtId="5" fontId="38" fillId="0" borderId="0">
      <alignment vertical="center"/>
    </xf>
    <xf numFmtId="5" fontId="3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5" fillId="0" borderId="0"/>
    <xf numFmtId="0" fontId="55" fillId="0" borderId="0"/>
    <xf numFmtId="0" fontId="5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5" fontId="38" fillId="0" borderId="0">
      <alignment vertical="center"/>
    </xf>
    <xf numFmtId="5" fontId="38" fillId="0" borderId="0">
      <alignment vertical="center"/>
    </xf>
    <xf numFmtId="5" fontId="38" fillId="0" borderId="0">
      <alignment vertical="center"/>
    </xf>
    <xf numFmtId="5" fontId="38" fillId="0" borderId="0">
      <alignment vertical="center"/>
    </xf>
    <xf numFmtId="0" fontId="55" fillId="0" borderId="0"/>
    <xf numFmtId="0" fontId="55" fillId="0" borderId="0"/>
    <xf numFmtId="174" fontId="38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74" fontId="38" fillId="0" borderId="0">
      <alignment vertical="center"/>
    </xf>
    <xf numFmtId="0" fontId="55" fillId="0" borderId="0"/>
    <xf numFmtId="0" fontId="5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5" fillId="0" borderId="0"/>
    <xf numFmtId="0" fontId="55" fillId="0" borderId="0"/>
    <xf numFmtId="0" fontId="12" fillId="0" borderId="0"/>
    <xf numFmtId="0" fontId="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38" fillId="0" borderId="0">
      <alignment vertical="center"/>
    </xf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38" fillId="0" borderId="0">
      <alignment vertical="center"/>
    </xf>
    <xf numFmtId="0" fontId="55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5" fillId="0" borderId="0"/>
    <xf numFmtId="0" fontId="55" fillId="0" borderId="0"/>
    <xf numFmtId="0" fontId="5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5" fillId="0" borderId="0"/>
    <xf numFmtId="0" fontId="55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5" fillId="0" borderId="0"/>
    <xf numFmtId="0" fontId="12" fillId="0" borderId="0"/>
    <xf numFmtId="0" fontId="55" fillId="0" borderId="0"/>
    <xf numFmtId="0" fontId="5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5" fillId="0" borderId="0"/>
    <xf numFmtId="0" fontId="5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5" fillId="0" borderId="0"/>
    <xf numFmtId="0" fontId="55" fillId="0" borderId="0"/>
    <xf numFmtId="0" fontId="55" fillId="0" borderId="0"/>
    <xf numFmtId="0" fontId="8" fillId="0" borderId="0"/>
    <xf numFmtId="0" fontId="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8" fillId="0" borderId="0"/>
    <xf numFmtId="0" fontId="55" fillId="0" borderId="0"/>
    <xf numFmtId="0" fontId="55" fillId="0" borderId="0"/>
    <xf numFmtId="0" fontId="55" fillId="0" borderId="0"/>
    <xf numFmtId="0" fontId="12" fillId="0" borderId="0"/>
    <xf numFmtId="0" fontId="8" fillId="0" borderId="0"/>
    <xf numFmtId="0" fontId="9" fillId="0" borderId="0"/>
    <xf numFmtId="0" fontId="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8" fillId="0" borderId="0"/>
    <xf numFmtId="0" fontId="55" fillId="0" borderId="0"/>
    <xf numFmtId="0" fontId="55" fillId="0" borderId="0"/>
    <xf numFmtId="0" fontId="55" fillId="0" borderId="0"/>
    <xf numFmtId="0" fontId="12" fillId="0" borderId="0"/>
    <xf numFmtId="0" fontId="55" fillId="0" borderId="0"/>
    <xf numFmtId="0" fontId="8" fillId="0" borderId="0">
      <alignment vertical="top"/>
    </xf>
    <xf numFmtId="0" fontId="55" fillId="0" borderId="0"/>
    <xf numFmtId="0" fontId="55" fillId="0" borderId="0"/>
    <xf numFmtId="0" fontId="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8" fillId="0" borderId="0"/>
    <xf numFmtId="0" fontId="55" fillId="0" borderId="0"/>
    <xf numFmtId="0" fontId="55" fillId="0" borderId="0"/>
    <xf numFmtId="0" fontId="55" fillId="0" borderId="0"/>
    <xf numFmtId="0" fontId="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2" fillId="0" borderId="0"/>
    <xf numFmtId="0" fontId="55" fillId="0" borderId="0"/>
    <xf numFmtId="0" fontId="55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2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2" fillId="0" borderId="0"/>
    <xf numFmtId="0" fontId="55" fillId="0" borderId="0"/>
    <xf numFmtId="0" fontId="55" fillId="0" borderId="0"/>
    <xf numFmtId="0" fontId="55" fillId="0" borderId="0"/>
    <xf numFmtId="0" fontId="12" fillId="0" borderId="0"/>
    <xf numFmtId="0" fontId="55" fillId="0" borderId="0"/>
    <xf numFmtId="0" fontId="55" fillId="0" borderId="0"/>
    <xf numFmtId="0" fontId="55" fillId="0" borderId="0"/>
    <xf numFmtId="0" fontId="8" fillId="0" borderId="0"/>
    <xf numFmtId="0" fontId="55" fillId="0" borderId="0"/>
    <xf numFmtId="0" fontId="55" fillId="0" borderId="0"/>
    <xf numFmtId="0" fontId="55" fillId="0" borderId="0"/>
    <xf numFmtId="0" fontId="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top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3" fillId="0" borderId="0"/>
    <xf numFmtId="0" fontId="12" fillId="0" borderId="0"/>
    <xf numFmtId="0" fontId="55" fillId="0" borderId="0"/>
    <xf numFmtId="0" fontId="55" fillId="0" borderId="0"/>
    <xf numFmtId="0" fontId="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8" fillId="0" borderId="0"/>
    <xf numFmtId="0" fontId="5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5" fillId="0" borderId="0"/>
    <xf numFmtId="0" fontId="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79" fontId="38" fillId="0" borderId="0">
      <alignment vertical="center"/>
    </xf>
    <xf numFmtId="0" fontId="48" fillId="0" borderId="0"/>
    <xf numFmtId="179" fontId="38" fillId="0" borderId="0">
      <alignment vertical="center"/>
    </xf>
    <xf numFmtId="0" fontId="8" fillId="0" borderId="0"/>
    <xf numFmtId="0" fontId="8" fillId="0" borderId="0"/>
    <xf numFmtId="0" fontId="4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5" fillId="0" borderId="0"/>
    <xf numFmtId="0" fontId="8" fillId="0" borderId="0"/>
    <xf numFmtId="0" fontId="55" fillId="0" borderId="0"/>
    <xf numFmtId="0" fontId="55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55" fillId="0" borderId="0"/>
    <xf numFmtId="0" fontId="55" fillId="0" borderId="0"/>
    <xf numFmtId="0" fontId="8" fillId="0" borderId="0"/>
    <xf numFmtId="0" fontId="8" fillId="0" borderId="0"/>
    <xf numFmtId="0" fontId="55" fillId="0" borderId="0"/>
    <xf numFmtId="0" fontId="55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5" fillId="0" borderId="0"/>
    <xf numFmtId="0" fontId="55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55" fillId="0" borderId="0"/>
    <xf numFmtId="0" fontId="5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6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4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12" fillId="0" borderId="0"/>
    <xf numFmtId="0" fontId="55" fillId="0" borderId="0"/>
    <xf numFmtId="0" fontId="55" fillId="0" borderId="0"/>
    <xf numFmtId="0" fontId="55" fillId="0" borderId="0"/>
    <xf numFmtId="0" fontId="12" fillId="0" borderId="0"/>
    <xf numFmtId="0" fontId="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5" fillId="0" borderId="0"/>
    <xf numFmtId="0" fontId="5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8" fillId="0" borderId="0"/>
    <xf numFmtId="0" fontId="55" fillId="0" borderId="0"/>
    <xf numFmtId="0" fontId="55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55" fillId="0" borderId="0"/>
    <xf numFmtId="0" fontId="55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55" fillId="0" borderId="0"/>
    <xf numFmtId="0" fontId="55" fillId="0" borderId="0"/>
    <xf numFmtId="0" fontId="8" fillId="0" borderId="0"/>
    <xf numFmtId="0" fontId="55" fillId="0" borderId="0"/>
    <xf numFmtId="0" fontId="55" fillId="0" borderId="0"/>
    <xf numFmtId="0" fontId="8" fillId="0" borderId="0"/>
    <xf numFmtId="0" fontId="50" fillId="0" borderId="0"/>
    <xf numFmtId="0" fontId="8" fillId="0" borderId="0"/>
    <xf numFmtId="0" fontId="55" fillId="0" borderId="0"/>
    <xf numFmtId="0" fontId="55" fillId="0" borderId="0"/>
    <xf numFmtId="0" fontId="8" fillId="0" borderId="0"/>
    <xf numFmtId="0" fontId="8" fillId="0" borderId="0"/>
    <xf numFmtId="0" fontId="55" fillId="0" borderId="0"/>
    <xf numFmtId="0" fontId="55" fillId="0" borderId="0"/>
    <xf numFmtId="0" fontId="8" fillId="0" borderId="0"/>
    <xf numFmtId="0" fontId="8" fillId="0" borderId="0"/>
    <xf numFmtId="0" fontId="8" fillId="0" borderId="0"/>
    <xf numFmtId="0" fontId="55" fillId="0" borderId="0"/>
    <xf numFmtId="0" fontId="55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55" fillId="0" borderId="0"/>
    <xf numFmtId="0" fontId="55" fillId="0" borderId="0"/>
    <xf numFmtId="0" fontId="8" fillId="0" borderId="0"/>
    <xf numFmtId="0" fontId="8" fillId="0" borderId="0"/>
    <xf numFmtId="0" fontId="55" fillId="0" borderId="0"/>
    <xf numFmtId="0" fontId="55" fillId="0" borderId="0"/>
    <xf numFmtId="0" fontId="8" fillId="0" borderId="0"/>
    <xf numFmtId="0" fontId="8" fillId="0" borderId="0"/>
    <xf numFmtId="0" fontId="55" fillId="0" borderId="0"/>
    <xf numFmtId="0" fontId="5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5" fillId="0" borderId="0"/>
    <xf numFmtId="0" fontId="55" fillId="0" borderId="0"/>
    <xf numFmtId="0" fontId="8" fillId="0" borderId="0"/>
    <xf numFmtId="0" fontId="55" fillId="0" borderId="0"/>
    <xf numFmtId="0" fontId="8" fillId="0" borderId="0"/>
    <xf numFmtId="0" fontId="55" fillId="0" borderId="0"/>
    <xf numFmtId="0" fontId="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8" fillId="0" borderId="0"/>
    <xf numFmtId="0" fontId="55" fillId="0" borderId="0"/>
    <xf numFmtId="0" fontId="55" fillId="0" borderId="0"/>
    <xf numFmtId="0" fontId="8" fillId="0" borderId="0"/>
    <xf numFmtId="0" fontId="55" fillId="0" borderId="0"/>
    <xf numFmtId="0" fontId="55" fillId="0" borderId="0"/>
    <xf numFmtId="0" fontId="8" fillId="0" borderId="0"/>
    <xf numFmtId="0" fontId="12" fillId="0" borderId="0"/>
    <xf numFmtId="0" fontId="8" fillId="0" borderId="0"/>
    <xf numFmtId="0" fontId="55" fillId="0" borderId="0"/>
    <xf numFmtId="0" fontId="55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2" fillId="0" borderId="0"/>
    <xf numFmtId="0" fontId="8" fillId="0" borderId="0"/>
    <xf numFmtId="0" fontId="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8" fillId="0" borderId="0"/>
    <xf numFmtId="0" fontId="12" fillId="0" borderId="0"/>
    <xf numFmtId="0" fontId="5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5" fillId="0" borderId="0"/>
    <xf numFmtId="0" fontId="55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8" fillId="0" borderId="0"/>
    <xf numFmtId="0" fontId="8" fillId="0" borderId="0"/>
    <xf numFmtId="0" fontId="55" fillId="0" borderId="0"/>
    <xf numFmtId="0" fontId="5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55" fillId="0" borderId="0"/>
    <xf numFmtId="0" fontId="5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5" fillId="0" borderId="0"/>
    <xf numFmtId="0" fontId="55" fillId="0" borderId="0"/>
    <xf numFmtId="0" fontId="8" fillId="0" borderId="0"/>
    <xf numFmtId="0" fontId="55" fillId="0" borderId="0"/>
    <xf numFmtId="0" fontId="55" fillId="0" borderId="0"/>
    <xf numFmtId="0" fontId="8" fillId="0" borderId="0"/>
    <xf numFmtId="0" fontId="55" fillId="0" borderId="0"/>
    <xf numFmtId="0" fontId="55" fillId="0" borderId="0"/>
    <xf numFmtId="0" fontId="8" fillId="0" borderId="0"/>
    <xf numFmtId="0" fontId="8" fillId="0" borderId="0"/>
    <xf numFmtId="0" fontId="55" fillId="0" borderId="0"/>
    <xf numFmtId="0" fontId="55" fillId="0" borderId="0"/>
    <xf numFmtId="0" fontId="8" fillId="0" borderId="0"/>
    <xf numFmtId="0" fontId="8" fillId="0" borderId="0"/>
    <xf numFmtId="0" fontId="55" fillId="0" borderId="0"/>
    <xf numFmtId="0" fontId="5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5" fillId="0" borderId="0"/>
    <xf numFmtId="0" fontId="55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0" borderId="0"/>
    <xf numFmtId="0" fontId="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0" borderId="0"/>
    <xf numFmtId="0" fontId="8" fillId="0" borderId="0"/>
    <xf numFmtId="0" fontId="12" fillId="0" borderId="0"/>
    <xf numFmtId="0" fontId="55" fillId="0" borderId="0"/>
    <xf numFmtId="0" fontId="55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55" fillId="0" borderId="0"/>
    <xf numFmtId="0" fontId="5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55" fillId="0" borderId="0"/>
    <xf numFmtId="0" fontId="5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8" fillId="0" borderId="0"/>
    <xf numFmtId="0" fontId="55" fillId="0" borderId="0"/>
    <xf numFmtId="0" fontId="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8" fillId="0" borderId="0"/>
    <xf numFmtId="0" fontId="8" fillId="0" borderId="0"/>
    <xf numFmtId="0" fontId="55" fillId="0" borderId="0"/>
    <xf numFmtId="0" fontId="5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4" fontId="30" fillId="0" borderId="1" applyFill="0" applyBorder="0" applyProtection="0">
      <alignment horizontal="right" vertical="center"/>
    </xf>
    <xf numFmtId="0" fontId="31" fillId="0" borderId="0" applyNumberFormat="0" applyFill="0" applyBorder="0" applyProtection="0">
      <alignment horizontal="left" vertical="center"/>
    </xf>
    <xf numFmtId="0" fontId="30" fillId="0" borderId="1" applyNumberFormat="0" applyFill="0" applyAlignment="0" applyProtection="0"/>
    <xf numFmtId="0" fontId="8" fillId="31" borderId="0" applyNumberFormat="0" applyFont="0" applyBorder="0" applyAlignment="0" applyProtection="0"/>
    <xf numFmtId="0" fontId="10" fillId="0" borderId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12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12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12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12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12" fillId="7" borderId="22" applyNumberFormat="0" applyFont="0" applyAlignment="0" applyProtection="0"/>
    <xf numFmtId="0" fontId="12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12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12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12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12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12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12" fillId="7" borderId="22" applyNumberFormat="0" applyFont="0" applyAlignment="0" applyProtection="0"/>
    <xf numFmtId="0" fontId="8" fillId="7" borderId="22" applyNumberFormat="0" applyFont="0" applyAlignment="0" applyProtection="0"/>
    <xf numFmtId="0" fontId="44" fillId="7" borderId="22" applyNumberFormat="0" applyFont="0" applyAlignment="0" applyProtection="0"/>
    <xf numFmtId="0" fontId="8" fillId="7" borderId="22" applyNumberFormat="0" applyFont="0" applyAlignment="0" applyProtection="0"/>
    <xf numFmtId="0" fontId="44" fillId="7" borderId="22" applyNumberFormat="0" applyFont="0" applyAlignment="0" applyProtection="0"/>
    <xf numFmtId="181" fontId="43" fillId="0" borderId="0">
      <alignment horizontal="right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0" fontId="25" fillId="27" borderId="5" applyNumberFormat="0" applyAlignment="0" applyProtection="0"/>
    <xf numFmtId="0" fontId="25" fillId="27" borderId="5" applyNumberFormat="0" applyAlignment="0" applyProtection="0"/>
    <xf numFmtId="0" fontId="25" fillId="27" borderId="5" applyNumberFormat="0" applyAlignment="0" applyProtection="0"/>
    <xf numFmtId="0" fontId="25" fillId="27" borderId="5" applyNumberFormat="0" applyAlignment="0" applyProtection="0"/>
    <xf numFmtId="0" fontId="25" fillId="27" borderId="5" applyNumberFormat="0" applyAlignment="0" applyProtection="0"/>
    <xf numFmtId="0" fontId="25" fillId="27" borderId="5" applyNumberFormat="0" applyAlignment="0" applyProtection="0"/>
    <xf numFmtId="0" fontId="25" fillId="27" borderId="5" applyNumberFormat="0" applyAlignment="0" applyProtection="0"/>
    <xf numFmtId="0" fontId="25" fillId="27" borderId="5" applyNumberFormat="0" applyAlignment="0" applyProtection="0"/>
    <xf numFmtId="0" fontId="25" fillId="27" borderId="5" applyNumberFormat="0" applyAlignment="0" applyProtection="0"/>
    <xf numFmtId="0" fontId="25" fillId="27" borderId="5" applyNumberFormat="0" applyAlignment="0" applyProtection="0"/>
    <xf numFmtId="0" fontId="25" fillId="27" borderId="5" applyNumberFormat="0" applyAlignment="0" applyProtection="0"/>
    <xf numFmtId="0" fontId="25" fillId="28" borderId="5" applyNumberFormat="0" applyAlignment="0" applyProtection="0"/>
    <xf numFmtId="0" fontId="25" fillId="28" borderId="5" applyNumberFormat="0" applyAlignment="0" applyProtection="0"/>
    <xf numFmtId="0" fontId="25" fillId="28" borderId="5" applyNumberFormat="0" applyAlignment="0" applyProtection="0"/>
    <xf numFmtId="0" fontId="25" fillId="28" borderId="5" applyNumberFormat="0" applyAlignment="0" applyProtection="0"/>
    <xf numFmtId="0" fontId="25" fillId="28" borderId="5" applyNumberFormat="0" applyAlignment="0" applyProtection="0"/>
    <xf numFmtId="0" fontId="25" fillId="28" borderId="5" applyNumberFormat="0" applyAlignment="0" applyProtection="0"/>
    <xf numFmtId="0" fontId="25" fillId="28" borderId="5" applyNumberFormat="0" applyAlignment="0" applyProtection="0"/>
    <xf numFmtId="0" fontId="25" fillId="28" borderId="5" applyNumberFormat="0" applyAlignment="0" applyProtection="0"/>
    <xf numFmtId="0" fontId="25" fillId="28" borderId="5" applyNumberFormat="0" applyAlignment="0" applyProtection="0"/>
    <xf numFmtId="0" fontId="25" fillId="27" borderId="5" applyNumberFormat="0" applyAlignment="0" applyProtection="0"/>
    <xf numFmtId="0" fontId="25" fillId="27" borderId="5" applyNumberFormat="0" applyAlignment="0" applyProtection="0"/>
    <xf numFmtId="0" fontId="25" fillId="27" borderId="5" applyNumberFormat="0" applyAlignment="0" applyProtection="0"/>
    <xf numFmtId="0" fontId="25" fillId="27" borderId="5" applyNumberFormat="0" applyAlignment="0" applyProtection="0"/>
    <xf numFmtId="0" fontId="25" fillId="27" borderId="5" applyNumberFormat="0" applyAlignment="0" applyProtection="0"/>
    <xf numFmtId="0" fontId="25" fillId="27" borderId="5" applyNumberFormat="0" applyAlignment="0" applyProtection="0"/>
    <xf numFmtId="0" fontId="25" fillId="27" borderId="5" applyNumberFormat="0" applyAlignment="0" applyProtection="0"/>
    <xf numFmtId="0" fontId="25" fillId="27" borderId="5" applyNumberFormat="0" applyAlignment="0" applyProtection="0"/>
    <xf numFmtId="0" fontId="25" fillId="27" borderId="5" applyNumberFormat="0" applyAlignment="0" applyProtection="0"/>
    <xf numFmtId="0" fontId="25" fillId="27" borderId="5" applyNumberFormat="0" applyAlignment="0" applyProtection="0"/>
    <xf numFmtId="0" fontId="25" fillId="28" borderId="5" applyNumberFormat="0" applyAlignment="0" applyProtection="0"/>
    <xf numFmtId="0" fontId="25" fillId="27" borderId="5" applyNumberFormat="0" applyAlignment="0" applyProtection="0"/>
    <xf numFmtId="0" fontId="25" fillId="28" borderId="5" applyNumberFormat="0" applyAlignment="0" applyProtection="0"/>
    <xf numFmtId="0" fontId="25" fillId="27" borderId="5" applyNumberFormat="0" applyAlignment="0" applyProtection="0"/>
    <xf numFmtId="0" fontId="25" fillId="27" borderId="5" applyNumberFormat="0" applyAlignment="0" applyProtection="0"/>
    <xf numFmtId="0" fontId="25" fillId="27" borderId="5" applyNumberFormat="0" applyAlignment="0" applyProtection="0"/>
    <xf numFmtId="0" fontId="25" fillId="27" borderId="5" applyNumberFormat="0" applyAlignment="0" applyProtection="0"/>
    <xf numFmtId="0" fontId="25" fillId="27" borderId="5" applyNumberFormat="0" applyAlignment="0" applyProtection="0"/>
    <xf numFmtId="0" fontId="25" fillId="27" borderId="5" applyNumberFormat="0" applyAlignment="0" applyProtection="0"/>
    <xf numFmtId="0" fontId="25" fillId="27" borderId="5" applyNumberFormat="0" applyAlignment="0" applyProtection="0"/>
    <xf numFmtId="0" fontId="25" fillId="27" borderId="5" applyNumberFormat="0" applyAlignment="0" applyProtection="0"/>
    <xf numFmtId="0" fontId="25" fillId="27" borderId="5" applyNumberFormat="0" applyAlignment="0" applyProtection="0"/>
    <xf numFmtId="0" fontId="25" fillId="27" borderId="5" applyNumberFormat="0" applyAlignment="0" applyProtection="0"/>
    <xf numFmtId="0" fontId="25" fillId="27" borderId="5" applyNumberFormat="0" applyAlignment="0" applyProtection="0"/>
    <xf numFmtId="0" fontId="25" fillId="27" borderId="5" applyNumberFormat="0" applyAlignment="0" applyProtection="0"/>
    <xf numFmtId="0" fontId="25" fillId="27" borderId="5" applyNumberFormat="0" applyAlignment="0" applyProtection="0"/>
    <xf numFmtId="0" fontId="25" fillId="27" borderId="5" applyNumberFormat="0" applyAlignment="0" applyProtection="0"/>
    <xf numFmtId="0" fontId="25" fillId="27" borderId="5" applyNumberFormat="0" applyAlignment="0" applyProtection="0"/>
    <xf numFmtId="0" fontId="25" fillId="27" borderId="5" applyNumberFormat="0" applyAlignment="0" applyProtection="0"/>
    <xf numFmtId="0" fontId="25" fillId="27" borderId="5" applyNumberFormat="0" applyAlignment="0" applyProtection="0"/>
    <xf numFmtId="0" fontId="25" fillId="27" borderId="5" applyNumberFormat="0" applyAlignment="0" applyProtection="0"/>
    <xf numFmtId="0" fontId="25" fillId="27" borderId="5" applyNumberFormat="0" applyAlignment="0" applyProtection="0"/>
    <xf numFmtId="0" fontId="25" fillId="27" borderId="5" applyNumberFormat="0" applyAlignment="0" applyProtection="0"/>
    <xf numFmtId="0" fontId="25" fillId="27" borderId="5" applyNumberFormat="0" applyAlignment="0" applyProtection="0"/>
    <xf numFmtId="183" fontId="30" fillId="32" borderId="1" applyNumberFormat="0" applyFont="0" applyBorder="0" applyAlignment="0" applyProtection="0">
      <alignment horizontal="right" vertical="center"/>
    </xf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48" borderId="0" applyNumberFormat="0" applyBorder="0" applyAlignment="0" applyProtection="0"/>
    <xf numFmtId="0" fontId="4" fillId="46" borderId="0" applyNumberFormat="0" applyBorder="0" applyAlignment="0" applyProtection="0"/>
    <xf numFmtId="0" fontId="81" fillId="0" borderId="0" applyNumberFormat="0" applyFont="0" applyFill="0" applyBorder="0" applyProtection="0">
      <alignment horizontal="left" vertical="center" indent="5"/>
    </xf>
    <xf numFmtId="0" fontId="81" fillId="0" borderId="0" applyNumberFormat="0" applyFont="0" applyFill="0" applyBorder="0" applyProtection="0">
      <alignment horizontal="left" vertical="center" indent="5"/>
    </xf>
    <xf numFmtId="0" fontId="71" fillId="47" borderId="0" applyNumberFormat="0" applyBorder="0" applyAlignment="0" applyProtection="0"/>
    <xf numFmtId="0" fontId="71" fillId="49" borderId="0" applyNumberFormat="0" applyBorder="0" applyAlignment="0" applyProtection="0"/>
    <xf numFmtId="0" fontId="71" fillId="50" borderId="0" applyNumberFormat="0" applyBorder="0" applyAlignment="0" applyProtection="0"/>
    <xf numFmtId="0" fontId="5" fillId="0" borderId="0">
      <alignment horizontal="center" vertical="center"/>
    </xf>
    <xf numFmtId="0" fontId="85" fillId="52" borderId="0"/>
    <xf numFmtId="0" fontId="5" fillId="55" borderId="31">
      <alignment horizontal="center" vertical="center" wrapText="1"/>
    </xf>
    <xf numFmtId="0" fontId="8" fillId="55" borderId="31">
      <alignment horizontal="center" vertical="center" wrapText="1"/>
    </xf>
    <xf numFmtId="0" fontId="8" fillId="55" borderId="31">
      <alignment horizontal="center" vertical="center" wrapText="1"/>
    </xf>
    <xf numFmtId="0" fontId="8" fillId="55" borderId="31">
      <alignment horizontal="center" vertical="center" wrapText="1"/>
    </xf>
    <xf numFmtId="0" fontId="70" fillId="41" borderId="25" applyNumberFormat="0" applyAlignment="0" applyProtection="0"/>
    <xf numFmtId="0" fontId="86" fillId="41" borderId="25" applyNumberFormat="0" applyAlignment="0" applyProtection="0"/>
    <xf numFmtId="1" fontId="4" fillId="56" borderId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85" fontId="8" fillId="0" borderId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85" fontId="8" fillId="0" borderId="0" applyFill="0" applyBorder="0" applyAlignment="0" applyProtection="0"/>
    <xf numFmtId="185" fontId="8" fillId="0" borderId="0" applyFill="0" applyBorder="0" applyAlignment="0" applyProtection="0"/>
    <xf numFmtId="168" fontId="28" fillId="0" borderId="0" applyFont="0" applyFill="0" applyBorder="0" applyAlignment="0" applyProtection="0"/>
    <xf numFmtId="168" fontId="4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48" fillId="0" borderId="0" applyFont="0" applyFill="0" applyBorder="0" applyAlignment="0" applyProtection="0"/>
    <xf numFmtId="168" fontId="4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48" fillId="0" borderId="0" applyFont="0" applyFill="0" applyBorder="0" applyAlignment="0" applyProtection="0"/>
    <xf numFmtId="168" fontId="48" fillId="0" borderId="0" applyFont="0" applyFill="0" applyBorder="0" applyAlignment="0" applyProtection="0"/>
    <xf numFmtId="168" fontId="2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4" fillId="0" borderId="0" applyFont="0" applyFill="0" applyBorder="0" applyAlignment="0" applyProtection="0"/>
    <xf numFmtId="168" fontId="84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1" fontId="4" fillId="57" borderId="0"/>
    <xf numFmtId="0" fontId="8" fillId="58" borderId="0"/>
    <xf numFmtId="0" fontId="8" fillId="58" borderId="0"/>
    <xf numFmtId="0" fontId="8" fillId="59" borderId="24">
      <alignment horizontal="center" vertical="center" wrapText="1"/>
    </xf>
    <xf numFmtId="0" fontId="8" fillId="59" borderId="24">
      <alignment horizontal="center" vertical="center" wrapText="1"/>
    </xf>
    <xf numFmtId="0" fontId="8" fillId="59" borderId="24">
      <alignment horizontal="center" vertical="center" wrapText="1"/>
    </xf>
    <xf numFmtId="0" fontId="8" fillId="59" borderId="30">
      <alignment horizontal="center" vertical="center" wrapText="1"/>
    </xf>
    <xf numFmtId="0" fontId="8" fillId="59" borderId="30">
      <alignment horizontal="center" vertical="center" wrapText="1"/>
    </xf>
    <xf numFmtId="0" fontId="8" fillId="59" borderId="30">
      <alignment horizontal="center" vertical="center" wrapText="1"/>
    </xf>
    <xf numFmtId="0" fontId="8" fillId="59" borderId="24">
      <alignment horizontal="center" vertical="center" wrapText="1"/>
    </xf>
    <xf numFmtId="0" fontId="78" fillId="0" borderId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0" fontId="12" fillId="0" borderId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73" fillId="60" borderId="0">
      <alignment horizontal="left"/>
    </xf>
    <xf numFmtId="0" fontId="5" fillId="0" borderId="27" applyNumberFormat="0">
      <alignment horizontal="center" wrapText="1"/>
    </xf>
    <xf numFmtId="0" fontId="5" fillId="0" borderId="27" applyNumberFormat="0">
      <alignment horizontal="center" wrapText="1"/>
    </xf>
    <xf numFmtId="0" fontId="5" fillId="0" borderId="27" applyNumberFormat="0">
      <alignment horizontal="center" wrapText="1"/>
    </xf>
    <xf numFmtId="0" fontId="73" fillId="60" borderId="0">
      <alignment horizontal="left"/>
    </xf>
    <xf numFmtId="186" fontId="80" fillId="0" borderId="0">
      <alignment horizontal="left" vertical="center"/>
    </xf>
    <xf numFmtId="186" fontId="80" fillId="0" borderId="0">
      <alignment horizontal="left" vertical="center"/>
    </xf>
    <xf numFmtId="0" fontId="77" fillId="0" borderId="0" applyNumberFormat="0" applyFill="0" applyBorder="0" applyAlignment="0" applyProtection="0">
      <alignment vertical="top"/>
      <protection locked="0"/>
    </xf>
    <xf numFmtId="0" fontId="77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/>
    <xf numFmtId="0" fontId="82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28" applyNumberFormat="0" applyFill="0" applyAlignment="0" applyProtection="0"/>
    <xf numFmtId="188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4" fillId="0" borderId="0"/>
    <xf numFmtId="0" fontId="84" fillId="0" borderId="0"/>
    <xf numFmtId="0" fontId="84" fillId="0" borderId="0"/>
    <xf numFmtId="0" fontId="84" fillId="0" borderId="0"/>
    <xf numFmtId="0" fontId="4" fillId="0" borderId="0"/>
    <xf numFmtId="0" fontId="4" fillId="0" borderId="0"/>
    <xf numFmtId="0" fontId="48" fillId="0" borderId="0"/>
    <xf numFmtId="0" fontId="48" fillId="0" borderId="0"/>
    <xf numFmtId="0" fontId="4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8" fillId="0" borderId="0"/>
    <xf numFmtId="0" fontId="8" fillId="0" borderId="0"/>
    <xf numFmtId="0" fontId="4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9" fillId="0" borderId="0"/>
    <xf numFmtId="0" fontId="8" fillId="0" borderId="0"/>
    <xf numFmtId="0" fontId="4" fillId="0" borderId="0"/>
    <xf numFmtId="0" fontId="89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72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12" fillId="0" borderId="0"/>
    <xf numFmtId="0" fontId="72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81" fillId="31" borderId="0" applyNumberFormat="0" applyFont="0" applyBorder="0" applyAlignment="0" applyProtection="0"/>
    <xf numFmtId="0" fontId="81" fillId="31" borderId="0" applyNumberFormat="0" applyFont="0" applyBorder="0" applyAlignment="0" applyProtection="0"/>
    <xf numFmtId="0" fontId="12" fillId="42" borderId="29" applyNumberFormat="0" applyFont="0" applyAlignment="0" applyProtection="0"/>
    <xf numFmtId="0" fontId="12" fillId="42" borderId="29" applyNumberFormat="0" applyFont="0" applyAlignment="0" applyProtection="0"/>
    <xf numFmtId="191" fontId="8" fillId="0" borderId="0" applyFont="0" applyFill="0" applyBorder="0" applyAlignment="0" applyProtection="0"/>
    <xf numFmtId="191" fontId="8" fillId="0" borderId="0" applyFont="0" applyFill="0" applyBorder="0" applyAlignment="0" applyProtection="0"/>
    <xf numFmtId="9" fontId="8" fillId="0" borderId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86" fontId="48" fillId="0" borderId="0" applyFill="0" applyBorder="0" applyAlignment="0" applyProtection="0"/>
    <xf numFmtId="0" fontId="8" fillId="0" borderId="0"/>
    <xf numFmtId="0" fontId="8" fillId="0" borderId="0"/>
    <xf numFmtId="0" fontId="30" fillId="31" borderId="1"/>
    <xf numFmtId="0" fontId="83" fillId="0" borderId="0"/>
    <xf numFmtId="0" fontId="28" fillId="0" borderId="0">
      <alignment vertical="top"/>
    </xf>
    <xf numFmtId="0" fontId="8" fillId="0" borderId="1" applyNumberFormat="0" applyFill="0" applyProtection="0">
      <alignment horizontal="right"/>
    </xf>
    <xf numFmtId="0" fontId="8" fillId="0" borderId="1" applyNumberFormat="0" applyFill="0" applyProtection="0">
      <alignment horizontal="right"/>
    </xf>
    <xf numFmtId="0" fontId="8" fillId="0" borderId="1" applyNumberFormat="0" applyFill="0" applyProtection="0">
      <alignment horizontal="right"/>
    </xf>
    <xf numFmtId="0" fontId="8" fillId="0" borderId="1" applyNumberFormat="0" applyFill="0" applyProtection="0">
      <alignment horizontal="right"/>
    </xf>
    <xf numFmtId="0" fontId="8" fillId="0" borderId="1" applyNumberFormat="0" applyFill="0" applyProtection="0">
      <alignment horizontal="right"/>
    </xf>
    <xf numFmtId="0" fontId="8" fillId="0" borderId="1" applyNumberFormat="0" applyFill="0" applyProtection="0">
      <alignment horizontal="right"/>
    </xf>
    <xf numFmtId="0" fontId="5" fillId="53" borderId="1" applyNumberFormat="0" applyProtection="0">
      <alignment horizontal="right"/>
    </xf>
    <xf numFmtId="0" fontId="5" fillId="53" borderId="1" applyNumberFormat="0" applyProtection="0">
      <alignment horizontal="right"/>
    </xf>
    <xf numFmtId="0" fontId="5" fillId="53" borderId="1" applyNumberFormat="0" applyProtection="0">
      <alignment horizontal="right"/>
    </xf>
    <xf numFmtId="0" fontId="5" fillId="53" borderId="1" applyNumberFormat="0" applyProtection="0">
      <alignment horizontal="right"/>
    </xf>
    <xf numFmtId="0" fontId="74" fillId="53" borderId="0" applyNumberFormat="0" applyBorder="0" applyProtection="0">
      <alignment horizontal="left"/>
    </xf>
    <xf numFmtId="0" fontId="5" fillId="53" borderId="1" applyNumberFormat="0" applyProtection="0">
      <alignment horizontal="left"/>
    </xf>
    <xf numFmtId="0" fontId="5" fillId="53" borderId="1" applyNumberFormat="0" applyProtection="0">
      <alignment horizontal="left"/>
    </xf>
    <xf numFmtId="0" fontId="5" fillId="53" borderId="1" applyNumberFormat="0" applyProtection="0">
      <alignment horizontal="left"/>
    </xf>
    <xf numFmtId="0" fontId="5" fillId="53" borderId="1" applyNumberFormat="0" applyProtection="0">
      <alignment horizontal="left"/>
    </xf>
    <xf numFmtId="0" fontId="8" fillId="0" borderId="1" applyNumberFormat="0" applyFill="0" applyProtection="0">
      <alignment horizontal="right"/>
    </xf>
    <xf numFmtId="0" fontId="8" fillId="0" borderId="1" applyNumberFormat="0" applyFill="0" applyProtection="0">
      <alignment horizontal="right"/>
    </xf>
    <xf numFmtId="0" fontId="8" fillId="0" borderId="1" applyNumberFormat="0" applyFill="0" applyProtection="0">
      <alignment horizontal="right"/>
    </xf>
    <xf numFmtId="0" fontId="8" fillId="0" borderId="1" applyNumberFormat="0" applyFill="0" applyProtection="0">
      <alignment horizontal="right"/>
    </xf>
    <xf numFmtId="0" fontId="8" fillId="0" borderId="1" applyNumberFormat="0" applyFill="0" applyProtection="0">
      <alignment horizontal="right"/>
    </xf>
    <xf numFmtId="0" fontId="8" fillId="0" borderId="1" applyNumberFormat="0" applyFill="0" applyProtection="0">
      <alignment horizontal="right"/>
    </xf>
    <xf numFmtId="0" fontId="79" fillId="54" borderId="0" applyNumberFormat="0" applyBorder="0" applyProtection="0">
      <alignment horizontal="left"/>
    </xf>
    <xf numFmtId="0" fontId="90" fillId="0" borderId="0"/>
    <xf numFmtId="0" fontId="90" fillId="0" borderId="0"/>
    <xf numFmtId="0" fontId="75" fillId="0" borderId="0" applyNumberFormat="0" applyFill="0" applyBorder="0" applyAlignment="0" applyProtection="0"/>
    <xf numFmtId="0" fontId="26" fillId="0" borderId="13" applyNumberFormat="0" applyFill="0" applyAlignment="0" applyProtection="0"/>
    <xf numFmtId="0" fontId="76" fillId="61" borderId="30">
      <alignment horizontal="center" vertical="center" wrapText="1"/>
    </xf>
    <xf numFmtId="0" fontId="76" fillId="61" borderId="30">
      <alignment horizontal="center" vertical="center" wrapText="1"/>
    </xf>
    <xf numFmtId="0" fontId="76" fillId="61" borderId="30">
      <alignment vertical="center" wrapText="1"/>
    </xf>
    <xf numFmtId="0" fontId="27" fillId="0" borderId="0" applyNumberFormat="0" applyFill="0" applyBorder="0" applyAlignment="0" applyProtection="0"/>
    <xf numFmtId="0" fontId="8" fillId="0" borderId="0"/>
    <xf numFmtId="0" fontId="4" fillId="0" borderId="0"/>
    <xf numFmtId="0" fontId="69" fillId="37" borderId="0" applyNumberFormat="0" applyBorder="0" applyAlignment="0" applyProtection="0"/>
    <xf numFmtId="9" fontId="4" fillId="0" borderId="0" applyFont="0" applyFill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4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4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4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2" fillId="0" borderId="0"/>
    <xf numFmtId="166" fontId="8" fillId="0" borderId="0" applyFont="0" applyFill="0" applyBorder="0" applyAlignment="0" applyProtection="0"/>
    <xf numFmtId="0" fontId="95" fillId="0" borderId="0" applyNumberFormat="0" applyFill="0" applyBorder="0" applyAlignment="0" applyProtection="0"/>
    <xf numFmtId="0" fontId="96" fillId="0" borderId="32" applyNumberFormat="0" applyFill="0" applyAlignment="0" applyProtection="0"/>
    <xf numFmtId="0" fontId="97" fillId="0" borderId="33" applyNumberFormat="0" applyFill="0" applyAlignment="0" applyProtection="0"/>
    <xf numFmtId="0" fontId="98" fillId="0" borderId="34" applyNumberFormat="0" applyFill="0" applyAlignment="0" applyProtection="0"/>
    <xf numFmtId="0" fontId="98" fillId="0" borderId="0" applyNumberFormat="0" applyFill="0" applyBorder="0" applyAlignment="0" applyProtection="0"/>
    <xf numFmtId="0" fontId="58" fillId="35" borderId="0" applyNumberFormat="0" applyBorder="0" applyAlignment="0" applyProtection="0"/>
    <xf numFmtId="0" fontId="56" fillId="34" borderId="0" applyNumberFormat="0" applyBorder="0" applyAlignment="0" applyProtection="0"/>
    <xf numFmtId="0" fontId="99" fillId="36" borderId="25" applyNumberFormat="0" applyAlignment="0" applyProtection="0"/>
    <xf numFmtId="0" fontId="100" fillId="41" borderId="35" applyNumberFormat="0" applyAlignment="0" applyProtection="0"/>
    <xf numFmtId="0" fontId="101" fillId="41" borderId="25" applyNumberFormat="0" applyAlignment="0" applyProtection="0"/>
    <xf numFmtId="0" fontId="70" fillId="0" borderId="28" applyNumberFormat="0" applyFill="0" applyAlignment="0" applyProtection="0"/>
    <xf numFmtId="0" fontId="57" fillId="62" borderId="36" applyNumberFormat="0" applyAlignment="0" applyProtection="0"/>
    <xf numFmtId="0" fontId="9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3" fillId="0" borderId="37" applyNumberFormat="0" applyFill="0" applyAlignment="0" applyProtection="0"/>
    <xf numFmtId="0" fontId="71" fillId="63" borderId="0" applyNumberFormat="0" applyBorder="0" applyAlignment="0" applyProtection="0"/>
    <xf numFmtId="0" fontId="1" fillId="43" borderId="0" applyNumberFormat="0" applyBorder="0" applyAlignment="0" applyProtection="0"/>
    <xf numFmtId="0" fontId="1" fillId="64" borderId="0" applyNumberFormat="0" applyBorder="0" applyAlignment="0" applyProtection="0"/>
    <xf numFmtId="0" fontId="71" fillId="66" borderId="0" applyNumberFormat="0" applyBorder="0" applyAlignment="0" applyProtection="0"/>
    <xf numFmtId="0" fontId="1" fillId="44" borderId="0" applyNumberFormat="0" applyBorder="0" applyAlignment="0" applyProtection="0"/>
    <xf numFmtId="0" fontId="1" fillId="67" borderId="0" applyNumberFormat="0" applyBorder="0" applyAlignment="0" applyProtection="0"/>
    <xf numFmtId="0" fontId="71" fillId="69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71" fillId="70" borderId="0" applyNumberFormat="0" applyBorder="0" applyAlignment="0" applyProtection="0"/>
    <xf numFmtId="0" fontId="1" fillId="48" borderId="0" applyNumberFormat="0" applyBorder="0" applyAlignment="0" applyProtection="0"/>
    <xf numFmtId="0" fontId="1" fillId="71" borderId="0" applyNumberFormat="0" applyBorder="0" applyAlignment="0" applyProtection="0"/>
    <xf numFmtId="0" fontId="71" fillId="72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71" fillId="76" borderId="0" applyNumberFormat="0" applyBorder="0" applyAlignment="0" applyProtection="0"/>
    <xf numFmtId="0" fontId="1" fillId="33" borderId="0" applyNumberFormat="0" applyBorder="0" applyAlignment="0" applyProtection="0"/>
    <xf numFmtId="0" fontId="1" fillId="77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05" fillId="0" borderId="0"/>
    <xf numFmtId="9" fontId="105" fillId="0" borderId="0" applyFont="0" applyFill="0" applyBorder="0" applyAlignment="0" applyProtection="0"/>
    <xf numFmtId="0" fontId="1" fillId="0" borderId="0"/>
    <xf numFmtId="0" fontId="1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0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8" fillId="0" borderId="0"/>
    <xf numFmtId="0" fontId="1" fillId="42" borderId="29" applyNumberFormat="0" applyFont="0" applyAlignment="0" applyProtection="0"/>
    <xf numFmtId="0" fontId="71" fillId="65" borderId="0" applyNumberFormat="0" applyBorder="0" applyAlignment="0" applyProtection="0"/>
    <xf numFmtId="0" fontId="71" fillId="68" borderId="0" applyNumberFormat="0" applyBorder="0" applyAlignment="0" applyProtection="0"/>
    <xf numFmtId="0" fontId="71" fillId="47" borderId="0" applyNumberFormat="0" applyBorder="0" applyAlignment="0" applyProtection="0"/>
    <xf numFmtId="0" fontId="71" fillId="49" borderId="0" applyNumberFormat="0" applyBorder="0" applyAlignment="0" applyProtection="0"/>
    <xf numFmtId="0" fontId="71" fillId="75" borderId="0" applyNumberFormat="0" applyBorder="0" applyAlignment="0" applyProtection="0"/>
    <xf numFmtId="0" fontId="71" fillId="50" borderId="0" applyNumberFormat="0" applyBorder="0" applyAlignment="0" applyProtection="0"/>
    <xf numFmtId="0" fontId="61" fillId="37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8" fillId="0" borderId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2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2" fillId="3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14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3" fillId="1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16" borderId="0" applyNumberFormat="0" applyBorder="0" applyAlignment="0" applyProtection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3" fillId="1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1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12" borderId="6" applyNumberFormat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2" fillId="10" borderId="0" applyNumberFormat="0" applyBorder="0" applyAlignment="0" applyProtection="0"/>
    <xf numFmtId="0" fontId="12" fillId="8" borderId="0" applyNumberFormat="0" applyBorder="0" applyAlignment="0" applyProtection="0"/>
    <xf numFmtId="0" fontId="12" fillId="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/>
    <xf numFmtId="166" fontId="8" fillId="0" borderId="0" applyFont="0" applyFill="0" applyBorder="0" applyAlignment="0" applyProtection="0"/>
    <xf numFmtId="0" fontId="8" fillId="0" borderId="0"/>
    <xf numFmtId="166" fontId="12" fillId="0" borderId="0" applyFont="0" applyFill="0" applyBorder="0" applyAlignment="0" applyProtection="0"/>
    <xf numFmtId="0" fontId="8" fillId="0" borderId="0"/>
    <xf numFmtId="166" fontId="8" fillId="0" borderId="0" applyFont="0" applyFill="0" applyBorder="0" applyAlignment="0" applyProtection="0"/>
    <xf numFmtId="0" fontId="8" fillId="0" borderId="0"/>
    <xf numFmtId="16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/>
    <xf numFmtId="166" fontId="8" fillId="0" borderId="0" applyFont="0" applyFill="0" applyBorder="0" applyAlignment="0" applyProtection="0"/>
    <xf numFmtId="0" fontId="8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/>
    <xf numFmtId="166" fontId="8" fillId="0" borderId="0" applyFont="0" applyFill="0" applyBorder="0" applyAlignment="0" applyProtection="0"/>
    <xf numFmtId="0" fontId="8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44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4" fillId="1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16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14" applyNumberFormat="0" applyFill="0" applyAlignment="0" applyProtection="0"/>
    <xf numFmtId="0" fontId="1" fillId="0" borderId="0"/>
    <xf numFmtId="0" fontId="1" fillId="0" borderId="0"/>
    <xf numFmtId="0" fontId="18" fillId="6" borderId="0" applyNumberFormat="0" applyBorder="0" applyAlignment="0" applyProtection="0"/>
    <xf numFmtId="0" fontId="1" fillId="0" borderId="0"/>
    <xf numFmtId="0" fontId="1" fillId="0" borderId="0"/>
    <xf numFmtId="0" fontId="18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172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8" fontId="8" fillId="0" borderId="0" applyFont="0" applyFill="0" applyBorder="0" applyAlignment="0" applyProtection="0"/>
    <xf numFmtId="0" fontId="1" fillId="0" borderId="0"/>
    <xf numFmtId="44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" fillId="0" borderId="0"/>
    <xf numFmtId="0" fontId="1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" fillId="0" borderId="0"/>
    <xf numFmtId="0" fontId="1" fillId="0" borderId="0"/>
    <xf numFmtId="166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8" fillId="0" borderId="0" applyFont="0" applyFill="0" applyBorder="0" applyAlignment="0" applyProtection="0"/>
    <xf numFmtId="0" fontId="1" fillId="0" borderId="0"/>
    <xf numFmtId="0" fontId="1" fillId="0" borderId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" fillId="0" borderId="0"/>
    <xf numFmtId="0" fontId="1" fillId="0" borderId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" fillId="0" borderId="0"/>
    <xf numFmtId="0" fontId="1" fillId="0" borderId="0"/>
    <xf numFmtId="166" fontId="8" fillId="0" borderId="0" applyFont="0" applyFill="0" applyBorder="0" applyAlignment="0" applyProtection="0"/>
    <xf numFmtId="0" fontId="1" fillId="0" borderId="0"/>
    <xf numFmtId="166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8" fillId="0" borderId="0" applyFont="0" applyFill="0" applyBorder="0" applyAlignment="0" applyProtection="0"/>
    <xf numFmtId="0" fontId="1" fillId="0" borderId="0"/>
    <xf numFmtId="0" fontId="1" fillId="0" borderId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8" fillId="0" borderId="0" applyFont="0" applyFill="0" applyBorder="0" applyAlignment="0" applyProtection="0"/>
    <xf numFmtId="0" fontId="1" fillId="0" borderId="0"/>
    <xf numFmtId="0" fontId="1" fillId="0" borderId="0"/>
    <xf numFmtId="166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44" fillId="0" borderId="0" applyFont="0" applyFill="0" applyBorder="0" applyAlignment="0" applyProtection="0"/>
    <xf numFmtId="0" fontId="1" fillId="0" borderId="0"/>
    <xf numFmtId="0" fontId="1" fillId="0" borderId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2" fillId="0" borderId="0" applyFont="0" applyFill="0" applyBorder="0" applyAlignment="0" applyProtection="0"/>
    <xf numFmtId="0" fontId="1" fillId="0" borderId="0"/>
    <xf numFmtId="166" fontId="8" fillId="0" borderId="0" applyFont="0" applyFill="0" applyBorder="0" applyAlignment="0" applyProtection="0"/>
    <xf numFmtId="0" fontId="1" fillId="0" borderId="0"/>
    <xf numFmtId="166" fontId="12" fillId="0" borderId="0" applyFont="0" applyFill="0" applyBorder="0" applyAlignment="0" applyProtection="0"/>
    <xf numFmtId="0" fontId="1" fillId="0" borderId="0"/>
    <xf numFmtId="166" fontId="12" fillId="0" borderId="0" applyFont="0" applyFill="0" applyBorder="0" applyAlignment="0" applyProtection="0"/>
    <xf numFmtId="0" fontId="1" fillId="0" borderId="0"/>
    <xf numFmtId="0" fontId="1" fillId="0" borderId="0"/>
    <xf numFmtId="166" fontId="12" fillId="0" borderId="0" applyFont="0" applyFill="0" applyBorder="0" applyAlignment="0" applyProtection="0"/>
    <xf numFmtId="0" fontId="1" fillId="0" borderId="0"/>
    <xf numFmtId="166" fontId="12" fillId="0" borderId="0" applyFont="0" applyFill="0" applyBorder="0" applyAlignment="0" applyProtection="0"/>
    <xf numFmtId="0" fontId="1" fillId="0" borderId="0"/>
    <xf numFmtId="0" fontId="1" fillId="0" borderId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" fillId="0" borderId="0"/>
    <xf numFmtId="0" fontId="1" fillId="0" borderId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" fillId="0" borderId="0"/>
    <xf numFmtId="0" fontId="1" fillId="0" borderId="0"/>
    <xf numFmtId="166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" fillId="0" borderId="0"/>
    <xf numFmtId="166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8" fillId="0" borderId="0" applyFont="0" applyFill="0" applyBorder="0" applyAlignment="0" applyProtection="0"/>
    <xf numFmtId="0" fontId="1" fillId="0" borderId="0"/>
    <xf numFmtId="166" fontId="12" fillId="0" borderId="0" applyFont="0" applyFill="0" applyBorder="0" applyAlignment="0" applyProtection="0"/>
    <xf numFmtId="0" fontId="1" fillId="0" borderId="0"/>
    <xf numFmtId="166" fontId="8" fillId="0" borderId="0" applyFont="0" applyFill="0" applyBorder="0" applyAlignment="0" applyProtection="0"/>
    <xf numFmtId="0" fontId="1" fillId="0" borderId="0"/>
    <xf numFmtId="0" fontId="1" fillId="0" borderId="0"/>
    <xf numFmtId="166" fontId="8" fillId="0" borderId="0" applyFont="0" applyFill="0" applyBorder="0" applyAlignment="0" applyProtection="0"/>
    <xf numFmtId="0" fontId="1" fillId="0" borderId="0"/>
    <xf numFmtId="0" fontId="1" fillId="0" borderId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" fillId="0" borderId="0"/>
    <xf numFmtId="0" fontId="1" fillId="0" borderId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" fillId="0" borderId="0"/>
    <xf numFmtId="0" fontId="1" fillId="0" borderId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" fillId="0" borderId="0"/>
    <xf numFmtId="0" fontId="1" fillId="0" borderId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29" borderId="8" applyNumberFormat="0" applyAlignment="0" applyProtection="0"/>
    <xf numFmtId="0" fontId="16" fillId="29" borderId="8" applyNumberFormat="0" applyAlignment="0" applyProtection="0"/>
    <xf numFmtId="0" fontId="13" fillId="15" borderId="0" applyNumberFormat="0" applyBorder="0" applyAlignment="0" applyProtection="0"/>
    <xf numFmtId="0" fontId="13" fillId="21" borderId="0" applyNumberFormat="0" applyBorder="0" applyAlignment="0" applyProtection="0"/>
    <xf numFmtId="166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8" borderId="0" applyNumberFormat="0" applyBorder="0" applyAlignment="0" applyProtection="0"/>
    <xf numFmtId="0" fontId="1" fillId="46" borderId="0" applyNumberFormat="0" applyBorder="0" applyAlignment="0" applyProtection="0"/>
    <xf numFmtId="1" fontId="1" fillId="56" borderId="0"/>
    <xf numFmtId="168" fontId="28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4" fillId="0" borderId="0" applyFont="0" applyFill="0" applyBorder="0" applyAlignment="0" applyProtection="0"/>
    <xf numFmtId="168" fontId="84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" fontId="1" fillId="57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8" fillId="0" borderId="0" applyFill="0" applyBorder="0" applyAlignment="0" applyProtection="0"/>
    <xf numFmtId="166" fontId="8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4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8" fillId="0" borderId="0" applyFont="0" applyFill="0" applyBorder="0" applyAlignment="0" applyProtection="0"/>
    <xf numFmtId="0" fontId="12" fillId="7" borderId="0" applyNumberFormat="0" applyBorder="0" applyAlignment="0" applyProtection="0"/>
    <xf numFmtId="0" fontId="1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7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2" fillId="9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3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1" borderId="0" applyNumberFormat="0" applyBorder="0" applyAlignment="0" applyProtection="0"/>
    <xf numFmtId="0" fontId="12" fillId="8" borderId="0" applyNumberFormat="0" applyBorder="0" applyAlignment="0" applyProtection="0"/>
    <xf numFmtId="0" fontId="12" fillId="4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11" borderId="0" applyNumberFormat="0" applyBorder="0" applyAlignment="0" applyProtection="0"/>
    <xf numFmtId="0" fontId="13" fillId="16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20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13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8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5" fillId="27" borderId="6" applyNumberFormat="0" applyAlignment="0" applyProtection="0"/>
    <xf numFmtId="0" fontId="15" fillId="27" borderId="6" applyNumberFormat="0" applyAlignment="0" applyProtection="0"/>
    <xf numFmtId="0" fontId="15" fillId="27" borderId="6" applyNumberFormat="0" applyAlignment="0" applyProtection="0"/>
    <xf numFmtId="0" fontId="15" fillId="27" borderId="6" applyNumberFormat="0" applyAlignment="0" applyProtection="0"/>
    <xf numFmtId="0" fontId="16" fillId="29" borderId="8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7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7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73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18" fillId="6" borderId="0" applyNumberFormat="0" applyBorder="0" applyAlignment="0" applyProtection="0"/>
    <xf numFmtId="0" fontId="108" fillId="35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9" fillId="0" borderId="14" applyNumberFormat="0" applyFill="0" applyAlignment="0" applyProtection="0"/>
    <xf numFmtId="0" fontId="35" fillId="0" borderId="17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36" fillId="0" borderId="19" applyNumberFormat="0" applyFill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21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9" borderId="6" applyNumberFormat="0" applyAlignment="0" applyProtection="0"/>
    <xf numFmtId="0" fontId="22" fillId="9" borderId="6" applyNumberFormat="0" applyAlignment="0" applyProtection="0"/>
    <xf numFmtId="0" fontId="23" fillId="0" borderId="20" applyNumberFormat="0" applyFill="0" applyAlignment="0" applyProtection="0"/>
    <xf numFmtId="0" fontId="27" fillId="0" borderId="21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37" fillId="12" borderId="0" applyNumberFormat="0" applyBorder="0" applyAlignment="0" applyProtection="0"/>
    <xf numFmtId="0" fontId="109" fillId="37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32" fillId="28" borderId="6" applyNumberFormat="0" applyAlignment="0" applyProtection="0"/>
    <xf numFmtId="0" fontId="1" fillId="0" borderId="0"/>
    <xf numFmtId="0" fontId="8" fillId="0" borderId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3" fillId="16" borderId="0" applyNumberFormat="0" applyBorder="0" applyAlignment="0" applyProtection="0"/>
    <xf numFmtId="0" fontId="13" fillId="10" borderId="0" applyNumberFormat="0" applyBorder="0" applyAlignment="0" applyProtection="0"/>
    <xf numFmtId="0" fontId="13" fillId="17" borderId="0" applyNumberFormat="0" applyBorder="0" applyAlignment="0" applyProtection="0"/>
    <xf numFmtId="0" fontId="13" fillId="5" borderId="0" applyNumberFormat="0" applyBorder="0" applyAlignment="0" applyProtection="0"/>
    <xf numFmtId="0" fontId="13" fillId="18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5" borderId="0" applyNumberFormat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21" fillId="0" borderId="18" applyNumberFormat="0" applyFill="0" applyAlignment="0" applyProtection="0"/>
    <xf numFmtId="0" fontId="22" fillId="9" borderId="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8" fillId="0" borderId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7" borderId="0" applyNumberFormat="0" applyBorder="0" applyAlignment="0" applyProtection="0"/>
    <xf numFmtId="0" fontId="13" fillId="15" borderId="0" applyNumberFormat="0" applyBorder="0" applyAlignment="0" applyProtection="0"/>
    <xf numFmtId="0" fontId="13" fillId="13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4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5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78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6" borderId="0" applyNumberFormat="0" applyBorder="0" applyAlignment="0" applyProtection="0"/>
    <xf numFmtId="0" fontId="34" fillId="0" borderId="15" applyNumberFormat="0" applyFill="0" applyAlignment="0" applyProtection="0"/>
    <xf numFmtId="0" fontId="20" fillId="0" borderId="16" applyNumberFormat="0" applyFill="0" applyAlignment="0" applyProtection="0"/>
    <xf numFmtId="0" fontId="21" fillId="0" borderId="18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60" fillId="12" borderId="25" applyNumberFormat="0" applyAlignment="0" applyProtection="0"/>
    <xf numFmtId="0" fontId="22" fillId="9" borderId="6" applyNumberFormat="0" applyAlignment="0" applyProtection="0"/>
    <xf numFmtId="0" fontId="22" fillId="9" borderId="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166" fontId="8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10" fillId="0" borderId="0"/>
    <xf numFmtId="0" fontId="110" fillId="0" borderId="0"/>
    <xf numFmtId="166" fontId="110" fillId="0" borderId="0" applyFont="0" applyFill="0" applyBorder="0" applyAlignment="0" applyProtection="0"/>
    <xf numFmtId="9" fontId="110" fillId="0" borderId="0" applyFont="0" applyFill="0" applyBorder="0" applyAlignment="0" applyProtection="0"/>
    <xf numFmtId="0" fontId="110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4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4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4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11" fillId="0" borderId="0" applyNumberFormat="0" applyFill="0" applyBorder="0" applyAlignment="0" applyProtection="0"/>
    <xf numFmtId="0" fontId="1" fillId="67" borderId="0" applyNumberFormat="0" applyBorder="0" applyAlignment="0" applyProtection="0"/>
    <xf numFmtId="0" fontId="12" fillId="0" borderId="0" applyFill="0" applyProtection="0"/>
    <xf numFmtId="0" fontId="104" fillId="0" borderId="0"/>
    <xf numFmtId="0" fontId="113" fillId="0" borderId="0" applyNumberFormat="0" applyFill="0" applyBorder="0" applyAlignment="0" applyProtection="0"/>
    <xf numFmtId="0" fontId="12" fillId="0" borderId="0" applyFill="0" applyProtection="0"/>
    <xf numFmtId="193" fontId="111" fillId="0" borderId="0" applyFill="0" applyBorder="0" applyProtection="0">
      <alignment horizontal="right"/>
    </xf>
    <xf numFmtId="172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26" fillId="0" borderId="13" applyNumberFormat="0" applyFill="0" applyAlignment="0" applyProtection="0"/>
    <xf numFmtId="0" fontId="41" fillId="0" borderId="0">
      <alignment vertical="top" wrapText="1"/>
    </xf>
    <xf numFmtId="192" fontId="115" fillId="78" borderId="40">
      <alignment vertical="center"/>
    </xf>
    <xf numFmtId="174" fontId="116" fillId="78" borderId="40">
      <alignment vertical="center"/>
    </xf>
    <xf numFmtId="192" fontId="117" fillId="79" borderId="40">
      <alignment vertical="center"/>
    </xf>
    <xf numFmtId="0" fontId="8" fillId="80" borderId="38" applyBorder="0">
      <alignment horizontal="left" vertical="center"/>
    </xf>
    <xf numFmtId="49" fontId="8" fillId="81" borderId="1">
      <alignment vertical="center" wrapText="1"/>
    </xf>
    <xf numFmtId="0" fontId="8" fillId="82" borderId="23">
      <alignment horizontal="left" vertical="center" wrapText="1"/>
    </xf>
    <xf numFmtId="0" fontId="112" fillId="83" borderId="1">
      <alignment horizontal="left" vertical="center" wrapText="1"/>
    </xf>
    <xf numFmtId="0" fontId="8" fillId="84" borderId="1">
      <alignment horizontal="left" vertical="center" wrapText="1"/>
    </xf>
    <xf numFmtId="0" fontId="8" fillId="85" borderId="1">
      <alignment horizontal="left" vertical="center" wrapText="1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4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14" fillId="4" borderId="0" applyNumberFormat="0" applyBorder="0" applyAlignment="0" applyProtection="0"/>
    <xf numFmtId="0" fontId="41" fillId="0" borderId="0">
      <alignment vertical="top" wrapText="1"/>
    </xf>
    <xf numFmtId="49" fontId="44" fillId="0" borderId="1" applyFill="0" applyProtection="0">
      <alignment horizontal="right"/>
    </xf>
    <xf numFmtId="49" fontId="8" fillId="0" borderId="1" applyFill="0" applyProtection="0">
      <alignment horizontal="right"/>
    </xf>
    <xf numFmtId="49" fontId="44" fillId="0" borderId="1" applyFill="0" applyProtection="0">
      <alignment horizontal="right"/>
    </xf>
    <xf numFmtId="49" fontId="44" fillId="0" borderId="1" applyFill="0" applyProtection="0">
      <alignment horizontal="right"/>
    </xf>
    <xf numFmtId="49" fontId="8" fillId="0" borderId="1" applyFill="0" applyProtection="0">
      <alignment horizontal="right"/>
    </xf>
    <xf numFmtId="49" fontId="44" fillId="0" borderId="1" applyFill="0" applyProtection="0">
      <alignment horizontal="right"/>
    </xf>
    <xf numFmtId="0" fontId="118" fillId="53" borderId="1" applyNumberFormat="0" applyProtection="0">
      <alignment horizontal="right"/>
    </xf>
    <xf numFmtId="0" fontId="5" fillId="53" borderId="1" applyNumberFormat="0" applyProtection="0">
      <alignment horizontal="right"/>
    </xf>
    <xf numFmtId="0" fontId="119" fillId="53" borderId="0" applyNumberFormat="0" applyBorder="0" applyProtection="0">
      <alignment horizontal="left"/>
    </xf>
    <xf numFmtId="0" fontId="74" fillId="53" borderId="0" applyNumberFormat="0" applyBorder="0" applyProtection="0">
      <alignment horizontal="left"/>
    </xf>
    <xf numFmtId="0" fontId="118" fillId="53" borderId="1" applyNumberFormat="0" applyProtection="0">
      <alignment horizontal="left"/>
    </xf>
    <xf numFmtId="0" fontId="5" fillId="53" borderId="1" applyNumberFormat="0" applyProtection="0">
      <alignment horizontal="left"/>
    </xf>
    <xf numFmtId="0" fontId="44" fillId="0" borderId="1" applyNumberFormat="0" applyFill="0" applyProtection="0">
      <alignment horizontal="right"/>
    </xf>
    <xf numFmtId="0" fontId="8" fillId="0" borderId="1" applyNumberFormat="0" applyFill="0" applyProtection="0">
      <alignment horizontal="right"/>
    </xf>
    <xf numFmtId="0" fontId="44" fillId="0" borderId="1" applyNumberFormat="0" applyFill="0" applyProtection="0">
      <alignment horizontal="right"/>
    </xf>
    <xf numFmtId="0" fontId="120" fillId="54" borderId="0" applyNumberFormat="0" applyBorder="0" applyProtection="0">
      <alignment horizontal="left"/>
    </xf>
    <xf numFmtId="0" fontId="79" fillId="54" borderId="0" applyNumberFormat="0" applyBorder="0" applyProtection="0">
      <alignment horizontal="left"/>
    </xf>
    <xf numFmtId="0" fontId="121" fillId="86" borderId="0" applyNumberFormat="0" applyBorder="0" applyProtection="0">
      <alignment horizontal="left"/>
    </xf>
    <xf numFmtId="0" fontId="122" fillId="86" borderId="0" applyNumberFormat="0" applyBorder="0" applyProtection="0">
      <alignment horizontal="left"/>
    </xf>
    <xf numFmtId="49" fontId="44" fillId="0" borderId="1" applyFill="0" applyProtection="0">
      <alignment horizontal="right"/>
    </xf>
    <xf numFmtId="49" fontId="8" fillId="0" borderId="1" applyFill="0" applyProtection="0">
      <alignment horizontal="right"/>
    </xf>
    <xf numFmtId="49" fontId="44" fillId="0" borderId="1" applyFill="0" applyProtection="0">
      <alignment horizontal="right"/>
    </xf>
    <xf numFmtId="49" fontId="44" fillId="0" borderId="1" applyFill="0" applyProtection="0">
      <alignment horizontal="right"/>
    </xf>
    <xf numFmtId="49" fontId="8" fillId="0" borderId="1" applyFill="0" applyProtection="0">
      <alignment horizontal="right"/>
    </xf>
    <xf numFmtId="49" fontId="44" fillId="0" borderId="1" applyFill="0" applyProtection="0">
      <alignment horizontal="right"/>
    </xf>
    <xf numFmtId="0" fontId="118" fillId="53" borderId="1" applyNumberFormat="0" applyProtection="0">
      <alignment horizontal="right"/>
    </xf>
    <xf numFmtId="0" fontId="5" fillId="53" borderId="1" applyNumberFormat="0" applyProtection="0">
      <alignment horizontal="right"/>
    </xf>
    <xf numFmtId="0" fontId="119" fillId="53" borderId="0" applyNumberFormat="0" applyBorder="0" applyProtection="0">
      <alignment horizontal="left"/>
    </xf>
    <xf numFmtId="0" fontId="74" fillId="53" borderId="0" applyNumberFormat="0" applyBorder="0" applyProtection="0">
      <alignment horizontal="left"/>
    </xf>
    <xf numFmtId="0" fontId="118" fillId="53" borderId="1" applyNumberFormat="0" applyProtection="0">
      <alignment horizontal="left"/>
    </xf>
    <xf numFmtId="0" fontId="5" fillId="53" borderId="1" applyNumberFormat="0" applyProtection="0">
      <alignment horizontal="left"/>
    </xf>
    <xf numFmtId="0" fontId="44" fillId="0" borderId="1" applyNumberFormat="0" applyFill="0" applyProtection="0">
      <alignment horizontal="right"/>
    </xf>
    <xf numFmtId="0" fontId="8" fillId="0" borderId="1" applyNumberFormat="0" applyFill="0" applyProtection="0">
      <alignment horizontal="right"/>
    </xf>
    <xf numFmtId="0" fontId="44" fillId="0" borderId="1" applyNumberFormat="0" applyFill="0" applyProtection="0">
      <alignment horizontal="right"/>
    </xf>
    <xf numFmtId="0" fontId="120" fillId="54" borderId="0" applyNumberFormat="0" applyBorder="0" applyProtection="0">
      <alignment horizontal="left"/>
    </xf>
    <xf numFmtId="0" fontId="79" fillId="54" borderId="0" applyNumberFormat="0" applyBorder="0" applyProtection="0">
      <alignment horizontal="left"/>
    </xf>
    <xf numFmtId="0" fontId="121" fillId="86" borderId="0" applyNumberFormat="0" applyBorder="0" applyProtection="0">
      <alignment horizontal="left"/>
    </xf>
    <xf numFmtId="0" fontId="122" fillId="86" borderId="0" applyNumberFormat="0" applyBorder="0" applyProtection="0">
      <alignment horizontal="left"/>
    </xf>
    <xf numFmtId="49" fontId="44" fillId="0" borderId="1" applyFill="0" applyProtection="0">
      <alignment horizontal="right"/>
    </xf>
    <xf numFmtId="49" fontId="8" fillId="0" borderId="1" applyFill="0" applyProtection="0">
      <alignment horizontal="right"/>
    </xf>
    <xf numFmtId="49" fontId="44" fillId="0" borderId="1" applyFill="0" applyProtection="0">
      <alignment horizontal="right"/>
    </xf>
    <xf numFmtId="0" fontId="118" fillId="53" borderId="1" applyNumberFormat="0" applyProtection="0">
      <alignment horizontal="right"/>
    </xf>
    <xf numFmtId="0" fontId="5" fillId="53" borderId="1" applyNumberFormat="0" applyProtection="0">
      <alignment horizontal="right"/>
    </xf>
    <xf numFmtId="0" fontId="119" fillId="53" borderId="0" applyNumberFormat="0" applyBorder="0" applyProtection="0">
      <alignment horizontal="left"/>
    </xf>
    <xf numFmtId="0" fontId="74" fillId="53" borderId="0" applyNumberFormat="0" applyBorder="0" applyProtection="0">
      <alignment horizontal="left"/>
    </xf>
    <xf numFmtId="0" fontId="118" fillId="53" borderId="1" applyNumberFormat="0" applyProtection="0">
      <alignment horizontal="left"/>
    </xf>
    <xf numFmtId="0" fontId="5" fillId="53" borderId="1" applyNumberFormat="0" applyProtection="0">
      <alignment horizontal="left"/>
    </xf>
    <xf numFmtId="0" fontId="44" fillId="0" borderId="1" applyNumberFormat="0" applyFill="0" applyProtection="0">
      <alignment horizontal="right"/>
    </xf>
    <xf numFmtId="0" fontId="8" fillId="0" borderId="1" applyNumberFormat="0" applyFill="0" applyProtection="0">
      <alignment horizontal="right"/>
    </xf>
    <xf numFmtId="0" fontId="44" fillId="0" borderId="1" applyNumberFormat="0" applyFill="0" applyProtection="0">
      <alignment horizontal="right"/>
    </xf>
    <xf numFmtId="0" fontId="120" fillId="54" borderId="0" applyNumberFormat="0" applyBorder="0" applyProtection="0">
      <alignment horizontal="left"/>
    </xf>
    <xf numFmtId="0" fontId="79" fillId="54" borderId="0" applyNumberFormat="0" applyBorder="0" applyProtection="0">
      <alignment horizontal="left"/>
    </xf>
    <xf numFmtId="0" fontId="121" fillId="86" borderId="0" applyNumberFormat="0" applyBorder="0" applyProtection="0">
      <alignment horizontal="left"/>
    </xf>
    <xf numFmtId="0" fontId="122" fillId="86" borderId="0" applyNumberFormat="0" applyBorder="0" applyProtection="0">
      <alignment horizontal="left"/>
    </xf>
    <xf numFmtId="49" fontId="44" fillId="0" borderId="1" applyFill="0" applyProtection="0">
      <alignment horizontal="right"/>
    </xf>
    <xf numFmtId="49" fontId="8" fillId="0" borderId="1" applyFill="0" applyProtection="0">
      <alignment horizontal="right"/>
    </xf>
    <xf numFmtId="49" fontId="44" fillId="0" borderId="1" applyFill="0" applyProtection="0">
      <alignment horizontal="right"/>
    </xf>
    <xf numFmtId="0" fontId="118" fillId="53" borderId="1" applyNumberFormat="0" applyProtection="0">
      <alignment horizontal="right"/>
    </xf>
    <xf numFmtId="0" fontId="5" fillId="53" borderId="1" applyNumberFormat="0" applyProtection="0">
      <alignment horizontal="right"/>
    </xf>
    <xf numFmtId="0" fontId="119" fillId="53" borderId="0" applyNumberFormat="0" applyBorder="0" applyProtection="0">
      <alignment horizontal="left"/>
    </xf>
    <xf numFmtId="0" fontId="74" fillId="53" borderId="0" applyNumberFormat="0" applyBorder="0" applyProtection="0">
      <alignment horizontal="left"/>
    </xf>
    <xf numFmtId="0" fontId="118" fillId="53" borderId="1" applyNumberFormat="0" applyProtection="0">
      <alignment horizontal="left"/>
    </xf>
    <xf numFmtId="0" fontId="5" fillId="53" borderId="1" applyNumberFormat="0" applyProtection="0">
      <alignment horizontal="left"/>
    </xf>
    <xf numFmtId="0" fontId="44" fillId="0" borderId="1" applyNumberFormat="0" applyFill="0" applyProtection="0">
      <alignment horizontal="right"/>
    </xf>
    <xf numFmtId="0" fontId="8" fillId="0" borderId="1" applyNumberFormat="0" applyFill="0" applyProtection="0">
      <alignment horizontal="right"/>
    </xf>
    <xf numFmtId="0" fontId="44" fillId="0" borderId="1" applyNumberFormat="0" applyFill="0" applyProtection="0">
      <alignment horizontal="right"/>
    </xf>
    <xf numFmtId="0" fontId="120" fillId="54" borderId="0" applyNumberFormat="0" applyBorder="0" applyProtection="0">
      <alignment horizontal="left"/>
    </xf>
    <xf numFmtId="0" fontId="79" fillId="54" borderId="0" applyNumberFormat="0" applyBorder="0" applyProtection="0">
      <alignment horizontal="left"/>
    </xf>
    <xf numFmtId="0" fontId="121" fillId="86" borderId="0" applyNumberFormat="0" applyBorder="0" applyProtection="0">
      <alignment horizontal="left"/>
    </xf>
    <xf numFmtId="0" fontId="122" fillId="86" borderId="0" applyNumberFormat="0" applyBorder="0" applyProtection="0">
      <alignment horizontal="left"/>
    </xf>
    <xf numFmtId="49" fontId="44" fillId="0" borderId="1" applyFill="0" applyProtection="0">
      <alignment horizontal="right"/>
    </xf>
    <xf numFmtId="49" fontId="8" fillId="0" borderId="1" applyFill="0" applyProtection="0">
      <alignment horizontal="right"/>
    </xf>
    <xf numFmtId="49" fontId="44" fillId="0" borderId="1" applyFill="0" applyProtection="0">
      <alignment horizontal="right"/>
    </xf>
    <xf numFmtId="0" fontId="118" fillId="53" borderId="1" applyNumberFormat="0" applyProtection="0">
      <alignment horizontal="right"/>
    </xf>
    <xf numFmtId="0" fontId="5" fillId="53" borderId="1" applyNumberFormat="0" applyProtection="0">
      <alignment horizontal="right"/>
    </xf>
    <xf numFmtId="0" fontId="119" fillId="53" borderId="0" applyNumberFormat="0" applyBorder="0" applyProtection="0">
      <alignment horizontal="left"/>
    </xf>
    <xf numFmtId="0" fontId="74" fillId="53" borderId="0" applyNumberFormat="0" applyBorder="0" applyProtection="0">
      <alignment horizontal="left"/>
    </xf>
    <xf numFmtId="0" fontId="118" fillId="53" borderId="1" applyNumberFormat="0" applyProtection="0">
      <alignment horizontal="left"/>
    </xf>
    <xf numFmtId="0" fontId="5" fillId="53" borderId="1" applyNumberFormat="0" applyProtection="0">
      <alignment horizontal="left"/>
    </xf>
    <xf numFmtId="0" fontId="44" fillId="0" borderId="1" applyNumberFormat="0" applyFill="0" applyProtection="0">
      <alignment horizontal="right"/>
    </xf>
    <xf numFmtId="0" fontId="8" fillId="0" borderId="1" applyNumberFormat="0" applyFill="0" applyProtection="0">
      <alignment horizontal="right"/>
    </xf>
    <xf numFmtId="0" fontId="44" fillId="0" borderId="1" applyNumberFormat="0" applyFill="0" applyProtection="0">
      <alignment horizontal="right"/>
    </xf>
    <xf numFmtId="0" fontId="120" fillId="54" borderId="0" applyNumberFormat="0" applyBorder="0" applyProtection="0">
      <alignment horizontal="left"/>
    </xf>
    <xf numFmtId="0" fontId="79" fillId="54" borderId="0" applyNumberFormat="0" applyBorder="0" applyProtection="0">
      <alignment horizontal="left"/>
    </xf>
    <xf numFmtId="0" fontId="121" fillId="86" borderId="0" applyNumberFormat="0" applyBorder="0" applyProtection="0">
      <alignment horizontal="left"/>
    </xf>
    <xf numFmtId="0" fontId="122" fillId="86" borderId="0" applyNumberFormat="0" applyBorder="0" applyProtection="0">
      <alignment horizontal="left"/>
    </xf>
    <xf numFmtId="49" fontId="44" fillId="0" borderId="1" applyFill="0" applyProtection="0">
      <alignment horizontal="right"/>
    </xf>
    <xf numFmtId="49" fontId="8" fillId="0" borderId="1" applyFill="0" applyProtection="0">
      <alignment horizontal="right"/>
    </xf>
    <xf numFmtId="49" fontId="44" fillId="0" borderId="1" applyFill="0" applyProtection="0">
      <alignment horizontal="right"/>
    </xf>
    <xf numFmtId="0" fontId="118" fillId="53" borderId="1" applyNumberFormat="0" applyProtection="0">
      <alignment horizontal="right"/>
    </xf>
    <xf numFmtId="0" fontId="5" fillId="53" borderId="1" applyNumberFormat="0" applyProtection="0">
      <alignment horizontal="right"/>
    </xf>
    <xf numFmtId="0" fontId="119" fillId="53" borderId="0" applyNumberFormat="0" applyBorder="0" applyProtection="0">
      <alignment horizontal="left"/>
    </xf>
    <xf numFmtId="0" fontId="74" fillId="53" borderId="0" applyNumberFormat="0" applyBorder="0" applyProtection="0">
      <alignment horizontal="left"/>
    </xf>
    <xf numFmtId="0" fontId="118" fillId="53" borderId="1" applyNumberFormat="0" applyProtection="0">
      <alignment horizontal="left"/>
    </xf>
    <xf numFmtId="0" fontId="5" fillId="53" borderId="1" applyNumberFormat="0" applyProtection="0">
      <alignment horizontal="left"/>
    </xf>
    <xf numFmtId="0" fontId="44" fillId="0" borderId="1" applyNumberFormat="0" applyFill="0" applyProtection="0">
      <alignment horizontal="right"/>
    </xf>
    <xf numFmtId="0" fontId="8" fillId="0" borderId="1" applyNumberFormat="0" applyFill="0" applyProtection="0">
      <alignment horizontal="right"/>
    </xf>
    <xf numFmtId="0" fontId="44" fillId="0" borderId="1" applyNumberFormat="0" applyFill="0" applyProtection="0">
      <alignment horizontal="right"/>
    </xf>
    <xf numFmtId="0" fontId="120" fillId="54" borderId="0" applyNumberFormat="0" applyBorder="0" applyProtection="0">
      <alignment horizontal="left"/>
    </xf>
    <xf numFmtId="0" fontId="79" fillId="54" borderId="0" applyNumberFormat="0" applyBorder="0" applyProtection="0">
      <alignment horizontal="left"/>
    </xf>
    <xf numFmtId="0" fontId="121" fillId="86" borderId="0" applyNumberFormat="0" applyBorder="0" applyProtection="0">
      <alignment horizontal="left"/>
    </xf>
    <xf numFmtId="0" fontId="122" fillId="86" borderId="0" applyNumberFormat="0" applyBorder="0" applyProtection="0">
      <alignment horizontal="left"/>
    </xf>
    <xf numFmtId="49" fontId="44" fillId="0" borderId="1" applyFill="0" applyProtection="0">
      <alignment horizontal="right"/>
    </xf>
    <xf numFmtId="49" fontId="8" fillId="0" borderId="1" applyFill="0" applyProtection="0">
      <alignment horizontal="right"/>
    </xf>
    <xf numFmtId="49" fontId="44" fillId="0" borderId="1" applyFill="0" applyProtection="0">
      <alignment horizontal="right"/>
    </xf>
    <xf numFmtId="0" fontId="8" fillId="0" borderId="1" applyNumberFormat="0" applyFill="0" applyProtection="0">
      <alignment horizontal="right"/>
    </xf>
    <xf numFmtId="0" fontId="118" fillId="53" borderId="1" applyNumberFormat="0" applyProtection="0">
      <alignment horizontal="right"/>
    </xf>
    <xf numFmtId="0" fontId="119" fillId="53" borderId="0" applyNumberFormat="0" applyBorder="0" applyProtection="0">
      <alignment horizontal="left"/>
    </xf>
    <xf numFmtId="0" fontId="74" fillId="53" borderId="0" applyNumberFormat="0" applyBorder="0" applyProtection="0">
      <alignment horizontal="left"/>
    </xf>
    <xf numFmtId="0" fontId="118" fillId="53" borderId="1" applyNumberFormat="0" applyProtection="0">
      <alignment horizontal="left"/>
    </xf>
    <xf numFmtId="0" fontId="44" fillId="0" borderId="1" applyNumberFormat="0" applyFill="0" applyProtection="0">
      <alignment horizontal="right"/>
    </xf>
    <xf numFmtId="0" fontId="44" fillId="0" borderId="1" applyNumberFormat="0" applyFill="0" applyProtection="0">
      <alignment horizontal="right"/>
    </xf>
    <xf numFmtId="0" fontId="120" fillId="54" borderId="0" applyNumberFormat="0" applyBorder="0" applyProtection="0">
      <alignment horizontal="left"/>
    </xf>
    <xf numFmtId="0" fontId="79" fillId="54" borderId="0" applyNumberFormat="0" applyBorder="0" applyProtection="0">
      <alignment horizontal="left"/>
    </xf>
    <xf numFmtId="0" fontId="121" fillId="86" borderId="0" applyNumberFormat="0" applyBorder="0" applyProtection="0">
      <alignment horizontal="left"/>
    </xf>
    <xf numFmtId="0" fontId="122" fillId="86" borderId="0" applyNumberFormat="0" applyBorder="0" applyProtection="0">
      <alignment horizontal="left"/>
    </xf>
    <xf numFmtId="49" fontId="44" fillId="0" borderId="1" applyFill="0" applyProtection="0">
      <alignment horizontal="right"/>
    </xf>
    <xf numFmtId="49" fontId="8" fillId="0" borderId="1" applyFill="0" applyProtection="0">
      <alignment horizontal="right"/>
    </xf>
    <xf numFmtId="49" fontId="44" fillId="0" borderId="1" applyFill="0" applyProtection="0">
      <alignment horizontal="right"/>
    </xf>
    <xf numFmtId="0" fontId="118" fillId="53" borderId="1" applyNumberFormat="0" applyProtection="0">
      <alignment horizontal="right"/>
    </xf>
    <xf numFmtId="0" fontId="5" fillId="53" borderId="1" applyNumberFormat="0" applyProtection="0">
      <alignment horizontal="right"/>
    </xf>
    <xf numFmtId="0" fontId="119" fillId="53" borderId="0" applyNumberFormat="0" applyBorder="0" applyProtection="0">
      <alignment horizontal="left"/>
    </xf>
    <xf numFmtId="0" fontId="74" fillId="53" borderId="0" applyNumberFormat="0" applyBorder="0" applyProtection="0">
      <alignment horizontal="left"/>
    </xf>
    <xf numFmtId="0" fontId="118" fillId="53" borderId="1" applyNumberFormat="0" applyProtection="0">
      <alignment horizontal="left"/>
    </xf>
    <xf numFmtId="0" fontId="5" fillId="53" borderId="1" applyNumberFormat="0" applyProtection="0">
      <alignment horizontal="left"/>
    </xf>
    <xf numFmtId="0" fontId="44" fillId="0" borderId="1" applyNumberFormat="0" applyFill="0" applyProtection="0">
      <alignment horizontal="right"/>
    </xf>
    <xf numFmtId="0" fontId="8" fillId="0" borderId="1" applyNumberFormat="0" applyFill="0" applyProtection="0">
      <alignment horizontal="right"/>
    </xf>
    <xf numFmtId="0" fontId="44" fillId="0" borderId="1" applyNumberFormat="0" applyFill="0" applyProtection="0">
      <alignment horizontal="right"/>
    </xf>
    <xf numFmtId="0" fontId="120" fillId="54" borderId="0" applyNumberFormat="0" applyBorder="0" applyProtection="0">
      <alignment horizontal="left"/>
    </xf>
    <xf numFmtId="0" fontId="79" fillId="54" borderId="0" applyNumberFormat="0" applyBorder="0" applyProtection="0">
      <alignment horizontal="left"/>
    </xf>
    <xf numFmtId="0" fontId="121" fillId="86" borderId="0" applyNumberFormat="0" applyBorder="0" applyProtection="0">
      <alignment horizontal="left"/>
    </xf>
    <xf numFmtId="0" fontId="122" fillId="86" borderId="0" applyNumberFormat="0" applyBorder="0" applyProtection="0">
      <alignment horizontal="left"/>
    </xf>
    <xf numFmtId="49" fontId="44" fillId="0" borderId="1" applyFill="0" applyProtection="0">
      <alignment horizontal="right"/>
    </xf>
    <xf numFmtId="49" fontId="8" fillId="0" borderId="1" applyFill="0" applyProtection="0">
      <alignment horizontal="right"/>
    </xf>
    <xf numFmtId="49" fontId="44" fillId="0" borderId="1" applyFill="0" applyProtection="0">
      <alignment horizontal="right"/>
    </xf>
    <xf numFmtId="0" fontId="118" fillId="53" borderId="1" applyNumberFormat="0" applyProtection="0">
      <alignment horizontal="right"/>
    </xf>
    <xf numFmtId="0" fontId="5" fillId="53" borderId="1" applyNumberFormat="0" applyProtection="0">
      <alignment horizontal="right"/>
    </xf>
    <xf numFmtId="0" fontId="119" fillId="53" borderId="0" applyNumberFormat="0" applyBorder="0" applyProtection="0">
      <alignment horizontal="left"/>
    </xf>
    <xf numFmtId="0" fontId="74" fillId="53" borderId="0" applyNumberFormat="0" applyBorder="0" applyProtection="0">
      <alignment horizontal="left"/>
    </xf>
    <xf numFmtId="0" fontId="118" fillId="53" borderId="1" applyNumberFormat="0" applyProtection="0">
      <alignment horizontal="left"/>
    </xf>
    <xf numFmtId="0" fontId="5" fillId="53" borderId="1" applyNumberFormat="0" applyProtection="0">
      <alignment horizontal="left"/>
    </xf>
    <xf numFmtId="0" fontId="44" fillId="0" borderId="1" applyNumberFormat="0" applyFill="0" applyProtection="0">
      <alignment horizontal="right"/>
    </xf>
    <xf numFmtId="0" fontId="8" fillId="0" borderId="1" applyNumberFormat="0" applyFill="0" applyProtection="0">
      <alignment horizontal="right"/>
    </xf>
    <xf numFmtId="0" fontId="44" fillId="0" borderId="1" applyNumberFormat="0" applyFill="0" applyProtection="0">
      <alignment horizontal="right"/>
    </xf>
    <xf numFmtId="0" fontId="120" fillId="54" borderId="0" applyNumberFormat="0" applyBorder="0" applyProtection="0">
      <alignment horizontal="left"/>
    </xf>
    <xf numFmtId="0" fontId="79" fillId="54" borderId="0" applyNumberFormat="0" applyBorder="0" applyProtection="0">
      <alignment horizontal="left"/>
    </xf>
    <xf numFmtId="0" fontId="121" fillId="86" borderId="0" applyNumberFormat="0" applyBorder="0" applyProtection="0">
      <alignment horizontal="left"/>
    </xf>
    <xf numFmtId="0" fontId="122" fillId="86" borderId="0" applyNumberFormat="0" applyBorder="0" applyProtection="0">
      <alignment horizontal="left"/>
    </xf>
    <xf numFmtId="49" fontId="44" fillId="0" borderId="1" applyFill="0" applyProtection="0">
      <alignment horizontal="right"/>
    </xf>
    <xf numFmtId="49" fontId="8" fillId="0" borderId="1" applyFill="0" applyProtection="0">
      <alignment horizontal="right"/>
    </xf>
    <xf numFmtId="49" fontId="44" fillId="0" borderId="1" applyFill="0" applyProtection="0">
      <alignment horizontal="right"/>
    </xf>
    <xf numFmtId="0" fontId="118" fillId="53" borderId="1" applyNumberFormat="0" applyProtection="0">
      <alignment horizontal="right"/>
    </xf>
    <xf numFmtId="0" fontId="5" fillId="53" borderId="1" applyNumberFormat="0" applyProtection="0">
      <alignment horizontal="right"/>
    </xf>
    <xf numFmtId="0" fontId="119" fillId="53" borderId="0" applyNumberFormat="0" applyBorder="0" applyProtection="0">
      <alignment horizontal="left"/>
    </xf>
    <xf numFmtId="0" fontId="74" fillId="53" borderId="0" applyNumberFormat="0" applyBorder="0" applyProtection="0">
      <alignment horizontal="left"/>
    </xf>
    <xf numFmtId="0" fontId="118" fillId="53" borderId="1" applyNumberFormat="0" applyProtection="0">
      <alignment horizontal="left"/>
    </xf>
    <xf numFmtId="0" fontId="5" fillId="53" borderId="1" applyNumberFormat="0" applyProtection="0">
      <alignment horizontal="left"/>
    </xf>
    <xf numFmtId="0" fontId="44" fillId="0" borderId="1" applyNumberFormat="0" applyFill="0" applyProtection="0">
      <alignment horizontal="right"/>
    </xf>
    <xf numFmtId="0" fontId="8" fillId="0" borderId="1" applyNumberFormat="0" applyFill="0" applyProtection="0">
      <alignment horizontal="right"/>
    </xf>
    <xf numFmtId="0" fontId="44" fillId="0" borderId="1" applyNumberFormat="0" applyFill="0" applyProtection="0">
      <alignment horizontal="right"/>
    </xf>
    <xf numFmtId="0" fontId="120" fillId="54" borderId="0" applyNumberFormat="0" applyBorder="0" applyProtection="0">
      <alignment horizontal="left"/>
    </xf>
    <xf numFmtId="0" fontId="79" fillId="54" borderId="0" applyNumberFormat="0" applyBorder="0" applyProtection="0">
      <alignment horizontal="left"/>
    </xf>
    <xf numFmtId="0" fontId="121" fillId="86" borderId="0" applyNumberFormat="0" applyBorder="0" applyProtection="0">
      <alignment horizontal="left"/>
    </xf>
    <xf numFmtId="0" fontId="122" fillId="86" borderId="0" applyNumberFormat="0" applyBorder="0" applyProtection="0">
      <alignment horizontal="left"/>
    </xf>
    <xf numFmtId="49" fontId="44" fillId="0" borderId="1" applyFill="0" applyProtection="0">
      <alignment horizontal="right"/>
    </xf>
    <xf numFmtId="49" fontId="8" fillId="0" borderId="1" applyFill="0" applyProtection="0">
      <alignment horizontal="right"/>
    </xf>
    <xf numFmtId="49" fontId="44" fillId="0" borderId="1" applyFill="0" applyProtection="0">
      <alignment horizontal="right"/>
    </xf>
    <xf numFmtId="0" fontId="118" fillId="53" borderId="1" applyNumberFormat="0" applyProtection="0">
      <alignment horizontal="right"/>
    </xf>
    <xf numFmtId="0" fontId="5" fillId="53" borderId="1" applyNumberFormat="0" applyProtection="0">
      <alignment horizontal="right"/>
    </xf>
    <xf numFmtId="0" fontId="119" fillId="53" borderId="0" applyNumberFormat="0" applyBorder="0" applyProtection="0">
      <alignment horizontal="left"/>
    </xf>
    <xf numFmtId="0" fontId="74" fillId="53" borderId="0" applyNumberFormat="0" applyBorder="0" applyProtection="0">
      <alignment horizontal="left"/>
    </xf>
    <xf numFmtId="0" fontId="118" fillId="53" borderId="1" applyNumberFormat="0" applyProtection="0">
      <alignment horizontal="left"/>
    </xf>
    <xf numFmtId="0" fontId="5" fillId="53" borderId="1" applyNumberFormat="0" applyProtection="0">
      <alignment horizontal="left"/>
    </xf>
    <xf numFmtId="0" fontId="44" fillId="0" borderId="1" applyNumberFormat="0" applyFill="0" applyProtection="0">
      <alignment horizontal="right"/>
    </xf>
    <xf numFmtId="0" fontId="8" fillId="0" borderId="1" applyNumberFormat="0" applyFill="0" applyProtection="0">
      <alignment horizontal="right"/>
    </xf>
    <xf numFmtId="0" fontId="44" fillId="0" borderId="1" applyNumberFormat="0" applyFill="0" applyProtection="0">
      <alignment horizontal="right"/>
    </xf>
    <xf numFmtId="0" fontId="120" fillId="54" borderId="0" applyNumberFormat="0" applyBorder="0" applyProtection="0">
      <alignment horizontal="left"/>
    </xf>
    <xf numFmtId="0" fontId="79" fillId="54" borderId="0" applyNumberFormat="0" applyBorder="0" applyProtection="0">
      <alignment horizontal="left"/>
    </xf>
    <xf numFmtId="0" fontId="121" fillId="86" borderId="0" applyNumberFormat="0" applyBorder="0" applyProtection="0">
      <alignment horizontal="left"/>
    </xf>
    <xf numFmtId="0" fontId="122" fillId="86" borderId="0" applyNumberFormat="0" applyBorder="0" applyProtection="0">
      <alignment horizontal="left"/>
    </xf>
    <xf numFmtId="49" fontId="44" fillId="0" borderId="1" applyFill="0" applyProtection="0">
      <alignment horizontal="right"/>
    </xf>
    <xf numFmtId="49" fontId="8" fillId="0" borderId="1" applyFill="0" applyProtection="0">
      <alignment horizontal="right"/>
    </xf>
    <xf numFmtId="49" fontId="44" fillId="0" borderId="1" applyFill="0" applyProtection="0">
      <alignment horizontal="right"/>
    </xf>
    <xf numFmtId="49" fontId="44" fillId="0" borderId="1" applyFill="0" applyProtection="0">
      <alignment horizontal="right"/>
    </xf>
    <xf numFmtId="49" fontId="8" fillId="0" borderId="1" applyFill="0" applyProtection="0">
      <alignment horizontal="right"/>
    </xf>
    <xf numFmtId="49" fontId="44" fillId="0" borderId="1" applyFill="0" applyProtection="0">
      <alignment horizontal="right"/>
    </xf>
    <xf numFmtId="0" fontId="118" fillId="53" borderId="1" applyNumberFormat="0" applyProtection="0">
      <alignment horizontal="right"/>
    </xf>
    <xf numFmtId="0" fontId="5" fillId="53" borderId="1" applyNumberFormat="0" applyProtection="0">
      <alignment horizontal="right"/>
    </xf>
    <xf numFmtId="0" fontId="119" fillId="53" borderId="0" applyNumberFormat="0" applyBorder="0" applyProtection="0">
      <alignment horizontal="left"/>
    </xf>
    <xf numFmtId="0" fontId="74" fillId="53" borderId="0" applyNumberFormat="0" applyBorder="0" applyProtection="0">
      <alignment horizontal="left"/>
    </xf>
    <xf numFmtId="0" fontId="118" fillId="53" borderId="1" applyNumberFormat="0" applyProtection="0">
      <alignment horizontal="left"/>
    </xf>
    <xf numFmtId="0" fontId="5" fillId="53" borderId="1" applyNumberFormat="0" applyProtection="0">
      <alignment horizontal="left"/>
    </xf>
    <xf numFmtId="0" fontId="44" fillId="0" borderId="1" applyNumberFormat="0" applyFill="0" applyProtection="0">
      <alignment horizontal="right"/>
    </xf>
    <xf numFmtId="0" fontId="8" fillId="0" borderId="1" applyNumberFormat="0" applyFill="0" applyProtection="0">
      <alignment horizontal="right"/>
    </xf>
    <xf numFmtId="0" fontId="44" fillId="0" borderId="1" applyNumberFormat="0" applyFill="0" applyProtection="0">
      <alignment horizontal="right"/>
    </xf>
    <xf numFmtId="0" fontId="120" fillId="54" borderId="0" applyNumberFormat="0" applyBorder="0" applyProtection="0">
      <alignment horizontal="left"/>
    </xf>
    <xf numFmtId="0" fontId="79" fillId="54" borderId="0" applyNumberFormat="0" applyBorder="0" applyProtection="0">
      <alignment horizontal="left"/>
    </xf>
    <xf numFmtId="0" fontId="121" fillId="86" borderId="0" applyNumberFormat="0" applyBorder="0" applyProtection="0">
      <alignment horizontal="left"/>
    </xf>
    <xf numFmtId="0" fontId="122" fillId="86" borderId="0" applyNumberFormat="0" applyBorder="0" applyProtection="0">
      <alignment horizontal="left"/>
    </xf>
    <xf numFmtId="49" fontId="44" fillId="0" borderId="1" applyFill="0" applyProtection="0">
      <alignment horizontal="right"/>
    </xf>
    <xf numFmtId="49" fontId="8" fillId="0" borderId="1" applyFill="0" applyProtection="0">
      <alignment horizontal="right"/>
    </xf>
    <xf numFmtId="49" fontId="44" fillId="0" borderId="1" applyFill="0" applyProtection="0">
      <alignment horizontal="right"/>
    </xf>
    <xf numFmtId="0" fontId="118" fillId="53" borderId="1" applyNumberFormat="0" applyProtection="0">
      <alignment horizontal="right"/>
    </xf>
    <xf numFmtId="0" fontId="5" fillId="53" borderId="1" applyNumberFormat="0" applyProtection="0">
      <alignment horizontal="right"/>
    </xf>
    <xf numFmtId="0" fontId="119" fillId="53" borderId="0" applyNumberFormat="0" applyBorder="0" applyProtection="0">
      <alignment horizontal="left"/>
    </xf>
    <xf numFmtId="0" fontId="74" fillId="53" borderId="0" applyNumberFormat="0" applyBorder="0" applyProtection="0">
      <alignment horizontal="left"/>
    </xf>
    <xf numFmtId="0" fontId="118" fillId="53" borderId="1" applyNumberFormat="0" applyProtection="0">
      <alignment horizontal="left"/>
    </xf>
    <xf numFmtId="0" fontId="5" fillId="53" borderId="1" applyNumberFormat="0" applyProtection="0">
      <alignment horizontal="left"/>
    </xf>
    <xf numFmtId="0" fontId="44" fillId="0" borderId="1" applyNumberFormat="0" applyFill="0" applyProtection="0">
      <alignment horizontal="right"/>
    </xf>
    <xf numFmtId="0" fontId="8" fillId="0" borderId="1" applyNumberFormat="0" applyFill="0" applyProtection="0">
      <alignment horizontal="right"/>
    </xf>
    <xf numFmtId="0" fontId="44" fillId="0" borderId="1" applyNumberFormat="0" applyFill="0" applyProtection="0">
      <alignment horizontal="right"/>
    </xf>
    <xf numFmtId="0" fontId="120" fillId="54" borderId="0" applyNumberFormat="0" applyBorder="0" applyProtection="0">
      <alignment horizontal="left"/>
    </xf>
    <xf numFmtId="0" fontId="79" fillId="54" borderId="0" applyNumberFormat="0" applyBorder="0" applyProtection="0">
      <alignment horizontal="left"/>
    </xf>
    <xf numFmtId="0" fontId="121" fillId="86" borderId="0" applyNumberFormat="0" applyBorder="0" applyProtection="0">
      <alignment horizontal="left"/>
    </xf>
    <xf numFmtId="0" fontId="122" fillId="86" borderId="0" applyNumberFormat="0" applyBorder="0" applyProtection="0">
      <alignment horizontal="left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114" fillId="0" borderId="0" applyNumberFormat="0" applyFill="0" applyBorder="0" applyAlignment="0" applyProtection="0"/>
    <xf numFmtId="0" fontId="19" fillId="0" borderId="14" applyNumberFormat="0" applyFill="0" applyAlignment="0" applyProtection="0"/>
    <xf numFmtId="0" fontId="20" fillId="0" borderId="16" applyNumberFormat="0" applyFill="0" applyAlignment="0" applyProtection="0"/>
    <xf numFmtId="0" fontId="21" fillId="0" borderId="18" applyNumberFormat="0" applyFill="0" applyAlignment="0" applyProtection="0"/>
    <xf numFmtId="0" fontId="21" fillId="0" borderId="0" applyNumberFormat="0" applyFill="0" applyBorder="0" applyAlignment="0" applyProtection="0"/>
    <xf numFmtId="0" fontId="23" fillId="0" borderId="20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6" fillId="29" borderId="8" applyNumberFormat="0" applyAlignment="0" applyProtection="0"/>
    <xf numFmtId="0" fontId="123" fillId="0" borderId="0" applyNumberForma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06" fillId="0" borderId="0" applyNumberFormat="0" applyFill="0" applyBorder="0" applyAlignment="0" applyProtection="0"/>
    <xf numFmtId="0" fontId="26" fillId="0" borderId="39" applyNumberFormat="0" applyFill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74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17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0" fontId="59" fillId="35" borderId="0" applyNumberFormat="0" applyBorder="0" applyAlignment="0" applyProtection="0"/>
    <xf numFmtId="0" fontId="60" fillId="36" borderId="25" applyNumberFormat="0" applyAlignment="0" applyProtection="0"/>
    <xf numFmtId="0" fontId="61" fillId="37" borderId="0" applyNumberFormat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62" fillId="0" borderId="0"/>
    <xf numFmtId="0" fontId="7" fillId="0" borderId="0"/>
    <xf numFmtId="0" fontId="6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12" fillId="7" borderId="22" applyNumberFormat="0" applyFont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0" fontId="25" fillId="27" borderId="5" applyNumberFormat="0" applyAlignment="0" applyProtection="0"/>
    <xf numFmtId="0" fontId="25" fillId="28" borderId="5" applyNumberFormat="0" applyAlignment="0" applyProtection="0"/>
    <xf numFmtId="0" fontId="25" fillId="27" borderId="5" applyNumberFormat="0" applyAlignment="0" applyProtection="0"/>
    <xf numFmtId="0" fontId="25" fillId="27" borderId="5" applyNumberFormat="0" applyAlignment="0" applyProtection="0"/>
    <xf numFmtId="0" fontId="25" fillId="27" borderId="5" applyNumberForma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87" borderId="0" applyNumberFormat="0" applyFont="0" applyBorder="0" applyAlignment="0" applyProtection="0"/>
    <xf numFmtId="0" fontId="8" fillId="88" borderId="0" applyNumberFormat="0" applyFont="0" applyBorder="0" applyAlignment="0" applyProtection="0"/>
    <xf numFmtId="2" fontId="1" fillId="57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33">
    <xf numFmtId="0" fontId="0" fillId="0" borderId="0" xfId="0"/>
    <xf numFmtId="0" fontId="63" fillId="0" borderId="0" xfId="0" applyFont="1" applyAlignment="1">
      <alignment vertical="center"/>
    </xf>
    <xf numFmtId="0" fontId="64" fillId="0" borderId="0" xfId="0" applyFont="1" applyAlignment="1">
      <alignment vertical="center"/>
    </xf>
    <xf numFmtId="171" fontId="65" fillId="0" borderId="0" xfId="2674" applyNumberFormat="1" applyFont="1" applyAlignment="1">
      <alignment horizontal="left" vertical="center"/>
    </xf>
    <xf numFmtId="171" fontId="63" fillId="0" borderId="0" xfId="0" applyNumberFormat="1" applyFont="1" applyAlignment="1">
      <alignment vertical="center"/>
    </xf>
    <xf numFmtId="171" fontId="57" fillId="38" borderId="26" xfId="3336" applyNumberFormat="1" applyFont="1" applyFill="1" applyBorder="1" applyAlignment="1">
      <alignment vertical="center"/>
    </xf>
    <xf numFmtId="0" fontId="65" fillId="0" borderId="0" xfId="2674" applyFont="1" applyAlignment="1">
      <alignment horizontal="left" vertical="center"/>
    </xf>
    <xf numFmtId="0" fontId="57" fillId="38" borderId="26" xfId="3336" applyFont="1" applyFill="1" applyBorder="1" applyAlignment="1">
      <alignment vertical="center"/>
    </xf>
    <xf numFmtId="170" fontId="63" fillId="0" borderId="0" xfId="0" applyNumberFormat="1" applyFont="1" applyAlignment="1">
      <alignment vertical="center"/>
    </xf>
    <xf numFmtId="0" fontId="66" fillId="0" borderId="0" xfId="0" applyFont="1" applyAlignment="1">
      <alignment vertical="center"/>
    </xf>
    <xf numFmtId="0" fontId="0" fillId="39" borderId="23" xfId="0" applyFill="1" applyBorder="1"/>
    <xf numFmtId="0" fontId="0" fillId="39" borderId="24" xfId="0" applyFill="1" applyBorder="1"/>
    <xf numFmtId="0" fontId="0" fillId="40" borderId="0" xfId="0" applyFill="1"/>
    <xf numFmtId="0" fontId="63" fillId="0" borderId="0" xfId="0" applyFont="1"/>
    <xf numFmtId="171" fontId="63" fillId="0" borderId="27" xfId="0" applyNumberFormat="1" applyFont="1" applyBorder="1" applyAlignment="1">
      <alignment vertical="center"/>
    </xf>
    <xf numFmtId="0" fontId="8" fillId="0" borderId="0" xfId="5594"/>
    <xf numFmtId="0" fontId="5" fillId="51" borderId="0" xfId="5594" applyFont="1" applyFill="1"/>
    <xf numFmtId="0" fontId="91" fillId="0" borderId="0" xfId="5594" applyFont="1"/>
    <xf numFmtId="0" fontId="0" fillId="39" borderId="0" xfId="0" applyFill="1"/>
    <xf numFmtId="11" fontId="0" fillId="0" borderId="0" xfId="0" applyNumberFormat="1"/>
    <xf numFmtId="14" fontId="0" fillId="0" borderId="0" xfId="0" applyNumberFormat="1"/>
    <xf numFmtId="2" fontId="0" fillId="0" borderId="0" xfId="0" applyNumberFormat="1"/>
    <xf numFmtId="0" fontId="93" fillId="0" borderId="0" xfId="0" applyFont="1" applyAlignment="1">
      <alignment vertical="center"/>
    </xf>
    <xf numFmtId="0" fontId="92" fillId="0" borderId="0" xfId="6354" applyFont="1"/>
    <xf numFmtId="0" fontId="94" fillId="0" borderId="0" xfId="6354" applyFont="1"/>
    <xf numFmtId="171" fontId="93" fillId="0" borderId="0" xfId="0" applyNumberFormat="1" applyFont="1" applyAlignment="1">
      <alignment vertical="center"/>
    </xf>
    <xf numFmtId="171" fontId="63" fillId="0" borderId="31" xfId="0" applyNumberFormat="1" applyFont="1" applyBorder="1" applyAlignment="1">
      <alignment vertical="center"/>
    </xf>
    <xf numFmtId="0" fontId="63" fillId="0" borderId="27" xfId="0" applyFont="1" applyBorder="1" applyAlignment="1">
      <alignment vertical="center"/>
    </xf>
    <xf numFmtId="0" fontId="124" fillId="0" borderId="0" xfId="0" applyFont="1" applyAlignment="1">
      <alignment vertical="center"/>
    </xf>
    <xf numFmtId="171" fontId="124" fillId="0" borderId="0" xfId="0" applyNumberFormat="1" applyFont="1" applyAlignment="1">
      <alignment vertical="center"/>
    </xf>
    <xf numFmtId="171" fontId="124" fillId="0" borderId="27" xfId="0" applyNumberFormat="1" applyFont="1" applyBorder="1" applyAlignment="1">
      <alignment vertical="center"/>
    </xf>
    <xf numFmtId="0" fontId="63" fillId="0" borderId="41" xfId="0" applyFont="1" applyBorder="1" applyAlignment="1">
      <alignment vertical="center"/>
    </xf>
    <xf numFmtId="0" fontId="0" fillId="0" borderId="0" xfId="0" applyAlignment="1">
      <alignment vertical="center" wrapText="1"/>
    </xf>
  </cellXfs>
  <cellStyles count="42179">
    <cellStyle name="???????" xfId="1" xr:uid="{00000000-0005-0000-0000-000000000000}"/>
    <cellStyle name="20% - Accent1" xfId="6372" builtinId="30" customBuiltin="1"/>
    <cellStyle name="20% - Accent1 10" xfId="2" xr:uid="{00000000-0005-0000-0000-000001000000}"/>
    <cellStyle name="20% - Accent1 10 2" xfId="7305" xr:uid="{F4216E2F-BF7A-41C5-A9DD-4E60798D571A}"/>
    <cellStyle name="20% - Accent1 11" xfId="3" xr:uid="{00000000-0005-0000-0000-000002000000}"/>
    <cellStyle name="20% - Accent1 11 2" xfId="7304" xr:uid="{237DA168-07F0-4E42-8E6C-514E1DCEB66E}"/>
    <cellStyle name="20% - Accent1 12" xfId="4" xr:uid="{00000000-0005-0000-0000-000003000000}"/>
    <cellStyle name="20% - Accent1 13" xfId="5" xr:uid="{00000000-0005-0000-0000-000004000000}"/>
    <cellStyle name="20% - Accent1 14" xfId="6" xr:uid="{00000000-0005-0000-0000-000005000000}"/>
    <cellStyle name="20% - Accent1 15" xfId="7" xr:uid="{00000000-0005-0000-0000-000006000000}"/>
    <cellStyle name="20% - Accent1 16" xfId="8" xr:uid="{00000000-0005-0000-0000-000007000000}"/>
    <cellStyle name="20% - Accent1 17" xfId="9" xr:uid="{00000000-0005-0000-0000-000008000000}"/>
    <cellStyle name="20% - Accent1 18" xfId="10" xr:uid="{00000000-0005-0000-0000-000009000000}"/>
    <cellStyle name="20% - Accent1 19" xfId="11" xr:uid="{00000000-0005-0000-0000-00000A000000}"/>
    <cellStyle name="20% - Accent1 2" xfId="12" xr:uid="{00000000-0005-0000-0000-00000B000000}"/>
    <cellStyle name="20% - Accent1 2 10" xfId="13" xr:uid="{00000000-0005-0000-0000-00000C000000}"/>
    <cellStyle name="20% - Accent1 2 11" xfId="14" xr:uid="{00000000-0005-0000-0000-00000D000000}"/>
    <cellStyle name="20% - Accent1 2 12" xfId="15" xr:uid="{00000000-0005-0000-0000-00000E000000}"/>
    <cellStyle name="20% - Accent1 2 13" xfId="16" xr:uid="{00000000-0005-0000-0000-00000F000000}"/>
    <cellStyle name="20% - Accent1 2 14" xfId="17" xr:uid="{00000000-0005-0000-0000-000010000000}"/>
    <cellStyle name="20% - Accent1 2 15" xfId="18" xr:uid="{00000000-0005-0000-0000-000011000000}"/>
    <cellStyle name="20% - Accent1 2 16" xfId="7459" xr:uid="{DD612982-DA5D-48DC-918D-CE5B51821F16}"/>
    <cellStyle name="20% - Accent1 2 2" xfId="19" xr:uid="{00000000-0005-0000-0000-000012000000}"/>
    <cellStyle name="20% - Accent1 2 3" xfId="20" xr:uid="{00000000-0005-0000-0000-000013000000}"/>
    <cellStyle name="20% - Accent1 2 4" xfId="21" xr:uid="{00000000-0005-0000-0000-000014000000}"/>
    <cellStyle name="20% - Accent1 2 5" xfId="22" xr:uid="{00000000-0005-0000-0000-000015000000}"/>
    <cellStyle name="20% - Accent1 2 6" xfId="23" xr:uid="{00000000-0005-0000-0000-000016000000}"/>
    <cellStyle name="20% - Accent1 2 7" xfId="24" xr:uid="{00000000-0005-0000-0000-000017000000}"/>
    <cellStyle name="20% - Accent1 2 8" xfId="25" xr:uid="{00000000-0005-0000-0000-000018000000}"/>
    <cellStyle name="20% - Accent1 2 9" xfId="26" xr:uid="{00000000-0005-0000-0000-000019000000}"/>
    <cellStyle name="20% - Accent1 20" xfId="27" xr:uid="{00000000-0005-0000-0000-00001A000000}"/>
    <cellStyle name="20% - Accent1 21" xfId="28" xr:uid="{00000000-0005-0000-0000-00001B000000}"/>
    <cellStyle name="20% - Accent1 22" xfId="29" xr:uid="{00000000-0005-0000-0000-00001C000000}"/>
    <cellStyle name="20% - Accent1 23" xfId="30" xr:uid="{00000000-0005-0000-0000-00001D000000}"/>
    <cellStyle name="20% - Accent1 24" xfId="31" xr:uid="{00000000-0005-0000-0000-00001E000000}"/>
    <cellStyle name="20% - Accent1 25" xfId="32" xr:uid="{00000000-0005-0000-0000-00001F000000}"/>
    <cellStyle name="20% - Accent1 26" xfId="33" xr:uid="{00000000-0005-0000-0000-000020000000}"/>
    <cellStyle name="20% - Accent1 27" xfId="34" xr:uid="{00000000-0005-0000-0000-000021000000}"/>
    <cellStyle name="20% - Accent1 28" xfId="35" xr:uid="{00000000-0005-0000-0000-000022000000}"/>
    <cellStyle name="20% - Accent1 29" xfId="36" xr:uid="{00000000-0005-0000-0000-000023000000}"/>
    <cellStyle name="20% - Accent1 3" xfId="37" xr:uid="{00000000-0005-0000-0000-000024000000}"/>
    <cellStyle name="20% - Accent1 3 2" xfId="38" xr:uid="{00000000-0005-0000-0000-000025000000}"/>
    <cellStyle name="20% - Accent1 3 2 2" xfId="7303" xr:uid="{6A3B595D-9331-4A6E-8EFB-781F17875005}"/>
    <cellStyle name="20% - Accent1 3 3" xfId="39" xr:uid="{00000000-0005-0000-0000-000026000000}"/>
    <cellStyle name="20% - Accent1 3 4" xfId="40" xr:uid="{00000000-0005-0000-0000-000027000000}"/>
    <cellStyle name="20% - Accent1 3 5" xfId="5300" xr:uid="{9B9F79D3-AF53-4C57-8E11-EC2375D5462A}"/>
    <cellStyle name="20% - Accent1 3 5 2" xfId="9602" xr:uid="{A9793D84-FBC5-40DF-A1FE-B11F9AF4F7F3}"/>
    <cellStyle name="20% - Accent1 30" xfId="41" xr:uid="{00000000-0005-0000-0000-000028000000}"/>
    <cellStyle name="20% - Accent1 31" xfId="42" xr:uid="{00000000-0005-0000-0000-000029000000}"/>
    <cellStyle name="20% - Accent1 32" xfId="43" xr:uid="{00000000-0005-0000-0000-00002A000000}"/>
    <cellStyle name="20% - Accent1 33" xfId="44" xr:uid="{00000000-0005-0000-0000-00002B000000}"/>
    <cellStyle name="20% - Accent1 34" xfId="45" xr:uid="{00000000-0005-0000-0000-00002C000000}"/>
    <cellStyle name="20% - Accent1 35" xfId="46" xr:uid="{00000000-0005-0000-0000-00002D000000}"/>
    <cellStyle name="20% - Accent1 36" xfId="47" xr:uid="{00000000-0005-0000-0000-00002E000000}"/>
    <cellStyle name="20% - Accent1 37" xfId="48" xr:uid="{00000000-0005-0000-0000-00002F000000}"/>
    <cellStyle name="20% - Accent1 38" xfId="49" xr:uid="{00000000-0005-0000-0000-000030000000}"/>
    <cellStyle name="20% - Accent1 39" xfId="50" xr:uid="{00000000-0005-0000-0000-000031000000}"/>
    <cellStyle name="20% - Accent1 4" xfId="51" xr:uid="{00000000-0005-0000-0000-000032000000}"/>
    <cellStyle name="20% - Accent1 4 2" xfId="52" xr:uid="{00000000-0005-0000-0000-000033000000}"/>
    <cellStyle name="20% - Accent1 4 3" xfId="53" xr:uid="{00000000-0005-0000-0000-000034000000}"/>
    <cellStyle name="20% - Accent1 40" xfId="54" xr:uid="{00000000-0005-0000-0000-000035000000}"/>
    <cellStyle name="20% - Accent1 41" xfId="55" xr:uid="{00000000-0005-0000-0000-000036000000}"/>
    <cellStyle name="20% - Accent1 42" xfId="56" xr:uid="{00000000-0005-0000-0000-000037000000}"/>
    <cellStyle name="20% - Accent1 43" xfId="57" xr:uid="{00000000-0005-0000-0000-000038000000}"/>
    <cellStyle name="20% - Accent1 5" xfId="58" xr:uid="{00000000-0005-0000-0000-000039000000}"/>
    <cellStyle name="20% - Accent1 5 2" xfId="59" xr:uid="{00000000-0005-0000-0000-00003A000000}"/>
    <cellStyle name="20% - Accent1 5 3" xfId="60" xr:uid="{00000000-0005-0000-0000-00003B000000}"/>
    <cellStyle name="20% - Accent1 6" xfId="61" xr:uid="{00000000-0005-0000-0000-00003C000000}"/>
    <cellStyle name="20% - Accent1 6 2" xfId="62" xr:uid="{00000000-0005-0000-0000-00003D000000}"/>
    <cellStyle name="20% - Accent1 6 3" xfId="63" xr:uid="{00000000-0005-0000-0000-00003E000000}"/>
    <cellStyle name="20% - Accent1 7" xfId="64" xr:uid="{00000000-0005-0000-0000-00003F000000}"/>
    <cellStyle name="20% - Accent1 7 2" xfId="65" xr:uid="{00000000-0005-0000-0000-000040000000}"/>
    <cellStyle name="20% - Accent1 7 3" xfId="66" xr:uid="{00000000-0005-0000-0000-000041000000}"/>
    <cellStyle name="20% - Accent1 8" xfId="67" xr:uid="{00000000-0005-0000-0000-000042000000}"/>
    <cellStyle name="20% - Accent1 8 2" xfId="68" xr:uid="{00000000-0005-0000-0000-000043000000}"/>
    <cellStyle name="20% - Accent1 8 3" xfId="69" xr:uid="{00000000-0005-0000-0000-000044000000}"/>
    <cellStyle name="20% - Accent1 9" xfId="70" xr:uid="{00000000-0005-0000-0000-000045000000}"/>
    <cellStyle name="20% - Accent1 9 2" xfId="7300" xr:uid="{B7A562DE-776C-4C5B-AEED-5FE6FBDB999D}"/>
    <cellStyle name="20% - Accent2" xfId="6375" builtinId="34" customBuiltin="1"/>
    <cellStyle name="20% - Accent2 10" xfId="71" xr:uid="{00000000-0005-0000-0000-000046000000}"/>
    <cellStyle name="20% - Accent2 10 2" xfId="7299" xr:uid="{57340CEB-10CE-4C10-970D-02AA70D03EE7}"/>
    <cellStyle name="20% - Accent2 11" xfId="72" xr:uid="{00000000-0005-0000-0000-000047000000}"/>
    <cellStyle name="20% - Accent2 11 2" xfId="7298" xr:uid="{99254CE9-4A83-47E0-9C42-27AC78DDDA46}"/>
    <cellStyle name="20% - Accent2 12" xfId="73" xr:uid="{00000000-0005-0000-0000-000048000000}"/>
    <cellStyle name="20% - Accent2 13" xfId="74" xr:uid="{00000000-0005-0000-0000-000049000000}"/>
    <cellStyle name="20% - Accent2 14" xfId="75" xr:uid="{00000000-0005-0000-0000-00004A000000}"/>
    <cellStyle name="20% - Accent2 15" xfId="76" xr:uid="{00000000-0005-0000-0000-00004B000000}"/>
    <cellStyle name="20% - Accent2 16" xfId="77" xr:uid="{00000000-0005-0000-0000-00004C000000}"/>
    <cellStyle name="20% - Accent2 17" xfId="78" xr:uid="{00000000-0005-0000-0000-00004D000000}"/>
    <cellStyle name="20% - Accent2 18" xfId="79" xr:uid="{00000000-0005-0000-0000-00004E000000}"/>
    <cellStyle name="20% - Accent2 19" xfId="80" xr:uid="{00000000-0005-0000-0000-00004F000000}"/>
    <cellStyle name="20% - Accent2 2" xfId="81" xr:uid="{00000000-0005-0000-0000-000050000000}"/>
    <cellStyle name="20% - Accent2 2 10" xfId="82" xr:uid="{00000000-0005-0000-0000-000051000000}"/>
    <cellStyle name="20% - Accent2 2 11" xfId="83" xr:uid="{00000000-0005-0000-0000-000052000000}"/>
    <cellStyle name="20% - Accent2 2 12" xfId="84" xr:uid="{00000000-0005-0000-0000-000053000000}"/>
    <cellStyle name="20% - Accent2 2 13" xfId="85" xr:uid="{00000000-0005-0000-0000-000054000000}"/>
    <cellStyle name="20% - Accent2 2 14" xfId="86" xr:uid="{00000000-0005-0000-0000-000055000000}"/>
    <cellStyle name="20% - Accent2 2 15" xfId="87" xr:uid="{00000000-0005-0000-0000-000056000000}"/>
    <cellStyle name="20% - Accent2 2 16" xfId="7297" xr:uid="{040DAAEE-464B-4AEA-9341-7F680AC0C0AC}"/>
    <cellStyle name="20% - Accent2 2 2" xfId="88" xr:uid="{00000000-0005-0000-0000-000057000000}"/>
    <cellStyle name="20% - Accent2 2 3" xfId="89" xr:uid="{00000000-0005-0000-0000-000058000000}"/>
    <cellStyle name="20% - Accent2 2 4" xfId="90" xr:uid="{00000000-0005-0000-0000-000059000000}"/>
    <cellStyle name="20% - Accent2 2 5" xfId="91" xr:uid="{00000000-0005-0000-0000-00005A000000}"/>
    <cellStyle name="20% - Accent2 2 6" xfId="92" xr:uid="{00000000-0005-0000-0000-00005B000000}"/>
    <cellStyle name="20% - Accent2 2 7" xfId="93" xr:uid="{00000000-0005-0000-0000-00005C000000}"/>
    <cellStyle name="20% - Accent2 2 8" xfId="94" xr:uid="{00000000-0005-0000-0000-00005D000000}"/>
    <cellStyle name="20% - Accent2 2 9" xfId="95" xr:uid="{00000000-0005-0000-0000-00005E000000}"/>
    <cellStyle name="20% - Accent2 20" xfId="96" xr:uid="{00000000-0005-0000-0000-00005F000000}"/>
    <cellStyle name="20% - Accent2 21" xfId="97" xr:uid="{00000000-0005-0000-0000-000060000000}"/>
    <cellStyle name="20% - Accent2 22" xfId="98" xr:uid="{00000000-0005-0000-0000-000061000000}"/>
    <cellStyle name="20% - Accent2 23" xfId="99" xr:uid="{00000000-0005-0000-0000-000062000000}"/>
    <cellStyle name="20% - Accent2 24" xfId="100" xr:uid="{00000000-0005-0000-0000-000063000000}"/>
    <cellStyle name="20% - Accent2 25" xfId="101" xr:uid="{00000000-0005-0000-0000-000064000000}"/>
    <cellStyle name="20% - Accent2 26" xfId="102" xr:uid="{00000000-0005-0000-0000-000065000000}"/>
    <cellStyle name="20% - Accent2 27" xfId="103" xr:uid="{00000000-0005-0000-0000-000066000000}"/>
    <cellStyle name="20% - Accent2 28" xfId="104" xr:uid="{00000000-0005-0000-0000-000067000000}"/>
    <cellStyle name="20% - Accent2 29" xfId="105" xr:uid="{00000000-0005-0000-0000-000068000000}"/>
    <cellStyle name="20% - Accent2 3" xfId="106" xr:uid="{00000000-0005-0000-0000-000069000000}"/>
    <cellStyle name="20% - Accent2 3 2" xfId="107" xr:uid="{00000000-0005-0000-0000-00006A000000}"/>
    <cellStyle name="20% - Accent2 3 2 2" xfId="7296" xr:uid="{1CB31D5F-329D-45DA-92DC-AAB310893917}"/>
    <cellStyle name="20% - Accent2 3 3" xfId="108" xr:uid="{00000000-0005-0000-0000-00006B000000}"/>
    <cellStyle name="20% - Accent2 3 4" xfId="109" xr:uid="{00000000-0005-0000-0000-00006C000000}"/>
    <cellStyle name="20% - Accent2 3 5" xfId="5301" xr:uid="{A7BB6179-ED55-4377-BCA4-81C047E13AC8}"/>
    <cellStyle name="20% - Accent2 3 5 2" xfId="9603" xr:uid="{DA5595BC-5CED-4000-9C65-345E7FDDFB8D}"/>
    <cellStyle name="20% - Accent2 30" xfId="110" xr:uid="{00000000-0005-0000-0000-00006D000000}"/>
    <cellStyle name="20% - Accent2 31" xfId="111" xr:uid="{00000000-0005-0000-0000-00006E000000}"/>
    <cellStyle name="20% - Accent2 32" xfId="112" xr:uid="{00000000-0005-0000-0000-00006F000000}"/>
    <cellStyle name="20% - Accent2 33" xfId="113" xr:uid="{00000000-0005-0000-0000-000070000000}"/>
    <cellStyle name="20% - Accent2 34" xfId="114" xr:uid="{00000000-0005-0000-0000-000071000000}"/>
    <cellStyle name="20% - Accent2 35" xfId="115" xr:uid="{00000000-0005-0000-0000-000072000000}"/>
    <cellStyle name="20% - Accent2 36" xfId="116" xr:uid="{00000000-0005-0000-0000-000073000000}"/>
    <cellStyle name="20% - Accent2 37" xfId="117" xr:uid="{00000000-0005-0000-0000-000074000000}"/>
    <cellStyle name="20% - Accent2 38" xfId="118" xr:uid="{00000000-0005-0000-0000-000075000000}"/>
    <cellStyle name="20% - Accent2 39" xfId="119" xr:uid="{00000000-0005-0000-0000-000076000000}"/>
    <cellStyle name="20% - Accent2 4" xfId="120" xr:uid="{00000000-0005-0000-0000-000077000000}"/>
    <cellStyle name="20% - Accent2 4 2" xfId="121" xr:uid="{00000000-0005-0000-0000-000078000000}"/>
    <cellStyle name="20% - Accent2 4 3" xfId="122" xr:uid="{00000000-0005-0000-0000-000079000000}"/>
    <cellStyle name="20% - Accent2 40" xfId="123" xr:uid="{00000000-0005-0000-0000-00007A000000}"/>
    <cellStyle name="20% - Accent2 41" xfId="124" xr:uid="{00000000-0005-0000-0000-00007B000000}"/>
    <cellStyle name="20% - Accent2 42" xfId="125" xr:uid="{00000000-0005-0000-0000-00007C000000}"/>
    <cellStyle name="20% - Accent2 43" xfId="126" xr:uid="{00000000-0005-0000-0000-00007D000000}"/>
    <cellStyle name="20% - Accent2 5" xfId="127" xr:uid="{00000000-0005-0000-0000-00007E000000}"/>
    <cellStyle name="20% - Accent2 5 2" xfId="128" xr:uid="{00000000-0005-0000-0000-00007F000000}"/>
    <cellStyle name="20% - Accent2 5 3" xfId="129" xr:uid="{00000000-0005-0000-0000-000080000000}"/>
    <cellStyle name="20% - Accent2 6" xfId="130" xr:uid="{00000000-0005-0000-0000-000081000000}"/>
    <cellStyle name="20% - Accent2 6 2" xfId="131" xr:uid="{00000000-0005-0000-0000-000082000000}"/>
    <cellStyle name="20% - Accent2 6 3" xfId="132" xr:uid="{00000000-0005-0000-0000-000083000000}"/>
    <cellStyle name="20% - Accent2 7" xfId="133" xr:uid="{00000000-0005-0000-0000-000084000000}"/>
    <cellStyle name="20% - Accent2 7 2" xfId="134" xr:uid="{00000000-0005-0000-0000-000085000000}"/>
    <cellStyle name="20% - Accent2 7 3" xfId="135" xr:uid="{00000000-0005-0000-0000-000086000000}"/>
    <cellStyle name="20% - Accent2 8" xfId="136" xr:uid="{00000000-0005-0000-0000-000087000000}"/>
    <cellStyle name="20% - Accent2 8 2" xfId="137" xr:uid="{00000000-0005-0000-0000-000088000000}"/>
    <cellStyle name="20% - Accent2 8 3" xfId="138" xr:uid="{00000000-0005-0000-0000-000089000000}"/>
    <cellStyle name="20% - Accent2 9" xfId="139" xr:uid="{00000000-0005-0000-0000-00008A000000}"/>
    <cellStyle name="20% - Accent2 9 2" xfId="7295" xr:uid="{A785DBBB-3190-467F-A5D8-E202C6B738AE}"/>
    <cellStyle name="20% - Accent3" xfId="6378" builtinId="38" customBuiltin="1"/>
    <cellStyle name="20% - Accent3 10" xfId="140" xr:uid="{00000000-0005-0000-0000-00008B000000}"/>
    <cellStyle name="20% - Accent3 10 2" xfId="7294" xr:uid="{D9AD582D-9218-4E4F-9C57-84D2895AA0A5}"/>
    <cellStyle name="20% - Accent3 11" xfId="141" xr:uid="{00000000-0005-0000-0000-00008C000000}"/>
    <cellStyle name="20% - Accent3 11 2" xfId="7293" xr:uid="{4ABCD63B-826B-4E3A-AD92-5D6B3EA8CBB8}"/>
    <cellStyle name="20% - Accent3 12" xfId="142" xr:uid="{00000000-0005-0000-0000-00008D000000}"/>
    <cellStyle name="20% - Accent3 13" xfId="143" xr:uid="{00000000-0005-0000-0000-00008E000000}"/>
    <cellStyle name="20% - Accent3 14" xfId="144" xr:uid="{00000000-0005-0000-0000-00008F000000}"/>
    <cellStyle name="20% - Accent3 15" xfId="145" xr:uid="{00000000-0005-0000-0000-000090000000}"/>
    <cellStyle name="20% - Accent3 16" xfId="146" xr:uid="{00000000-0005-0000-0000-000091000000}"/>
    <cellStyle name="20% - Accent3 17" xfId="147" xr:uid="{00000000-0005-0000-0000-000092000000}"/>
    <cellStyle name="20% - Accent3 18" xfId="148" xr:uid="{00000000-0005-0000-0000-000093000000}"/>
    <cellStyle name="20% - Accent3 19" xfId="149" xr:uid="{00000000-0005-0000-0000-000094000000}"/>
    <cellStyle name="20% - Accent3 2" xfId="150" xr:uid="{00000000-0005-0000-0000-000095000000}"/>
    <cellStyle name="20% - Accent3 2 10" xfId="151" xr:uid="{00000000-0005-0000-0000-000096000000}"/>
    <cellStyle name="20% - Accent3 2 11" xfId="152" xr:uid="{00000000-0005-0000-0000-000097000000}"/>
    <cellStyle name="20% - Accent3 2 12" xfId="153" xr:uid="{00000000-0005-0000-0000-000098000000}"/>
    <cellStyle name="20% - Accent3 2 13" xfId="154" xr:uid="{00000000-0005-0000-0000-000099000000}"/>
    <cellStyle name="20% - Accent3 2 14" xfId="155" xr:uid="{00000000-0005-0000-0000-00009A000000}"/>
    <cellStyle name="20% - Accent3 2 15" xfId="156" xr:uid="{00000000-0005-0000-0000-00009B000000}"/>
    <cellStyle name="20% - Accent3 2 16" xfId="7292" xr:uid="{C75AB457-440C-48C5-8810-B9AD005F21E7}"/>
    <cellStyle name="20% - Accent3 2 2" xfId="157" xr:uid="{00000000-0005-0000-0000-00009C000000}"/>
    <cellStyle name="20% - Accent3 2 3" xfId="158" xr:uid="{00000000-0005-0000-0000-00009D000000}"/>
    <cellStyle name="20% - Accent3 2 4" xfId="159" xr:uid="{00000000-0005-0000-0000-00009E000000}"/>
    <cellStyle name="20% - Accent3 2 5" xfId="160" xr:uid="{00000000-0005-0000-0000-00009F000000}"/>
    <cellStyle name="20% - Accent3 2 6" xfId="161" xr:uid="{00000000-0005-0000-0000-0000A0000000}"/>
    <cellStyle name="20% - Accent3 2 7" xfId="162" xr:uid="{00000000-0005-0000-0000-0000A1000000}"/>
    <cellStyle name="20% - Accent3 2 8" xfId="163" xr:uid="{00000000-0005-0000-0000-0000A2000000}"/>
    <cellStyle name="20% - Accent3 2 9" xfId="164" xr:uid="{00000000-0005-0000-0000-0000A3000000}"/>
    <cellStyle name="20% - Accent3 20" xfId="165" xr:uid="{00000000-0005-0000-0000-0000A4000000}"/>
    <cellStyle name="20% - Accent3 21" xfId="166" xr:uid="{00000000-0005-0000-0000-0000A5000000}"/>
    <cellStyle name="20% - Accent3 22" xfId="167" xr:uid="{00000000-0005-0000-0000-0000A6000000}"/>
    <cellStyle name="20% - Accent3 23" xfId="168" xr:uid="{00000000-0005-0000-0000-0000A7000000}"/>
    <cellStyle name="20% - Accent3 24" xfId="169" xr:uid="{00000000-0005-0000-0000-0000A8000000}"/>
    <cellStyle name="20% - Accent3 25" xfId="170" xr:uid="{00000000-0005-0000-0000-0000A9000000}"/>
    <cellStyle name="20% - Accent3 26" xfId="171" xr:uid="{00000000-0005-0000-0000-0000AA000000}"/>
    <cellStyle name="20% - Accent3 27" xfId="172" xr:uid="{00000000-0005-0000-0000-0000AB000000}"/>
    <cellStyle name="20% - Accent3 28" xfId="173" xr:uid="{00000000-0005-0000-0000-0000AC000000}"/>
    <cellStyle name="20% - Accent3 29" xfId="174" xr:uid="{00000000-0005-0000-0000-0000AD000000}"/>
    <cellStyle name="20% - Accent3 3" xfId="175" xr:uid="{00000000-0005-0000-0000-0000AE000000}"/>
    <cellStyle name="20% - Accent3 3 2" xfId="176" xr:uid="{00000000-0005-0000-0000-0000AF000000}"/>
    <cellStyle name="20% - Accent3 3 2 2" xfId="10389" xr:uid="{F2C87FD5-B425-460F-9FCF-DAFBCF24F016}"/>
    <cellStyle name="20% - Accent3 3 3" xfId="177" xr:uid="{00000000-0005-0000-0000-0000B0000000}"/>
    <cellStyle name="20% - Accent3 3 4" xfId="178" xr:uid="{00000000-0005-0000-0000-0000B1000000}"/>
    <cellStyle name="20% - Accent3 3 5" xfId="5302" xr:uid="{6474D80F-506C-4E22-AF6E-C11FF091CE40}"/>
    <cellStyle name="20% - Accent3 3 5 2" xfId="9604" xr:uid="{00824974-C200-46A5-BB61-3DE6F5A138CF}"/>
    <cellStyle name="20% - Accent3 30" xfId="179" xr:uid="{00000000-0005-0000-0000-0000B2000000}"/>
    <cellStyle name="20% - Accent3 31" xfId="180" xr:uid="{00000000-0005-0000-0000-0000B3000000}"/>
    <cellStyle name="20% - Accent3 32" xfId="181" xr:uid="{00000000-0005-0000-0000-0000B4000000}"/>
    <cellStyle name="20% - Accent3 33" xfId="182" xr:uid="{00000000-0005-0000-0000-0000B5000000}"/>
    <cellStyle name="20% - Accent3 34" xfId="183" xr:uid="{00000000-0005-0000-0000-0000B6000000}"/>
    <cellStyle name="20% - Accent3 35" xfId="184" xr:uid="{00000000-0005-0000-0000-0000B7000000}"/>
    <cellStyle name="20% - Accent3 36" xfId="185" xr:uid="{00000000-0005-0000-0000-0000B8000000}"/>
    <cellStyle name="20% - Accent3 37" xfId="186" xr:uid="{00000000-0005-0000-0000-0000B9000000}"/>
    <cellStyle name="20% - Accent3 38" xfId="187" xr:uid="{00000000-0005-0000-0000-0000BA000000}"/>
    <cellStyle name="20% - Accent3 39" xfId="188" xr:uid="{00000000-0005-0000-0000-0000BB000000}"/>
    <cellStyle name="20% - Accent3 4" xfId="189" xr:uid="{00000000-0005-0000-0000-0000BC000000}"/>
    <cellStyle name="20% - Accent3 4 2" xfId="190" xr:uid="{00000000-0005-0000-0000-0000BD000000}"/>
    <cellStyle name="20% - Accent3 4 3" xfId="191" xr:uid="{00000000-0005-0000-0000-0000BE000000}"/>
    <cellStyle name="20% - Accent3 40" xfId="192" xr:uid="{00000000-0005-0000-0000-0000BF000000}"/>
    <cellStyle name="20% - Accent3 41" xfId="193" xr:uid="{00000000-0005-0000-0000-0000C0000000}"/>
    <cellStyle name="20% - Accent3 42" xfId="194" xr:uid="{00000000-0005-0000-0000-0000C1000000}"/>
    <cellStyle name="20% - Accent3 43" xfId="195" xr:uid="{00000000-0005-0000-0000-0000C2000000}"/>
    <cellStyle name="20% - Accent3 44" xfId="10390" xr:uid="{A85917E9-B755-4B4B-B904-13EB4900D2B4}"/>
    <cellStyle name="20% - Accent3 5" xfId="196" xr:uid="{00000000-0005-0000-0000-0000C3000000}"/>
    <cellStyle name="20% - Accent3 5 2" xfId="197" xr:uid="{00000000-0005-0000-0000-0000C4000000}"/>
    <cellStyle name="20% - Accent3 5 3" xfId="198" xr:uid="{00000000-0005-0000-0000-0000C5000000}"/>
    <cellStyle name="20% - Accent3 6" xfId="199" xr:uid="{00000000-0005-0000-0000-0000C6000000}"/>
    <cellStyle name="20% - Accent3 6 2" xfId="200" xr:uid="{00000000-0005-0000-0000-0000C7000000}"/>
    <cellStyle name="20% - Accent3 6 3" xfId="201" xr:uid="{00000000-0005-0000-0000-0000C8000000}"/>
    <cellStyle name="20% - Accent3 7" xfId="202" xr:uid="{00000000-0005-0000-0000-0000C9000000}"/>
    <cellStyle name="20% - Accent3 7 2" xfId="203" xr:uid="{00000000-0005-0000-0000-0000CA000000}"/>
    <cellStyle name="20% - Accent3 7 3" xfId="204" xr:uid="{00000000-0005-0000-0000-0000CB000000}"/>
    <cellStyle name="20% - Accent3 8" xfId="205" xr:uid="{00000000-0005-0000-0000-0000CC000000}"/>
    <cellStyle name="20% - Accent3 8 2" xfId="206" xr:uid="{00000000-0005-0000-0000-0000CD000000}"/>
    <cellStyle name="20% - Accent3 8 3" xfId="207" xr:uid="{00000000-0005-0000-0000-0000CE000000}"/>
    <cellStyle name="20% - Accent3 9" xfId="208" xr:uid="{00000000-0005-0000-0000-0000CF000000}"/>
    <cellStyle name="20% - Accent3 9 2" xfId="10391" xr:uid="{406666E2-7B79-4973-9EEE-B0C01B8ECE46}"/>
    <cellStyle name="20% - Accent4" xfId="6381" builtinId="42" customBuiltin="1"/>
    <cellStyle name="20% - Accent4 10" xfId="209" xr:uid="{00000000-0005-0000-0000-0000D0000000}"/>
    <cellStyle name="20% - Accent4 10 2" xfId="10392" xr:uid="{A18740D5-ABD0-4E20-9418-174832B8C3BF}"/>
    <cellStyle name="20% - Accent4 11" xfId="210" xr:uid="{00000000-0005-0000-0000-0000D1000000}"/>
    <cellStyle name="20% - Accent4 11 2" xfId="10393" xr:uid="{C77D1F32-945B-41B1-9BD9-402D1E244BFA}"/>
    <cellStyle name="20% - Accent4 12" xfId="211" xr:uid="{00000000-0005-0000-0000-0000D2000000}"/>
    <cellStyle name="20% - Accent4 13" xfId="212" xr:uid="{00000000-0005-0000-0000-0000D3000000}"/>
    <cellStyle name="20% - Accent4 14" xfId="213" xr:uid="{00000000-0005-0000-0000-0000D4000000}"/>
    <cellStyle name="20% - Accent4 15" xfId="214" xr:uid="{00000000-0005-0000-0000-0000D5000000}"/>
    <cellStyle name="20% - Accent4 16" xfId="215" xr:uid="{00000000-0005-0000-0000-0000D6000000}"/>
    <cellStyle name="20% - Accent4 17" xfId="216" xr:uid="{00000000-0005-0000-0000-0000D7000000}"/>
    <cellStyle name="20% - Accent4 18" xfId="217" xr:uid="{00000000-0005-0000-0000-0000D8000000}"/>
    <cellStyle name="20% - Accent4 19" xfId="218" xr:uid="{00000000-0005-0000-0000-0000D9000000}"/>
    <cellStyle name="20% - Accent4 2" xfId="219" xr:uid="{00000000-0005-0000-0000-0000DA000000}"/>
    <cellStyle name="20% - Accent4 2 10" xfId="220" xr:uid="{00000000-0005-0000-0000-0000DB000000}"/>
    <cellStyle name="20% - Accent4 2 11" xfId="221" xr:uid="{00000000-0005-0000-0000-0000DC000000}"/>
    <cellStyle name="20% - Accent4 2 12" xfId="222" xr:uid="{00000000-0005-0000-0000-0000DD000000}"/>
    <cellStyle name="20% - Accent4 2 13" xfId="223" xr:uid="{00000000-0005-0000-0000-0000DE000000}"/>
    <cellStyle name="20% - Accent4 2 14" xfId="224" xr:uid="{00000000-0005-0000-0000-0000DF000000}"/>
    <cellStyle name="20% - Accent4 2 15" xfId="225" xr:uid="{00000000-0005-0000-0000-0000E0000000}"/>
    <cellStyle name="20% - Accent4 2 16" xfId="10394" xr:uid="{0A37E78B-D14C-47B3-BBF4-B6317B41A2A3}"/>
    <cellStyle name="20% - Accent4 2 2" xfId="226" xr:uid="{00000000-0005-0000-0000-0000E1000000}"/>
    <cellStyle name="20% - Accent4 2 3" xfId="227" xr:uid="{00000000-0005-0000-0000-0000E2000000}"/>
    <cellStyle name="20% - Accent4 2 4" xfId="228" xr:uid="{00000000-0005-0000-0000-0000E3000000}"/>
    <cellStyle name="20% - Accent4 2 5" xfId="229" xr:uid="{00000000-0005-0000-0000-0000E4000000}"/>
    <cellStyle name="20% - Accent4 2 6" xfId="230" xr:uid="{00000000-0005-0000-0000-0000E5000000}"/>
    <cellStyle name="20% - Accent4 2 7" xfId="231" xr:uid="{00000000-0005-0000-0000-0000E6000000}"/>
    <cellStyle name="20% - Accent4 2 8" xfId="232" xr:uid="{00000000-0005-0000-0000-0000E7000000}"/>
    <cellStyle name="20% - Accent4 2 9" xfId="233" xr:uid="{00000000-0005-0000-0000-0000E8000000}"/>
    <cellStyle name="20% - Accent4 20" xfId="234" xr:uid="{00000000-0005-0000-0000-0000E9000000}"/>
    <cellStyle name="20% - Accent4 21" xfId="235" xr:uid="{00000000-0005-0000-0000-0000EA000000}"/>
    <cellStyle name="20% - Accent4 22" xfId="236" xr:uid="{00000000-0005-0000-0000-0000EB000000}"/>
    <cellStyle name="20% - Accent4 23" xfId="237" xr:uid="{00000000-0005-0000-0000-0000EC000000}"/>
    <cellStyle name="20% - Accent4 24" xfId="238" xr:uid="{00000000-0005-0000-0000-0000ED000000}"/>
    <cellStyle name="20% - Accent4 25" xfId="239" xr:uid="{00000000-0005-0000-0000-0000EE000000}"/>
    <cellStyle name="20% - Accent4 26" xfId="240" xr:uid="{00000000-0005-0000-0000-0000EF000000}"/>
    <cellStyle name="20% - Accent4 27" xfId="241" xr:uid="{00000000-0005-0000-0000-0000F0000000}"/>
    <cellStyle name="20% - Accent4 28" xfId="242" xr:uid="{00000000-0005-0000-0000-0000F1000000}"/>
    <cellStyle name="20% - Accent4 29" xfId="243" xr:uid="{00000000-0005-0000-0000-0000F2000000}"/>
    <cellStyle name="20% - Accent4 3" xfId="244" xr:uid="{00000000-0005-0000-0000-0000F3000000}"/>
    <cellStyle name="20% - Accent4 3 2" xfId="245" xr:uid="{00000000-0005-0000-0000-0000F4000000}"/>
    <cellStyle name="20% - Accent4 3 2 2" xfId="10395" xr:uid="{7BB9B2E7-2424-42C6-9268-D7573E62B2EF}"/>
    <cellStyle name="20% - Accent4 3 3" xfId="246" xr:uid="{00000000-0005-0000-0000-0000F5000000}"/>
    <cellStyle name="20% - Accent4 3 4" xfId="247" xr:uid="{00000000-0005-0000-0000-0000F6000000}"/>
    <cellStyle name="20% - Accent4 3 5" xfId="5303" xr:uid="{EBFC0E6F-206E-411E-8C64-D42EF113A79B}"/>
    <cellStyle name="20% - Accent4 3 5 2" xfId="9605" xr:uid="{3F05925E-FBB8-4746-A841-D77C9602970A}"/>
    <cellStyle name="20% - Accent4 30" xfId="248" xr:uid="{00000000-0005-0000-0000-0000F7000000}"/>
    <cellStyle name="20% - Accent4 31" xfId="249" xr:uid="{00000000-0005-0000-0000-0000F8000000}"/>
    <cellStyle name="20% - Accent4 32" xfId="250" xr:uid="{00000000-0005-0000-0000-0000F9000000}"/>
    <cellStyle name="20% - Accent4 33" xfId="251" xr:uid="{00000000-0005-0000-0000-0000FA000000}"/>
    <cellStyle name="20% - Accent4 34" xfId="252" xr:uid="{00000000-0005-0000-0000-0000FB000000}"/>
    <cellStyle name="20% - Accent4 35" xfId="253" xr:uid="{00000000-0005-0000-0000-0000FC000000}"/>
    <cellStyle name="20% - Accent4 36" xfId="254" xr:uid="{00000000-0005-0000-0000-0000FD000000}"/>
    <cellStyle name="20% - Accent4 37" xfId="255" xr:uid="{00000000-0005-0000-0000-0000FE000000}"/>
    <cellStyle name="20% - Accent4 38" xfId="256" xr:uid="{00000000-0005-0000-0000-0000FF000000}"/>
    <cellStyle name="20% - Accent4 39" xfId="257" xr:uid="{00000000-0005-0000-0000-000000010000}"/>
    <cellStyle name="20% - Accent4 4" xfId="258" xr:uid="{00000000-0005-0000-0000-000001010000}"/>
    <cellStyle name="20% - Accent4 4 2" xfId="259" xr:uid="{00000000-0005-0000-0000-000002010000}"/>
    <cellStyle name="20% - Accent4 4 3" xfId="260" xr:uid="{00000000-0005-0000-0000-000003010000}"/>
    <cellStyle name="20% - Accent4 40" xfId="261" xr:uid="{00000000-0005-0000-0000-000004010000}"/>
    <cellStyle name="20% - Accent4 41" xfId="262" xr:uid="{00000000-0005-0000-0000-000005010000}"/>
    <cellStyle name="20% - Accent4 42" xfId="263" xr:uid="{00000000-0005-0000-0000-000006010000}"/>
    <cellStyle name="20% - Accent4 43" xfId="264" xr:uid="{00000000-0005-0000-0000-000007010000}"/>
    <cellStyle name="20% - Accent4 5" xfId="265" xr:uid="{00000000-0005-0000-0000-000008010000}"/>
    <cellStyle name="20% - Accent4 5 2" xfId="266" xr:uid="{00000000-0005-0000-0000-000009010000}"/>
    <cellStyle name="20% - Accent4 5 3" xfId="267" xr:uid="{00000000-0005-0000-0000-00000A010000}"/>
    <cellStyle name="20% - Accent4 6" xfId="268" xr:uid="{00000000-0005-0000-0000-00000B010000}"/>
    <cellStyle name="20% - Accent4 6 2" xfId="269" xr:uid="{00000000-0005-0000-0000-00000C010000}"/>
    <cellStyle name="20% - Accent4 6 3" xfId="270" xr:uid="{00000000-0005-0000-0000-00000D010000}"/>
    <cellStyle name="20% - Accent4 7" xfId="271" xr:uid="{00000000-0005-0000-0000-00000E010000}"/>
    <cellStyle name="20% - Accent4 7 2" xfId="272" xr:uid="{00000000-0005-0000-0000-00000F010000}"/>
    <cellStyle name="20% - Accent4 7 3" xfId="273" xr:uid="{00000000-0005-0000-0000-000010010000}"/>
    <cellStyle name="20% - Accent4 8" xfId="274" xr:uid="{00000000-0005-0000-0000-000011010000}"/>
    <cellStyle name="20% - Accent4 8 2" xfId="275" xr:uid="{00000000-0005-0000-0000-000012010000}"/>
    <cellStyle name="20% - Accent4 8 3" xfId="276" xr:uid="{00000000-0005-0000-0000-000013010000}"/>
    <cellStyle name="20% - Accent4 9" xfId="277" xr:uid="{00000000-0005-0000-0000-000014010000}"/>
    <cellStyle name="20% - Accent4 9 2" xfId="7458" xr:uid="{9861E075-F7C6-4D69-9719-8FFFAB06103E}"/>
    <cellStyle name="20% - Accent5" xfId="6384" builtinId="46" customBuiltin="1"/>
    <cellStyle name="20% - Accent5 10" xfId="278" xr:uid="{00000000-0005-0000-0000-000015010000}"/>
    <cellStyle name="20% - Accent5 10 2" xfId="10396" xr:uid="{D53F93BF-E103-4531-8CE5-C64C730C4174}"/>
    <cellStyle name="20% - Accent5 11" xfId="279" xr:uid="{00000000-0005-0000-0000-000016010000}"/>
    <cellStyle name="20% - Accent5 11 2" xfId="7457" xr:uid="{FC40D45E-053E-4858-A933-E6BF01A526E4}"/>
    <cellStyle name="20% - Accent5 12" xfId="280" xr:uid="{00000000-0005-0000-0000-000017010000}"/>
    <cellStyle name="20% - Accent5 13" xfId="281" xr:uid="{00000000-0005-0000-0000-000018010000}"/>
    <cellStyle name="20% - Accent5 14" xfId="282" xr:uid="{00000000-0005-0000-0000-000019010000}"/>
    <cellStyle name="20% - Accent5 15" xfId="283" xr:uid="{00000000-0005-0000-0000-00001A010000}"/>
    <cellStyle name="20% - Accent5 16" xfId="284" xr:uid="{00000000-0005-0000-0000-00001B010000}"/>
    <cellStyle name="20% - Accent5 17" xfId="285" xr:uid="{00000000-0005-0000-0000-00001C010000}"/>
    <cellStyle name="20% - Accent5 18" xfId="286" xr:uid="{00000000-0005-0000-0000-00001D010000}"/>
    <cellStyle name="20% - Accent5 19" xfId="287" xr:uid="{00000000-0005-0000-0000-00001E010000}"/>
    <cellStyle name="20% - Accent5 2" xfId="288" xr:uid="{00000000-0005-0000-0000-00001F010000}"/>
    <cellStyle name="20% - Accent5 2 10" xfId="289" xr:uid="{00000000-0005-0000-0000-000020010000}"/>
    <cellStyle name="20% - Accent5 2 11" xfId="290" xr:uid="{00000000-0005-0000-0000-000021010000}"/>
    <cellStyle name="20% - Accent5 2 12" xfId="291" xr:uid="{00000000-0005-0000-0000-000022010000}"/>
    <cellStyle name="20% - Accent5 2 13" xfId="292" xr:uid="{00000000-0005-0000-0000-000023010000}"/>
    <cellStyle name="20% - Accent5 2 14" xfId="293" xr:uid="{00000000-0005-0000-0000-000024010000}"/>
    <cellStyle name="20% - Accent5 2 15" xfId="294" xr:uid="{00000000-0005-0000-0000-000025010000}"/>
    <cellStyle name="20% - Accent5 2 2" xfId="295" xr:uid="{00000000-0005-0000-0000-000026010000}"/>
    <cellStyle name="20% - Accent5 2 3" xfId="296" xr:uid="{00000000-0005-0000-0000-000027010000}"/>
    <cellStyle name="20% - Accent5 2 4" xfId="297" xr:uid="{00000000-0005-0000-0000-000028010000}"/>
    <cellStyle name="20% - Accent5 2 5" xfId="298" xr:uid="{00000000-0005-0000-0000-000029010000}"/>
    <cellStyle name="20% - Accent5 2 6" xfId="299" xr:uid="{00000000-0005-0000-0000-00002A010000}"/>
    <cellStyle name="20% - Accent5 2 7" xfId="300" xr:uid="{00000000-0005-0000-0000-00002B010000}"/>
    <cellStyle name="20% - Accent5 2 8" xfId="301" xr:uid="{00000000-0005-0000-0000-00002C010000}"/>
    <cellStyle name="20% - Accent5 2 9" xfId="302" xr:uid="{00000000-0005-0000-0000-00002D010000}"/>
    <cellStyle name="20% - Accent5 20" xfId="303" xr:uid="{00000000-0005-0000-0000-00002E010000}"/>
    <cellStyle name="20% - Accent5 21" xfId="304" xr:uid="{00000000-0005-0000-0000-00002F010000}"/>
    <cellStyle name="20% - Accent5 22" xfId="305" xr:uid="{00000000-0005-0000-0000-000030010000}"/>
    <cellStyle name="20% - Accent5 23" xfId="306" xr:uid="{00000000-0005-0000-0000-000031010000}"/>
    <cellStyle name="20% - Accent5 24" xfId="307" xr:uid="{00000000-0005-0000-0000-000032010000}"/>
    <cellStyle name="20% - Accent5 25" xfId="308" xr:uid="{00000000-0005-0000-0000-000033010000}"/>
    <cellStyle name="20% - Accent5 26" xfId="309" xr:uid="{00000000-0005-0000-0000-000034010000}"/>
    <cellStyle name="20% - Accent5 27" xfId="310" xr:uid="{00000000-0005-0000-0000-000035010000}"/>
    <cellStyle name="20% - Accent5 28" xfId="311" xr:uid="{00000000-0005-0000-0000-000036010000}"/>
    <cellStyle name="20% - Accent5 29" xfId="312" xr:uid="{00000000-0005-0000-0000-000037010000}"/>
    <cellStyle name="20% - Accent5 3" xfId="313" xr:uid="{00000000-0005-0000-0000-000038010000}"/>
    <cellStyle name="20% - Accent5 3 2" xfId="314" xr:uid="{00000000-0005-0000-0000-000039010000}"/>
    <cellStyle name="20% - Accent5 30" xfId="315" xr:uid="{00000000-0005-0000-0000-00003A010000}"/>
    <cellStyle name="20% - Accent5 31" xfId="316" xr:uid="{00000000-0005-0000-0000-00003B010000}"/>
    <cellStyle name="20% - Accent5 32" xfId="317" xr:uid="{00000000-0005-0000-0000-00003C010000}"/>
    <cellStyle name="20% - Accent5 33" xfId="318" xr:uid="{00000000-0005-0000-0000-00003D010000}"/>
    <cellStyle name="20% - Accent5 34" xfId="319" xr:uid="{00000000-0005-0000-0000-00003E010000}"/>
    <cellStyle name="20% - Accent5 35" xfId="320" xr:uid="{00000000-0005-0000-0000-00003F010000}"/>
    <cellStyle name="20% - Accent5 36" xfId="321" xr:uid="{00000000-0005-0000-0000-000040010000}"/>
    <cellStyle name="20% - Accent5 37" xfId="322" xr:uid="{00000000-0005-0000-0000-000041010000}"/>
    <cellStyle name="20% - Accent5 38" xfId="323" xr:uid="{00000000-0005-0000-0000-000042010000}"/>
    <cellStyle name="20% - Accent5 39" xfId="324" xr:uid="{00000000-0005-0000-0000-000043010000}"/>
    <cellStyle name="20% - Accent5 4" xfId="325" xr:uid="{00000000-0005-0000-0000-000044010000}"/>
    <cellStyle name="20% - Accent5 40" xfId="326" xr:uid="{00000000-0005-0000-0000-000045010000}"/>
    <cellStyle name="20% - Accent5 41" xfId="327" xr:uid="{00000000-0005-0000-0000-000046010000}"/>
    <cellStyle name="20% - Accent5 42" xfId="328" xr:uid="{00000000-0005-0000-0000-000047010000}"/>
    <cellStyle name="20% - Accent5 43" xfId="329" xr:uid="{00000000-0005-0000-0000-000048010000}"/>
    <cellStyle name="20% - Accent5 5" xfId="330" xr:uid="{00000000-0005-0000-0000-000049010000}"/>
    <cellStyle name="20% - Accent5 6" xfId="331" xr:uid="{00000000-0005-0000-0000-00004A010000}"/>
    <cellStyle name="20% - Accent5 7" xfId="332" xr:uid="{00000000-0005-0000-0000-00004B010000}"/>
    <cellStyle name="20% - Accent5 8" xfId="333" xr:uid="{00000000-0005-0000-0000-00004C010000}"/>
    <cellStyle name="20% - Accent5 9" xfId="334" xr:uid="{00000000-0005-0000-0000-00004D010000}"/>
    <cellStyle name="20% - Accent5 9 2" xfId="10397" xr:uid="{9EBB16F8-29FB-4206-AC17-44898AAB9827}"/>
    <cellStyle name="20% - Accent6" xfId="6387" builtinId="50" customBuiltin="1"/>
    <cellStyle name="20% - Accent6 10" xfId="335" xr:uid="{00000000-0005-0000-0000-00004E010000}"/>
    <cellStyle name="20% - Accent6 10 2" xfId="10398" xr:uid="{74C5F9E1-6D1C-4CDF-8638-4EF24FE326F1}"/>
    <cellStyle name="20% - Accent6 11" xfId="336" xr:uid="{00000000-0005-0000-0000-00004F010000}"/>
    <cellStyle name="20% - Accent6 11 2" xfId="10399" xr:uid="{560F1E0B-4762-4714-BC36-B1A4E291BAB8}"/>
    <cellStyle name="20% - Accent6 12" xfId="337" xr:uid="{00000000-0005-0000-0000-000050010000}"/>
    <cellStyle name="20% - Accent6 13" xfId="338" xr:uid="{00000000-0005-0000-0000-000051010000}"/>
    <cellStyle name="20% - Accent6 14" xfId="339" xr:uid="{00000000-0005-0000-0000-000052010000}"/>
    <cellStyle name="20% - Accent6 15" xfId="340" xr:uid="{00000000-0005-0000-0000-000053010000}"/>
    <cellStyle name="20% - Accent6 16" xfId="341" xr:uid="{00000000-0005-0000-0000-000054010000}"/>
    <cellStyle name="20% - Accent6 17" xfId="342" xr:uid="{00000000-0005-0000-0000-000055010000}"/>
    <cellStyle name="20% - Accent6 18" xfId="343" xr:uid="{00000000-0005-0000-0000-000056010000}"/>
    <cellStyle name="20% - Accent6 19" xfId="344" xr:uid="{00000000-0005-0000-0000-000057010000}"/>
    <cellStyle name="20% - Accent6 2" xfId="345" xr:uid="{00000000-0005-0000-0000-000058010000}"/>
    <cellStyle name="20% - Accent6 2 10" xfId="346" xr:uid="{00000000-0005-0000-0000-000059010000}"/>
    <cellStyle name="20% - Accent6 2 11" xfId="347" xr:uid="{00000000-0005-0000-0000-00005A010000}"/>
    <cellStyle name="20% - Accent6 2 12" xfId="348" xr:uid="{00000000-0005-0000-0000-00005B010000}"/>
    <cellStyle name="20% - Accent6 2 13" xfId="349" xr:uid="{00000000-0005-0000-0000-00005C010000}"/>
    <cellStyle name="20% - Accent6 2 14" xfId="350" xr:uid="{00000000-0005-0000-0000-00005D010000}"/>
    <cellStyle name="20% - Accent6 2 15" xfId="351" xr:uid="{00000000-0005-0000-0000-00005E010000}"/>
    <cellStyle name="20% - Accent6 2 16" xfId="10400" xr:uid="{9EC8FE1D-6FE1-495E-9CAA-97D20A198492}"/>
    <cellStyle name="20% - Accent6 2 2" xfId="352" xr:uid="{00000000-0005-0000-0000-00005F010000}"/>
    <cellStyle name="20% - Accent6 2 3" xfId="353" xr:uid="{00000000-0005-0000-0000-000060010000}"/>
    <cellStyle name="20% - Accent6 2 4" xfId="354" xr:uid="{00000000-0005-0000-0000-000061010000}"/>
    <cellStyle name="20% - Accent6 2 5" xfId="355" xr:uid="{00000000-0005-0000-0000-000062010000}"/>
    <cellStyle name="20% - Accent6 2 6" xfId="356" xr:uid="{00000000-0005-0000-0000-000063010000}"/>
    <cellStyle name="20% - Accent6 2 7" xfId="357" xr:uid="{00000000-0005-0000-0000-000064010000}"/>
    <cellStyle name="20% - Accent6 2 8" xfId="358" xr:uid="{00000000-0005-0000-0000-000065010000}"/>
    <cellStyle name="20% - Accent6 2 9" xfId="359" xr:uid="{00000000-0005-0000-0000-000066010000}"/>
    <cellStyle name="20% - Accent6 20" xfId="360" xr:uid="{00000000-0005-0000-0000-000067010000}"/>
    <cellStyle name="20% - Accent6 21" xfId="361" xr:uid="{00000000-0005-0000-0000-000068010000}"/>
    <cellStyle name="20% - Accent6 22" xfId="362" xr:uid="{00000000-0005-0000-0000-000069010000}"/>
    <cellStyle name="20% - Accent6 23" xfId="363" xr:uid="{00000000-0005-0000-0000-00006A010000}"/>
    <cellStyle name="20% - Accent6 24" xfId="364" xr:uid="{00000000-0005-0000-0000-00006B010000}"/>
    <cellStyle name="20% - Accent6 25" xfId="365" xr:uid="{00000000-0005-0000-0000-00006C010000}"/>
    <cellStyle name="20% - Accent6 26" xfId="366" xr:uid="{00000000-0005-0000-0000-00006D010000}"/>
    <cellStyle name="20% - Accent6 27" xfId="367" xr:uid="{00000000-0005-0000-0000-00006E010000}"/>
    <cellStyle name="20% - Accent6 28" xfId="368" xr:uid="{00000000-0005-0000-0000-00006F010000}"/>
    <cellStyle name="20% - Accent6 29" xfId="369" xr:uid="{00000000-0005-0000-0000-000070010000}"/>
    <cellStyle name="20% - Accent6 3" xfId="370" xr:uid="{00000000-0005-0000-0000-000071010000}"/>
    <cellStyle name="20% - Accent6 3 2" xfId="371" xr:uid="{00000000-0005-0000-0000-000072010000}"/>
    <cellStyle name="20% - Accent6 3 2 2" xfId="10401" xr:uid="{5406B9FE-D49B-4F85-B3B3-0069B9A3864A}"/>
    <cellStyle name="20% - Accent6 3 3" xfId="372" xr:uid="{00000000-0005-0000-0000-000073010000}"/>
    <cellStyle name="20% - Accent6 3 4" xfId="373" xr:uid="{00000000-0005-0000-0000-000074010000}"/>
    <cellStyle name="20% - Accent6 30" xfId="374" xr:uid="{00000000-0005-0000-0000-000075010000}"/>
    <cellStyle name="20% - Accent6 31" xfId="375" xr:uid="{00000000-0005-0000-0000-000076010000}"/>
    <cellStyle name="20% - Accent6 32" xfId="376" xr:uid="{00000000-0005-0000-0000-000077010000}"/>
    <cellStyle name="20% - Accent6 33" xfId="377" xr:uid="{00000000-0005-0000-0000-000078010000}"/>
    <cellStyle name="20% - Accent6 34" xfId="378" xr:uid="{00000000-0005-0000-0000-000079010000}"/>
    <cellStyle name="20% - Accent6 35" xfId="379" xr:uid="{00000000-0005-0000-0000-00007A010000}"/>
    <cellStyle name="20% - Accent6 36" xfId="380" xr:uid="{00000000-0005-0000-0000-00007B010000}"/>
    <cellStyle name="20% - Accent6 37" xfId="381" xr:uid="{00000000-0005-0000-0000-00007C010000}"/>
    <cellStyle name="20% - Accent6 38" xfId="382" xr:uid="{00000000-0005-0000-0000-00007D010000}"/>
    <cellStyle name="20% - Accent6 39" xfId="383" xr:uid="{00000000-0005-0000-0000-00007E010000}"/>
    <cellStyle name="20% - Accent6 4" xfId="384" xr:uid="{00000000-0005-0000-0000-00007F010000}"/>
    <cellStyle name="20% - Accent6 4 2" xfId="385" xr:uid="{00000000-0005-0000-0000-000080010000}"/>
    <cellStyle name="20% - Accent6 4 3" xfId="386" xr:uid="{00000000-0005-0000-0000-000081010000}"/>
    <cellStyle name="20% - Accent6 40" xfId="387" xr:uid="{00000000-0005-0000-0000-000082010000}"/>
    <cellStyle name="20% - Accent6 41" xfId="388" xr:uid="{00000000-0005-0000-0000-000083010000}"/>
    <cellStyle name="20% - Accent6 42" xfId="389" xr:uid="{00000000-0005-0000-0000-000084010000}"/>
    <cellStyle name="20% - Accent6 43" xfId="390" xr:uid="{00000000-0005-0000-0000-000085010000}"/>
    <cellStyle name="20% - Accent6 44" xfId="391" xr:uid="{00000000-0005-0000-0000-000086010000}"/>
    <cellStyle name="20% - Accent6 44 2" xfId="392" xr:uid="{00000000-0005-0000-0000-000087010000}"/>
    <cellStyle name="20% - Accent6 44 2 2" xfId="5599" xr:uid="{74D5F328-CD59-4F92-BD80-DA32902DF1B0}"/>
    <cellStyle name="20% - Accent6 44 2 2 2" xfId="10402" xr:uid="{3C600E6D-FAAC-4407-8797-F29FEABFEDA3}"/>
    <cellStyle name="20% - Accent6 44 2 2 2 2" xfId="10403" xr:uid="{CFD4A127-BAC3-49BD-AA37-53300A534781}"/>
    <cellStyle name="20% - Accent6 44 2 2 3" xfId="10404" xr:uid="{0B3776F2-B2EA-44B4-B586-00776DFCE7FB}"/>
    <cellStyle name="20% - Accent6 44 2 2 4" xfId="9666" xr:uid="{DB443FBD-24E0-4407-AE18-2493F4FF5037}"/>
    <cellStyle name="20% - Accent6 44 2 3" xfId="7456" xr:uid="{6FA7E127-AA15-4424-A40A-4B7FEFFDBDE6}"/>
    <cellStyle name="20% - Accent6 44 2 3 2" xfId="10405" xr:uid="{1AC55F0E-3E45-41B2-A491-DA7306B313A9}"/>
    <cellStyle name="20% - Accent6 44 2 3 2 2" xfId="10406" xr:uid="{266BEE50-1354-43CC-AE52-654E5F3411A2}"/>
    <cellStyle name="20% - Accent6 44 2 3 3" xfId="7455" xr:uid="{83786E9F-FDB6-44A0-95A3-6CB0F17E0301}"/>
    <cellStyle name="20% - Accent6 44 2 4" xfId="10407" xr:uid="{0AD61547-E66D-4CFF-9B68-BDC68B9F7F6F}"/>
    <cellStyle name="20% - Accent6 44 2 4 2" xfId="10408" xr:uid="{8F360F1E-45BD-4141-982C-BEF16E77EE3D}"/>
    <cellStyle name="20% - Accent6 44 2 5" xfId="7454" xr:uid="{2A2376E5-6CCA-478B-9B9B-F7402634693A}"/>
    <cellStyle name="20% - Accent6 44 2 6" xfId="7302" xr:uid="{2BBA0C12-7A27-4B80-91E0-7A615228043E}"/>
    <cellStyle name="20% - Accent6 44 3" xfId="5598" xr:uid="{DA28BB29-866A-432B-B471-AAA638839AE2}"/>
    <cellStyle name="20% - Accent6 44 3 2" xfId="10409" xr:uid="{0933307D-0C9B-4E3F-8FAB-0C8A9FE80D25}"/>
    <cellStyle name="20% - Accent6 44 3 2 2" xfId="10410" xr:uid="{C07F5B3B-6D06-45E6-8D89-4C0E6B1DC838}"/>
    <cellStyle name="20% - Accent6 44 3 3" xfId="7453" xr:uid="{96694D44-415D-4177-AE06-30E8E90F7CEA}"/>
    <cellStyle name="20% - Accent6 44 3 4" xfId="9665" xr:uid="{6A169DCE-FAFA-47CE-8A4A-5AC1EAA57449}"/>
    <cellStyle name="20% - Accent6 44 4" xfId="10411" xr:uid="{64F3BFC1-0406-4082-A142-7B19090EEA32}"/>
    <cellStyle name="20% - Accent6 44 4 2" xfId="10412" xr:uid="{2D8EDFBE-13BB-472C-BA53-C9359B9ABF99}"/>
    <cellStyle name="20% - Accent6 44 4 2 2" xfId="10413" xr:uid="{EC7A1183-52F8-4918-8133-83BA60815C2C}"/>
    <cellStyle name="20% - Accent6 44 4 3" xfId="10414" xr:uid="{D3220099-9086-47AE-9CF1-56D8DCAA258B}"/>
    <cellStyle name="20% - Accent6 44 5" xfId="10415" xr:uid="{6E27802D-70BE-4FD9-909C-A2CC5FF17C29}"/>
    <cellStyle name="20% - Accent6 44 5 2" xfId="10416" xr:uid="{694D5655-4373-4AB2-9A2F-E47A43F8DC29}"/>
    <cellStyle name="20% - Accent6 44 6" xfId="10417" xr:uid="{D911205B-905C-4782-8B04-AF1CDCBB514D}"/>
    <cellStyle name="20% - Accent6 44 7" xfId="7301" xr:uid="{31C6CD39-A125-4FB6-A529-04A8AC0E8CE2}"/>
    <cellStyle name="20% - Accent6 5" xfId="393" xr:uid="{00000000-0005-0000-0000-000088010000}"/>
    <cellStyle name="20% - Accent6 5 2" xfId="394" xr:uid="{00000000-0005-0000-0000-000089010000}"/>
    <cellStyle name="20% - Accent6 5 3" xfId="395" xr:uid="{00000000-0005-0000-0000-00008A010000}"/>
    <cellStyle name="20% - Accent6 6" xfId="396" xr:uid="{00000000-0005-0000-0000-00008B010000}"/>
    <cellStyle name="20% - Accent6 6 2" xfId="397" xr:uid="{00000000-0005-0000-0000-00008C010000}"/>
    <cellStyle name="20% - Accent6 6 3" xfId="398" xr:uid="{00000000-0005-0000-0000-00008D010000}"/>
    <cellStyle name="20% - Accent6 7" xfId="399" xr:uid="{00000000-0005-0000-0000-00008E010000}"/>
    <cellStyle name="20% - Accent6 7 2" xfId="400" xr:uid="{00000000-0005-0000-0000-00008F010000}"/>
    <cellStyle name="20% - Accent6 7 3" xfId="401" xr:uid="{00000000-0005-0000-0000-000090010000}"/>
    <cellStyle name="20% - Accent6 8" xfId="402" xr:uid="{00000000-0005-0000-0000-000091010000}"/>
    <cellStyle name="20% - Accent6 8 2" xfId="403" xr:uid="{00000000-0005-0000-0000-000092010000}"/>
    <cellStyle name="20% - Accent6 8 3" xfId="404" xr:uid="{00000000-0005-0000-0000-000093010000}"/>
    <cellStyle name="20% - Accent6 9" xfId="405" xr:uid="{00000000-0005-0000-0000-000094010000}"/>
    <cellStyle name="20% - Accent6 9 2" xfId="10418" xr:uid="{6D9AE417-0863-48FD-BB47-1BAB53591172}"/>
    <cellStyle name="20% - Akzent1" xfId="406" xr:uid="{00000000-0005-0000-0000-000095010000}"/>
    <cellStyle name="20% - Akzent2" xfId="407" xr:uid="{00000000-0005-0000-0000-000096010000}"/>
    <cellStyle name="20% - Akzent3" xfId="408" xr:uid="{00000000-0005-0000-0000-000097010000}"/>
    <cellStyle name="20% - Akzent4" xfId="409" xr:uid="{00000000-0005-0000-0000-000098010000}"/>
    <cellStyle name="20% - Akzent5" xfId="410" xr:uid="{00000000-0005-0000-0000-000099010000}"/>
    <cellStyle name="20% - Akzent6" xfId="411" xr:uid="{00000000-0005-0000-0000-00009A010000}"/>
    <cellStyle name="2x indented GHG Textfiels" xfId="412" xr:uid="{00000000-0005-0000-0000-00009B010000}"/>
    <cellStyle name="40% - Accent1" xfId="6373" builtinId="31" customBuiltin="1"/>
    <cellStyle name="40% - Accent1 10" xfId="413" xr:uid="{00000000-0005-0000-0000-00009C010000}"/>
    <cellStyle name="40% - Accent1 10 2" xfId="12626" xr:uid="{4912F243-9297-4B96-BD55-63888F73EC3F}"/>
    <cellStyle name="40% - Accent1 11" xfId="414" xr:uid="{00000000-0005-0000-0000-00009D010000}"/>
    <cellStyle name="40% - Accent1 11 2" xfId="12627" xr:uid="{1B4C3B60-279B-45C8-82D0-0A7DCA9553B0}"/>
    <cellStyle name="40% - Accent1 12" xfId="415" xr:uid="{00000000-0005-0000-0000-00009E010000}"/>
    <cellStyle name="40% - Accent1 13" xfId="416" xr:uid="{00000000-0005-0000-0000-00009F010000}"/>
    <cellStyle name="40% - Accent1 14" xfId="417" xr:uid="{00000000-0005-0000-0000-0000A0010000}"/>
    <cellStyle name="40% - Accent1 15" xfId="418" xr:uid="{00000000-0005-0000-0000-0000A1010000}"/>
    <cellStyle name="40% - Accent1 16" xfId="419" xr:uid="{00000000-0005-0000-0000-0000A2010000}"/>
    <cellStyle name="40% - Accent1 17" xfId="420" xr:uid="{00000000-0005-0000-0000-0000A3010000}"/>
    <cellStyle name="40% - Accent1 18" xfId="421" xr:uid="{00000000-0005-0000-0000-0000A4010000}"/>
    <cellStyle name="40% - Accent1 19" xfId="422" xr:uid="{00000000-0005-0000-0000-0000A5010000}"/>
    <cellStyle name="40% - Accent1 2" xfId="423" xr:uid="{00000000-0005-0000-0000-0000A6010000}"/>
    <cellStyle name="40% - Accent1 2 10" xfId="424" xr:uid="{00000000-0005-0000-0000-0000A7010000}"/>
    <cellStyle name="40% - Accent1 2 11" xfId="425" xr:uid="{00000000-0005-0000-0000-0000A8010000}"/>
    <cellStyle name="40% - Accent1 2 12" xfId="426" xr:uid="{00000000-0005-0000-0000-0000A9010000}"/>
    <cellStyle name="40% - Accent1 2 13" xfId="427" xr:uid="{00000000-0005-0000-0000-0000AA010000}"/>
    <cellStyle name="40% - Accent1 2 14" xfId="428" xr:uid="{00000000-0005-0000-0000-0000AB010000}"/>
    <cellStyle name="40% - Accent1 2 15" xfId="429" xr:uid="{00000000-0005-0000-0000-0000AC010000}"/>
    <cellStyle name="40% - Accent1 2 16" xfId="10419" xr:uid="{3F7B36F4-A562-40BE-9EEE-EDC5045B19D1}"/>
    <cellStyle name="40% - Accent1 2 2" xfId="430" xr:uid="{00000000-0005-0000-0000-0000AD010000}"/>
    <cellStyle name="40% - Accent1 2 3" xfId="431" xr:uid="{00000000-0005-0000-0000-0000AE010000}"/>
    <cellStyle name="40% - Accent1 2 4" xfId="432" xr:uid="{00000000-0005-0000-0000-0000AF010000}"/>
    <cellStyle name="40% - Accent1 2 5" xfId="433" xr:uid="{00000000-0005-0000-0000-0000B0010000}"/>
    <cellStyle name="40% - Accent1 2 6" xfId="434" xr:uid="{00000000-0005-0000-0000-0000B1010000}"/>
    <cellStyle name="40% - Accent1 2 7" xfId="435" xr:uid="{00000000-0005-0000-0000-0000B2010000}"/>
    <cellStyle name="40% - Accent1 2 8" xfId="436" xr:uid="{00000000-0005-0000-0000-0000B3010000}"/>
    <cellStyle name="40% - Accent1 2 9" xfId="437" xr:uid="{00000000-0005-0000-0000-0000B4010000}"/>
    <cellStyle name="40% - Accent1 20" xfId="438" xr:uid="{00000000-0005-0000-0000-0000B5010000}"/>
    <cellStyle name="40% - Accent1 21" xfId="439" xr:uid="{00000000-0005-0000-0000-0000B6010000}"/>
    <cellStyle name="40% - Accent1 22" xfId="440" xr:uid="{00000000-0005-0000-0000-0000B7010000}"/>
    <cellStyle name="40% - Accent1 23" xfId="441" xr:uid="{00000000-0005-0000-0000-0000B8010000}"/>
    <cellStyle name="40% - Accent1 24" xfId="442" xr:uid="{00000000-0005-0000-0000-0000B9010000}"/>
    <cellStyle name="40% - Accent1 25" xfId="443" xr:uid="{00000000-0005-0000-0000-0000BA010000}"/>
    <cellStyle name="40% - Accent1 26" xfId="444" xr:uid="{00000000-0005-0000-0000-0000BB010000}"/>
    <cellStyle name="40% - Accent1 27" xfId="445" xr:uid="{00000000-0005-0000-0000-0000BC010000}"/>
    <cellStyle name="40% - Accent1 28" xfId="446" xr:uid="{00000000-0005-0000-0000-0000BD010000}"/>
    <cellStyle name="40% - Accent1 29" xfId="447" xr:uid="{00000000-0005-0000-0000-0000BE010000}"/>
    <cellStyle name="40% - Accent1 3" xfId="448" xr:uid="{00000000-0005-0000-0000-0000BF010000}"/>
    <cellStyle name="40% - Accent1 3 2" xfId="449" xr:uid="{00000000-0005-0000-0000-0000C0010000}"/>
    <cellStyle name="40% - Accent1 3 2 2" xfId="10420" xr:uid="{2AD27AB1-E193-4026-8E8C-F6CF69DD50F1}"/>
    <cellStyle name="40% - Accent1 3 3" xfId="450" xr:uid="{00000000-0005-0000-0000-0000C1010000}"/>
    <cellStyle name="40% - Accent1 3 4" xfId="451" xr:uid="{00000000-0005-0000-0000-0000C2010000}"/>
    <cellStyle name="40% - Accent1 30" xfId="452" xr:uid="{00000000-0005-0000-0000-0000C3010000}"/>
    <cellStyle name="40% - Accent1 31" xfId="453" xr:uid="{00000000-0005-0000-0000-0000C4010000}"/>
    <cellStyle name="40% - Accent1 32" xfId="454" xr:uid="{00000000-0005-0000-0000-0000C5010000}"/>
    <cellStyle name="40% - Accent1 33" xfId="455" xr:uid="{00000000-0005-0000-0000-0000C6010000}"/>
    <cellStyle name="40% - Accent1 34" xfId="456" xr:uid="{00000000-0005-0000-0000-0000C7010000}"/>
    <cellStyle name="40% - Accent1 35" xfId="457" xr:uid="{00000000-0005-0000-0000-0000C8010000}"/>
    <cellStyle name="40% - Accent1 36" xfId="458" xr:uid="{00000000-0005-0000-0000-0000C9010000}"/>
    <cellStyle name="40% - Accent1 37" xfId="459" xr:uid="{00000000-0005-0000-0000-0000CA010000}"/>
    <cellStyle name="40% - Accent1 38" xfId="460" xr:uid="{00000000-0005-0000-0000-0000CB010000}"/>
    <cellStyle name="40% - Accent1 39" xfId="461" xr:uid="{00000000-0005-0000-0000-0000CC010000}"/>
    <cellStyle name="40% - Accent1 4" xfId="462" xr:uid="{00000000-0005-0000-0000-0000CD010000}"/>
    <cellStyle name="40% - Accent1 4 2" xfId="463" xr:uid="{00000000-0005-0000-0000-0000CE010000}"/>
    <cellStyle name="40% - Accent1 4 3" xfId="464" xr:uid="{00000000-0005-0000-0000-0000CF010000}"/>
    <cellStyle name="40% - Accent1 40" xfId="465" xr:uid="{00000000-0005-0000-0000-0000D0010000}"/>
    <cellStyle name="40% - Accent1 41" xfId="466" xr:uid="{00000000-0005-0000-0000-0000D1010000}"/>
    <cellStyle name="40% - Accent1 42" xfId="467" xr:uid="{00000000-0005-0000-0000-0000D2010000}"/>
    <cellStyle name="40% - Accent1 43" xfId="468" xr:uid="{00000000-0005-0000-0000-0000D3010000}"/>
    <cellStyle name="40% - Accent1 5" xfId="469" xr:uid="{00000000-0005-0000-0000-0000D4010000}"/>
    <cellStyle name="40% - Accent1 5 2" xfId="470" xr:uid="{00000000-0005-0000-0000-0000D5010000}"/>
    <cellStyle name="40% - Accent1 5 3" xfId="471" xr:uid="{00000000-0005-0000-0000-0000D6010000}"/>
    <cellStyle name="40% - Accent1 6" xfId="472" xr:uid="{00000000-0005-0000-0000-0000D7010000}"/>
    <cellStyle name="40% - Accent1 6 2" xfId="473" xr:uid="{00000000-0005-0000-0000-0000D8010000}"/>
    <cellStyle name="40% - Accent1 6 3" xfId="474" xr:uid="{00000000-0005-0000-0000-0000D9010000}"/>
    <cellStyle name="40% - Accent1 7" xfId="475" xr:uid="{00000000-0005-0000-0000-0000DA010000}"/>
    <cellStyle name="40% - Accent1 7 2" xfId="476" xr:uid="{00000000-0005-0000-0000-0000DB010000}"/>
    <cellStyle name="40% - Accent1 7 3" xfId="477" xr:uid="{00000000-0005-0000-0000-0000DC010000}"/>
    <cellStyle name="40% - Accent1 8" xfId="478" xr:uid="{00000000-0005-0000-0000-0000DD010000}"/>
    <cellStyle name="40% - Accent1 8 2" xfId="479" xr:uid="{00000000-0005-0000-0000-0000DE010000}"/>
    <cellStyle name="40% - Accent1 8 3" xfId="480" xr:uid="{00000000-0005-0000-0000-0000DF010000}"/>
    <cellStyle name="40% - Accent1 9" xfId="481" xr:uid="{00000000-0005-0000-0000-0000E0010000}"/>
    <cellStyle name="40% - Accent1 9 2" xfId="10421" xr:uid="{804F0CA3-EAAE-4E7F-8F49-D5780325A763}"/>
    <cellStyle name="40% - Accent2" xfId="6376" builtinId="35" customBuiltin="1"/>
    <cellStyle name="40% - Accent2 10" xfId="482" xr:uid="{00000000-0005-0000-0000-0000E1010000}"/>
    <cellStyle name="40% - Accent2 10 2" xfId="10422" xr:uid="{B5CFE020-8523-4709-AA10-D9E93F344E9D}"/>
    <cellStyle name="40% - Accent2 11" xfId="483" xr:uid="{00000000-0005-0000-0000-0000E2010000}"/>
    <cellStyle name="40% - Accent2 11 2" xfId="10423" xr:uid="{5107E428-C16E-4613-9D05-84F77911F700}"/>
    <cellStyle name="40% - Accent2 12" xfId="484" xr:uid="{00000000-0005-0000-0000-0000E3010000}"/>
    <cellStyle name="40% - Accent2 13" xfId="485" xr:uid="{00000000-0005-0000-0000-0000E4010000}"/>
    <cellStyle name="40% - Accent2 14" xfId="486" xr:uid="{00000000-0005-0000-0000-0000E5010000}"/>
    <cellStyle name="40% - Accent2 15" xfId="487" xr:uid="{00000000-0005-0000-0000-0000E6010000}"/>
    <cellStyle name="40% - Accent2 16" xfId="488" xr:uid="{00000000-0005-0000-0000-0000E7010000}"/>
    <cellStyle name="40% - Accent2 17" xfId="489" xr:uid="{00000000-0005-0000-0000-0000E8010000}"/>
    <cellStyle name="40% - Accent2 18" xfId="490" xr:uid="{00000000-0005-0000-0000-0000E9010000}"/>
    <cellStyle name="40% - Accent2 19" xfId="491" xr:uid="{00000000-0005-0000-0000-0000EA010000}"/>
    <cellStyle name="40% - Accent2 2" xfId="492" xr:uid="{00000000-0005-0000-0000-0000EB010000}"/>
    <cellStyle name="40% - Accent2 2 10" xfId="493" xr:uid="{00000000-0005-0000-0000-0000EC010000}"/>
    <cellStyle name="40% - Accent2 2 11" xfId="494" xr:uid="{00000000-0005-0000-0000-0000ED010000}"/>
    <cellStyle name="40% - Accent2 2 12" xfId="495" xr:uid="{00000000-0005-0000-0000-0000EE010000}"/>
    <cellStyle name="40% - Accent2 2 13" xfId="496" xr:uid="{00000000-0005-0000-0000-0000EF010000}"/>
    <cellStyle name="40% - Accent2 2 14" xfId="497" xr:uid="{00000000-0005-0000-0000-0000F0010000}"/>
    <cellStyle name="40% - Accent2 2 15" xfId="498" xr:uid="{00000000-0005-0000-0000-0000F1010000}"/>
    <cellStyle name="40% - Accent2 2 16" xfId="23665" xr:uid="{52CFD2A3-4F6F-4728-A75F-401B2799E222}"/>
    <cellStyle name="40% - Accent2 2 2" xfId="499" xr:uid="{00000000-0005-0000-0000-0000F2010000}"/>
    <cellStyle name="40% - Accent2 2 3" xfId="500" xr:uid="{00000000-0005-0000-0000-0000F3010000}"/>
    <cellStyle name="40% - Accent2 2 4" xfId="501" xr:uid="{00000000-0005-0000-0000-0000F4010000}"/>
    <cellStyle name="40% - Accent2 2 5" xfId="502" xr:uid="{00000000-0005-0000-0000-0000F5010000}"/>
    <cellStyle name="40% - Accent2 2 6" xfId="503" xr:uid="{00000000-0005-0000-0000-0000F6010000}"/>
    <cellStyle name="40% - Accent2 2 7" xfId="504" xr:uid="{00000000-0005-0000-0000-0000F7010000}"/>
    <cellStyle name="40% - Accent2 2 8" xfId="505" xr:uid="{00000000-0005-0000-0000-0000F8010000}"/>
    <cellStyle name="40% - Accent2 2 9" xfId="506" xr:uid="{00000000-0005-0000-0000-0000F9010000}"/>
    <cellStyle name="40% - Accent2 20" xfId="507" xr:uid="{00000000-0005-0000-0000-0000FA010000}"/>
    <cellStyle name="40% - Accent2 21" xfId="508" xr:uid="{00000000-0005-0000-0000-0000FB010000}"/>
    <cellStyle name="40% - Accent2 22" xfId="509" xr:uid="{00000000-0005-0000-0000-0000FC010000}"/>
    <cellStyle name="40% - Accent2 23" xfId="510" xr:uid="{00000000-0005-0000-0000-0000FD010000}"/>
    <cellStyle name="40% - Accent2 24" xfId="511" xr:uid="{00000000-0005-0000-0000-0000FE010000}"/>
    <cellStyle name="40% - Accent2 25" xfId="512" xr:uid="{00000000-0005-0000-0000-0000FF010000}"/>
    <cellStyle name="40% - Accent2 26" xfId="513" xr:uid="{00000000-0005-0000-0000-000000020000}"/>
    <cellStyle name="40% - Accent2 27" xfId="514" xr:uid="{00000000-0005-0000-0000-000001020000}"/>
    <cellStyle name="40% - Accent2 28" xfId="515" xr:uid="{00000000-0005-0000-0000-000002020000}"/>
    <cellStyle name="40% - Accent2 29" xfId="516" xr:uid="{00000000-0005-0000-0000-000003020000}"/>
    <cellStyle name="40% - Accent2 3" xfId="517" xr:uid="{00000000-0005-0000-0000-000004020000}"/>
    <cellStyle name="40% - Accent2 3 2" xfId="518" xr:uid="{00000000-0005-0000-0000-000005020000}"/>
    <cellStyle name="40% - Accent2 30" xfId="519" xr:uid="{00000000-0005-0000-0000-000006020000}"/>
    <cellStyle name="40% - Accent2 31" xfId="520" xr:uid="{00000000-0005-0000-0000-000007020000}"/>
    <cellStyle name="40% - Accent2 32" xfId="521" xr:uid="{00000000-0005-0000-0000-000008020000}"/>
    <cellStyle name="40% - Accent2 33" xfId="522" xr:uid="{00000000-0005-0000-0000-000009020000}"/>
    <cellStyle name="40% - Accent2 34" xfId="523" xr:uid="{00000000-0005-0000-0000-00000A020000}"/>
    <cellStyle name="40% - Accent2 35" xfId="524" xr:uid="{00000000-0005-0000-0000-00000B020000}"/>
    <cellStyle name="40% - Accent2 36" xfId="525" xr:uid="{00000000-0005-0000-0000-00000C020000}"/>
    <cellStyle name="40% - Accent2 37" xfId="526" xr:uid="{00000000-0005-0000-0000-00000D020000}"/>
    <cellStyle name="40% - Accent2 38" xfId="527" xr:uid="{00000000-0005-0000-0000-00000E020000}"/>
    <cellStyle name="40% - Accent2 39" xfId="528" xr:uid="{00000000-0005-0000-0000-00000F020000}"/>
    <cellStyle name="40% - Accent2 4" xfId="529" xr:uid="{00000000-0005-0000-0000-000010020000}"/>
    <cellStyle name="40% - Accent2 40" xfId="530" xr:uid="{00000000-0005-0000-0000-000011020000}"/>
    <cellStyle name="40% - Accent2 41" xfId="531" xr:uid="{00000000-0005-0000-0000-000012020000}"/>
    <cellStyle name="40% - Accent2 42" xfId="532" xr:uid="{00000000-0005-0000-0000-000013020000}"/>
    <cellStyle name="40% - Accent2 43" xfId="533" xr:uid="{00000000-0005-0000-0000-000014020000}"/>
    <cellStyle name="40% - Accent2 5" xfId="534" xr:uid="{00000000-0005-0000-0000-000015020000}"/>
    <cellStyle name="40% - Accent2 6" xfId="535" xr:uid="{00000000-0005-0000-0000-000016020000}"/>
    <cellStyle name="40% - Accent2 7" xfId="536" xr:uid="{00000000-0005-0000-0000-000017020000}"/>
    <cellStyle name="40% - Accent2 8" xfId="537" xr:uid="{00000000-0005-0000-0000-000018020000}"/>
    <cellStyle name="40% - Accent2 9" xfId="538" xr:uid="{00000000-0005-0000-0000-000019020000}"/>
    <cellStyle name="40% - Accent2 9 2" xfId="10424" xr:uid="{A5D9C3A8-33C1-4DF0-9FB8-E6E093F3B228}"/>
    <cellStyle name="40% - Accent3" xfId="6379" builtinId="39" customBuiltin="1"/>
    <cellStyle name="40% - Accent3 10" xfId="539" xr:uid="{00000000-0005-0000-0000-00001A020000}"/>
    <cellStyle name="40% - Accent3 10 2" xfId="10425" xr:uid="{875DC369-3E2F-40AF-8441-241267A883DE}"/>
    <cellStyle name="40% - Accent3 11" xfId="540" xr:uid="{00000000-0005-0000-0000-00001B020000}"/>
    <cellStyle name="40% - Accent3 11 2" xfId="10426" xr:uid="{E6754B30-BEAF-4BCE-9AB0-7941F5E8444A}"/>
    <cellStyle name="40% - Accent3 12" xfId="541" xr:uid="{00000000-0005-0000-0000-00001C020000}"/>
    <cellStyle name="40% - Accent3 13" xfId="542" xr:uid="{00000000-0005-0000-0000-00001D020000}"/>
    <cellStyle name="40% - Accent3 14" xfId="543" xr:uid="{00000000-0005-0000-0000-00001E020000}"/>
    <cellStyle name="40% - Accent3 15" xfId="544" xr:uid="{00000000-0005-0000-0000-00001F020000}"/>
    <cellStyle name="40% - Accent3 16" xfId="545" xr:uid="{00000000-0005-0000-0000-000020020000}"/>
    <cellStyle name="40% - Accent3 17" xfId="546" xr:uid="{00000000-0005-0000-0000-000021020000}"/>
    <cellStyle name="40% - Accent3 18" xfId="547" xr:uid="{00000000-0005-0000-0000-000022020000}"/>
    <cellStyle name="40% - Accent3 19" xfId="548" xr:uid="{00000000-0005-0000-0000-000023020000}"/>
    <cellStyle name="40% - Accent3 2" xfId="549" xr:uid="{00000000-0005-0000-0000-000024020000}"/>
    <cellStyle name="40% - Accent3 2 10" xfId="550" xr:uid="{00000000-0005-0000-0000-000025020000}"/>
    <cellStyle name="40% - Accent3 2 11" xfId="551" xr:uid="{00000000-0005-0000-0000-000026020000}"/>
    <cellStyle name="40% - Accent3 2 12" xfId="552" xr:uid="{00000000-0005-0000-0000-000027020000}"/>
    <cellStyle name="40% - Accent3 2 13" xfId="553" xr:uid="{00000000-0005-0000-0000-000028020000}"/>
    <cellStyle name="40% - Accent3 2 14" xfId="554" xr:uid="{00000000-0005-0000-0000-000029020000}"/>
    <cellStyle name="40% - Accent3 2 15" xfId="555" xr:uid="{00000000-0005-0000-0000-00002A020000}"/>
    <cellStyle name="40% - Accent3 2 16" xfId="10427" xr:uid="{F57F039A-B75B-4CD0-9CB0-E13E4531C18A}"/>
    <cellStyle name="40% - Accent3 2 2" xfId="556" xr:uid="{00000000-0005-0000-0000-00002B020000}"/>
    <cellStyle name="40% - Accent3 2 3" xfId="557" xr:uid="{00000000-0005-0000-0000-00002C020000}"/>
    <cellStyle name="40% - Accent3 2 4" xfId="558" xr:uid="{00000000-0005-0000-0000-00002D020000}"/>
    <cellStyle name="40% - Accent3 2 5" xfId="559" xr:uid="{00000000-0005-0000-0000-00002E020000}"/>
    <cellStyle name="40% - Accent3 2 6" xfId="560" xr:uid="{00000000-0005-0000-0000-00002F020000}"/>
    <cellStyle name="40% - Accent3 2 7" xfId="561" xr:uid="{00000000-0005-0000-0000-000030020000}"/>
    <cellStyle name="40% - Accent3 2 8" xfId="562" xr:uid="{00000000-0005-0000-0000-000031020000}"/>
    <cellStyle name="40% - Accent3 2 9" xfId="563" xr:uid="{00000000-0005-0000-0000-000032020000}"/>
    <cellStyle name="40% - Accent3 20" xfId="564" xr:uid="{00000000-0005-0000-0000-000033020000}"/>
    <cellStyle name="40% - Accent3 21" xfId="565" xr:uid="{00000000-0005-0000-0000-000034020000}"/>
    <cellStyle name="40% - Accent3 22" xfId="566" xr:uid="{00000000-0005-0000-0000-000035020000}"/>
    <cellStyle name="40% - Accent3 23" xfId="567" xr:uid="{00000000-0005-0000-0000-000036020000}"/>
    <cellStyle name="40% - Accent3 24" xfId="568" xr:uid="{00000000-0005-0000-0000-000037020000}"/>
    <cellStyle name="40% - Accent3 25" xfId="569" xr:uid="{00000000-0005-0000-0000-000038020000}"/>
    <cellStyle name="40% - Accent3 26" xfId="570" xr:uid="{00000000-0005-0000-0000-000039020000}"/>
    <cellStyle name="40% - Accent3 27" xfId="571" xr:uid="{00000000-0005-0000-0000-00003A020000}"/>
    <cellStyle name="40% - Accent3 28" xfId="572" xr:uid="{00000000-0005-0000-0000-00003B020000}"/>
    <cellStyle name="40% - Accent3 29" xfId="573" xr:uid="{00000000-0005-0000-0000-00003C020000}"/>
    <cellStyle name="40% - Accent3 3" xfId="574" xr:uid="{00000000-0005-0000-0000-00003D020000}"/>
    <cellStyle name="40% - Accent3 3 2" xfId="575" xr:uid="{00000000-0005-0000-0000-00003E020000}"/>
    <cellStyle name="40% - Accent3 3 2 2" xfId="10428" xr:uid="{BF949F77-8C22-4615-A688-3230DD9D7320}"/>
    <cellStyle name="40% - Accent3 3 3" xfId="576" xr:uid="{00000000-0005-0000-0000-00003F020000}"/>
    <cellStyle name="40% - Accent3 3 4" xfId="577" xr:uid="{00000000-0005-0000-0000-000040020000}"/>
    <cellStyle name="40% - Accent3 3 5" xfId="5304" xr:uid="{15495ADF-8BA8-4211-8031-C528D063A71E}"/>
    <cellStyle name="40% - Accent3 3 5 2" xfId="9606" xr:uid="{734A7FB3-BD0D-4059-80E4-33E6C859E883}"/>
    <cellStyle name="40% - Accent3 30" xfId="578" xr:uid="{00000000-0005-0000-0000-000041020000}"/>
    <cellStyle name="40% - Accent3 31" xfId="579" xr:uid="{00000000-0005-0000-0000-000042020000}"/>
    <cellStyle name="40% - Accent3 32" xfId="580" xr:uid="{00000000-0005-0000-0000-000043020000}"/>
    <cellStyle name="40% - Accent3 33" xfId="581" xr:uid="{00000000-0005-0000-0000-000044020000}"/>
    <cellStyle name="40% - Accent3 34" xfId="582" xr:uid="{00000000-0005-0000-0000-000045020000}"/>
    <cellStyle name="40% - Accent3 35" xfId="583" xr:uid="{00000000-0005-0000-0000-000046020000}"/>
    <cellStyle name="40% - Accent3 36" xfId="584" xr:uid="{00000000-0005-0000-0000-000047020000}"/>
    <cellStyle name="40% - Accent3 37" xfId="585" xr:uid="{00000000-0005-0000-0000-000048020000}"/>
    <cellStyle name="40% - Accent3 38" xfId="586" xr:uid="{00000000-0005-0000-0000-000049020000}"/>
    <cellStyle name="40% - Accent3 39" xfId="587" xr:uid="{00000000-0005-0000-0000-00004A020000}"/>
    <cellStyle name="40% - Accent3 4" xfId="588" xr:uid="{00000000-0005-0000-0000-00004B020000}"/>
    <cellStyle name="40% - Accent3 4 2" xfId="589" xr:uid="{00000000-0005-0000-0000-00004C020000}"/>
    <cellStyle name="40% - Accent3 4 3" xfId="590" xr:uid="{00000000-0005-0000-0000-00004D020000}"/>
    <cellStyle name="40% - Accent3 40" xfId="591" xr:uid="{00000000-0005-0000-0000-00004E020000}"/>
    <cellStyle name="40% - Accent3 41" xfId="592" xr:uid="{00000000-0005-0000-0000-00004F020000}"/>
    <cellStyle name="40% - Accent3 42" xfId="593" xr:uid="{00000000-0005-0000-0000-000050020000}"/>
    <cellStyle name="40% - Accent3 43" xfId="594" xr:uid="{00000000-0005-0000-0000-000051020000}"/>
    <cellStyle name="40% - Accent3 5" xfId="595" xr:uid="{00000000-0005-0000-0000-000052020000}"/>
    <cellStyle name="40% - Accent3 5 2" xfId="596" xr:uid="{00000000-0005-0000-0000-000053020000}"/>
    <cellStyle name="40% - Accent3 5 3" xfId="597" xr:uid="{00000000-0005-0000-0000-000054020000}"/>
    <cellStyle name="40% - Accent3 6" xfId="598" xr:uid="{00000000-0005-0000-0000-000055020000}"/>
    <cellStyle name="40% - Accent3 6 2" xfId="599" xr:uid="{00000000-0005-0000-0000-000056020000}"/>
    <cellStyle name="40% - Accent3 6 3" xfId="600" xr:uid="{00000000-0005-0000-0000-000057020000}"/>
    <cellStyle name="40% - Accent3 7" xfId="601" xr:uid="{00000000-0005-0000-0000-000058020000}"/>
    <cellStyle name="40% - Accent3 7 2" xfId="602" xr:uid="{00000000-0005-0000-0000-000059020000}"/>
    <cellStyle name="40% - Accent3 7 3" xfId="603" xr:uid="{00000000-0005-0000-0000-00005A020000}"/>
    <cellStyle name="40% - Accent3 8" xfId="604" xr:uid="{00000000-0005-0000-0000-00005B020000}"/>
    <cellStyle name="40% - Accent3 8 2" xfId="605" xr:uid="{00000000-0005-0000-0000-00005C020000}"/>
    <cellStyle name="40% - Accent3 8 3" xfId="606" xr:uid="{00000000-0005-0000-0000-00005D020000}"/>
    <cellStyle name="40% - Accent3 9" xfId="607" xr:uid="{00000000-0005-0000-0000-00005E020000}"/>
    <cellStyle name="40% - Accent3 9 2" xfId="10429" xr:uid="{F00D4B70-12C5-4A42-993D-71E902899FBE}"/>
    <cellStyle name="40% - Accent4" xfId="6382" builtinId="43" customBuiltin="1"/>
    <cellStyle name="40% - Accent4 10" xfId="608" xr:uid="{00000000-0005-0000-0000-00005F020000}"/>
    <cellStyle name="40% - Accent4 10 2" xfId="10430" xr:uid="{BCAAFD66-BCD1-48AF-942F-DE324A89DC3D}"/>
    <cellStyle name="40% - Accent4 11" xfId="609" xr:uid="{00000000-0005-0000-0000-000060020000}"/>
    <cellStyle name="40% - Accent4 11 2" xfId="12728" xr:uid="{A42C0934-6B77-4315-B8CE-132766EC3C0B}"/>
    <cellStyle name="40% - Accent4 12" xfId="610" xr:uid="{00000000-0005-0000-0000-000061020000}"/>
    <cellStyle name="40% - Accent4 13" xfId="611" xr:uid="{00000000-0005-0000-0000-000062020000}"/>
    <cellStyle name="40% - Accent4 14" xfId="612" xr:uid="{00000000-0005-0000-0000-000063020000}"/>
    <cellStyle name="40% - Accent4 15" xfId="613" xr:uid="{00000000-0005-0000-0000-000064020000}"/>
    <cellStyle name="40% - Accent4 16" xfId="614" xr:uid="{00000000-0005-0000-0000-000065020000}"/>
    <cellStyle name="40% - Accent4 17" xfId="615" xr:uid="{00000000-0005-0000-0000-000066020000}"/>
    <cellStyle name="40% - Accent4 18" xfId="616" xr:uid="{00000000-0005-0000-0000-000067020000}"/>
    <cellStyle name="40% - Accent4 19" xfId="617" xr:uid="{00000000-0005-0000-0000-000068020000}"/>
    <cellStyle name="40% - Accent4 2" xfId="618" xr:uid="{00000000-0005-0000-0000-000069020000}"/>
    <cellStyle name="40% - Accent4 2 10" xfId="619" xr:uid="{00000000-0005-0000-0000-00006A020000}"/>
    <cellStyle name="40% - Accent4 2 11" xfId="620" xr:uid="{00000000-0005-0000-0000-00006B020000}"/>
    <cellStyle name="40% - Accent4 2 12" xfId="621" xr:uid="{00000000-0005-0000-0000-00006C020000}"/>
    <cellStyle name="40% - Accent4 2 13" xfId="622" xr:uid="{00000000-0005-0000-0000-00006D020000}"/>
    <cellStyle name="40% - Accent4 2 14" xfId="623" xr:uid="{00000000-0005-0000-0000-00006E020000}"/>
    <cellStyle name="40% - Accent4 2 15" xfId="624" xr:uid="{00000000-0005-0000-0000-00006F020000}"/>
    <cellStyle name="40% - Accent4 2 16" xfId="12729" xr:uid="{4857492E-E909-419D-9B58-16675F12D60C}"/>
    <cellStyle name="40% - Accent4 2 2" xfId="625" xr:uid="{00000000-0005-0000-0000-000070020000}"/>
    <cellStyle name="40% - Accent4 2 3" xfId="626" xr:uid="{00000000-0005-0000-0000-000071020000}"/>
    <cellStyle name="40% - Accent4 2 4" xfId="627" xr:uid="{00000000-0005-0000-0000-000072020000}"/>
    <cellStyle name="40% - Accent4 2 5" xfId="628" xr:uid="{00000000-0005-0000-0000-000073020000}"/>
    <cellStyle name="40% - Accent4 2 6" xfId="629" xr:uid="{00000000-0005-0000-0000-000074020000}"/>
    <cellStyle name="40% - Accent4 2 7" xfId="630" xr:uid="{00000000-0005-0000-0000-000075020000}"/>
    <cellStyle name="40% - Accent4 2 8" xfId="631" xr:uid="{00000000-0005-0000-0000-000076020000}"/>
    <cellStyle name="40% - Accent4 2 9" xfId="632" xr:uid="{00000000-0005-0000-0000-000077020000}"/>
    <cellStyle name="40% - Accent4 20" xfId="633" xr:uid="{00000000-0005-0000-0000-000078020000}"/>
    <cellStyle name="40% - Accent4 21" xfId="634" xr:uid="{00000000-0005-0000-0000-000079020000}"/>
    <cellStyle name="40% - Accent4 22" xfId="635" xr:uid="{00000000-0005-0000-0000-00007A020000}"/>
    <cellStyle name="40% - Accent4 23" xfId="636" xr:uid="{00000000-0005-0000-0000-00007B020000}"/>
    <cellStyle name="40% - Accent4 24" xfId="637" xr:uid="{00000000-0005-0000-0000-00007C020000}"/>
    <cellStyle name="40% - Accent4 25" xfId="638" xr:uid="{00000000-0005-0000-0000-00007D020000}"/>
    <cellStyle name="40% - Accent4 26" xfId="639" xr:uid="{00000000-0005-0000-0000-00007E020000}"/>
    <cellStyle name="40% - Accent4 27" xfId="640" xr:uid="{00000000-0005-0000-0000-00007F020000}"/>
    <cellStyle name="40% - Accent4 28" xfId="641" xr:uid="{00000000-0005-0000-0000-000080020000}"/>
    <cellStyle name="40% - Accent4 29" xfId="642" xr:uid="{00000000-0005-0000-0000-000081020000}"/>
    <cellStyle name="40% - Accent4 3" xfId="643" xr:uid="{00000000-0005-0000-0000-000082020000}"/>
    <cellStyle name="40% - Accent4 3 2" xfId="644" xr:uid="{00000000-0005-0000-0000-000083020000}"/>
    <cellStyle name="40% - Accent4 3 2 2" xfId="10431" xr:uid="{0A9FD42A-4A60-46DA-A4DC-44CE06F710C4}"/>
    <cellStyle name="40% - Accent4 3 3" xfId="645" xr:uid="{00000000-0005-0000-0000-000084020000}"/>
    <cellStyle name="40% - Accent4 3 4" xfId="646" xr:uid="{00000000-0005-0000-0000-000085020000}"/>
    <cellStyle name="40% - Accent4 30" xfId="647" xr:uid="{00000000-0005-0000-0000-000086020000}"/>
    <cellStyle name="40% - Accent4 31" xfId="648" xr:uid="{00000000-0005-0000-0000-000087020000}"/>
    <cellStyle name="40% - Accent4 32" xfId="649" xr:uid="{00000000-0005-0000-0000-000088020000}"/>
    <cellStyle name="40% - Accent4 33" xfId="650" xr:uid="{00000000-0005-0000-0000-000089020000}"/>
    <cellStyle name="40% - Accent4 34" xfId="651" xr:uid="{00000000-0005-0000-0000-00008A020000}"/>
    <cellStyle name="40% - Accent4 35" xfId="652" xr:uid="{00000000-0005-0000-0000-00008B020000}"/>
    <cellStyle name="40% - Accent4 36" xfId="653" xr:uid="{00000000-0005-0000-0000-00008C020000}"/>
    <cellStyle name="40% - Accent4 37" xfId="654" xr:uid="{00000000-0005-0000-0000-00008D020000}"/>
    <cellStyle name="40% - Accent4 38" xfId="655" xr:uid="{00000000-0005-0000-0000-00008E020000}"/>
    <cellStyle name="40% - Accent4 39" xfId="656" xr:uid="{00000000-0005-0000-0000-00008F020000}"/>
    <cellStyle name="40% - Accent4 4" xfId="657" xr:uid="{00000000-0005-0000-0000-000090020000}"/>
    <cellStyle name="40% - Accent4 4 2" xfId="658" xr:uid="{00000000-0005-0000-0000-000091020000}"/>
    <cellStyle name="40% - Accent4 4 3" xfId="659" xr:uid="{00000000-0005-0000-0000-000092020000}"/>
    <cellStyle name="40% - Accent4 40" xfId="660" xr:uid="{00000000-0005-0000-0000-000093020000}"/>
    <cellStyle name="40% - Accent4 41" xfId="661" xr:uid="{00000000-0005-0000-0000-000094020000}"/>
    <cellStyle name="40% - Accent4 42" xfId="662" xr:uid="{00000000-0005-0000-0000-000095020000}"/>
    <cellStyle name="40% - Accent4 43" xfId="663" xr:uid="{00000000-0005-0000-0000-000096020000}"/>
    <cellStyle name="40% - Accent4 5" xfId="664" xr:uid="{00000000-0005-0000-0000-000097020000}"/>
    <cellStyle name="40% - Accent4 5 2" xfId="665" xr:uid="{00000000-0005-0000-0000-000098020000}"/>
    <cellStyle name="40% - Accent4 5 3" xfId="666" xr:uid="{00000000-0005-0000-0000-000099020000}"/>
    <cellStyle name="40% - Accent4 6" xfId="667" xr:uid="{00000000-0005-0000-0000-00009A020000}"/>
    <cellStyle name="40% - Accent4 6 2" xfId="668" xr:uid="{00000000-0005-0000-0000-00009B020000}"/>
    <cellStyle name="40% - Accent4 6 3" xfId="669" xr:uid="{00000000-0005-0000-0000-00009C020000}"/>
    <cellStyle name="40% - Accent4 7" xfId="670" xr:uid="{00000000-0005-0000-0000-00009D020000}"/>
    <cellStyle name="40% - Accent4 7 2" xfId="671" xr:uid="{00000000-0005-0000-0000-00009E020000}"/>
    <cellStyle name="40% - Accent4 7 3" xfId="672" xr:uid="{00000000-0005-0000-0000-00009F020000}"/>
    <cellStyle name="40% - Accent4 8" xfId="673" xr:uid="{00000000-0005-0000-0000-0000A0020000}"/>
    <cellStyle name="40% - Accent4 8 2" xfId="674" xr:uid="{00000000-0005-0000-0000-0000A1020000}"/>
    <cellStyle name="40% - Accent4 8 3" xfId="675" xr:uid="{00000000-0005-0000-0000-0000A2020000}"/>
    <cellStyle name="40% - Accent4 9" xfId="676" xr:uid="{00000000-0005-0000-0000-0000A3020000}"/>
    <cellStyle name="40% - Accent4 9 2" xfId="12730" xr:uid="{4C0527E0-0EC8-4E1A-8611-2564CC76EF9C}"/>
    <cellStyle name="40% - Accent5" xfId="6385" builtinId="47" customBuiltin="1"/>
    <cellStyle name="40% - Accent5 10" xfId="677" xr:uid="{00000000-0005-0000-0000-0000A4020000}"/>
    <cellStyle name="40% - Accent5 10 2" xfId="10432" xr:uid="{576BC84F-D5CA-4E92-A424-41FDE5FD6B90}"/>
    <cellStyle name="40% - Accent5 11" xfId="678" xr:uid="{00000000-0005-0000-0000-0000A5020000}"/>
    <cellStyle name="40% - Accent5 11 2" xfId="12731" xr:uid="{FDBB754C-76EA-4C5F-B09C-0CCAE475B09C}"/>
    <cellStyle name="40% - Accent5 12" xfId="679" xr:uid="{00000000-0005-0000-0000-0000A6020000}"/>
    <cellStyle name="40% - Accent5 13" xfId="680" xr:uid="{00000000-0005-0000-0000-0000A7020000}"/>
    <cellStyle name="40% - Accent5 14" xfId="681" xr:uid="{00000000-0005-0000-0000-0000A8020000}"/>
    <cellStyle name="40% - Accent5 15" xfId="682" xr:uid="{00000000-0005-0000-0000-0000A9020000}"/>
    <cellStyle name="40% - Accent5 16" xfId="683" xr:uid="{00000000-0005-0000-0000-0000AA020000}"/>
    <cellStyle name="40% - Accent5 17" xfId="684" xr:uid="{00000000-0005-0000-0000-0000AB020000}"/>
    <cellStyle name="40% - Accent5 18" xfId="685" xr:uid="{00000000-0005-0000-0000-0000AC020000}"/>
    <cellStyle name="40% - Accent5 19" xfId="686" xr:uid="{00000000-0005-0000-0000-0000AD020000}"/>
    <cellStyle name="40% - Accent5 2" xfId="687" xr:uid="{00000000-0005-0000-0000-0000AE020000}"/>
    <cellStyle name="40% - Accent5 2 10" xfId="688" xr:uid="{00000000-0005-0000-0000-0000AF020000}"/>
    <cellStyle name="40% - Accent5 2 11" xfId="689" xr:uid="{00000000-0005-0000-0000-0000B0020000}"/>
    <cellStyle name="40% - Accent5 2 12" xfId="690" xr:uid="{00000000-0005-0000-0000-0000B1020000}"/>
    <cellStyle name="40% - Accent5 2 13" xfId="691" xr:uid="{00000000-0005-0000-0000-0000B2020000}"/>
    <cellStyle name="40% - Accent5 2 14" xfId="692" xr:uid="{00000000-0005-0000-0000-0000B3020000}"/>
    <cellStyle name="40% - Accent5 2 15" xfId="693" xr:uid="{00000000-0005-0000-0000-0000B4020000}"/>
    <cellStyle name="40% - Accent5 2 16" xfId="10433" xr:uid="{8E9674E5-8B06-4224-B9A9-20991B7B08A9}"/>
    <cellStyle name="40% - Accent5 2 2" xfId="694" xr:uid="{00000000-0005-0000-0000-0000B5020000}"/>
    <cellStyle name="40% - Accent5 2 3" xfId="695" xr:uid="{00000000-0005-0000-0000-0000B6020000}"/>
    <cellStyle name="40% - Accent5 2 4" xfId="696" xr:uid="{00000000-0005-0000-0000-0000B7020000}"/>
    <cellStyle name="40% - Accent5 2 5" xfId="697" xr:uid="{00000000-0005-0000-0000-0000B8020000}"/>
    <cellStyle name="40% - Accent5 2 6" xfId="698" xr:uid="{00000000-0005-0000-0000-0000B9020000}"/>
    <cellStyle name="40% - Accent5 2 7" xfId="699" xr:uid="{00000000-0005-0000-0000-0000BA020000}"/>
    <cellStyle name="40% - Accent5 2 8" xfId="700" xr:uid="{00000000-0005-0000-0000-0000BB020000}"/>
    <cellStyle name="40% - Accent5 2 9" xfId="701" xr:uid="{00000000-0005-0000-0000-0000BC020000}"/>
    <cellStyle name="40% - Accent5 20" xfId="702" xr:uid="{00000000-0005-0000-0000-0000BD020000}"/>
    <cellStyle name="40% - Accent5 21" xfId="703" xr:uid="{00000000-0005-0000-0000-0000BE020000}"/>
    <cellStyle name="40% - Accent5 22" xfId="704" xr:uid="{00000000-0005-0000-0000-0000BF020000}"/>
    <cellStyle name="40% - Accent5 23" xfId="705" xr:uid="{00000000-0005-0000-0000-0000C0020000}"/>
    <cellStyle name="40% - Accent5 24" xfId="706" xr:uid="{00000000-0005-0000-0000-0000C1020000}"/>
    <cellStyle name="40% - Accent5 25" xfId="707" xr:uid="{00000000-0005-0000-0000-0000C2020000}"/>
    <cellStyle name="40% - Accent5 26" xfId="708" xr:uid="{00000000-0005-0000-0000-0000C3020000}"/>
    <cellStyle name="40% - Accent5 27" xfId="709" xr:uid="{00000000-0005-0000-0000-0000C4020000}"/>
    <cellStyle name="40% - Accent5 28" xfId="710" xr:uid="{00000000-0005-0000-0000-0000C5020000}"/>
    <cellStyle name="40% - Accent5 29" xfId="711" xr:uid="{00000000-0005-0000-0000-0000C6020000}"/>
    <cellStyle name="40% - Accent5 3" xfId="712" xr:uid="{00000000-0005-0000-0000-0000C7020000}"/>
    <cellStyle name="40% - Accent5 3 2" xfId="713" xr:uid="{00000000-0005-0000-0000-0000C8020000}"/>
    <cellStyle name="40% - Accent5 3 2 2" xfId="12732" xr:uid="{27A4C7CD-1DDF-468F-89ED-B985E08CAE89}"/>
    <cellStyle name="40% - Accent5 3 3" xfId="714" xr:uid="{00000000-0005-0000-0000-0000C9020000}"/>
    <cellStyle name="40% - Accent5 3 4" xfId="715" xr:uid="{00000000-0005-0000-0000-0000CA020000}"/>
    <cellStyle name="40% - Accent5 30" xfId="716" xr:uid="{00000000-0005-0000-0000-0000CB020000}"/>
    <cellStyle name="40% - Accent5 31" xfId="717" xr:uid="{00000000-0005-0000-0000-0000CC020000}"/>
    <cellStyle name="40% - Accent5 32" xfId="718" xr:uid="{00000000-0005-0000-0000-0000CD020000}"/>
    <cellStyle name="40% - Accent5 33" xfId="719" xr:uid="{00000000-0005-0000-0000-0000CE020000}"/>
    <cellStyle name="40% - Accent5 34" xfId="720" xr:uid="{00000000-0005-0000-0000-0000CF020000}"/>
    <cellStyle name="40% - Accent5 35" xfId="721" xr:uid="{00000000-0005-0000-0000-0000D0020000}"/>
    <cellStyle name="40% - Accent5 36" xfId="722" xr:uid="{00000000-0005-0000-0000-0000D1020000}"/>
    <cellStyle name="40% - Accent5 37" xfId="723" xr:uid="{00000000-0005-0000-0000-0000D2020000}"/>
    <cellStyle name="40% - Accent5 38" xfId="724" xr:uid="{00000000-0005-0000-0000-0000D3020000}"/>
    <cellStyle name="40% - Accent5 39" xfId="725" xr:uid="{00000000-0005-0000-0000-0000D4020000}"/>
    <cellStyle name="40% - Accent5 4" xfId="726" xr:uid="{00000000-0005-0000-0000-0000D5020000}"/>
    <cellStyle name="40% - Accent5 4 2" xfId="727" xr:uid="{00000000-0005-0000-0000-0000D6020000}"/>
    <cellStyle name="40% - Accent5 4 3" xfId="728" xr:uid="{00000000-0005-0000-0000-0000D7020000}"/>
    <cellStyle name="40% - Accent5 40" xfId="729" xr:uid="{00000000-0005-0000-0000-0000D8020000}"/>
    <cellStyle name="40% - Accent5 41" xfId="730" xr:uid="{00000000-0005-0000-0000-0000D9020000}"/>
    <cellStyle name="40% - Accent5 42" xfId="731" xr:uid="{00000000-0005-0000-0000-0000DA020000}"/>
    <cellStyle name="40% - Accent5 43" xfId="732" xr:uid="{00000000-0005-0000-0000-0000DB020000}"/>
    <cellStyle name="40% - Accent5 5" xfId="733" xr:uid="{00000000-0005-0000-0000-0000DC020000}"/>
    <cellStyle name="40% - Accent5 5 2" xfId="734" xr:uid="{00000000-0005-0000-0000-0000DD020000}"/>
    <cellStyle name="40% - Accent5 5 3" xfId="735" xr:uid="{00000000-0005-0000-0000-0000DE020000}"/>
    <cellStyle name="40% - Accent5 6" xfId="736" xr:uid="{00000000-0005-0000-0000-0000DF020000}"/>
    <cellStyle name="40% - Accent5 6 2" xfId="737" xr:uid="{00000000-0005-0000-0000-0000E0020000}"/>
    <cellStyle name="40% - Accent5 6 3" xfId="738" xr:uid="{00000000-0005-0000-0000-0000E1020000}"/>
    <cellStyle name="40% - Accent5 7" xfId="739" xr:uid="{00000000-0005-0000-0000-0000E2020000}"/>
    <cellStyle name="40% - Accent5 7 2" xfId="740" xr:uid="{00000000-0005-0000-0000-0000E3020000}"/>
    <cellStyle name="40% - Accent5 7 3" xfId="741" xr:uid="{00000000-0005-0000-0000-0000E4020000}"/>
    <cellStyle name="40% - Accent5 8" xfId="742" xr:uid="{00000000-0005-0000-0000-0000E5020000}"/>
    <cellStyle name="40% - Accent5 8 2" xfId="743" xr:uid="{00000000-0005-0000-0000-0000E6020000}"/>
    <cellStyle name="40% - Accent5 8 3" xfId="744" xr:uid="{00000000-0005-0000-0000-0000E7020000}"/>
    <cellStyle name="40% - Accent5 9" xfId="745" xr:uid="{00000000-0005-0000-0000-0000E8020000}"/>
    <cellStyle name="40% - Accent5 9 2" xfId="10434" xr:uid="{C9365464-892B-4516-BF6D-E5F0FD87E324}"/>
    <cellStyle name="40% - Accent6" xfId="6388" builtinId="51" customBuiltin="1"/>
    <cellStyle name="40% - Accent6 10" xfId="746" xr:uid="{00000000-0005-0000-0000-0000E9020000}"/>
    <cellStyle name="40% - Accent6 10 2" xfId="10435" xr:uid="{A39B1753-6956-4F62-AE4C-FFF3766CB420}"/>
    <cellStyle name="40% - Accent6 11" xfId="747" xr:uid="{00000000-0005-0000-0000-0000EA020000}"/>
    <cellStyle name="40% - Accent6 11 2" xfId="10436" xr:uid="{EECE2270-1998-4D55-B5CF-BDA7583C49A0}"/>
    <cellStyle name="40% - Accent6 12" xfId="748" xr:uid="{00000000-0005-0000-0000-0000EB020000}"/>
    <cellStyle name="40% - Accent6 13" xfId="749" xr:uid="{00000000-0005-0000-0000-0000EC020000}"/>
    <cellStyle name="40% - Accent6 14" xfId="750" xr:uid="{00000000-0005-0000-0000-0000ED020000}"/>
    <cellStyle name="40% - Accent6 15" xfId="751" xr:uid="{00000000-0005-0000-0000-0000EE020000}"/>
    <cellStyle name="40% - Accent6 16" xfId="752" xr:uid="{00000000-0005-0000-0000-0000EF020000}"/>
    <cellStyle name="40% - Accent6 17" xfId="753" xr:uid="{00000000-0005-0000-0000-0000F0020000}"/>
    <cellStyle name="40% - Accent6 18" xfId="754" xr:uid="{00000000-0005-0000-0000-0000F1020000}"/>
    <cellStyle name="40% - Accent6 19" xfId="755" xr:uid="{00000000-0005-0000-0000-0000F2020000}"/>
    <cellStyle name="40% - Accent6 2" xfId="756" xr:uid="{00000000-0005-0000-0000-0000F3020000}"/>
    <cellStyle name="40% - Accent6 2 10" xfId="757" xr:uid="{00000000-0005-0000-0000-0000F4020000}"/>
    <cellStyle name="40% - Accent6 2 11" xfId="758" xr:uid="{00000000-0005-0000-0000-0000F5020000}"/>
    <cellStyle name="40% - Accent6 2 12" xfId="759" xr:uid="{00000000-0005-0000-0000-0000F6020000}"/>
    <cellStyle name="40% - Accent6 2 13" xfId="760" xr:uid="{00000000-0005-0000-0000-0000F7020000}"/>
    <cellStyle name="40% - Accent6 2 14" xfId="761" xr:uid="{00000000-0005-0000-0000-0000F8020000}"/>
    <cellStyle name="40% - Accent6 2 15" xfId="762" xr:uid="{00000000-0005-0000-0000-0000F9020000}"/>
    <cellStyle name="40% - Accent6 2 16" xfId="12733" xr:uid="{5A97897F-D9C1-4489-B7D4-91BF23925628}"/>
    <cellStyle name="40% - Accent6 2 2" xfId="763" xr:uid="{00000000-0005-0000-0000-0000FA020000}"/>
    <cellStyle name="40% - Accent6 2 3" xfId="764" xr:uid="{00000000-0005-0000-0000-0000FB020000}"/>
    <cellStyle name="40% - Accent6 2 4" xfId="765" xr:uid="{00000000-0005-0000-0000-0000FC020000}"/>
    <cellStyle name="40% - Accent6 2 5" xfId="766" xr:uid="{00000000-0005-0000-0000-0000FD020000}"/>
    <cellStyle name="40% - Accent6 2 6" xfId="767" xr:uid="{00000000-0005-0000-0000-0000FE020000}"/>
    <cellStyle name="40% - Accent6 2 7" xfId="768" xr:uid="{00000000-0005-0000-0000-0000FF020000}"/>
    <cellStyle name="40% - Accent6 2 8" xfId="769" xr:uid="{00000000-0005-0000-0000-000000030000}"/>
    <cellStyle name="40% - Accent6 2 9" xfId="770" xr:uid="{00000000-0005-0000-0000-000001030000}"/>
    <cellStyle name="40% - Accent6 20" xfId="771" xr:uid="{00000000-0005-0000-0000-000002030000}"/>
    <cellStyle name="40% - Accent6 21" xfId="772" xr:uid="{00000000-0005-0000-0000-000003030000}"/>
    <cellStyle name="40% - Accent6 22" xfId="773" xr:uid="{00000000-0005-0000-0000-000004030000}"/>
    <cellStyle name="40% - Accent6 23" xfId="774" xr:uid="{00000000-0005-0000-0000-000005030000}"/>
    <cellStyle name="40% - Accent6 24" xfId="775" xr:uid="{00000000-0005-0000-0000-000006030000}"/>
    <cellStyle name="40% - Accent6 25" xfId="776" xr:uid="{00000000-0005-0000-0000-000007030000}"/>
    <cellStyle name="40% - Accent6 26" xfId="777" xr:uid="{00000000-0005-0000-0000-000008030000}"/>
    <cellStyle name="40% - Accent6 27" xfId="778" xr:uid="{00000000-0005-0000-0000-000009030000}"/>
    <cellStyle name="40% - Accent6 28" xfId="779" xr:uid="{00000000-0005-0000-0000-00000A030000}"/>
    <cellStyle name="40% - Accent6 29" xfId="780" xr:uid="{00000000-0005-0000-0000-00000B030000}"/>
    <cellStyle name="40% - Accent6 3" xfId="781" xr:uid="{00000000-0005-0000-0000-00000C030000}"/>
    <cellStyle name="40% - Accent6 3 2" xfId="782" xr:uid="{00000000-0005-0000-0000-00000D030000}"/>
    <cellStyle name="40% - Accent6 3 2 2" xfId="12734" xr:uid="{F112B04F-90AA-4B9D-A96D-4F77A8FBEF25}"/>
    <cellStyle name="40% - Accent6 3 3" xfId="783" xr:uid="{00000000-0005-0000-0000-00000E030000}"/>
    <cellStyle name="40% - Accent6 3 4" xfId="784" xr:uid="{00000000-0005-0000-0000-00000F030000}"/>
    <cellStyle name="40% - Accent6 30" xfId="785" xr:uid="{00000000-0005-0000-0000-000010030000}"/>
    <cellStyle name="40% - Accent6 31" xfId="786" xr:uid="{00000000-0005-0000-0000-000011030000}"/>
    <cellStyle name="40% - Accent6 32" xfId="787" xr:uid="{00000000-0005-0000-0000-000012030000}"/>
    <cellStyle name="40% - Accent6 33" xfId="788" xr:uid="{00000000-0005-0000-0000-000013030000}"/>
    <cellStyle name="40% - Accent6 34" xfId="789" xr:uid="{00000000-0005-0000-0000-000014030000}"/>
    <cellStyle name="40% - Accent6 35" xfId="790" xr:uid="{00000000-0005-0000-0000-000015030000}"/>
    <cellStyle name="40% - Accent6 36" xfId="791" xr:uid="{00000000-0005-0000-0000-000016030000}"/>
    <cellStyle name="40% - Accent6 37" xfId="792" xr:uid="{00000000-0005-0000-0000-000017030000}"/>
    <cellStyle name="40% - Accent6 38" xfId="793" xr:uid="{00000000-0005-0000-0000-000018030000}"/>
    <cellStyle name="40% - Accent6 39" xfId="794" xr:uid="{00000000-0005-0000-0000-000019030000}"/>
    <cellStyle name="40% - Accent6 4" xfId="795" xr:uid="{00000000-0005-0000-0000-00001A030000}"/>
    <cellStyle name="40% - Accent6 4 2" xfId="796" xr:uid="{00000000-0005-0000-0000-00001B030000}"/>
    <cellStyle name="40% - Accent6 4 3" xfId="797" xr:uid="{00000000-0005-0000-0000-00001C030000}"/>
    <cellStyle name="40% - Accent6 40" xfId="798" xr:uid="{00000000-0005-0000-0000-00001D030000}"/>
    <cellStyle name="40% - Accent6 41" xfId="799" xr:uid="{00000000-0005-0000-0000-00001E030000}"/>
    <cellStyle name="40% - Accent6 42" xfId="800" xr:uid="{00000000-0005-0000-0000-00001F030000}"/>
    <cellStyle name="40% - Accent6 43" xfId="801" xr:uid="{00000000-0005-0000-0000-000020030000}"/>
    <cellStyle name="40% - Accent6 5" xfId="802" xr:uid="{00000000-0005-0000-0000-000021030000}"/>
    <cellStyle name="40% - Accent6 5 2" xfId="803" xr:uid="{00000000-0005-0000-0000-000022030000}"/>
    <cellStyle name="40% - Accent6 5 3" xfId="804" xr:uid="{00000000-0005-0000-0000-000023030000}"/>
    <cellStyle name="40% - Accent6 6" xfId="805" xr:uid="{00000000-0005-0000-0000-000024030000}"/>
    <cellStyle name="40% - Accent6 6 2" xfId="806" xr:uid="{00000000-0005-0000-0000-000025030000}"/>
    <cellStyle name="40% - Accent6 6 3" xfId="807" xr:uid="{00000000-0005-0000-0000-000026030000}"/>
    <cellStyle name="40% - Accent6 7" xfId="808" xr:uid="{00000000-0005-0000-0000-000027030000}"/>
    <cellStyle name="40% - Accent6 7 2" xfId="809" xr:uid="{00000000-0005-0000-0000-000028030000}"/>
    <cellStyle name="40% - Accent6 7 3" xfId="810" xr:uid="{00000000-0005-0000-0000-000029030000}"/>
    <cellStyle name="40% - Accent6 8" xfId="811" xr:uid="{00000000-0005-0000-0000-00002A030000}"/>
    <cellStyle name="40% - Accent6 8 2" xfId="812" xr:uid="{00000000-0005-0000-0000-00002B030000}"/>
    <cellStyle name="40% - Accent6 8 3" xfId="813" xr:uid="{00000000-0005-0000-0000-00002C030000}"/>
    <cellStyle name="40% - Accent6 9" xfId="814" xr:uid="{00000000-0005-0000-0000-00002D030000}"/>
    <cellStyle name="40% - Accent6 9 2" xfId="10437" xr:uid="{8EBC55D1-090F-476E-B77E-85753A93F0A4}"/>
    <cellStyle name="40% - Akzent1" xfId="815" xr:uid="{00000000-0005-0000-0000-00002E030000}"/>
    <cellStyle name="40% - Akzent2" xfId="816" xr:uid="{00000000-0005-0000-0000-00002F030000}"/>
    <cellStyle name="40% - Akzent3" xfId="817" xr:uid="{00000000-0005-0000-0000-000030030000}"/>
    <cellStyle name="40% - Akzent4" xfId="818" xr:uid="{00000000-0005-0000-0000-000031030000}"/>
    <cellStyle name="40% - Akzent5" xfId="819" xr:uid="{00000000-0005-0000-0000-000032030000}"/>
    <cellStyle name="40% - Akzent6" xfId="820" xr:uid="{00000000-0005-0000-0000-000033030000}"/>
    <cellStyle name="5x indented GHG Textfiels" xfId="821" xr:uid="{00000000-0005-0000-0000-000034030000}"/>
    <cellStyle name="5x indented GHG Textfiels 2" xfId="5306" xr:uid="{8BE44705-68F3-4676-A5AC-8E05E86FDDBB}"/>
    <cellStyle name="5x indented GHG Textfiels 3" xfId="5305" xr:uid="{3A544CE6-D11D-4B7F-8347-43D21BC8BD60}"/>
    <cellStyle name="60% - Accent1 10" xfId="822" xr:uid="{00000000-0005-0000-0000-000035030000}"/>
    <cellStyle name="60% - Accent1 11" xfId="823" xr:uid="{00000000-0005-0000-0000-000036030000}"/>
    <cellStyle name="60% - Accent1 12" xfId="824" xr:uid="{00000000-0005-0000-0000-000037030000}"/>
    <cellStyle name="60% - Accent1 13" xfId="825" xr:uid="{00000000-0005-0000-0000-000038030000}"/>
    <cellStyle name="60% - Accent1 14" xfId="826" xr:uid="{00000000-0005-0000-0000-000039030000}"/>
    <cellStyle name="60% - Accent1 15" xfId="827" xr:uid="{00000000-0005-0000-0000-00003A030000}"/>
    <cellStyle name="60% - Accent1 16" xfId="828" xr:uid="{00000000-0005-0000-0000-00003B030000}"/>
    <cellStyle name="60% - Accent1 17" xfId="829" xr:uid="{00000000-0005-0000-0000-00003C030000}"/>
    <cellStyle name="60% - Accent1 18" xfId="830" xr:uid="{00000000-0005-0000-0000-00003D030000}"/>
    <cellStyle name="60% - Accent1 19" xfId="831" xr:uid="{00000000-0005-0000-0000-00003E030000}"/>
    <cellStyle name="60% - Accent1 2" xfId="832" xr:uid="{00000000-0005-0000-0000-00003F030000}"/>
    <cellStyle name="60% - Accent1 2 10" xfId="833" xr:uid="{00000000-0005-0000-0000-000040030000}"/>
    <cellStyle name="60% - Accent1 2 11" xfId="7347" xr:uid="{A34DA029-7ACF-45F8-AD34-B49FD3837CDF}"/>
    <cellStyle name="60% - Accent1 2 12" xfId="7076" xr:uid="{1883B476-40B3-42B3-9414-F38CD5942D2D}"/>
    <cellStyle name="60% - Accent1 2 2" xfId="834" xr:uid="{00000000-0005-0000-0000-000041030000}"/>
    <cellStyle name="60% - Accent1 2 3" xfId="835" xr:uid="{00000000-0005-0000-0000-000042030000}"/>
    <cellStyle name="60% - Accent1 2 4" xfId="836" xr:uid="{00000000-0005-0000-0000-000043030000}"/>
    <cellStyle name="60% - Accent1 2 5" xfId="837" xr:uid="{00000000-0005-0000-0000-000044030000}"/>
    <cellStyle name="60% - Accent1 2 6" xfId="838" xr:uid="{00000000-0005-0000-0000-000045030000}"/>
    <cellStyle name="60% - Accent1 2 7" xfId="839" xr:uid="{00000000-0005-0000-0000-000046030000}"/>
    <cellStyle name="60% - Accent1 2 8" xfId="840" xr:uid="{00000000-0005-0000-0000-000047030000}"/>
    <cellStyle name="60% - Accent1 2 9" xfId="841" xr:uid="{00000000-0005-0000-0000-000048030000}"/>
    <cellStyle name="60% - Accent1 20" xfId="842" xr:uid="{00000000-0005-0000-0000-000049030000}"/>
    <cellStyle name="60% - Accent1 21" xfId="843" xr:uid="{00000000-0005-0000-0000-00004A030000}"/>
    <cellStyle name="60% - Accent1 22" xfId="844" xr:uid="{00000000-0005-0000-0000-00004B030000}"/>
    <cellStyle name="60% - Accent1 23" xfId="845" xr:uid="{00000000-0005-0000-0000-00004C030000}"/>
    <cellStyle name="60% - Accent1 24" xfId="846" xr:uid="{00000000-0005-0000-0000-00004D030000}"/>
    <cellStyle name="60% - Accent1 25" xfId="847" xr:uid="{00000000-0005-0000-0000-00004E030000}"/>
    <cellStyle name="60% - Accent1 26" xfId="848" xr:uid="{00000000-0005-0000-0000-00004F030000}"/>
    <cellStyle name="60% - Accent1 27" xfId="849" xr:uid="{00000000-0005-0000-0000-000050030000}"/>
    <cellStyle name="60% - Accent1 28" xfId="850" xr:uid="{00000000-0005-0000-0000-000051030000}"/>
    <cellStyle name="60% - Accent1 29" xfId="851" xr:uid="{00000000-0005-0000-0000-000052030000}"/>
    <cellStyle name="60% - Accent1 3" xfId="852" xr:uid="{00000000-0005-0000-0000-000053030000}"/>
    <cellStyle name="60% - Accent1 3 2" xfId="853" xr:uid="{00000000-0005-0000-0000-000054030000}"/>
    <cellStyle name="60% - Accent1 3 2 2" xfId="10438" xr:uid="{DD2E10D5-D33D-4646-83BD-6795C8E0D037}"/>
    <cellStyle name="60% - Accent1 3 3" xfId="854" xr:uid="{00000000-0005-0000-0000-000055030000}"/>
    <cellStyle name="60% - Accent1 3 4" xfId="855" xr:uid="{00000000-0005-0000-0000-000056030000}"/>
    <cellStyle name="60% - Accent1 30" xfId="856" xr:uid="{00000000-0005-0000-0000-000057030000}"/>
    <cellStyle name="60% - Accent1 31" xfId="857" xr:uid="{00000000-0005-0000-0000-000058030000}"/>
    <cellStyle name="60% - Accent1 32" xfId="858" xr:uid="{00000000-0005-0000-0000-000059030000}"/>
    <cellStyle name="60% - Accent1 33" xfId="859" xr:uid="{00000000-0005-0000-0000-00005A030000}"/>
    <cellStyle name="60% - Accent1 34" xfId="860" xr:uid="{00000000-0005-0000-0000-00005B030000}"/>
    <cellStyle name="60% - Accent1 35" xfId="861" xr:uid="{00000000-0005-0000-0000-00005C030000}"/>
    <cellStyle name="60% - Accent1 36" xfId="862" xr:uid="{00000000-0005-0000-0000-00005D030000}"/>
    <cellStyle name="60% - Accent1 37" xfId="863" xr:uid="{00000000-0005-0000-0000-00005E030000}"/>
    <cellStyle name="60% - Accent1 38" xfId="864" xr:uid="{00000000-0005-0000-0000-00005F030000}"/>
    <cellStyle name="60% - Accent1 39" xfId="865" xr:uid="{00000000-0005-0000-0000-000060030000}"/>
    <cellStyle name="60% - Accent1 4" xfId="866" xr:uid="{00000000-0005-0000-0000-000061030000}"/>
    <cellStyle name="60% - Accent1 4 2" xfId="10439" xr:uid="{AD9709DF-29CD-4058-B262-CEA124DA5CBC}"/>
    <cellStyle name="60% - Accent1 40" xfId="867" xr:uid="{00000000-0005-0000-0000-000062030000}"/>
    <cellStyle name="60% - Accent1 41" xfId="868" xr:uid="{00000000-0005-0000-0000-000063030000}"/>
    <cellStyle name="60% - Accent1 42" xfId="869" xr:uid="{00000000-0005-0000-0000-000064030000}"/>
    <cellStyle name="60% - Accent1 43" xfId="870" xr:uid="{00000000-0005-0000-0000-000065030000}"/>
    <cellStyle name="60% - Accent1 5" xfId="871" xr:uid="{00000000-0005-0000-0000-000066030000}"/>
    <cellStyle name="60% - Accent1 5 2" xfId="10440" xr:uid="{91E4704E-E857-4F81-99FC-B56F905EBBA1}"/>
    <cellStyle name="60% - Accent1 6" xfId="872" xr:uid="{00000000-0005-0000-0000-000067030000}"/>
    <cellStyle name="60% - Accent1 6 2" xfId="10441" xr:uid="{7BBB23CE-4D05-4490-A1A3-1029B7996A4B}"/>
    <cellStyle name="60% - Accent1 7" xfId="873" xr:uid="{00000000-0005-0000-0000-000068030000}"/>
    <cellStyle name="60% - Accent1 8" xfId="874" xr:uid="{00000000-0005-0000-0000-000069030000}"/>
    <cellStyle name="60% - Accent1 9" xfId="875" xr:uid="{00000000-0005-0000-0000-00006A030000}"/>
    <cellStyle name="60% - Accent2 10" xfId="876" xr:uid="{00000000-0005-0000-0000-00006B030000}"/>
    <cellStyle name="60% - Accent2 11" xfId="877" xr:uid="{00000000-0005-0000-0000-00006C030000}"/>
    <cellStyle name="60% - Accent2 12" xfId="878" xr:uid="{00000000-0005-0000-0000-00006D030000}"/>
    <cellStyle name="60% - Accent2 13" xfId="879" xr:uid="{00000000-0005-0000-0000-00006E030000}"/>
    <cellStyle name="60% - Accent2 14" xfId="880" xr:uid="{00000000-0005-0000-0000-00006F030000}"/>
    <cellStyle name="60% - Accent2 15" xfId="881" xr:uid="{00000000-0005-0000-0000-000070030000}"/>
    <cellStyle name="60% - Accent2 16" xfId="882" xr:uid="{00000000-0005-0000-0000-000071030000}"/>
    <cellStyle name="60% - Accent2 17" xfId="883" xr:uid="{00000000-0005-0000-0000-000072030000}"/>
    <cellStyle name="60% - Accent2 18" xfId="884" xr:uid="{00000000-0005-0000-0000-000073030000}"/>
    <cellStyle name="60% - Accent2 19" xfId="885" xr:uid="{00000000-0005-0000-0000-000074030000}"/>
    <cellStyle name="60% - Accent2 2" xfId="886" xr:uid="{00000000-0005-0000-0000-000075030000}"/>
    <cellStyle name="60% - Accent2 2 10" xfId="887" xr:uid="{00000000-0005-0000-0000-000076030000}"/>
    <cellStyle name="60% - Accent2 2 11" xfId="7358" xr:uid="{E02B2B15-467F-4D8B-8CCC-DA07F03094F6}"/>
    <cellStyle name="60% - Accent2 2 12" xfId="7077" xr:uid="{24D123C9-93C9-4B06-B6A7-9D7EA7DD16FA}"/>
    <cellStyle name="60% - Accent2 2 2" xfId="888" xr:uid="{00000000-0005-0000-0000-000077030000}"/>
    <cellStyle name="60% - Accent2 2 3" xfId="889" xr:uid="{00000000-0005-0000-0000-000078030000}"/>
    <cellStyle name="60% - Accent2 2 4" xfId="890" xr:uid="{00000000-0005-0000-0000-000079030000}"/>
    <cellStyle name="60% - Accent2 2 5" xfId="891" xr:uid="{00000000-0005-0000-0000-00007A030000}"/>
    <cellStyle name="60% - Accent2 2 6" xfId="892" xr:uid="{00000000-0005-0000-0000-00007B030000}"/>
    <cellStyle name="60% - Accent2 2 7" xfId="893" xr:uid="{00000000-0005-0000-0000-00007C030000}"/>
    <cellStyle name="60% - Accent2 2 8" xfId="894" xr:uid="{00000000-0005-0000-0000-00007D030000}"/>
    <cellStyle name="60% - Accent2 2 9" xfId="895" xr:uid="{00000000-0005-0000-0000-00007E030000}"/>
    <cellStyle name="60% - Accent2 20" xfId="896" xr:uid="{00000000-0005-0000-0000-00007F030000}"/>
    <cellStyle name="60% - Accent2 21" xfId="897" xr:uid="{00000000-0005-0000-0000-000080030000}"/>
    <cellStyle name="60% - Accent2 22" xfId="898" xr:uid="{00000000-0005-0000-0000-000081030000}"/>
    <cellStyle name="60% - Accent2 23" xfId="899" xr:uid="{00000000-0005-0000-0000-000082030000}"/>
    <cellStyle name="60% - Accent2 24" xfId="900" xr:uid="{00000000-0005-0000-0000-000083030000}"/>
    <cellStyle name="60% - Accent2 25" xfId="901" xr:uid="{00000000-0005-0000-0000-000084030000}"/>
    <cellStyle name="60% - Accent2 26" xfId="902" xr:uid="{00000000-0005-0000-0000-000085030000}"/>
    <cellStyle name="60% - Accent2 27" xfId="903" xr:uid="{00000000-0005-0000-0000-000086030000}"/>
    <cellStyle name="60% - Accent2 28" xfId="904" xr:uid="{00000000-0005-0000-0000-000087030000}"/>
    <cellStyle name="60% - Accent2 29" xfId="905" xr:uid="{00000000-0005-0000-0000-000088030000}"/>
    <cellStyle name="60% - Accent2 3" xfId="906" xr:uid="{00000000-0005-0000-0000-000089030000}"/>
    <cellStyle name="60% - Accent2 3 2" xfId="907" xr:uid="{00000000-0005-0000-0000-00008A030000}"/>
    <cellStyle name="60% - Accent2 3 2 2" xfId="12735" xr:uid="{B62371F5-86A6-4767-960E-3228684FA49C}"/>
    <cellStyle name="60% - Accent2 3 3" xfId="908" xr:uid="{00000000-0005-0000-0000-00008B030000}"/>
    <cellStyle name="60% - Accent2 3 4" xfId="909" xr:uid="{00000000-0005-0000-0000-00008C030000}"/>
    <cellStyle name="60% - Accent2 30" xfId="910" xr:uid="{00000000-0005-0000-0000-00008D030000}"/>
    <cellStyle name="60% - Accent2 31" xfId="911" xr:uid="{00000000-0005-0000-0000-00008E030000}"/>
    <cellStyle name="60% - Accent2 32" xfId="912" xr:uid="{00000000-0005-0000-0000-00008F030000}"/>
    <cellStyle name="60% - Accent2 33" xfId="913" xr:uid="{00000000-0005-0000-0000-000090030000}"/>
    <cellStyle name="60% - Accent2 34" xfId="914" xr:uid="{00000000-0005-0000-0000-000091030000}"/>
    <cellStyle name="60% - Accent2 35" xfId="915" xr:uid="{00000000-0005-0000-0000-000092030000}"/>
    <cellStyle name="60% - Accent2 36" xfId="916" xr:uid="{00000000-0005-0000-0000-000093030000}"/>
    <cellStyle name="60% - Accent2 37" xfId="917" xr:uid="{00000000-0005-0000-0000-000094030000}"/>
    <cellStyle name="60% - Accent2 38" xfId="918" xr:uid="{00000000-0005-0000-0000-000095030000}"/>
    <cellStyle name="60% - Accent2 39" xfId="919" xr:uid="{00000000-0005-0000-0000-000096030000}"/>
    <cellStyle name="60% - Accent2 4" xfId="920" xr:uid="{00000000-0005-0000-0000-000097030000}"/>
    <cellStyle name="60% - Accent2 4 2" xfId="10442" xr:uid="{4D58BD48-1FAF-4E8F-9328-1FF5BFBBEA32}"/>
    <cellStyle name="60% - Accent2 40" xfId="921" xr:uid="{00000000-0005-0000-0000-000098030000}"/>
    <cellStyle name="60% - Accent2 41" xfId="922" xr:uid="{00000000-0005-0000-0000-000099030000}"/>
    <cellStyle name="60% - Accent2 42" xfId="923" xr:uid="{00000000-0005-0000-0000-00009A030000}"/>
    <cellStyle name="60% - Accent2 43" xfId="924" xr:uid="{00000000-0005-0000-0000-00009B030000}"/>
    <cellStyle name="60% - Accent2 5" xfId="925" xr:uid="{00000000-0005-0000-0000-00009C030000}"/>
    <cellStyle name="60% - Accent2 5 2" xfId="10443" xr:uid="{289A9530-9ECF-46AC-8F37-E22A638F3B2B}"/>
    <cellStyle name="60% - Accent2 6" xfId="926" xr:uid="{00000000-0005-0000-0000-00009D030000}"/>
    <cellStyle name="60% - Accent2 6 2" xfId="10444" xr:uid="{270419CF-1F98-4BCA-BB17-000B62062770}"/>
    <cellStyle name="60% - Accent2 7" xfId="927" xr:uid="{00000000-0005-0000-0000-00009E030000}"/>
    <cellStyle name="60% - Accent2 8" xfId="928" xr:uid="{00000000-0005-0000-0000-00009F030000}"/>
    <cellStyle name="60% - Accent2 9" xfId="929" xr:uid="{00000000-0005-0000-0000-0000A0030000}"/>
    <cellStyle name="60% - Accent3 10" xfId="930" xr:uid="{00000000-0005-0000-0000-0000A1030000}"/>
    <cellStyle name="60% - Accent3 11" xfId="931" xr:uid="{00000000-0005-0000-0000-0000A2030000}"/>
    <cellStyle name="60% - Accent3 12" xfId="932" xr:uid="{00000000-0005-0000-0000-0000A3030000}"/>
    <cellStyle name="60% - Accent3 13" xfId="933" xr:uid="{00000000-0005-0000-0000-0000A4030000}"/>
    <cellStyle name="60% - Accent3 14" xfId="934" xr:uid="{00000000-0005-0000-0000-0000A5030000}"/>
    <cellStyle name="60% - Accent3 15" xfId="935" xr:uid="{00000000-0005-0000-0000-0000A6030000}"/>
    <cellStyle name="60% - Accent3 16" xfId="936" xr:uid="{00000000-0005-0000-0000-0000A7030000}"/>
    <cellStyle name="60% - Accent3 17" xfId="937" xr:uid="{00000000-0005-0000-0000-0000A8030000}"/>
    <cellStyle name="60% - Accent3 18" xfId="938" xr:uid="{00000000-0005-0000-0000-0000A9030000}"/>
    <cellStyle name="60% - Accent3 19" xfId="939" xr:uid="{00000000-0005-0000-0000-0000AA030000}"/>
    <cellStyle name="60% - Accent3 2" xfId="940" xr:uid="{00000000-0005-0000-0000-0000AB030000}"/>
    <cellStyle name="60% - Accent3 2 10" xfId="941" xr:uid="{00000000-0005-0000-0000-0000AC030000}"/>
    <cellStyle name="60% - Accent3 2 11" xfId="7368" xr:uid="{E829B69E-97D5-4456-AE99-A21876775A43}"/>
    <cellStyle name="60% - Accent3 2 12" xfId="7078" xr:uid="{61251AC4-EDBC-4B34-A6B1-210071685FD1}"/>
    <cellStyle name="60% - Accent3 2 2" xfId="942" xr:uid="{00000000-0005-0000-0000-0000AD030000}"/>
    <cellStyle name="60% - Accent3 2 3" xfId="943" xr:uid="{00000000-0005-0000-0000-0000AE030000}"/>
    <cellStyle name="60% - Accent3 2 4" xfId="944" xr:uid="{00000000-0005-0000-0000-0000AF030000}"/>
    <cellStyle name="60% - Accent3 2 5" xfId="945" xr:uid="{00000000-0005-0000-0000-0000B0030000}"/>
    <cellStyle name="60% - Accent3 2 6" xfId="946" xr:uid="{00000000-0005-0000-0000-0000B1030000}"/>
    <cellStyle name="60% - Accent3 2 7" xfId="947" xr:uid="{00000000-0005-0000-0000-0000B2030000}"/>
    <cellStyle name="60% - Accent3 2 8" xfId="948" xr:uid="{00000000-0005-0000-0000-0000B3030000}"/>
    <cellStyle name="60% - Accent3 2 9" xfId="949" xr:uid="{00000000-0005-0000-0000-0000B4030000}"/>
    <cellStyle name="60% - Accent3 20" xfId="950" xr:uid="{00000000-0005-0000-0000-0000B5030000}"/>
    <cellStyle name="60% - Accent3 21" xfId="951" xr:uid="{00000000-0005-0000-0000-0000B6030000}"/>
    <cellStyle name="60% - Accent3 22" xfId="952" xr:uid="{00000000-0005-0000-0000-0000B7030000}"/>
    <cellStyle name="60% - Accent3 23" xfId="953" xr:uid="{00000000-0005-0000-0000-0000B8030000}"/>
    <cellStyle name="60% - Accent3 24" xfId="954" xr:uid="{00000000-0005-0000-0000-0000B9030000}"/>
    <cellStyle name="60% - Accent3 25" xfId="955" xr:uid="{00000000-0005-0000-0000-0000BA030000}"/>
    <cellStyle name="60% - Accent3 26" xfId="956" xr:uid="{00000000-0005-0000-0000-0000BB030000}"/>
    <cellStyle name="60% - Accent3 27" xfId="957" xr:uid="{00000000-0005-0000-0000-0000BC030000}"/>
    <cellStyle name="60% - Accent3 28" xfId="958" xr:uid="{00000000-0005-0000-0000-0000BD030000}"/>
    <cellStyle name="60% - Accent3 29" xfId="959" xr:uid="{00000000-0005-0000-0000-0000BE030000}"/>
    <cellStyle name="60% - Accent3 3" xfId="960" xr:uid="{00000000-0005-0000-0000-0000BF030000}"/>
    <cellStyle name="60% - Accent3 3 2" xfId="961" xr:uid="{00000000-0005-0000-0000-0000C0030000}"/>
    <cellStyle name="60% - Accent3 3 2 2" xfId="12736" xr:uid="{DFDAF149-6467-45D6-BB5E-528A441B99D0}"/>
    <cellStyle name="60% - Accent3 3 3" xfId="962" xr:uid="{00000000-0005-0000-0000-0000C1030000}"/>
    <cellStyle name="60% - Accent3 3 4" xfId="963" xr:uid="{00000000-0005-0000-0000-0000C2030000}"/>
    <cellStyle name="60% - Accent3 3 5" xfId="5307" xr:uid="{C8BA7AFA-883C-443C-B063-45F3EA53BA5D}"/>
    <cellStyle name="60% - Accent3 30" xfId="964" xr:uid="{00000000-0005-0000-0000-0000C3030000}"/>
    <cellStyle name="60% - Accent3 31" xfId="965" xr:uid="{00000000-0005-0000-0000-0000C4030000}"/>
    <cellStyle name="60% - Accent3 32" xfId="966" xr:uid="{00000000-0005-0000-0000-0000C5030000}"/>
    <cellStyle name="60% - Accent3 33" xfId="967" xr:uid="{00000000-0005-0000-0000-0000C6030000}"/>
    <cellStyle name="60% - Accent3 34" xfId="968" xr:uid="{00000000-0005-0000-0000-0000C7030000}"/>
    <cellStyle name="60% - Accent3 35" xfId="969" xr:uid="{00000000-0005-0000-0000-0000C8030000}"/>
    <cellStyle name="60% - Accent3 36" xfId="970" xr:uid="{00000000-0005-0000-0000-0000C9030000}"/>
    <cellStyle name="60% - Accent3 37" xfId="971" xr:uid="{00000000-0005-0000-0000-0000CA030000}"/>
    <cellStyle name="60% - Accent3 38" xfId="972" xr:uid="{00000000-0005-0000-0000-0000CB030000}"/>
    <cellStyle name="60% - Accent3 39" xfId="973" xr:uid="{00000000-0005-0000-0000-0000CC030000}"/>
    <cellStyle name="60% - Accent3 4" xfId="974" xr:uid="{00000000-0005-0000-0000-0000CD030000}"/>
    <cellStyle name="60% - Accent3 4 2" xfId="12737" xr:uid="{FA77B6A8-999D-4144-84AA-6EC931264F28}"/>
    <cellStyle name="60% - Accent3 40" xfId="975" xr:uid="{00000000-0005-0000-0000-0000CE030000}"/>
    <cellStyle name="60% - Accent3 41" xfId="976" xr:uid="{00000000-0005-0000-0000-0000CF030000}"/>
    <cellStyle name="60% - Accent3 42" xfId="977" xr:uid="{00000000-0005-0000-0000-0000D0030000}"/>
    <cellStyle name="60% - Accent3 43" xfId="978" xr:uid="{00000000-0005-0000-0000-0000D1030000}"/>
    <cellStyle name="60% - Accent3 5" xfId="979" xr:uid="{00000000-0005-0000-0000-0000D2030000}"/>
    <cellStyle name="60% - Accent3 5 2" xfId="10445" xr:uid="{16AB593E-9956-4BA4-9505-1A41C5DA9383}"/>
    <cellStyle name="60% - Accent3 6" xfId="980" xr:uid="{00000000-0005-0000-0000-0000D3030000}"/>
    <cellStyle name="60% - Accent3 6 2" xfId="12738" xr:uid="{684C3F9F-8BE5-4B7A-9D34-146FACE7493F}"/>
    <cellStyle name="60% - Accent3 7" xfId="981" xr:uid="{00000000-0005-0000-0000-0000D4030000}"/>
    <cellStyle name="60% - Accent3 8" xfId="982" xr:uid="{00000000-0005-0000-0000-0000D5030000}"/>
    <cellStyle name="60% - Accent3 9" xfId="983" xr:uid="{00000000-0005-0000-0000-0000D6030000}"/>
    <cellStyle name="60% - Accent4 10" xfId="984" xr:uid="{00000000-0005-0000-0000-0000D7030000}"/>
    <cellStyle name="60% - Accent4 11" xfId="985" xr:uid="{00000000-0005-0000-0000-0000D8030000}"/>
    <cellStyle name="60% - Accent4 12" xfId="986" xr:uid="{00000000-0005-0000-0000-0000D9030000}"/>
    <cellStyle name="60% - Accent4 13" xfId="987" xr:uid="{00000000-0005-0000-0000-0000DA030000}"/>
    <cellStyle name="60% - Accent4 14" xfId="988" xr:uid="{00000000-0005-0000-0000-0000DB030000}"/>
    <cellStyle name="60% - Accent4 15" xfId="989" xr:uid="{00000000-0005-0000-0000-0000DC030000}"/>
    <cellStyle name="60% - Accent4 16" xfId="990" xr:uid="{00000000-0005-0000-0000-0000DD030000}"/>
    <cellStyle name="60% - Accent4 17" xfId="991" xr:uid="{00000000-0005-0000-0000-0000DE030000}"/>
    <cellStyle name="60% - Accent4 18" xfId="992" xr:uid="{00000000-0005-0000-0000-0000DF030000}"/>
    <cellStyle name="60% - Accent4 19" xfId="993" xr:uid="{00000000-0005-0000-0000-0000E0030000}"/>
    <cellStyle name="60% - Accent4 2" xfId="994" xr:uid="{00000000-0005-0000-0000-0000E1030000}"/>
    <cellStyle name="60% - Accent4 2 10" xfId="995" xr:uid="{00000000-0005-0000-0000-0000E2030000}"/>
    <cellStyle name="60% - Accent4 2 11" xfId="7376" xr:uid="{FA545469-2B9D-414A-8B15-4A1541529EA8}"/>
    <cellStyle name="60% - Accent4 2 12" xfId="7079" xr:uid="{08DC29AB-5D94-419D-89EF-3962A1B8DBD6}"/>
    <cellStyle name="60% - Accent4 2 2" xfId="996" xr:uid="{00000000-0005-0000-0000-0000E3030000}"/>
    <cellStyle name="60% - Accent4 2 3" xfId="997" xr:uid="{00000000-0005-0000-0000-0000E4030000}"/>
    <cellStyle name="60% - Accent4 2 4" xfId="998" xr:uid="{00000000-0005-0000-0000-0000E5030000}"/>
    <cellStyle name="60% - Accent4 2 5" xfId="999" xr:uid="{00000000-0005-0000-0000-0000E6030000}"/>
    <cellStyle name="60% - Accent4 2 6" xfId="1000" xr:uid="{00000000-0005-0000-0000-0000E7030000}"/>
    <cellStyle name="60% - Accent4 2 7" xfId="1001" xr:uid="{00000000-0005-0000-0000-0000E8030000}"/>
    <cellStyle name="60% - Accent4 2 8" xfId="1002" xr:uid="{00000000-0005-0000-0000-0000E9030000}"/>
    <cellStyle name="60% - Accent4 2 9" xfId="1003" xr:uid="{00000000-0005-0000-0000-0000EA030000}"/>
    <cellStyle name="60% - Accent4 20" xfId="1004" xr:uid="{00000000-0005-0000-0000-0000EB030000}"/>
    <cellStyle name="60% - Accent4 21" xfId="1005" xr:uid="{00000000-0005-0000-0000-0000EC030000}"/>
    <cellStyle name="60% - Accent4 22" xfId="1006" xr:uid="{00000000-0005-0000-0000-0000ED030000}"/>
    <cellStyle name="60% - Accent4 23" xfId="1007" xr:uid="{00000000-0005-0000-0000-0000EE030000}"/>
    <cellStyle name="60% - Accent4 24" xfId="1008" xr:uid="{00000000-0005-0000-0000-0000EF030000}"/>
    <cellStyle name="60% - Accent4 25" xfId="1009" xr:uid="{00000000-0005-0000-0000-0000F0030000}"/>
    <cellStyle name="60% - Accent4 26" xfId="1010" xr:uid="{00000000-0005-0000-0000-0000F1030000}"/>
    <cellStyle name="60% - Accent4 27" xfId="1011" xr:uid="{00000000-0005-0000-0000-0000F2030000}"/>
    <cellStyle name="60% - Accent4 28" xfId="1012" xr:uid="{00000000-0005-0000-0000-0000F3030000}"/>
    <cellStyle name="60% - Accent4 29" xfId="1013" xr:uid="{00000000-0005-0000-0000-0000F4030000}"/>
    <cellStyle name="60% - Accent4 3" xfId="1014" xr:uid="{00000000-0005-0000-0000-0000F5030000}"/>
    <cellStyle name="60% - Accent4 3 2" xfId="1015" xr:uid="{00000000-0005-0000-0000-0000F6030000}"/>
    <cellStyle name="60% - Accent4 3 2 2" xfId="12739" xr:uid="{8CEAF85D-2F7E-42E8-A459-7B840587E7F1}"/>
    <cellStyle name="60% - Accent4 3 3" xfId="1016" xr:uid="{00000000-0005-0000-0000-0000F7030000}"/>
    <cellStyle name="60% - Accent4 3 4" xfId="1017" xr:uid="{00000000-0005-0000-0000-0000F8030000}"/>
    <cellStyle name="60% - Accent4 3 5" xfId="5308" xr:uid="{FE79A026-08FD-4DE9-8A54-AC1A1A654082}"/>
    <cellStyle name="60% - Accent4 30" xfId="1018" xr:uid="{00000000-0005-0000-0000-0000F9030000}"/>
    <cellStyle name="60% - Accent4 31" xfId="1019" xr:uid="{00000000-0005-0000-0000-0000FA030000}"/>
    <cellStyle name="60% - Accent4 32" xfId="1020" xr:uid="{00000000-0005-0000-0000-0000FB030000}"/>
    <cellStyle name="60% - Accent4 33" xfId="1021" xr:uid="{00000000-0005-0000-0000-0000FC030000}"/>
    <cellStyle name="60% - Accent4 34" xfId="1022" xr:uid="{00000000-0005-0000-0000-0000FD030000}"/>
    <cellStyle name="60% - Accent4 35" xfId="1023" xr:uid="{00000000-0005-0000-0000-0000FE030000}"/>
    <cellStyle name="60% - Accent4 36" xfId="1024" xr:uid="{00000000-0005-0000-0000-0000FF030000}"/>
    <cellStyle name="60% - Accent4 37" xfId="1025" xr:uid="{00000000-0005-0000-0000-000000040000}"/>
    <cellStyle name="60% - Accent4 38" xfId="1026" xr:uid="{00000000-0005-0000-0000-000001040000}"/>
    <cellStyle name="60% - Accent4 39" xfId="1027" xr:uid="{00000000-0005-0000-0000-000002040000}"/>
    <cellStyle name="60% - Accent4 4" xfId="1028" xr:uid="{00000000-0005-0000-0000-000003040000}"/>
    <cellStyle name="60% - Accent4 4 2" xfId="12628" xr:uid="{DC9F40E1-EE60-4770-BAEA-D8C4CB6C2965}"/>
    <cellStyle name="60% - Accent4 40" xfId="1029" xr:uid="{00000000-0005-0000-0000-000004040000}"/>
    <cellStyle name="60% - Accent4 41" xfId="1030" xr:uid="{00000000-0005-0000-0000-000005040000}"/>
    <cellStyle name="60% - Accent4 42" xfId="1031" xr:uid="{00000000-0005-0000-0000-000006040000}"/>
    <cellStyle name="60% - Accent4 43" xfId="1032" xr:uid="{00000000-0005-0000-0000-000007040000}"/>
    <cellStyle name="60% - Accent4 5" xfId="1033" xr:uid="{00000000-0005-0000-0000-000008040000}"/>
    <cellStyle name="60% - Accent4 5 2" xfId="10446" xr:uid="{C177C754-01A2-4518-AA32-BD1B16168CB8}"/>
    <cellStyle name="60% - Accent4 6" xfId="1034" xr:uid="{00000000-0005-0000-0000-000009040000}"/>
    <cellStyle name="60% - Accent4 6 2" xfId="12740" xr:uid="{7BC60D92-58BE-48D8-9E4A-6940D5332E9B}"/>
    <cellStyle name="60% - Accent4 7" xfId="1035" xr:uid="{00000000-0005-0000-0000-00000A040000}"/>
    <cellStyle name="60% - Accent4 8" xfId="1036" xr:uid="{00000000-0005-0000-0000-00000B040000}"/>
    <cellStyle name="60% - Accent4 9" xfId="1037" xr:uid="{00000000-0005-0000-0000-00000C040000}"/>
    <cellStyle name="60% - Accent5 10" xfId="1038" xr:uid="{00000000-0005-0000-0000-00000D040000}"/>
    <cellStyle name="60% - Accent5 11" xfId="1039" xr:uid="{00000000-0005-0000-0000-00000E040000}"/>
    <cellStyle name="60% - Accent5 12" xfId="1040" xr:uid="{00000000-0005-0000-0000-00000F040000}"/>
    <cellStyle name="60% - Accent5 13" xfId="1041" xr:uid="{00000000-0005-0000-0000-000010040000}"/>
    <cellStyle name="60% - Accent5 14" xfId="1042" xr:uid="{00000000-0005-0000-0000-000011040000}"/>
    <cellStyle name="60% - Accent5 15" xfId="1043" xr:uid="{00000000-0005-0000-0000-000012040000}"/>
    <cellStyle name="60% - Accent5 16" xfId="1044" xr:uid="{00000000-0005-0000-0000-000013040000}"/>
    <cellStyle name="60% - Accent5 17" xfId="1045" xr:uid="{00000000-0005-0000-0000-000014040000}"/>
    <cellStyle name="60% - Accent5 18" xfId="1046" xr:uid="{00000000-0005-0000-0000-000015040000}"/>
    <cellStyle name="60% - Accent5 19" xfId="1047" xr:uid="{00000000-0005-0000-0000-000016040000}"/>
    <cellStyle name="60% - Accent5 2" xfId="1048" xr:uid="{00000000-0005-0000-0000-000017040000}"/>
    <cellStyle name="60% - Accent5 2 10" xfId="1049" xr:uid="{00000000-0005-0000-0000-000018040000}"/>
    <cellStyle name="60% - Accent5 2 11" xfId="7387" xr:uid="{F5041D37-B034-4E4F-91CE-D4AE21BE0677}"/>
    <cellStyle name="60% - Accent5 2 12" xfId="7080" xr:uid="{EC31B5D0-172B-4CF6-BC59-A5BE928E61B6}"/>
    <cellStyle name="60% - Accent5 2 2" xfId="1050" xr:uid="{00000000-0005-0000-0000-000019040000}"/>
    <cellStyle name="60% - Accent5 2 3" xfId="1051" xr:uid="{00000000-0005-0000-0000-00001A040000}"/>
    <cellStyle name="60% - Accent5 2 4" xfId="1052" xr:uid="{00000000-0005-0000-0000-00001B040000}"/>
    <cellStyle name="60% - Accent5 2 5" xfId="1053" xr:uid="{00000000-0005-0000-0000-00001C040000}"/>
    <cellStyle name="60% - Accent5 2 6" xfId="1054" xr:uid="{00000000-0005-0000-0000-00001D040000}"/>
    <cellStyle name="60% - Accent5 2 7" xfId="1055" xr:uid="{00000000-0005-0000-0000-00001E040000}"/>
    <cellStyle name="60% - Accent5 2 8" xfId="1056" xr:uid="{00000000-0005-0000-0000-00001F040000}"/>
    <cellStyle name="60% - Accent5 2 9" xfId="1057" xr:uid="{00000000-0005-0000-0000-000020040000}"/>
    <cellStyle name="60% - Accent5 20" xfId="1058" xr:uid="{00000000-0005-0000-0000-000021040000}"/>
    <cellStyle name="60% - Accent5 21" xfId="1059" xr:uid="{00000000-0005-0000-0000-000022040000}"/>
    <cellStyle name="60% - Accent5 22" xfId="1060" xr:uid="{00000000-0005-0000-0000-000023040000}"/>
    <cellStyle name="60% - Accent5 23" xfId="1061" xr:uid="{00000000-0005-0000-0000-000024040000}"/>
    <cellStyle name="60% - Accent5 24" xfId="1062" xr:uid="{00000000-0005-0000-0000-000025040000}"/>
    <cellStyle name="60% - Accent5 25" xfId="1063" xr:uid="{00000000-0005-0000-0000-000026040000}"/>
    <cellStyle name="60% - Accent5 26" xfId="1064" xr:uid="{00000000-0005-0000-0000-000027040000}"/>
    <cellStyle name="60% - Accent5 27" xfId="1065" xr:uid="{00000000-0005-0000-0000-000028040000}"/>
    <cellStyle name="60% - Accent5 28" xfId="1066" xr:uid="{00000000-0005-0000-0000-000029040000}"/>
    <cellStyle name="60% - Accent5 29" xfId="1067" xr:uid="{00000000-0005-0000-0000-00002A040000}"/>
    <cellStyle name="60% - Accent5 3" xfId="1068" xr:uid="{00000000-0005-0000-0000-00002B040000}"/>
    <cellStyle name="60% - Accent5 3 2" xfId="1069" xr:uid="{00000000-0005-0000-0000-00002C040000}"/>
    <cellStyle name="60% - Accent5 3 2 2" xfId="12629" xr:uid="{D329D741-1715-47FA-8AA7-D3C485291334}"/>
    <cellStyle name="60% - Accent5 3 3" xfId="1070" xr:uid="{00000000-0005-0000-0000-00002D040000}"/>
    <cellStyle name="60% - Accent5 3 4" xfId="1071" xr:uid="{00000000-0005-0000-0000-00002E040000}"/>
    <cellStyle name="60% - Accent5 30" xfId="1072" xr:uid="{00000000-0005-0000-0000-00002F040000}"/>
    <cellStyle name="60% - Accent5 31" xfId="1073" xr:uid="{00000000-0005-0000-0000-000030040000}"/>
    <cellStyle name="60% - Accent5 32" xfId="1074" xr:uid="{00000000-0005-0000-0000-000031040000}"/>
    <cellStyle name="60% - Accent5 33" xfId="1075" xr:uid="{00000000-0005-0000-0000-000032040000}"/>
    <cellStyle name="60% - Accent5 34" xfId="1076" xr:uid="{00000000-0005-0000-0000-000033040000}"/>
    <cellStyle name="60% - Accent5 35" xfId="1077" xr:uid="{00000000-0005-0000-0000-000034040000}"/>
    <cellStyle name="60% - Accent5 36" xfId="1078" xr:uid="{00000000-0005-0000-0000-000035040000}"/>
    <cellStyle name="60% - Accent5 37" xfId="1079" xr:uid="{00000000-0005-0000-0000-000036040000}"/>
    <cellStyle name="60% - Accent5 38" xfId="1080" xr:uid="{00000000-0005-0000-0000-000037040000}"/>
    <cellStyle name="60% - Accent5 39" xfId="1081" xr:uid="{00000000-0005-0000-0000-000038040000}"/>
    <cellStyle name="60% - Accent5 4" xfId="1082" xr:uid="{00000000-0005-0000-0000-000039040000}"/>
    <cellStyle name="60% - Accent5 4 2" xfId="12630" xr:uid="{1ABEBE72-CDC7-4E88-96D7-D22383E5CAB4}"/>
    <cellStyle name="60% - Accent5 40" xfId="1083" xr:uid="{00000000-0005-0000-0000-00003A040000}"/>
    <cellStyle name="60% - Accent5 41" xfId="1084" xr:uid="{00000000-0005-0000-0000-00003B040000}"/>
    <cellStyle name="60% - Accent5 42" xfId="1085" xr:uid="{00000000-0005-0000-0000-00003C040000}"/>
    <cellStyle name="60% - Accent5 43" xfId="1086" xr:uid="{00000000-0005-0000-0000-00003D040000}"/>
    <cellStyle name="60% - Accent5 5" xfId="1087" xr:uid="{00000000-0005-0000-0000-00003E040000}"/>
    <cellStyle name="60% - Accent5 5 2" xfId="12741" xr:uid="{C643F5A0-3CBC-45C9-997B-90339CF00CE8}"/>
    <cellStyle name="60% - Accent5 6" xfId="1088" xr:uid="{00000000-0005-0000-0000-00003F040000}"/>
    <cellStyle name="60% - Accent5 6 2" xfId="12742" xr:uid="{2BEF4820-F567-443E-804A-0A71A0C84F4E}"/>
    <cellStyle name="60% - Accent5 7" xfId="1089" xr:uid="{00000000-0005-0000-0000-000040040000}"/>
    <cellStyle name="60% - Accent5 8" xfId="1090" xr:uid="{00000000-0005-0000-0000-000041040000}"/>
    <cellStyle name="60% - Accent5 9" xfId="1091" xr:uid="{00000000-0005-0000-0000-000042040000}"/>
    <cellStyle name="60% - Accent6 10" xfId="1092" xr:uid="{00000000-0005-0000-0000-000043040000}"/>
    <cellStyle name="60% - Accent6 11" xfId="1093" xr:uid="{00000000-0005-0000-0000-000044040000}"/>
    <cellStyle name="60% - Accent6 12" xfId="1094" xr:uid="{00000000-0005-0000-0000-000045040000}"/>
    <cellStyle name="60% - Accent6 13" xfId="1095" xr:uid="{00000000-0005-0000-0000-000046040000}"/>
    <cellStyle name="60% - Accent6 14" xfId="1096" xr:uid="{00000000-0005-0000-0000-000047040000}"/>
    <cellStyle name="60% - Accent6 15" xfId="1097" xr:uid="{00000000-0005-0000-0000-000048040000}"/>
    <cellStyle name="60% - Accent6 16" xfId="1098" xr:uid="{00000000-0005-0000-0000-000049040000}"/>
    <cellStyle name="60% - Accent6 17" xfId="1099" xr:uid="{00000000-0005-0000-0000-00004A040000}"/>
    <cellStyle name="60% - Accent6 18" xfId="1100" xr:uid="{00000000-0005-0000-0000-00004B040000}"/>
    <cellStyle name="60% - Accent6 19" xfId="1101" xr:uid="{00000000-0005-0000-0000-00004C040000}"/>
    <cellStyle name="60% - Accent6 2" xfId="1102" xr:uid="{00000000-0005-0000-0000-00004D040000}"/>
    <cellStyle name="60% - Accent6 2 10" xfId="1103" xr:uid="{00000000-0005-0000-0000-00004E040000}"/>
    <cellStyle name="60% - Accent6 2 11" xfId="7396" xr:uid="{8CFF266C-C0B9-4C5F-8796-82C09E0CEF3C}"/>
    <cellStyle name="60% - Accent6 2 12" xfId="7081" xr:uid="{1E1296AA-B656-46EA-879C-644FBCFEF291}"/>
    <cellStyle name="60% - Accent6 2 2" xfId="1104" xr:uid="{00000000-0005-0000-0000-00004F040000}"/>
    <cellStyle name="60% - Accent6 2 3" xfId="1105" xr:uid="{00000000-0005-0000-0000-000050040000}"/>
    <cellStyle name="60% - Accent6 2 4" xfId="1106" xr:uid="{00000000-0005-0000-0000-000051040000}"/>
    <cellStyle name="60% - Accent6 2 5" xfId="1107" xr:uid="{00000000-0005-0000-0000-000052040000}"/>
    <cellStyle name="60% - Accent6 2 6" xfId="1108" xr:uid="{00000000-0005-0000-0000-000053040000}"/>
    <cellStyle name="60% - Accent6 2 7" xfId="1109" xr:uid="{00000000-0005-0000-0000-000054040000}"/>
    <cellStyle name="60% - Accent6 2 8" xfId="1110" xr:uid="{00000000-0005-0000-0000-000055040000}"/>
    <cellStyle name="60% - Accent6 2 9" xfId="1111" xr:uid="{00000000-0005-0000-0000-000056040000}"/>
    <cellStyle name="60% - Accent6 20" xfId="1112" xr:uid="{00000000-0005-0000-0000-000057040000}"/>
    <cellStyle name="60% - Accent6 21" xfId="1113" xr:uid="{00000000-0005-0000-0000-000058040000}"/>
    <cellStyle name="60% - Accent6 22" xfId="1114" xr:uid="{00000000-0005-0000-0000-000059040000}"/>
    <cellStyle name="60% - Accent6 23" xfId="1115" xr:uid="{00000000-0005-0000-0000-00005A040000}"/>
    <cellStyle name="60% - Accent6 24" xfId="1116" xr:uid="{00000000-0005-0000-0000-00005B040000}"/>
    <cellStyle name="60% - Accent6 25" xfId="1117" xr:uid="{00000000-0005-0000-0000-00005C040000}"/>
    <cellStyle name="60% - Accent6 26" xfId="1118" xr:uid="{00000000-0005-0000-0000-00005D040000}"/>
    <cellStyle name="60% - Accent6 27" xfId="1119" xr:uid="{00000000-0005-0000-0000-00005E040000}"/>
    <cellStyle name="60% - Accent6 28" xfId="1120" xr:uid="{00000000-0005-0000-0000-00005F040000}"/>
    <cellStyle name="60% - Accent6 29" xfId="1121" xr:uid="{00000000-0005-0000-0000-000060040000}"/>
    <cellStyle name="60% - Accent6 3" xfId="1122" xr:uid="{00000000-0005-0000-0000-000061040000}"/>
    <cellStyle name="60% - Accent6 3 2" xfId="1123" xr:uid="{00000000-0005-0000-0000-000062040000}"/>
    <cellStyle name="60% - Accent6 3 2 2" xfId="12631" xr:uid="{E83C86AA-1193-4DDA-B3AD-07A4E875DB04}"/>
    <cellStyle name="60% - Accent6 3 3" xfId="1124" xr:uid="{00000000-0005-0000-0000-000063040000}"/>
    <cellStyle name="60% - Accent6 3 4" xfId="1125" xr:uid="{00000000-0005-0000-0000-000064040000}"/>
    <cellStyle name="60% - Accent6 3 5" xfId="5309" xr:uid="{E41A3000-DCB5-4698-95A1-EEA097080899}"/>
    <cellStyle name="60% - Accent6 30" xfId="1126" xr:uid="{00000000-0005-0000-0000-000065040000}"/>
    <cellStyle name="60% - Accent6 31" xfId="1127" xr:uid="{00000000-0005-0000-0000-000066040000}"/>
    <cellStyle name="60% - Accent6 32" xfId="1128" xr:uid="{00000000-0005-0000-0000-000067040000}"/>
    <cellStyle name="60% - Accent6 33" xfId="1129" xr:uid="{00000000-0005-0000-0000-000068040000}"/>
    <cellStyle name="60% - Accent6 34" xfId="1130" xr:uid="{00000000-0005-0000-0000-000069040000}"/>
    <cellStyle name="60% - Accent6 35" xfId="1131" xr:uid="{00000000-0005-0000-0000-00006A040000}"/>
    <cellStyle name="60% - Accent6 36" xfId="1132" xr:uid="{00000000-0005-0000-0000-00006B040000}"/>
    <cellStyle name="60% - Accent6 37" xfId="1133" xr:uid="{00000000-0005-0000-0000-00006C040000}"/>
    <cellStyle name="60% - Accent6 38" xfId="1134" xr:uid="{00000000-0005-0000-0000-00006D040000}"/>
    <cellStyle name="60% - Accent6 39" xfId="1135" xr:uid="{00000000-0005-0000-0000-00006E040000}"/>
    <cellStyle name="60% - Accent6 4" xfId="1136" xr:uid="{00000000-0005-0000-0000-00006F040000}"/>
    <cellStyle name="60% - Accent6 4 2" xfId="10447" xr:uid="{88D3AB92-940C-49AF-99BE-17E739674D6E}"/>
    <cellStyle name="60% - Accent6 40" xfId="1137" xr:uid="{00000000-0005-0000-0000-000070040000}"/>
    <cellStyle name="60% - Accent6 41" xfId="1138" xr:uid="{00000000-0005-0000-0000-000071040000}"/>
    <cellStyle name="60% - Accent6 42" xfId="1139" xr:uid="{00000000-0005-0000-0000-000072040000}"/>
    <cellStyle name="60% - Accent6 43" xfId="1140" xr:uid="{00000000-0005-0000-0000-000073040000}"/>
    <cellStyle name="60% - Accent6 5" xfId="1141" xr:uid="{00000000-0005-0000-0000-000074040000}"/>
    <cellStyle name="60% - Accent6 5 2" xfId="10448" xr:uid="{4EE3840E-AF81-497A-BEE2-208F82347137}"/>
    <cellStyle name="60% - Accent6 6" xfId="1142" xr:uid="{00000000-0005-0000-0000-000075040000}"/>
    <cellStyle name="60% - Accent6 6 2" xfId="12632" xr:uid="{841BF695-617A-4FA0-90E3-646E1CEB8FFB}"/>
    <cellStyle name="60% - Accent6 7" xfId="1143" xr:uid="{00000000-0005-0000-0000-000076040000}"/>
    <cellStyle name="60% - Accent6 8" xfId="1144" xr:uid="{00000000-0005-0000-0000-000077040000}"/>
    <cellStyle name="60% - Accent6 9" xfId="1145" xr:uid="{00000000-0005-0000-0000-000078040000}"/>
    <cellStyle name="60% - Akzent1" xfId="1146" xr:uid="{00000000-0005-0000-0000-000079040000}"/>
    <cellStyle name="60% - Akzent2" xfId="1147" xr:uid="{00000000-0005-0000-0000-00007A040000}"/>
    <cellStyle name="60% - Akzent3" xfId="1148" xr:uid="{00000000-0005-0000-0000-00007B040000}"/>
    <cellStyle name="60% - Akzent4" xfId="1149" xr:uid="{00000000-0005-0000-0000-00007C040000}"/>
    <cellStyle name="60% - Akzent5" xfId="1150" xr:uid="{00000000-0005-0000-0000-00007D040000}"/>
    <cellStyle name="60% - Akzent6" xfId="1151" xr:uid="{00000000-0005-0000-0000-00007E040000}"/>
    <cellStyle name="60% - Cor4 2" xfId="1152" xr:uid="{00000000-0005-0000-0000-00007F040000}"/>
    <cellStyle name="a_Calc_Input_Num 2" xfId="42175" xr:uid="{3E94830E-F9A5-4F19-92C2-0DC2878A5C6B}"/>
    <cellStyle name="a_Calc_Outputs 2" xfId="42174" xr:uid="{3BCB3302-0BBE-4D52-982E-B9C42BB170DE}"/>
    <cellStyle name="Accent1" xfId="6371" builtinId="29" customBuiltin="1"/>
    <cellStyle name="Accent1 10" xfId="1153" xr:uid="{00000000-0005-0000-0000-000080040000}"/>
    <cellStyle name="Accent1 11" xfId="1154" xr:uid="{00000000-0005-0000-0000-000081040000}"/>
    <cellStyle name="Accent1 12" xfId="1155" xr:uid="{00000000-0005-0000-0000-000082040000}"/>
    <cellStyle name="Accent1 13" xfId="1156" xr:uid="{00000000-0005-0000-0000-000083040000}"/>
    <cellStyle name="Accent1 14" xfId="1157" xr:uid="{00000000-0005-0000-0000-000084040000}"/>
    <cellStyle name="Accent1 15" xfId="1158" xr:uid="{00000000-0005-0000-0000-000085040000}"/>
    <cellStyle name="Accent1 16" xfId="1159" xr:uid="{00000000-0005-0000-0000-000086040000}"/>
    <cellStyle name="Accent1 17" xfId="1160" xr:uid="{00000000-0005-0000-0000-000087040000}"/>
    <cellStyle name="Accent1 18" xfId="1161" xr:uid="{00000000-0005-0000-0000-000088040000}"/>
    <cellStyle name="Accent1 19" xfId="1162" xr:uid="{00000000-0005-0000-0000-000089040000}"/>
    <cellStyle name="Accent1 2" xfId="1163" xr:uid="{00000000-0005-0000-0000-00008A040000}"/>
    <cellStyle name="Accent1 2 10" xfId="1164" xr:uid="{00000000-0005-0000-0000-00008B040000}"/>
    <cellStyle name="Accent1 2 11" xfId="12743" xr:uid="{66770825-FC72-4512-BE87-5382B213BFBD}"/>
    <cellStyle name="Accent1 2 2" xfId="1165" xr:uid="{00000000-0005-0000-0000-00008C040000}"/>
    <cellStyle name="Accent1 2 3" xfId="1166" xr:uid="{00000000-0005-0000-0000-00008D040000}"/>
    <cellStyle name="Accent1 2 4" xfId="1167" xr:uid="{00000000-0005-0000-0000-00008E040000}"/>
    <cellStyle name="Accent1 2 5" xfId="1168" xr:uid="{00000000-0005-0000-0000-00008F040000}"/>
    <cellStyle name="Accent1 2 6" xfId="1169" xr:uid="{00000000-0005-0000-0000-000090040000}"/>
    <cellStyle name="Accent1 2 7" xfId="1170" xr:uid="{00000000-0005-0000-0000-000091040000}"/>
    <cellStyle name="Accent1 2 8" xfId="1171" xr:uid="{00000000-0005-0000-0000-000092040000}"/>
    <cellStyle name="Accent1 2 9" xfId="1172" xr:uid="{00000000-0005-0000-0000-000093040000}"/>
    <cellStyle name="Accent1 20" xfId="1173" xr:uid="{00000000-0005-0000-0000-000094040000}"/>
    <cellStyle name="Accent1 21" xfId="1174" xr:uid="{00000000-0005-0000-0000-000095040000}"/>
    <cellStyle name="Accent1 22" xfId="1175" xr:uid="{00000000-0005-0000-0000-000096040000}"/>
    <cellStyle name="Accent1 23" xfId="1176" xr:uid="{00000000-0005-0000-0000-000097040000}"/>
    <cellStyle name="Accent1 24" xfId="1177" xr:uid="{00000000-0005-0000-0000-000098040000}"/>
    <cellStyle name="Accent1 25" xfId="1178" xr:uid="{00000000-0005-0000-0000-000099040000}"/>
    <cellStyle name="Accent1 26" xfId="1179" xr:uid="{00000000-0005-0000-0000-00009A040000}"/>
    <cellStyle name="Accent1 27" xfId="1180" xr:uid="{00000000-0005-0000-0000-00009B040000}"/>
    <cellStyle name="Accent1 28" xfId="1181" xr:uid="{00000000-0005-0000-0000-00009C040000}"/>
    <cellStyle name="Accent1 29" xfId="1182" xr:uid="{00000000-0005-0000-0000-00009D040000}"/>
    <cellStyle name="Accent1 3" xfId="1183" xr:uid="{00000000-0005-0000-0000-00009E040000}"/>
    <cellStyle name="Accent1 3 2" xfId="1184" xr:uid="{00000000-0005-0000-0000-00009F040000}"/>
    <cellStyle name="Accent1 3 2 2" xfId="10449" xr:uid="{29AF7669-96E9-4094-BFCA-A16C061581B6}"/>
    <cellStyle name="Accent1 3 3" xfId="1185" xr:uid="{00000000-0005-0000-0000-0000A0040000}"/>
    <cellStyle name="Accent1 3 4" xfId="1186" xr:uid="{00000000-0005-0000-0000-0000A1040000}"/>
    <cellStyle name="Accent1 30" xfId="1187" xr:uid="{00000000-0005-0000-0000-0000A2040000}"/>
    <cellStyle name="Accent1 31" xfId="1188" xr:uid="{00000000-0005-0000-0000-0000A3040000}"/>
    <cellStyle name="Accent1 32" xfId="1189" xr:uid="{00000000-0005-0000-0000-0000A4040000}"/>
    <cellStyle name="Accent1 33" xfId="1190" xr:uid="{00000000-0005-0000-0000-0000A5040000}"/>
    <cellStyle name="Accent1 34" xfId="1191" xr:uid="{00000000-0005-0000-0000-0000A6040000}"/>
    <cellStyle name="Accent1 35" xfId="1192" xr:uid="{00000000-0005-0000-0000-0000A7040000}"/>
    <cellStyle name="Accent1 36" xfId="1193" xr:uid="{00000000-0005-0000-0000-0000A8040000}"/>
    <cellStyle name="Accent1 37" xfId="1194" xr:uid="{00000000-0005-0000-0000-0000A9040000}"/>
    <cellStyle name="Accent1 38" xfId="1195" xr:uid="{00000000-0005-0000-0000-0000AA040000}"/>
    <cellStyle name="Accent1 39" xfId="1196" xr:uid="{00000000-0005-0000-0000-0000AB040000}"/>
    <cellStyle name="Accent1 4" xfId="1197" xr:uid="{00000000-0005-0000-0000-0000AC040000}"/>
    <cellStyle name="Accent1 4 2" xfId="10450" xr:uid="{BFAA7FB5-4B2F-4C94-BD8A-7360EE3ADC54}"/>
    <cellStyle name="Accent1 40" xfId="1198" xr:uid="{00000000-0005-0000-0000-0000AD040000}"/>
    <cellStyle name="Accent1 41" xfId="1199" xr:uid="{00000000-0005-0000-0000-0000AE040000}"/>
    <cellStyle name="Accent1 42" xfId="1200" xr:uid="{00000000-0005-0000-0000-0000AF040000}"/>
    <cellStyle name="Accent1 43" xfId="1201" xr:uid="{00000000-0005-0000-0000-0000B0040000}"/>
    <cellStyle name="Accent1 5" xfId="1202" xr:uid="{00000000-0005-0000-0000-0000B1040000}"/>
    <cellStyle name="Accent1 5 2" xfId="10451" xr:uid="{EC21FFC5-6AB7-40FE-A3E1-5CFD7EC50703}"/>
    <cellStyle name="Accent1 6" xfId="1203" xr:uid="{00000000-0005-0000-0000-0000B2040000}"/>
    <cellStyle name="Accent1 6 2" xfId="10452" xr:uid="{9FBA68BA-34C0-4C67-B719-EB0A3E4DC147}"/>
    <cellStyle name="Accent1 7" xfId="1204" xr:uid="{00000000-0005-0000-0000-0000B3040000}"/>
    <cellStyle name="Accent1 8" xfId="1205" xr:uid="{00000000-0005-0000-0000-0000B4040000}"/>
    <cellStyle name="Accent1 9" xfId="1206" xr:uid="{00000000-0005-0000-0000-0000B5040000}"/>
    <cellStyle name="Accent2" xfId="6374" builtinId="33" customBuiltin="1"/>
    <cellStyle name="Accent2 10" xfId="1207" xr:uid="{00000000-0005-0000-0000-0000B6040000}"/>
    <cellStyle name="Accent2 11" xfId="1208" xr:uid="{00000000-0005-0000-0000-0000B7040000}"/>
    <cellStyle name="Accent2 12" xfId="1209" xr:uid="{00000000-0005-0000-0000-0000B8040000}"/>
    <cellStyle name="Accent2 13" xfId="1210" xr:uid="{00000000-0005-0000-0000-0000B9040000}"/>
    <cellStyle name="Accent2 14" xfId="1211" xr:uid="{00000000-0005-0000-0000-0000BA040000}"/>
    <cellStyle name="Accent2 15" xfId="1212" xr:uid="{00000000-0005-0000-0000-0000BB040000}"/>
    <cellStyle name="Accent2 16" xfId="1213" xr:uid="{00000000-0005-0000-0000-0000BC040000}"/>
    <cellStyle name="Accent2 17" xfId="1214" xr:uid="{00000000-0005-0000-0000-0000BD040000}"/>
    <cellStyle name="Accent2 18" xfId="1215" xr:uid="{00000000-0005-0000-0000-0000BE040000}"/>
    <cellStyle name="Accent2 19" xfId="1216" xr:uid="{00000000-0005-0000-0000-0000BF040000}"/>
    <cellStyle name="Accent2 2" xfId="1217" xr:uid="{00000000-0005-0000-0000-0000C0040000}"/>
    <cellStyle name="Accent2 2 10" xfId="1218" xr:uid="{00000000-0005-0000-0000-0000C1040000}"/>
    <cellStyle name="Accent2 2 11" xfId="12744" xr:uid="{5E009939-E5AF-4107-926B-03D9E7F73A23}"/>
    <cellStyle name="Accent2 2 2" xfId="1219" xr:uid="{00000000-0005-0000-0000-0000C2040000}"/>
    <cellStyle name="Accent2 2 3" xfId="1220" xr:uid="{00000000-0005-0000-0000-0000C3040000}"/>
    <cellStyle name="Accent2 2 4" xfId="1221" xr:uid="{00000000-0005-0000-0000-0000C4040000}"/>
    <cellStyle name="Accent2 2 5" xfId="1222" xr:uid="{00000000-0005-0000-0000-0000C5040000}"/>
    <cellStyle name="Accent2 2 6" xfId="1223" xr:uid="{00000000-0005-0000-0000-0000C6040000}"/>
    <cellStyle name="Accent2 2 7" xfId="1224" xr:uid="{00000000-0005-0000-0000-0000C7040000}"/>
    <cellStyle name="Accent2 2 8" xfId="1225" xr:uid="{00000000-0005-0000-0000-0000C8040000}"/>
    <cellStyle name="Accent2 2 9" xfId="1226" xr:uid="{00000000-0005-0000-0000-0000C9040000}"/>
    <cellStyle name="Accent2 20" xfId="1227" xr:uid="{00000000-0005-0000-0000-0000CA040000}"/>
    <cellStyle name="Accent2 21" xfId="1228" xr:uid="{00000000-0005-0000-0000-0000CB040000}"/>
    <cellStyle name="Accent2 22" xfId="1229" xr:uid="{00000000-0005-0000-0000-0000CC040000}"/>
    <cellStyle name="Accent2 23" xfId="1230" xr:uid="{00000000-0005-0000-0000-0000CD040000}"/>
    <cellStyle name="Accent2 24" xfId="1231" xr:uid="{00000000-0005-0000-0000-0000CE040000}"/>
    <cellStyle name="Accent2 25" xfId="1232" xr:uid="{00000000-0005-0000-0000-0000CF040000}"/>
    <cellStyle name="Accent2 26" xfId="1233" xr:uid="{00000000-0005-0000-0000-0000D0040000}"/>
    <cellStyle name="Accent2 27" xfId="1234" xr:uid="{00000000-0005-0000-0000-0000D1040000}"/>
    <cellStyle name="Accent2 28" xfId="1235" xr:uid="{00000000-0005-0000-0000-0000D2040000}"/>
    <cellStyle name="Accent2 29" xfId="1236" xr:uid="{00000000-0005-0000-0000-0000D3040000}"/>
    <cellStyle name="Accent2 3" xfId="1237" xr:uid="{00000000-0005-0000-0000-0000D4040000}"/>
    <cellStyle name="Accent2 3 2" xfId="1238" xr:uid="{00000000-0005-0000-0000-0000D5040000}"/>
    <cellStyle name="Accent2 3 2 2" xfId="12745" xr:uid="{8592C989-D03E-4D1B-B835-D53D655E4A4D}"/>
    <cellStyle name="Accent2 3 3" xfId="1239" xr:uid="{00000000-0005-0000-0000-0000D6040000}"/>
    <cellStyle name="Accent2 3 4" xfId="1240" xr:uid="{00000000-0005-0000-0000-0000D7040000}"/>
    <cellStyle name="Accent2 30" xfId="1241" xr:uid="{00000000-0005-0000-0000-0000D8040000}"/>
    <cellStyle name="Accent2 31" xfId="1242" xr:uid="{00000000-0005-0000-0000-0000D9040000}"/>
    <cellStyle name="Accent2 32" xfId="1243" xr:uid="{00000000-0005-0000-0000-0000DA040000}"/>
    <cellStyle name="Accent2 33" xfId="1244" xr:uid="{00000000-0005-0000-0000-0000DB040000}"/>
    <cellStyle name="Accent2 34" xfId="1245" xr:uid="{00000000-0005-0000-0000-0000DC040000}"/>
    <cellStyle name="Accent2 35" xfId="1246" xr:uid="{00000000-0005-0000-0000-0000DD040000}"/>
    <cellStyle name="Accent2 36" xfId="1247" xr:uid="{00000000-0005-0000-0000-0000DE040000}"/>
    <cellStyle name="Accent2 37" xfId="1248" xr:uid="{00000000-0005-0000-0000-0000DF040000}"/>
    <cellStyle name="Accent2 38" xfId="1249" xr:uid="{00000000-0005-0000-0000-0000E0040000}"/>
    <cellStyle name="Accent2 39" xfId="1250" xr:uid="{00000000-0005-0000-0000-0000E1040000}"/>
    <cellStyle name="Accent2 4" xfId="1251" xr:uid="{00000000-0005-0000-0000-0000E2040000}"/>
    <cellStyle name="Accent2 4 2" xfId="10453" xr:uid="{8866C4AB-EAB4-440F-B702-8B8DAEF36520}"/>
    <cellStyle name="Accent2 40" xfId="1252" xr:uid="{00000000-0005-0000-0000-0000E3040000}"/>
    <cellStyle name="Accent2 41" xfId="1253" xr:uid="{00000000-0005-0000-0000-0000E4040000}"/>
    <cellStyle name="Accent2 42" xfId="1254" xr:uid="{00000000-0005-0000-0000-0000E5040000}"/>
    <cellStyle name="Accent2 43" xfId="1255" xr:uid="{00000000-0005-0000-0000-0000E6040000}"/>
    <cellStyle name="Accent2 5" xfId="1256" xr:uid="{00000000-0005-0000-0000-0000E7040000}"/>
    <cellStyle name="Accent2 5 2" xfId="12746" xr:uid="{59B87D81-16D1-4351-835F-100B5F361EB3}"/>
    <cellStyle name="Accent2 6" xfId="1257" xr:uid="{00000000-0005-0000-0000-0000E8040000}"/>
    <cellStyle name="Accent2 6 2" xfId="10454" xr:uid="{EEDD4E9A-6C52-4C1B-9CE5-1958DFD09CE7}"/>
    <cellStyle name="Accent2 7" xfId="1258" xr:uid="{00000000-0005-0000-0000-0000E9040000}"/>
    <cellStyle name="Accent2 8" xfId="1259" xr:uid="{00000000-0005-0000-0000-0000EA040000}"/>
    <cellStyle name="Accent2 9" xfId="1260" xr:uid="{00000000-0005-0000-0000-0000EB040000}"/>
    <cellStyle name="Accent3" xfId="6377" builtinId="37" customBuiltin="1"/>
    <cellStyle name="Accent3 10" xfId="1261" xr:uid="{00000000-0005-0000-0000-0000EC040000}"/>
    <cellStyle name="Accent3 11" xfId="1262" xr:uid="{00000000-0005-0000-0000-0000ED040000}"/>
    <cellStyle name="Accent3 12" xfId="1263" xr:uid="{00000000-0005-0000-0000-0000EE040000}"/>
    <cellStyle name="Accent3 13" xfId="1264" xr:uid="{00000000-0005-0000-0000-0000EF040000}"/>
    <cellStyle name="Accent3 14" xfId="1265" xr:uid="{00000000-0005-0000-0000-0000F0040000}"/>
    <cellStyle name="Accent3 15" xfId="1266" xr:uid="{00000000-0005-0000-0000-0000F1040000}"/>
    <cellStyle name="Accent3 16" xfId="1267" xr:uid="{00000000-0005-0000-0000-0000F2040000}"/>
    <cellStyle name="Accent3 17" xfId="1268" xr:uid="{00000000-0005-0000-0000-0000F3040000}"/>
    <cellStyle name="Accent3 18" xfId="1269" xr:uid="{00000000-0005-0000-0000-0000F4040000}"/>
    <cellStyle name="Accent3 19" xfId="1270" xr:uid="{00000000-0005-0000-0000-0000F5040000}"/>
    <cellStyle name="Accent3 2" xfId="1271" xr:uid="{00000000-0005-0000-0000-0000F6040000}"/>
    <cellStyle name="Accent3 2 10" xfId="1272" xr:uid="{00000000-0005-0000-0000-0000F7040000}"/>
    <cellStyle name="Accent3 2 11" xfId="12747" xr:uid="{554588FC-285F-46A1-95DA-76A4BE17E8A8}"/>
    <cellStyle name="Accent3 2 2" xfId="1273" xr:uid="{00000000-0005-0000-0000-0000F8040000}"/>
    <cellStyle name="Accent3 2 3" xfId="1274" xr:uid="{00000000-0005-0000-0000-0000F9040000}"/>
    <cellStyle name="Accent3 2 4" xfId="1275" xr:uid="{00000000-0005-0000-0000-0000FA040000}"/>
    <cellStyle name="Accent3 2 5" xfId="1276" xr:uid="{00000000-0005-0000-0000-0000FB040000}"/>
    <cellStyle name="Accent3 2 6" xfId="1277" xr:uid="{00000000-0005-0000-0000-0000FC040000}"/>
    <cellStyle name="Accent3 2 7" xfId="1278" xr:uid="{00000000-0005-0000-0000-0000FD040000}"/>
    <cellStyle name="Accent3 2 8" xfId="1279" xr:uid="{00000000-0005-0000-0000-0000FE040000}"/>
    <cellStyle name="Accent3 2 9" xfId="1280" xr:uid="{00000000-0005-0000-0000-0000FF040000}"/>
    <cellStyle name="Accent3 20" xfId="1281" xr:uid="{00000000-0005-0000-0000-000000050000}"/>
    <cellStyle name="Accent3 21" xfId="1282" xr:uid="{00000000-0005-0000-0000-000001050000}"/>
    <cellStyle name="Accent3 22" xfId="1283" xr:uid="{00000000-0005-0000-0000-000002050000}"/>
    <cellStyle name="Accent3 23" xfId="1284" xr:uid="{00000000-0005-0000-0000-000003050000}"/>
    <cellStyle name="Accent3 24" xfId="1285" xr:uid="{00000000-0005-0000-0000-000004050000}"/>
    <cellStyle name="Accent3 25" xfId="1286" xr:uid="{00000000-0005-0000-0000-000005050000}"/>
    <cellStyle name="Accent3 26" xfId="1287" xr:uid="{00000000-0005-0000-0000-000006050000}"/>
    <cellStyle name="Accent3 27" xfId="1288" xr:uid="{00000000-0005-0000-0000-000007050000}"/>
    <cellStyle name="Accent3 28" xfId="1289" xr:uid="{00000000-0005-0000-0000-000008050000}"/>
    <cellStyle name="Accent3 29" xfId="1290" xr:uid="{00000000-0005-0000-0000-000009050000}"/>
    <cellStyle name="Accent3 3" xfId="1291" xr:uid="{00000000-0005-0000-0000-00000A050000}"/>
    <cellStyle name="Accent3 3 2" xfId="1292" xr:uid="{00000000-0005-0000-0000-00000B050000}"/>
    <cellStyle name="Accent3 3 2 2" xfId="10455" xr:uid="{5FBEF6F0-57D3-44F6-8083-E4C20C25F215}"/>
    <cellStyle name="Accent3 3 3" xfId="1293" xr:uid="{00000000-0005-0000-0000-00000C050000}"/>
    <cellStyle name="Accent3 3 4" xfId="1294" xr:uid="{00000000-0005-0000-0000-00000D050000}"/>
    <cellStyle name="Accent3 30" xfId="1295" xr:uid="{00000000-0005-0000-0000-00000E050000}"/>
    <cellStyle name="Accent3 31" xfId="1296" xr:uid="{00000000-0005-0000-0000-00000F050000}"/>
    <cellStyle name="Accent3 32" xfId="1297" xr:uid="{00000000-0005-0000-0000-000010050000}"/>
    <cellStyle name="Accent3 33" xfId="1298" xr:uid="{00000000-0005-0000-0000-000011050000}"/>
    <cellStyle name="Accent3 34" xfId="1299" xr:uid="{00000000-0005-0000-0000-000012050000}"/>
    <cellStyle name="Accent3 35" xfId="1300" xr:uid="{00000000-0005-0000-0000-000013050000}"/>
    <cellStyle name="Accent3 36" xfId="1301" xr:uid="{00000000-0005-0000-0000-000014050000}"/>
    <cellStyle name="Accent3 37" xfId="1302" xr:uid="{00000000-0005-0000-0000-000015050000}"/>
    <cellStyle name="Accent3 38" xfId="1303" xr:uid="{00000000-0005-0000-0000-000016050000}"/>
    <cellStyle name="Accent3 39" xfId="1304" xr:uid="{00000000-0005-0000-0000-000017050000}"/>
    <cellStyle name="Accent3 4" xfId="1305" xr:uid="{00000000-0005-0000-0000-000018050000}"/>
    <cellStyle name="Accent3 4 2" xfId="10456" xr:uid="{D02CF4C1-8283-4619-9F49-83820DD60750}"/>
    <cellStyle name="Accent3 40" xfId="1306" xr:uid="{00000000-0005-0000-0000-000019050000}"/>
    <cellStyle name="Accent3 41" xfId="1307" xr:uid="{00000000-0005-0000-0000-00001A050000}"/>
    <cellStyle name="Accent3 42" xfId="1308" xr:uid="{00000000-0005-0000-0000-00001B050000}"/>
    <cellStyle name="Accent3 43" xfId="1309" xr:uid="{00000000-0005-0000-0000-00001C050000}"/>
    <cellStyle name="Accent3 5" xfId="1310" xr:uid="{00000000-0005-0000-0000-00001D050000}"/>
    <cellStyle name="Accent3 5 2" xfId="10457" xr:uid="{ACB11CFA-21F2-4B5D-B7C4-7EB72E22F4F7}"/>
    <cellStyle name="Accent3 6" xfId="1311" xr:uid="{00000000-0005-0000-0000-00001E050000}"/>
    <cellStyle name="Accent3 6 2" xfId="10458" xr:uid="{0D3C62F4-2D0A-4949-A03E-C367324DB1EC}"/>
    <cellStyle name="Accent3 7" xfId="1312" xr:uid="{00000000-0005-0000-0000-00001F050000}"/>
    <cellStyle name="Accent3 8" xfId="1313" xr:uid="{00000000-0005-0000-0000-000020050000}"/>
    <cellStyle name="Accent3 9" xfId="1314" xr:uid="{00000000-0005-0000-0000-000021050000}"/>
    <cellStyle name="Accent4" xfId="6380" builtinId="41" customBuiltin="1"/>
    <cellStyle name="Accent4 10" xfId="1315" xr:uid="{00000000-0005-0000-0000-000022050000}"/>
    <cellStyle name="Accent4 11" xfId="1316" xr:uid="{00000000-0005-0000-0000-000023050000}"/>
    <cellStyle name="Accent4 12" xfId="1317" xr:uid="{00000000-0005-0000-0000-000024050000}"/>
    <cellStyle name="Accent4 13" xfId="1318" xr:uid="{00000000-0005-0000-0000-000025050000}"/>
    <cellStyle name="Accent4 14" xfId="1319" xr:uid="{00000000-0005-0000-0000-000026050000}"/>
    <cellStyle name="Accent4 15" xfId="1320" xr:uid="{00000000-0005-0000-0000-000027050000}"/>
    <cellStyle name="Accent4 16" xfId="1321" xr:uid="{00000000-0005-0000-0000-000028050000}"/>
    <cellStyle name="Accent4 17" xfId="1322" xr:uid="{00000000-0005-0000-0000-000029050000}"/>
    <cellStyle name="Accent4 18" xfId="1323" xr:uid="{00000000-0005-0000-0000-00002A050000}"/>
    <cellStyle name="Accent4 19" xfId="1324" xr:uid="{00000000-0005-0000-0000-00002B050000}"/>
    <cellStyle name="Accent4 2" xfId="1325" xr:uid="{00000000-0005-0000-0000-00002C050000}"/>
    <cellStyle name="Accent4 2 10" xfId="1326" xr:uid="{00000000-0005-0000-0000-00002D050000}"/>
    <cellStyle name="Accent4 2 11" xfId="12633" xr:uid="{4E0C3739-EB4B-4212-9DFB-AD5D03EC64A1}"/>
    <cellStyle name="Accent4 2 2" xfId="1327" xr:uid="{00000000-0005-0000-0000-00002E050000}"/>
    <cellStyle name="Accent4 2 3" xfId="1328" xr:uid="{00000000-0005-0000-0000-00002F050000}"/>
    <cellStyle name="Accent4 2 4" xfId="1329" xr:uid="{00000000-0005-0000-0000-000030050000}"/>
    <cellStyle name="Accent4 2 5" xfId="1330" xr:uid="{00000000-0005-0000-0000-000031050000}"/>
    <cellStyle name="Accent4 2 6" xfId="1331" xr:uid="{00000000-0005-0000-0000-000032050000}"/>
    <cellStyle name="Accent4 2 7" xfId="1332" xr:uid="{00000000-0005-0000-0000-000033050000}"/>
    <cellStyle name="Accent4 2 8" xfId="1333" xr:uid="{00000000-0005-0000-0000-000034050000}"/>
    <cellStyle name="Accent4 2 9" xfId="1334" xr:uid="{00000000-0005-0000-0000-000035050000}"/>
    <cellStyle name="Accent4 20" xfId="1335" xr:uid="{00000000-0005-0000-0000-000036050000}"/>
    <cellStyle name="Accent4 21" xfId="1336" xr:uid="{00000000-0005-0000-0000-000037050000}"/>
    <cellStyle name="Accent4 22" xfId="1337" xr:uid="{00000000-0005-0000-0000-000038050000}"/>
    <cellStyle name="Accent4 23" xfId="1338" xr:uid="{00000000-0005-0000-0000-000039050000}"/>
    <cellStyle name="Accent4 24" xfId="1339" xr:uid="{00000000-0005-0000-0000-00003A050000}"/>
    <cellStyle name="Accent4 25" xfId="1340" xr:uid="{00000000-0005-0000-0000-00003B050000}"/>
    <cellStyle name="Accent4 26" xfId="1341" xr:uid="{00000000-0005-0000-0000-00003C050000}"/>
    <cellStyle name="Accent4 27" xfId="1342" xr:uid="{00000000-0005-0000-0000-00003D050000}"/>
    <cellStyle name="Accent4 28" xfId="1343" xr:uid="{00000000-0005-0000-0000-00003E050000}"/>
    <cellStyle name="Accent4 29" xfId="1344" xr:uid="{00000000-0005-0000-0000-00003F050000}"/>
    <cellStyle name="Accent4 3" xfId="1345" xr:uid="{00000000-0005-0000-0000-000040050000}"/>
    <cellStyle name="Accent4 3 2" xfId="1346" xr:uid="{00000000-0005-0000-0000-000041050000}"/>
    <cellStyle name="Accent4 3 2 2" xfId="10459" xr:uid="{915F3EF1-7FED-4EBA-8228-C27975E1F7FA}"/>
    <cellStyle name="Accent4 3 3" xfId="1347" xr:uid="{00000000-0005-0000-0000-000042050000}"/>
    <cellStyle name="Accent4 3 4" xfId="1348" xr:uid="{00000000-0005-0000-0000-000043050000}"/>
    <cellStyle name="Accent4 30" xfId="1349" xr:uid="{00000000-0005-0000-0000-000044050000}"/>
    <cellStyle name="Accent4 31" xfId="1350" xr:uid="{00000000-0005-0000-0000-000045050000}"/>
    <cellStyle name="Accent4 32" xfId="1351" xr:uid="{00000000-0005-0000-0000-000046050000}"/>
    <cellStyle name="Accent4 33" xfId="1352" xr:uid="{00000000-0005-0000-0000-000047050000}"/>
    <cellStyle name="Accent4 34" xfId="1353" xr:uid="{00000000-0005-0000-0000-000048050000}"/>
    <cellStyle name="Accent4 35" xfId="1354" xr:uid="{00000000-0005-0000-0000-000049050000}"/>
    <cellStyle name="Accent4 36" xfId="1355" xr:uid="{00000000-0005-0000-0000-00004A050000}"/>
    <cellStyle name="Accent4 37" xfId="1356" xr:uid="{00000000-0005-0000-0000-00004B050000}"/>
    <cellStyle name="Accent4 38" xfId="1357" xr:uid="{00000000-0005-0000-0000-00004C050000}"/>
    <cellStyle name="Accent4 39" xfId="1358" xr:uid="{00000000-0005-0000-0000-00004D050000}"/>
    <cellStyle name="Accent4 4" xfId="1359" xr:uid="{00000000-0005-0000-0000-00004E050000}"/>
    <cellStyle name="Accent4 4 2" xfId="10460" xr:uid="{D75AFAC7-29BB-4B34-9BA2-52C6552BB7E3}"/>
    <cellStyle name="Accent4 40" xfId="1360" xr:uid="{00000000-0005-0000-0000-00004F050000}"/>
    <cellStyle name="Accent4 41" xfId="1361" xr:uid="{00000000-0005-0000-0000-000050050000}"/>
    <cellStyle name="Accent4 42" xfId="1362" xr:uid="{00000000-0005-0000-0000-000051050000}"/>
    <cellStyle name="Accent4 43" xfId="1363" xr:uid="{00000000-0005-0000-0000-000052050000}"/>
    <cellStyle name="Accent4 5" xfId="1364" xr:uid="{00000000-0005-0000-0000-000053050000}"/>
    <cellStyle name="Accent4 5 2" xfId="10461" xr:uid="{07ABBEDB-0013-4C86-BEB5-745AA1AEAB9E}"/>
    <cellStyle name="Accent4 6" xfId="1365" xr:uid="{00000000-0005-0000-0000-000054050000}"/>
    <cellStyle name="Accent4 6 2" xfId="10462" xr:uid="{5240E579-F172-4736-9202-750999670897}"/>
    <cellStyle name="Accent4 7" xfId="1366" xr:uid="{00000000-0005-0000-0000-000055050000}"/>
    <cellStyle name="Accent4 8" xfId="1367" xr:uid="{00000000-0005-0000-0000-000056050000}"/>
    <cellStyle name="Accent4 9" xfId="1368" xr:uid="{00000000-0005-0000-0000-000057050000}"/>
    <cellStyle name="Accent5" xfId="6383" builtinId="45" customBuiltin="1"/>
    <cellStyle name="Accent5 10" xfId="1369" xr:uid="{00000000-0005-0000-0000-000058050000}"/>
    <cellStyle name="Accent5 11" xfId="1370" xr:uid="{00000000-0005-0000-0000-000059050000}"/>
    <cellStyle name="Accent5 12" xfId="1371" xr:uid="{00000000-0005-0000-0000-00005A050000}"/>
    <cellStyle name="Accent5 13" xfId="1372" xr:uid="{00000000-0005-0000-0000-00005B050000}"/>
    <cellStyle name="Accent5 14" xfId="1373" xr:uid="{00000000-0005-0000-0000-00005C050000}"/>
    <cellStyle name="Accent5 15" xfId="1374" xr:uid="{00000000-0005-0000-0000-00005D050000}"/>
    <cellStyle name="Accent5 16" xfId="1375" xr:uid="{00000000-0005-0000-0000-00005E050000}"/>
    <cellStyle name="Accent5 17" xfId="1376" xr:uid="{00000000-0005-0000-0000-00005F050000}"/>
    <cellStyle name="Accent5 18" xfId="1377" xr:uid="{00000000-0005-0000-0000-000060050000}"/>
    <cellStyle name="Accent5 19" xfId="1378" xr:uid="{00000000-0005-0000-0000-000061050000}"/>
    <cellStyle name="Accent5 2" xfId="1379" xr:uid="{00000000-0005-0000-0000-000062050000}"/>
    <cellStyle name="Accent5 2 10" xfId="1380" xr:uid="{00000000-0005-0000-0000-000063050000}"/>
    <cellStyle name="Accent5 2 2" xfId="1381" xr:uid="{00000000-0005-0000-0000-000064050000}"/>
    <cellStyle name="Accent5 2 3" xfId="1382" xr:uid="{00000000-0005-0000-0000-000065050000}"/>
    <cellStyle name="Accent5 2 4" xfId="1383" xr:uid="{00000000-0005-0000-0000-000066050000}"/>
    <cellStyle name="Accent5 2 5" xfId="1384" xr:uid="{00000000-0005-0000-0000-000067050000}"/>
    <cellStyle name="Accent5 2 6" xfId="1385" xr:uid="{00000000-0005-0000-0000-000068050000}"/>
    <cellStyle name="Accent5 2 7" xfId="1386" xr:uid="{00000000-0005-0000-0000-000069050000}"/>
    <cellStyle name="Accent5 2 8" xfId="1387" xr:uid="{00000000-0005-0000-0000-00006A050000}"/>
    <cellStyle name="Accent5 2 9" xfId="1388" xr:uid="{00000000-0005-0000-0000-00006B050000}"/>
    <cellStyle name="Accent5 20" xfId="1389" xr:uid="{00000000-0005-0000-0000-00006C050000}"/>
    <cellStyle name="Accent5 21" xfId="1390" xr:uid="{00000000-0005-0000-0000-00006D050000}"/>
    <cellStyle name="Accent5 22" xfId="1391" xr:uid="{00000000-0005-0000-0000-00006E050000}"/>
    <cellStyle name="Accent5 23" xfId="1392" xr:uid="{00000000-0005-0000-0000-00006F050000}"/>
    <cellStyle name="Accent5 24" xfId="1393" xr:uid="{00000000-0005-0000-0000-000070050000}"/>
    <cellStyle name="Accent5 25" xfId="1394" xr:uid="{00000000-0005-0000-0000-000071050000}"/>
    <cellStyle name="Accent5 26" xfId="1395" xr:uid="{00000000-0005-0000-0000-000072050000}"/>
    <cellStyle name="Accent5 27" xfId="1396" xr:uid="{00000000-0005-0000-0000-000073050000}"/>
    <cellStyle name="Accent5 28" xfId="1397" xr:uid="{00000000-0005-0000-0000-000074050000}"/>
    <cellStyle name="Accent5 29" xfId="1398" xr:uid="{00000000-0005-0000-0000-000075050000}"/>
    <cellStyle name="Accent5 3" xfId="1399" xr:uid="{00000000-0005-0000-0000-000076050000}"/>
    <cellStyle name="Accent5 3 2" xfId="1400" xr:uid="{00000000-0005-0000-0000-000077050000}"/>
    <cellStyle name="Accent5 30" xfId="1401" xr:uid="{00000000-0005-0000-0000-000078050000}"/>
    <cellStyle name="Accent5 31" xfId="1402" xr:uid="{00000000-0005-0000-0000-000079050000}"/>
    <cellStyle name="Accent5 32" xfId="1403" xr:uid="{00000000-0005-0000-0000-00007A050000}"/>
    <cellStyle name="Accent5 33" xfId="1404" xr:uid="{00000000-0005-0000-0000-00007B050000}"/>
    <cellStyle name="Accent5 34" xfId="1405" xr:uid="{00000000-0005-0000-0000-00007C050000}"/>
    <cellStyle name="Accent5 35" xfId="1406" xr:uid="{00000000-0005-0000-0000-00007D050000}"/>
    <cellStyle name="Accent5 36" xfId="1407" xr:uid="{00000000-0005-0000-0000-00007E050000}"/>
    <cellStyle name="Accent5 37" xfId="1408" xr:uid="{00000000-0005-0000-0000-00007F050000}"/>
    <cellStyle name="Accent5 38" xfId="1409" xr:uid="{00000000-0005-0000-0000-000080050000}"/>
    <cellStyle name="Accent5 39" xfId="1410" xr:uid="{00000000-0005-0000-0000-000081050000}"/>
    <cellStyle name="Accent5 4" xfId="1411" xr:uid="{00000000-0005-0000-0000-000082050000}"/>
    <cellStyle name="Accent5 4 2" xfId="12634" xr:uid="{E07B46AA-12A4-4753-8C4F-60371C9F596C}"/>
    <cellStyle name="Accent5 40" xfId="1412" xr:uid="{00000000-0005-0000-0000-000083050000}"/>
    <cellStyle name="Accent5 41" xfId="1413" xr:uid="{00000000-0005-0000-0000-000084050000}"/>
    <cellStyle name="Accent5 42" xfId="1414" xr:uid="{00000000-0005-0000-0000-000085050000}"/>
    <cellStyle name="Accent5 43" xfId="1415" xr:uid="{00000000-0005-0000-0000-000086050000}"/>
    <cellStyle name="Accent5 5" xfId="1416" xr:uid="{00000000-0005-0000-0000-000087050000}"/>
    <cellStyle name="Accent5 5 2" xfId="10463" xr:uid="{9F067857-06C1-4926-BAFA-15FE8363429A}"/>
    <cellStyle name="Accent5 6" xfId="1417" xr:uid="{00000000-0005-0000-0000-000088050000}"/>
    <cellStyle name="Accent5 6 2" xfId="10464" xr:uid="{335A8392-9766-4970-A876-D9FBAF4B67F7}"/>
    <cellStyle name="Accent5 7" xfId="1418" xr:uid="{00000000-0005-0000-0000-000089050000}"/>
    <cellStyle name="Accent5 8" xfId="1419" xr:uid="{00000000-0005-0000-0000-00008A050000}"/>
    <cellStyle name="Accent5 9" xfId="1420" xr:uid="{00000000-0005-0000-0000-00008B050000}"/>
    <cellStyle name="Accent6" xfId="6386" builtinId="49" customBuiltin="1"/>
    <cellStyle name="Accent6 10" xfId="1421" xr:uid="{00000000-0005-0000-0000-00008C050000}"/>
    <cellStyle name="Accent6 11" xfId="1422" xr:uid="{00000000-0005-0000-0000-00008D050000}"/>
    <cellStyle name="Accent6 12" xfId="1423" xr:uid="{00000000-0005-0000-0000-00008E050000}"/>
    <cellStyle name="Accent6 13" xfId="1424" xr:uid="{00000000-0005-0000-0000-00008F050000}"/>
    <cellStyle name="Accent6 14" xfId="1425" xr:uid="{00000000-0005-0000-0000-000090050000}"/>
    <cellStyle name="Accent6 15" xfId="1426" xr:uid="{00000000-0005-0000-0000-000091050000}"/>
    <cellStyle name="Accent6 16" xfId="1427" xr:uid="{00000000-0005-0000-0000-000092050000}"/>
    <cellStyle name="Accent6 17" xfId="1428" xr:uid="{00000000-0005-0000-0000-000093050000}"/>
    <cellStyle name="Accent6 18" xfId="1429" xr:uid="{00000000-0005-0000-0000-000094050000}"/>
    <cellStyle name="Accent6 19" xfId="1430" xr:uid="{00000000-0005-0000-0000-000095050000}"/>
    <cellStyle name="Accent6 2" xfId="1431" xr:uid="{00000000-0005-0000-0000-000096050000}"/>
    <cellStyle name="Accent6 2 10" xfId="1432" xr:uid="{00000000-0005-0000-0000-000097050000}"/>
    <cellStyle name="Accent6 2 11" xfId="10465" xr:uid="{0D9913A6-C39E-4DEC-BA21-C382712B153A}"/>
    <cellStyle name="Accent6 2 2" xfId="1433" xr:uid="{00000000-0005-0000-0000-000098050000}"/>
    <cellStyle name="Accent6 2 3" xfId="1434" xr:uid="{00000000-0005-0000-0000-000099050000}"/>
    <cellStyle name="Accent6 2 4" xfId="1435" xr:uid="{00000000-0005-0000-0000-00009A050000}"/>
    <cellStyle name="Accent6 2 5" xfId="1436" xr:uid="{00000000-0005-0000-0000-00009B050000}"/>
    <cellStyle name="Accent6 2 6" xfId="1437" xr:uid="{00000000-0005-0000-0000-00009C050000}"/>
    <cellStyle name="Accent6 2 7" xfId="1438" xr:uid="{00000000-0005-0000-0000-00009D050000}"/>
    <cellStyle name="Accent6 2 8" xfId="1439" xr:uid="{00000000-0005-0000-0000-00009E050000}"/>
    <cellStyle name="Accent6 2 9" xfId="1440" xr:uid="{00000000-0005-0000-0000-00009F050000}"/>
    <cellStyle name="Accent6 20" xfId="1441" xr:uid="{00000000-0005-0000-0000-0000A0050000}"/>
    <cellStyle name="Accent6 21" xfId="1442" xr:uid="{00000000-0005-0000-0000-0000A1050000}"/>
    <cellStyle name="Accent6 22" xfId="1443" xr:uid="{00000000-0005-0000-0000-0000A2050000}"/>
    <cellStyle name="Accent6 23" xfId="1444" xr:uid="{00000000-0005-0000-0000-0000A3050000}"/>
    <cellStyle name="Accent6 24" xfId="1445" xr:uid="{00000000-0005-0000-0000-0000A4050000}"/>
    <cellStyle name="Accent6 25" xfId="1446" xr:uid="{00000000-0005-0000-0000-0000A5050000}"/>
    <cellStyle name="Accent6 26" xfId="1447" xr:uid="{00000000-0005-0000-0000-0000A6050000}"/>
    <cellStyle name="Accent6 27" xfId="1448" xr:uid="{00000000-0005-0000-0000-0000A7050000}"/>
    <cellStyle name="Accent6 28" xfId="1449" xr:uid="{00000000-0005-0000-0000-0000A8050000}"/>
    <cellStyle name="Accent6 29" xfId="1450" xr:uid="{00000000-0005-0000-0000-0000A9050000}"/>
    <cellStyle name="Accent6 3" xfId="1451" xr:uid="{00000000-0005-0000-0000-0000AA050000}"/>
    <cellStyle name="Accent6 3 2" xfId="1452" xr:uid="{00000000-0005-0000-0000-0000AB050000}"/>
    <cellStyle name="Accent6 3 2 2" xfId="8295" xr:uid="{C6EFBE6F-F37B-4FD7-9ABA-AD1637135FB5}"/>
    <cellStyle name="Accent6 3 3" xfId="1453" xr:uid="{00000000-0005-0000-0000-0000AC050000}"/>
    <cellStyle name="Accent6 3 4" xfId="1454" xr:uid="{00000000-0005-0000-0000-0000AD050000}"/>
    <cellStyle name="Accent6 30" xfId="1455" xr:uid="{00000000-0005-0000-0000-0000AE050000}"/>
    <cellStyle name="Accent6 31" xfId="1456" xr:uid="{00000000-0005-0000-0000-0000AF050000}"/>
    <cellStyle name="Accent6 32" xfId="1457" xr:uid="{00000000-0005-0000-0000-0000B0050000}"/>
    <cellStyle name="Accent6 33" xfId="1458" xr:uid="{00000000-0005-0000-0000-0000B1050000}"/>
    <cellStyle name="Accent6 34" xfId="1459" xr:uid="{00000000-0005-0000-0000-0000B2050000}"/>
    <cellStyle name="Accent6 35" xfId="1460" xr:uid="{00000000-0005-0000-0000-0000B3050000}"/>
    <cellStyle name="Accent6 36" xfId="1461" xr:uid="{00000000-0005-0000-0000-0000B4050000}"/>
    <cellStyle name="Accent6 37" xfId="1462" xr:uid="{00000000-0005-0000-0000-0000B5050000}"/>
    <cellStyle name="Accent6 38" xfId="1463" xr:uid="{00000000-0005-0000-0000-0000B6050000}"/>
    <cellStyle name="Accent6 39" xfId="1464" xr:uid="{00000000-0005-0000-0000-0000B7050000}"/>
    <cellStyle name="Accent6 4" xfId="1465" xr:uid="{00000000-0005-0000-0000-0000B8050000}"/>
    <cellStyle name="Accent6 4 2" xfId="12635" xr:uid="{7A26DDA8-7988-4D39-A727-58DE8A98D924}"/>
    <cellStyle name="Accent6 40" xfId="1466" xr:uid="{00000000-0005-0000-0000-0000B9050000}"/>
    <cellStyle name="Accent6 41" xfId="1467" xr:uid="{00000000-0005-0000-0000-0000BA050000}"/>
    <cellStyle name="Accent6 42" xfId="1468" xr:uid="{00000000-0005-0000-0000-0000BB050000}"/>
    <cellStyle name="Accent6 43" xfId="1469" xr:uid="{00000000-0005-0000-0000-0000BC050000}"/>
    <cellStyle name="Accent6 5" xfId="1470" xr:uid="{00000000-0005-0000-0000-0000BD050000}"/>
    <cellStyle name="Accent6 5 2" xfId="8294" xr:uid="{CB2A9BA1-FD19-4B62-ABD3-FBE01A4E5745}"/>
    <cellStyle name="Accent6 6" xfId="1471" xr:uid="{00000000-0005-0000-0000-0000BE050000}"/>
    <cellStyle name="Accent6 6 2" xfId="10466" xr:uid="{FB8611C5-77E4-47AF-8B6D-EC3FB63232A5}"/>
    <cellStyle name="Accent6 7" xfId="1472" xr:uid="{00000000-0005-0000-0000-0000BF050000}"/>
    <cellStyle name="Accent6 8" xfId="1473" xr:uid="{00000000-0005-0000-0000-0000C0050000}"/>
    <cellStyle name="Accent6 9" xfId="1474" xr:uid="{00000000-0005-0000-0000-0000C1050000}"/>
    <cellStyle name="AggblueBoldCels" xfId="1475" xr:uid="{00000000-0005-0000-0000-0000C2050000}"/>
    <cellStyle name="AggblueCels" xfId="1476" xr:uid="{00000000-0005-0000-0000-0000C3050000}"/>
    <cellStyle name="AggBoldCells" xfId="1477" xr:uid="{00000000-0005-0000-0000-0000C4050000}"/>
    <cellStyle name="AggCels" xfId="1478" xr:uid="{00000000-0005-0000-0000-0000C5050000}"/>
    <cellStyle name="AggGreen" xfId="1479" xr:uid="{00000000-0005-0000-0000-0000C6050000}"/>
    <cellStyle name="AggGreen12" xfId="1480" xr:uid="{00000000-0005-0000-0000-0000C7050000}"/>
    <cellStyle name="AggOrange" xfId="1481" xr:uid="{00000000-0005-0000-0000-0000C8050000}"/>
    <cellStyle name="AggOrange9" xfId="1482" xr:uid="{00000000-0005-0000-0000-0000C9050000}"/>
    <cellStyle name="AggOrangeLB_2x" xfId="1483" xr:uid="{00000000-0005-0000-0000-0000CA050000}"/>
    <cellStyle name="AggOrangeLBorder" xfId="1484" xr:uid="{00000000-0005-0000-0000-0000CB050000}"/>
    <cellStyle name="AggOrangeRBorder" xfId="1485" xr:uid="{00000000-0005-0000-0000-0000CC050000}"/>
    <cellStyle name="Akzent1" xfId="1486" xr:uid="{00000000-0005-0000-0000-0000CD050000}"/>
    <cellStyle name="Akzent2" xfId="1487" xr:uid="{00000000-0005-0000-0000-0000CE050000}"/>
    <cellStyle name="Akzent3" xfId="1488" xr:uid="{00000000-0005-0000-0000-0000CF050000}"/>
    <cellStyle name="Akzent4" xfId="1489" xr:uid="{00000000-0005-0000-0000-0000D0050000}"/>
    <cellStyle name="Akzent5" xfId="1490" xr:uid="{00000000-0005-0000-0000-0000D1050000}"/>
    <cellStyle name="Akzent6" xfId="1491" xr:uid="{00000000-0005-0000-0000-0000D2050000}"/>
    <cellStyle name="Assumption Heading" xfId="5310" xr:uid="{32752477-0D89-44A0-A8F4-A4A872246ED0}"/>
    <cellStyle name="Assumptions" xfId="5311" xr:uid="{BC0AD62C-9F0A-438E-9F93-0B276AA4CFFF}"/>
    <cellStyle name="Attrib" xfId="5312" xr:uid="{7EE842CE-6863-4E31-98C5-425850B939CA}"/>
    <cellStyle name="Attrib 2" xfId="5313" xr:uid="{412E96F8-65F5-42C3-B637-7753E98EA331}"/>
    <cellStyle name="Attrib 2 2" xfId="5314" xr:uid="{68AFF705-A66A-495E-9117-E7D7C19C4EF2}"/>
    <cellStyle name="Attrib 2 3" xfId="5315" xr:uid="{C43B17FF-1AA2-4C2A-8072-8EF5E99CAE2E}"/>
    <cellStyle name="Ausgabe" xfId="1492" xr:uid="{00000000-0005-0000-0000-0000D3050000}"/>
    <cellStyle name="Bad" xfId="6362" builtinId="27" customBuiltin="1"/>
    <cellStyle name="Bad 10" xfId="1493" xr:uid="{00000000-0005-0000-0000-0000D4050000}"/>
    <cellStyle name="Bad 11" xfId="1494" xr:uid="{00000000-0005-0000-0000-0000D5050000}"/>
    <cellStyle name="Bad 12" xfId="1495" xr:uid="{00000000-0005-0000-0000-0000D6050000}"/>
    <cellStyle name="Bad 13" xfId="1496" xr:uid="{00000000-0005-0000-0000-0000D7050000}"/>
    <cellStyle name="Bad 14" xfId="1497" xr:uid="{00000000-0005-0000-0000-0000D8050000}"/>
    <cellStyle name="Bad 15" xfId="1498" xr:uid="{00000000-0005-0000-0000-0000D9050000}"/>
    <cellStyle name="Bad 16" xfId="1499" xr:uid="{00000000-0005-0000-0000-0000DA050000}"/>
    <cellStyle name="Bad 17" xfId="1500" xr:uid="{00000000-0005-0000-0000-0000DB050000}"/>
    <cellStyle name="Bad 18" xfId="1501" xr:uid="{00000000-0005-0000-0000-0000DC050000}"/>
    <cellStyle name="Bad 19" xfId="1502" xr:uid="{00000000-0005-0000-0000-0000DD050000}"/>
    <cellStyle name="Bad 2" xfId="1503" xr:uid="{00000000-0005-0000-0000-0000DE050000}"/>
    <cellStyle name="Bad 2 10" xfId="1504" xr:uid="{00000000-0005-0000-0000-0000DF050000}"/>
    <cellStyle name="Bad 2 11" xfId="10467" xr:uid="{79DECB50-83EA-4344-997A-B703F16A49FE}"/>
    <cellStyle name="Bad 2 2" xfId="1505" xr:uid="{00000000-0005-0000-0000-0000E0050000}"/>
    <cellStyle name="Bad 2 3" xfId="1506" xr:uid="{00000000-0005-0000-0000-0000E1050000}"/>
    <cellStyle name="Bad 2 4" xfId="1507" xr:uid="{00000000-0005-0000-0000-0000E2050000}"/>
    <cellStyle name="Bad 2 5" xfId="1508" xr:uid="{00000000-0005-0000-0000-0000E3050000}"/>
    <cellStyle name="Bad 2 6" xfId="1509" xr:uid="{00000000-0005-0000-0000-0000E4050000}"/>
    <cellStyle name="Bad 2 7" xfId="1510" xr:uid="{00000000-0005-0000-0000-0000E5050000}"/>
    <cellStyle name="Bad 2 8" xfId="1511" xr:uid="{00000000-0005-0000-0000-0000E6050000}"/>
    <cellStyle name="Bad 2 9" xfId="1512" xr:uid="{00000000-0005-0000-0000-0000E7050000}"/>
    <cellStyle name="Bad 20" xfId="1513" xr:uid="{00000000-0005-0000-0000-0000E8050000}"/>
    <cellStyle name="Bad 21" xfId="1514" xr:uid="{00000000-0005-0000-0000-0000E9050000}"/>
    <cellStyle name="Bad 22" xfId="1515" xr:uid="{00000000-0005-0000-0000-0000EA050000}"/>
    <cellStyle name="Bad 23" xfId="1516" xr:uid="{00000000-0005-0000-0000-0000EB050000}"/>
    <cellStyle name="Bad 24" xfId="1517" xr:uid="{00000000-0005-0000-0000-0000EC050000}"/>
    <cellStyle name="Bad 25" xfId="1518" xr:uid="{00000000-0005-0000-0000-0000ED050000}"/>
    <cellStyle name="Bad 26" xfId="1519" xr:uid="{00000000-0005-0000-0000-0000EE050000}"/>
    <cellStyle name="Bad 27" xfId="1520" xr:uid="{00000000-0005-0000-0000-0000EF050000}"/>
    <cellStyle name="Bad 28" xfId="1521" xr:uid="{00000000-0005-0000-0000-0000F0050000}"/>
    <cellStyle name="Bad 29" xfId="1522" xr:uid="{00000000-0005-0000-0000-0000F1050000}"/>
    <cellStyle name="Bad 3" xfId="1523" xr:uid="{00000000-0005-0000-0000-0000F2050000}"/>
    <cellStyle name="Bad 3 2" xfId="1524" xr:uid="{00000000-0005-0000-0000-0000F3050000}"/>
    <cellStyle name="Bad 3 2 2" xfId="10468" xr:uid="{D18CA13B-9DE9-420F-9158-9E980164B4BC}"/>
    <cellStyle name="Bad 3 3" xfId="1525" xr:uid="{00000000-0005-0000-0000-0000F4050000}"/>
    <cellStyle name="Bad 3 4" xfId="1526" xr:uid="{00000000-0005-0000-0000-0000F5050000}"/>
    <cellStyle name="Bad 30" xfId="1527" xr:uid="{00000000-0005-0000-0000-0000F6050000}"/>
    <cellStyle name="Bad 31" xfId="1528" xr:uid="{00000000-0005-0000-0000-0000F7050000}"/>
    <cellStyle name="Bad 32" xfId="1529" xr:uid="{00000000-0005-0000-0000-0000F8050000}"/>
    <cellStyle name="Bad 33" xfId="1530" xr:uid="{00000000-0005-0000-0000-0000F9050000}"/>
    <cellStyle name="Bad 34" xfId="1531" xr:uid="{00000000-0005-0000-0000-0000FA050000}"/>
    <cellStyle name="Bad 35" xfId="1532" xr:uid="{00000000-0005-0000-0000-0000FB050000}"/>
    <cellStyle name="Bad 36" xfId="1533" xr:uid="{00000000-0005-0000-0000-0000FC050000}"/>
    <cellStyle name="Bad 37" xfId="1534" xr:uid="{00000000-0005-0000-0000-0000FD050000}"/>
    <cellStyle name="Bad 38" xfId="1535" xr:uid="{00000000-0005-0000-0000-0000FE050000}"/>
    <cellStyle name="Bad 39" xfId="1536" xr:uid="{00000000-0005-0000-0000-0000FF050000}"/>
    <cellStyle name="Bad 4" xfId="1537" xr:uid="{00000000-0005-0000-0000-000000060000}"/>
    <cellStyle name="Bad 4 2" xfId="10469" xr:uid="{4BCEE64E-EB93-4EC6-B77F-ABEB84A14075}"/>
    <cellStyle name="Bad 40" xfId="1538" xr:uid="{00000000-0005-0000-0000-000001060000}"/>
    <cellStyle name="Bad 41" xfId="1539" xr:uid="{00000000-0005-0000-0000-000002060000}"/>
    <cellStyle name="Bad 42" xfId="1540" xr:uid="{00000000-0005-0000-0000-000003060000}"/>
    <cellStyle name="Bad 43" xfId="1541" xr:uid="{00000000-0005-0000-0000-000004060000}"/>
    <cellStyle name="Bad 44" xfId="1542" xr:uid="{00000000-0005-0000-0000-000005060000}"/>
    <cellStyle name="Bad 5" xfId="1543" xr:uid="{00000000-0005-0000-0000-000006060000}"/>
    <cellStyle name="Bad 5 2" xfId="10470" xr:uid="{6463247D-5643-4FAE-9024-C7C1F911CB54}"/>
    <cellStyle name="Bad 6" xfId="1544" xr:uid="{00000000-0005-0000-0000-000007060000}"/>
    <cellStyle name="Bad 6 2" xfId="10471" xr:uid="{01BE39CA-D701-41D8-93BB-7AE175219E31}"/>
    <cellStyle name="Bad 7" xfId="1545" xr:uid="{00000000-0005-0000-0000-000008060000}"/>
    <cellStyle name="Bad 8" xfId="1546" xr:uid="{00000000-0005-0000-0000-000009060000}"/>
    <cellStyle name="Bad 9" xfId="1547" xr:uid="{00000000-0005-0000-0000-00000A060000}"/>
    <cellStyle name="Berechnung" xfId="1548" xr:uid="{00000000-0005-0000-0000-00000B060000}"/>
    <cellStyle name="Bold GHG Numbers (0.00)" xfId="1549" xr:uid="{00000000-0005-0000-0000-00000C060000}"/>
    <cellStyle name="Calculation" xfId="6365" builtinId="22" customBuiltin="1"/>
    <cellStyle name="Calculation 10" xfId="1550" xr:uid="{00000000-0005-0000-0000-00000D060000}"/>
    <cellStyle name="Calculation 11" xfId="1551" xr:uid="{00000000-0005-0000-0000-00000E060000}"/>
    <cellStyle name="Calculation 12" xfId="1552" xr:uid="{00000000-0005-0000-0000-00000F060000}"/>
    <cellStyle name="Calculation 13" xfId="1553" xr:uid="{00000000-0005-0000-0000-000010060000}"/>
    <cellStyle name="Calculation 14" xfId="1554" xr:uid="{00000000-0005-0000-0000-000011060000}"/>
    <cellStyle name="Calculation 15" xfId="1555" xr:uid="{00000000-0005-0000-0000-000012060000}"/>
    <cellStyle name="Calculation 16" xfId="1556" xr:uid="{00000000-0005-0000-0000-000013060000}"/>
    <cellStyle name="Calculation 17" xfId="1557" xr:uid="{00000000-0005-0000-0000-000014060000}"/>
    <cellStyle name="Calculation 18" xfId="1558" xr:uid="{00000000-0005-0000-0000-000015060000}"/>
    <cellStyle name="Calculation 19" xfId="1559" xr:uid="{00000000-0005-0000-0000-000016060000}"/>
    <cellStyle name="Calculation 2" xfId="1560" xr:uid="{00000000-0005-0000-0000-000017060000}"/>
    <cellStyle name="Calculation 2 10" xfId="1561" xr:uid="{00000000-0005-0000-0000-000018060000}"/>
    <cellStyle name="Calculation 2 11" xfId="10472" xr:uid="{45DECAA8-2DB8-460A-B9E8-097EA31F22D4}"/>
    <cellStyle name="Calculation 2 2" xfId="1562" xr:uid="{00000000-0005-0000-0000-000019060000}"/>
    <cellStyle name="Calculation 2 2 2" xfId="5316" xr:uid="{8CF5DFA4-7DE8-4489-9B75-C0E24694E598}"/>
    <cellStyle name="Calculation 2 3" xfId="1563" xr:uid="{00000000-0005-0000-0000-00001A060000}"/>
    <cellStyle name="Calculation 2 3 2" xfId="5317" xr:uid="{64650737-E2CE-464E-BD9C-7929AC9AA192}"/>
    <cellStyle name="Calculation 2 4" xfId="1564" xr:uid="{00000000-0005-0000-0000-00001B060000}"/>
    <cellStyle name="Calculation 2 5" xfId="1565" xr:uid="{00000000-0005-0000-0000-00001C060000}"/>
    <cellStyle name="Calculation 2 6" xfId="1566" xr:uid="{00000000-0005-0000-0000-00001D060000}"/>
    <cellStyle name="Calculation 2 7" xfId="1567" xr:uid="{00000000-0005-0000-0000-00001E060000}"/>
    <cellStyle name="Calculation 2 8" xfId="1568" xr:uid="{00000000-0005-0000-0000-00001F060000}"/>
    <cellStyle name="Calculation 2 9" xfId="1569" xr:uid="{00000000-0005-0000-0000-000020060000}"/>
    <cellStyle name="Calculation 20" xfId="1570" xr:uid="{00000000-0005-0000-0000-000021060000}"/>
    <cellStyle name="Calculation 21" xfId="1571" xr:uid="{00000000-0005-0000-0000-000022060000}"/>
    <cellStyle name="Calculation 22" xfId="1572" xr:uid="{00000000-0005-0000-0000-000023060000}"/>
    <cellStyle name="Calculation 23" xfId="1573" xr:uid="{00000000-0005-0000-0000-000024060000}"/>
    <cellStyle name="Calculation 24" xfId="1574" xr:uid="{00000000-0005-0000-0000-000025060000}"/>
    <cellStyle name="Calculation 25" xfId="1575" xr:uid="{00000000-0005-0000-0000-000026060000}"/>
    <cellStyle name="Calculation 26" xfId="1576" xr:uid="{00000000-0005-0000-0000-000027060000}"/>
    <cellStyle name="Calculation 27" xfId="1577" xr:uid="{00000000-0005-0000-0000-000028060000}"/>
    <cellStyle name="Calculation 28" xfId="1578" xr:uid="{00000000-0005-0000-0000-000029060000}"/>
    <cellStyle name="Calculation 29" xfId="1579" xr:uid="{00000000-0005-0000-0000-00002A060000}"/>
    <cellStyle name="Calculation 3" xfId="1580" xr:uid="{00000000-0005-0000-0000-00002B060000}"/>
    <cellStyle name="Calculation 3 2" xfId="1581" xr:uid="{00000000-0005-0000-0000-00002C060000}"/>
    <cellStyle name="Calculation 3 2 2" xfId="12623" xr:uid="{E07025E2-52CB-4936-AA6D-2E7204536827}"/>
    <cellStyle name="Calculation 3 3" xfId="1582" xr:uid="{00000000-0005-0000-0000-00002D060000}"/>
    <cellStyle name="Calculation 3 4" xfId="1583" xr:uid="{00000000-0005-0000-0000-00002E060000}"/>
    <cellStyle name="Calculation 30" xfId="1584" xr:uid="{00000000-0005-0000-0000-00002F060000}"/>
    <cellStyle name="Calculation 31" xfId="1585" xr:uid="{00000000-0005-0000-0000-000030060000}"/>
    <cellStyle name="Calculation 32" xfId="1586" xr:uid="{00000000-0005-0000-0000-000031060000}"/>
    <cellStyle name="Calculation 33" xfId="1587" xr:uid="{00000000-0005-0000-0000-000032060000}"/>
    <cellStyle name="Calculation 34" xfId="1588" xr:uid="{00000000-0005-0000-0000-000033060000}"/>
    <cellStyle name="Calculation 35" xfId="1589" xr:uid="{00000000-0005-0000-0000-000034060000}"/>
    <cellStyle name="Calculation 36" xfId="1590" xr:uid="{00000000-0005-0000-0000-000035060000}"/>
    <cellStyle name="Calculation 37" xfId="1591" xr:uid="{00000000-0005-0000-0000-000036060000}"/>
    <cellStyle name="Calculation 38" xfId="1592" xr:uid="{00000000-0005-0000-0000-000037060000}"/>
    <cellStyle name="Calculation 39" xfId="1593" xr:uid="{00000000-0005-0000-0000-000038060000}"/>
    <cellStyle name="Calculation 4" xfId="1594" xr:uid="{00000000-0005-0000-0000-000039060000}"/>
    <cellStyle name="Calculation 4 2" xfId="10473" xr:uid="{FB368EB9-0E8B-4DA2-A11B-FD9EFDA0B977}"/>
    <cellStyle name="Calculation 40" xfId="1595" xr:uid="{00000000-0005-0000-0000-00003A060000}"/>
    <cellStyle name="Calculation 41" xfId="1596" xr:uid="{00000000-0005-0000-0000-00003B060000}"/>
    <cellStyle name="Calculation 42" xfId="1597" xr:uid="{00000000-0005-0000-0000-00003C060000}"/>
    <cellStyle name="Calculation 43" xfId="1598" xr:uid="{00000000-0005-0000-0000-00003D060000}"/>
    <cellStyle name="Calculation 5" xfId="1599" xr:uid="{00000000-0005-0000-0000-00003E060000}"/>
    <cellStyle name="Calculation 5 2" xfId="10474" xr:uid="{885BF8F1-BAC0-4A8F-8EF8-CCFB268B20D2}"/>
    <cellStyle name="Calculation 6" xfId="1600" xr:uid="{00000000-0005-0000-0000-00003F060000}"/>
    <cellStyle name="Calculation 6 2" xfId="10475" xr:uid="{B447BC83-EB56-4040-98C0-708F61C18EEA}"/>
    <cellStyle name="Calculation 7" xfId="1601" xr:uid="{00000000-0005-0000-0000-000040060000}"/>
    <cellStyle name="Calculation 8" xfId="1602" xr:uid="{00000000-0005-0000-0000-000041060000}"/>
    <cellStyle name="Calculation 9" xfId="1603" xr:uid="{00000000-0005-0000-0000-000042060000}"/>
    <cellStyle name="Char" xfId="5318" xr:uid="{A281DE63-4F13-4E6D-9E03-DE293E4F7B90}"/>
    <cellStyle name="Char 2" xfId="9607" xr:uid="{74099641-EBC3-4719-831A-A6EC497848CD}"/>
    <cellStyle name="Check Cell" xfId="6367" builtinId="23" customBuiltin="1"/>
    <cellStyle name="Check Cell 10" xfId="1604" xr:uid="{00000000-0005-0000-0000-000043060000}"/>
    <cellStyle name="Check Cell 11" xfId="1605" xr:uid="{00000000-0005-0000-0000-000044060000}"/>
    <cellStyle name="Check Cell 12" xfId="1606" xr:uid="{00000000-0005-0000-0000-000045060000}"/>
    <cellStyle name="Check Cell 13" xfId="1607" xr:uid="{00000000-0005-0000-0000-000046060000}"/>
    <cellStyle name="Check Cell 14" xfId="1608" xr:uid="{00000000-0005-0000-0000-000047060000}"/>
    <cellStyle name="Check Cell 15" xfId="1609" xr:uid="{00000000-0005-0000-0000-000048060000}"/>
    <cellStyle name="Check Cell 16" xfId="1610" xr:uid="{00000000-0005-0000-0000-000049060000}"/>
    <cellStyle name="Check Cell 17" xfId="1611" xr:uid="{00000000-0005-0000-0000-00004A060000}"/>
    <cellStyle name="Check Cell 18" xfId="1612" xr:uid="{00000000-0005-0000-0000-00004B060000}"/>
    <cellStyle name="Check Cell 19" xfId="1613" xr:uid="{00000000-0005-0000-0000-00004C060000}"/>
    <cellStyle name="Check Cell 2" xfId="1614" xr:uid="{00000000-0005-0000-0000-00004D060000}"/>
    <cellStyle name="Check Cell 2 10" xfId="1615" xr:uid="{00000000-0005-0000-0000-00004E060000}"/>
    <cellStyle name="Check Cell 2 2" xfId="1616" xr:uid="{00000000-0005-0000-0000-00004F060000}"/>
    <cellStyle name="Check Cell 2 3" xfId="1617" xr:uid="{00000000-0005-0000-0000-000050060000}"/>
    <cellStyle name="Check Cell 2 4" xfId="1618" xr:uid="{00000000-0005-0000-0000-000051060000}"/>
    <cellStyle name="Check Cell 2 5" xfId="1619" xr:uid="{00000000-0005-0000-0000-000052060000}"/>
    <cellStyle name="Check Cell 2 6" xfId="1620" xr:uid="{00000000-0005-0000-0000-000053060000}"/>
    <cellStyle name="Check Cell 2 7" xfId="1621" xr:uid="{00000000-0005-0000-0000-000054060000}"/>
    <cellStyle name="Check Cell 2 8" xfId="1622" xr:uid="{00000000-0005-0000-0000-000055060000}"/>
    <cellStyle name="Check Cell 2 9" xfId="1623" xr:uid="{00000000-0005-0000-0000-000056060000}"/>
    <cellStyle name="Check Cell 20" xfId="1624" xr:uid="{00000000-0005-0000-0000-000057060000}"/>
    <cellStyle name="Check Cell 21" xfId="1625" xr:uid="{00000000-0005-0000-0000-000058060000}"/>
    <cellStyle name="Check Cell 22" xfId="1626" xr:uid="{00000000-0005-0000-0000-000059060000}"/>
    <cellStyle name="Check Cell 23" xfId="1627" xr:uid="{00000000-0005-0000-0000-00005A060000}"/>
    <cellStyle name="Check Cell 24" xfId="1628" xr:uid="{00000000-0005-0000-0000-00005B060000}"/>
    <cellStyle name="Check Cell 25" xfId="1629" xr:uid="{00000000-0005-0000-0000-00005C060000}"/>
    <cellStyle name="Check Cell 26" xfId="1630" xr:uid="{00000000-0005-0000-0000-00005D060000}"/>
    <cellStyle name="Check Cell 27" xfId="1631" xr:uid="{00000000-0005-0000-0000-00005E060000}"/>
    <cellStyle name="Check Cell 28" xfId="1632" xr:uid="{00000000-0005-0000-0000-00005F060000}"/>
    <cellStyle name="Check Cell 29" xfId="1633" xr:uid="{00000000-0005-0000-0000-000060060000}"/>
    <cellStyle name="Check Cell 3" xfId="1634" xr:uid="{00000000-0005-0000-0000-000061060000}"/>
    <cellStyle name="Check Cell 3 2" xfId="1635" xr:uid="{00000000-0005-0000-0000-000062060000}"/>
    <cellStyle name="Check Cell 30" xfId="1636" xr:uid="{00000000-0005-0000-0000-000063060000}"/>
    <cellStyle name="Check Cell 31" xfId="1637" xr:uid="{00000000-0005-0000-0000-000064060000}"/>
    <cellStyle name="Check Cell 32" xfId="1638" xr:uid="{00000000-0005-0000-0000-000065060000}"/>
    <cellStyle name="Check Cell 33" xfId="1639" xr:uid="{00000000-0005-0000-0000-000066060000}"/>
    <cellStyle name="Check Cell 34" xfId="1640" xr:uid="{00000000-0005-0000-0000-000067060000}"/>
    <cellStyle name="Check Cell 35" xfId="1641" xr:uid="{00000000-0005-0000-0000-000068060000}"/>
    <cellStyle name="Check Cell 36" xfId="1642" xr:uid="{00000000-0005-0000-0000-000069060000}"/>
    <cellStyle name="Check Cell 37" xfId="1643" xr:uid="{00000000-0005-0000-0000-00006A060000}"/>
    <cellStyle name="Check Cell 38" xfId="1644" xr:uid="{00000000-0005-0000-0000-00006B060000}"/>
    <cellStyle name="Check Cell 39" xfId="1645" xr:uid="{00000000-0005-0000-0000-00006C060000}"/>
    <cellStyle name="Check Cell 4" xfId="1646" xr:uid="{00000000-0005-0000-0000-00006D060000}"/>
    <cellStyle name="Check Cell 4 2" xfId="8293" xr:uid="{124476A9-F244-420C-9068-5E47502A648A}"/>
    <cellStyle name="Check Cell 40" xfId="1647" xr:uid="{00000000-0005-0000-0000-00006E060000}"/>
    <cellStyle name="Check Cell 41" xfId="1648" xr:uid="{00000000-0005-0000-0000-00006F060000}"/>
    <cellStyle name="Check Cell 42" xfId="1649" xr:uid="{00000000-0005-0000-0000-000070060000}"/>
    <cellStyle name="Check Cell 43" xfId="1650" xr:uid="{00000000-0005-0000-0000-000071060000}"/>
    <cellStyle name="Check Cell 5" xfId="1651" xr:uid="{00000000-0005-0000-0000-000072060000}"/>
    <cellStyle name="Check Cell 5 2" xfId="10476" xr:uid="{9D057D88-6083-42BE-AB6E-27CF94AC7BEB}"/>
    <cellStyle name="Check Cell 6" xfId="1652" xr:uid="{00000000-0005-0000-0000-000073060000}"/>
    <cellStyle name="Check Cell 6 2" xfId="8292" xr:uid="{060DE3A6-30DE-46D0-8556-0DF90EB60295}"/>
    <cellStyle name="Check Cell 7" xfId="1653" xr:uid="{00000000-0005-0000-0000-000074060000}"/>
    <cellStyle name="Check Cell 8" xfId="1654" xr:uid="{00000000-0005-0000-0000-000075060000}"/>
    <cellStyle name="Check Cell 9" xfId="1655" xr:uid="{00000000-0005-0000-0000-000076060000}"/>
    <cellStyle name="coin" xfId="1656" xr:uid="{00000000-0005-0000-0000-000077060000}"/>
    <cellStyle name="Comma [0] 2 10" xfId="1657" xr:uid="{00000000-0005-0000-0000-000078060000}"/>
    <cellStyle name="Comma [0] 2 10 2" xfId="5600" xr:uid="{FD6438F1-7B29-4846-AEB6-0AF8FF8836A8}"/>
    <cellStyle name="Comma [0] 2 10 2 2" xfId="9667" xr:uid="{083B4B4B-4A73-4DD6-BFB9-44D8EDB31B1B}"/>
    <cellStyle name="Comma [0] 2 10 2 2 2" xfId="23103" xr:uid="{44B74FCF-4062-4720-8216-C65326D7B306}"/>
    <cellStyle name="Comma [0] 2 10 2 3" xfId="22669" xr:uid="{51AB840B-63A6-40B1-A396-A48980C49A71}"/>
    <cellStyle name="Comma [0] 2 10 2 4" xfId="7083" xr:uid="{4D03B267-8650-4D8D-BD95-ACDB4544DC19}"/>
    <cellStyle name="Comma [0] 2 10 3" xfId="12619" xr:uid="{A9B5A21C-08DB-4FC4-A7D2-EE3CF944A459}"/>
    <cellStyle name="Comma [0] 2 10 3 2" xfId="23598" xr:uid="{D41431C9-DAFD-4757-8041-746314CA838A}"/>
    <cellStyle name="Comma [0] 2 10 4" xfId="22475" xr:uid="{4BBC1725-0BF3-4C85-9CA6-07C915E6A0A4}"/>
    <cellStyle name="Comma [0] 2 10 5" xfId="24561" xr:uid="{89B66019-58DD-4797-BD96-0737BEEEA5E2}"/>
    <cellStyle name="Comma [0] 2 10 6" xfId="6395" xr:uid="{9AA8841E-44A2-4C3B-ABFE-192F1D6D92F7}"/>
    <cellStyle name="Comma [0] 2 2" xfId="1658" xr:uid="{00000000-0005-0000-0000-000079060000}"/>
    <cellStyle name="Comma [0] 2 2 2" xfId="5601" xr:uid="{E6F75CD9-B230-4851-99AE-D9CECF82EAA5}"/>
    <cellStyle name="Comma [0] 2 2 2 2" xfId="9668" xr:uid="{56294585-E8CF-4225-8E58-876DA4109D06}"/>
    <cellStyle name="Comma [0] 2 2 2 2 2" xfId="23104" xr:uid="{5A2D301D-3494-415B-86B5-1C5F4E272EAF}"/>
    <cellStyle name="Comma [0] 2 2 2 3" xfId="22670" xr:uid="{C19B79D1-9972-4F34-A6B5-A13DED47C452}"/>
    <cellStyle name="Comma [0] 2 2 2 4" xfId="7084" xr:uid="{7FEA3168-CE82-4622-A1C0-2D21E8702900}"/>
    <cellStyle name="Comma [0] 2 2 3" xfId="10477" xr:uid="{BF058335-7AFE-4949-A34F-A429A1AB1189}"/>
    <cellStyle name="Comma [0] 2 2 3 2" xfId="23407" xr:uid="{B1B674F5-3F0E-4462-BCF0-8FAAA8061B1A}"/>
    <cellStyle name="Comma [0] 2 2 4" xfId="22476" xr:uid="{F64B18C8-4025-49BB-BCA8-7B6007130883}"/>
    <cellStyle name="Comma [0] 2 2 5" xfId="24562" xr:uid="{B91E08E5-A14A-454B-B461-E7F76C795EBE}"/>
    <cellStyle name="Comma [0] 2 2 6" xfId="6396" xr:uid="{424DDB08-6E63-4E0D-83EF-36CF644EAC22}"/>
    <cellStyle name="Comma [0] 2 3" xfId="1659" xr:uid="{00000000-0005-0000-0000-00007A060000}"/>
    <cellStyle name="Comma [0] 2 3 2" xfId="5602" xr:uid="{EEC24AFD-F269-418D-8209-354925DE2A05}"/>
    <cellStyle name="Comma [0] 2 3 2 2" xfId="9669" xr:uid="{085A0645-3028-43AC-9C7D-F045B493050F}"/>
    <cellStyle name="Comma [0] 2 3 2 2 2" xfId="23105" xr:uid="{4862FA26-1EAA-4416-AC51-99CF28CD9D1C}"/>
    <cellStyle name="Comma [0] 2 3 2 3" xfId="22671" xr:uid="{4913BFED-C9C5-41A2-957F-410DC9B92236}"/>
    <cellStyle name="Comma [0] 2 3 2 4" xfId="7085" xr:uid="{DF220069-48C0-4E85-AA7D-56A9FC9E2E14}"/>
    <cellStyle name="Comma [0] 2 3 3" xfId="10478" xr:uid="{DB10F8AE-8D43-4D6E-93F4-6EFF97ACE90E}"/>
    <cellStyle name="Comma [0] 2 3 3 2" xfId="23408" xr:uid="{5914A792-DBEA-42BE-8451-A8AB835F5507}"/>
    <cellStyle name="Comma [0] 2 3 4" xfId="22477" xr:uid="{EE9BEFBC-A31E-4CBE-A421-5C0AD05F7CB2}"/>
    <cellStyle name="Comma [0] 2 3 5" xfId="24563" xr:uid="{2A60BBA1-5B21-4763-A62E-F4D87E92619B}"/>
    <cellStyle name="Comma [0] 2 3 6" xfId="6397" xr:uid="{CC0D1719-A84F-40FC-8C3A-F414C85DE41B}"/>
    <cellStyle name="Comma [0] 2 4" xfId="1660" xr:uid="{00000000-0005-0000-0000-00007B060000}"/>
    <cellStyle name="Comma [0] 2 4 2" xfId="5603" xr:uid="{F35F660D-D903-4241-AA4B-B4429AC01795}"/>
    <cellStyle name="Comma [0] 2 4 2 2" xfId="9670" xr:uid="{94DFDE68-605D-4A44-8B0C-C196BA10F510}"/>
    <cellStyle name="Comma [0] 2 4 2 2 2" xfId="23106" xr:uid="{1D688F9C-872D-4718-9DBD-5149A344BBD1}"/>
    <cellStyle name="Comma [0] 2 4 2 3" xfId="22672" xr:uid="{9F107CC1-C432-404A-99E1-10AB149F487A}"/>
    <cellStyle name="Comma [0] 2 4 2 4" xfId="7086" xr:uid="{62CFAD90-D44B-4BB7-BD20-B310A55BDCC5}"/>
    <cellStyle name="Comma [0] 2 4 3" xfId="8275" xr:uid="{D8D67F03-32B9-4D85-AF98-B203EF817AE6}"/>
    <cellStyle name="Comma [0] 2 4 3 2" xfId="23098" xr:uid="{7350C87A-68E4-4E3E-9844-70DF3D7B1D73}"/>
    <cellStyle name="Comma [0] 2 4 4" xfId="22478" xr:uid="{6F8F8316-8600-49C1-B79A-87511D055396}"/>
    <cellStyle name="Comma [0] 2 4 5" xfId="24564" xr:uid="{67DD8B1B-E5AE-4AC3-8C19-81D677CD18AF}"/>
    <cellStyle name="Comma [0] 2 4 6" xfId="6398" xr:uid="{25B43F88-D8F6-4E67-9316-67538CBA7467}"/>
    <cellStyle name="Comma [0] 2 5" xfId="1661" xr:uid="{00000000-0005-0000-0000-00007C060000}"/>
    <cellStyle name="Comma [0] 2 5 2" xfId="5604" xr:uid="{AB15C09F-BCED-48B0-984E-7242D95BDA0E}"/>
    <cellStyle name="Comma [0] 2 5 2 2" xfId="9671" xr:uid="{7B6372A4-E732-4426-8363-D990501187B0}"/>
    <cellStyle name="Comma [0] 2 5 2 2 2" xfId="23107" xr:uid="{DA2090BF-8D8D-449F-BF3E-6823B5960315}"/>
    <cellStyle name="Comma [0] 2 5 2 3" xfId="22673" xr:uid="{F8E7DF8C-B3EC-49E4-B152-F1688CB44C5A}"/>
    <cellStyle name="Comma [0] 2 5 2 4" xfId="7087" xr:uid="{47D00E74-4BB3-4D74-BCCF-6E413A13241F}"/>
    <cellStyle name="Comma [0] 2 5 3" xfId="8274" xr:uid="{0E8C457C-4E73-4514-82C8-5615C43EDEB2}"/>
    <cellStyle name="Comma [0] 2 5 3 2" xfId="23097" xr:uid="{3D792CB1-7417-496F-AC56-D81D124B5771}"/>
    <cellStyle name="Comma [0] 2 5 4" xfId="22479" xr:uid="{EA94C671-C122-4C76-A70B-6581F1949B08}"/>
    <cellStyle name="Comma [0] 2 5 5" xfId="24565" xr:uid="{6F05F0FD-D749-4A81-8B9A-26091BBF91F3}"/>
    <cellStyle name="Comma [0] 2 5 6" xfId="6399" xr:uid="{4A5BECEA-46A7-4905-A38B-BA269C5E5AD7}"/>
    <cellStyle name="Comma [0] 2 6" xfId="1662" xr:uid="{00000000-0005-0000-0000-00007D060000}"/>
    <cellStyle name="Comma [0] 2 6 2" xfId="5605" xr:uid="{3BB16D4B-788F-472E-8BC0-7E66597A5FB6}"/>
    <cellStyle name="Comma [0] 2 6 2 2" xfId="9672" xr:uid="{CB33BEDE-1555-4751-BFC9-4BE03D07198E}"/>
    <cellStyle name="Comma [0] 2 6 2 2 2" xfId="23108" xr:uid="{C8CA6543-E821-4916-8AE9-A26717060D9F}"/>
    <cellStyle name="Comma [0] 2 6 2 3" xfId="22674" xr:uid="{5B351F43-4A36-4D04-B5AC-E3AE31DFB55F}"/>
    <cellStyle name="Comma [0] 2 6 2 4" xfId="7088" xr:uid="{1E3AEDAB-236C-4E27-AF0E-3A62305E2DB7}"/>
    <cellStyle name="Comma [0] 2 6 3" xfId="10479" xr:uid="{8C705E86-50C1-4C04-B292-3CB094BB8F8E}"/>
    <cellStyle name="Comma [0] 2 6 3 2" xfId="23409" xr:uid="{D3D35812-12F5-493A-961D-0DCB23122EC8}"/>
    <cellStyle name="Comma [0] 2 6 4" xfId="22480" xr:uid="{6F6694E1-E9EB-4651-8195-546577E23EDB}"/>
    <cellStyle name="Comma [0] 2 6 5" xfId="24566" xr:uid="{F030CAA2-71B6-433B-9FB3-9224AC472DBD}"/>
    <cellStyle name="Comma [0] 2 6 6" xfId="6400" xr:uid="{ED52668D-6568-4F32-8E38-2BB6D765B201}"/>
    <cellStyle name="Comma [0] 2 7" xfId="1663" xr:uid="{00000000-0005-0000-0000-00007E060000}"/>
    <cellStyle name="Comma [0] 2 7 2" xfId="5606" xr:uid="{9FA7C45D-F8D9-451A-AEF6-8349B388427E}"/>
    <cellStyle name="Comma [0] 2 7 2 2" xfId="9673" xr:uid="{2FF9D033-50CE-4C80-901F-76BCE720CB1B}"/>
    <cellStyle name="Comma [0] 2 7 2 2 2" xfId="23109" xr:uid="{EF0512AB-111B-4AE3-8E09-C5FA595F1B23}"/>
    <cellStyle name="Comma [0] 2 7 2 3" xfId="22675" xr:uid="{B81352F9-538A-4075-BCB8-0E6FEF39E78E}"/>
    <cellStyle name="Comma [0] 2 7 2 4" xfId="7089" xr:uid="{76B0B868-1089-4F5F-8B59-0A354E6FA7F3}"/>
    <cellStyle name="Comma [0] 2 7 3" xfId="10480" xr:uid="{E827092F-EE63-4301-A76E-920C041EA8FF}"/>
    <cellStyle name="Comma [0] 2 7 3 2" xfId="23410" xr:uid="{CF7C80E8-0ABE-4478-8D11-E33E99EE4E6C}"/>
    <cellStyle name="Comma [0] 2 7 4" xfId="22481" xr:uid="{623D7392-C83C-4ACA-AE20-C6E24B796CE1}"/>
    <cellStyle name="Comma [0] 2 7 5" xfId="24567" xr:uid="{67688EE3-E283-43EC-AC5A-49AE9F21F723}"/>
    <cellStyle name="Comma [0] 2 7 6" xfId="6401" xr:uid="{12D53D19-2D6F-416D-B55D-124CB23DC2AA}"/>
    <cellStyle name="Comma [0] 2 8" xfId="1664" xr:uid="{00000000-0005-0000-0000-00007F060000}"/>
    <cellStyle name="Comma [0] 2 8 2" xfId="5607" xr:uid="{71E3C729-75A3-41BC-A842-45EDF15CFD95}"/>
    <cellStyle name="Comma [0] 2 8 2 2" xfId="9674" xr:uid="{83BA406B-67F5-4684-859F-E7696D1364E2}"/>
    <cellStyle name="Comma [0] 2 8 2 2 2" xfId="23110" xr:uid="{BB5210E5-5650-459B-9441-EABE192AF9EB}"/>
    <cellStyle name="Comma [0] 2 8 2 3" xfId="22676" xr:uid="{B4F0135C-1FB3-4DDE-8D5D-07ABFDF6C305}"/>
    <cellStyle name="Comma [0] 2 8 2 4" xfId="7090" xr:uid="{A947AB29-D4EE-4356-992A-754D8EF75188}"/>
    <cellStyle name="Comma [0] 2 8 3" xfId="12622" xr:uid="{BFD01C96-A711-423B-930C-01395CE93EE3}"/>
    <cellStyle name="Comma [0] 2 8 3 2" xfId="23600" xr:uid="{5E203048-C032-4561-801D-D5C0EB3ED622}"/>
    <cellStyle name="Comma [0] 2 8 4" xfId="22482" xr:uid="{51811F9B-9C30-4C6F-8518-FE1D22D17354}"/>
    <cellStyle name="Comma [0] 2 8 5" xfId="24568" xr:uid="{18E98DC5-0BC6-4999-BF21-E61919C3A6FB}"/>
    <cellStyle name="Comma [0] 2 8 6" xfId="6402" xr:uid="{E9548A09-3068-4A9A-966E-095D4AD4406B}"/>
    <cellStyle name="Comma [0] 2 9" xfId="1665" xr:uid="{00000000-0005-0000-0000-000080060000}"/>
    <cellStyle name="Comma [0] 2 9 2" xfId="5608" xr:uid="{C1BA4E4A-CB28-4661-8213-CCD035CA01DE}"/>
    <cellStyle name="Comma [0] 2 9 2 2" xfId="9675" xr:uid="{37EC8FFA-C5C3-46E1-9DB1-C1972287B8BA}"/>
    <cellStyle name="Comma [0] 2 9 2 2 2" xfId="23111" xr:uid="{07DA4809-E137-4287-B43A-C3968BED619F}"/>
    <cellStyle name="Comma [0] 2 9 2 3" xfId="22677" xr:uid="{DCFD3CEE-3D8B-47D4-A50E-CB0CAB8EFB29}"/>
    <cellStyle name="Comma [0] 2 9 2 4" xfId="7091" xr:uid="{16A1C878-2B0E-47AB-9693-F57EA98A2A01}"/>
    <cellStyle name="Comma [0] 2 9 3" xfId="10481" xr:uid="{6356C17B-0DE4-4AD7-B031-65790E98041E}"/>
    <cellStyle name="Comma [0] 2 9 3 2" xfId="23411" xr:uid="{00D909E1-FF5E-4B6F-A214-8C4DC2CDC0A0}"/>
    <cellStyle name="Comma [0] 2 9 4" xfId="22483" xr:uid="{53287C40-101C-40C3-A981-665800A81BD4}"/>
    <cellStyle name="Comma [0] 2 9 5" xfId="24569" xr:uid="{0E9A4F28-AA1A-408E-A630-FA4171159BF0}"/>
    <cellStyle name="Comma [0] 2 9 6" xfId="6403" xr:uid="{2F643435-260E-4D73-A37D-5CFC23C9E1E4}"/>
    <cellStyle name="Comma 10" xfId="1666" xr:uid="{00000000-0005-0000-0000-000081060000}"/>
    <cellStyle name="Comma 10 10" xfId="5609" xr:uid="{52CEE7DC-D18C-4A93-8576-A70B76A3B05A}"/>
    <cellStyle name="Comma 10 10 2" xfId="10482" xr:uid="{C0477830-E86F-4C0B-9A34-7AF59AEE86DF}"/>
    <cellStyle name="Comma 10 10 2 2" xfId="23412" xr:uid="{B3A17C6E-B329-4C72-95A1-0296AAF1F469}"/>
    <cellStyle name="Comma 10 10 2 3" xfId="24867" xr:uid="{1F40DC8A-3042-440D-8B24-B7707D984209}"/>
    <cellStyle name="Comma 10 10 3" xfId="24868" xr:uid="{A2529671-0278-4FA2-9EC0-A17E07481100}"/>
    <cellStyle name="Comma 10 10 4" xfId="24866" xr:uid="{F6C82561-E910-4ECC-A60E-37E635629053}"/>
    <cellStyle name="Comma 10 11" xfId="10483" xr:uid="{5A414DF1-9B59-4F3F-BA60-4EA9091F215D}"/>
    <cellStyle name="Comma 10 11 2" xfId="23413" xr:uid="{61A9E5C7-44B6-4FB0-9A42-3884B934BECF}"/>
    <cellStyle name="Comma 10 11 3" xfId="24869" xr:uid="{E9C9ED34-79E5-4114-A99C-2183F51C268B}"/>
    <cellStyle name="Comma 10 12" xfId="22882" xr:uid="{801520D5-CC59-496D-B3F5-A28F4060BBDB}"/>
    <cellStyle name="Comma 10 12 2" xfId="24870" xr:uid="{587C77FC-9934-4C51-B3D8-743C90DFDF6D}"/>
    <cellStyle name="Comma 10 13" xfId="24570" xr:uid="{06DE9F66-8E58-4DDE-9572-4D89206E954E}"/>
    <cellStyle name="Comma 10 14" xfId="7445" xr:uid="{2FFEE431-55CB-4765-BBC0-9D347A42B976}"/>
    <cellStyle name="Comma 10 2" xfId="1667" xr:uid="{00000000-0005-0000-0000-000082060000}"/>
    <cellStyle name="Comma 10 2 10" xfId="1668" xr:uid="{00000000-0005-0000-0000-000083060000}"/>
    <cellStyle name="Comma 10 2 10 2" xfId="5611" xr:uid="{057A4B0B-80C9-4A05-9E48-E29528ECF4FD}"/>
    <cellStyle name="Comma 10 2 10 2 2" xfId="9677" xr:uid="{A0C3B8BD-A643-41B2-8E16-D8A4A5AE994C}"/>
    <cellStyle name="Comma 10 2 10 2 2 2" xfId="23113" xr:uid="{259CC61C-55D4-46E4-ABD2-5B417B4B1AE1}"/>
    <cellStyle name="Comma 10 2 10 2 3" xfId="22679" xr:uid="{9FCB5177-A210-477B-96D8-A7319AA19CD3}"/>
    <cellStyle name="Comma 10 2 10 2 4" xfId="7093" xr:uid="{7A147ED5-CEB8-4A8E-A41F-2ED2CE602C87}"/>
    <cellStyle name="Comma 10 2 10 3" xfId="10484" xr:uid="{ADD296CF-FA39-48EF-8FD5-00CB33B75633}"/>
    <cellStyle name="Comma 10 2 10 3 2" xfId="23414" xr:uid="{3ACDC237-D190-4CC0-933F-B1883A458078}"/>
    <cellStyle name="Comma 10 2 10 4" xfId="22485" xr:uid="{1ADEF29C-8EE7-47F5-BD87-658845807F98}"/>
    <cellStyle name="Comma 10 2 10 5" xfId="24572" xr:uid="{56314CDD-5095-43CC-A174-2C56285FF0E8}"/>
    <cellStyle name="Comma 10 2 10 6" xfId="6405" xr:uid="{5C72F3C5-EAC8-4935-B93C-714488B11FC9}"/>
    <cellStyle name="Comma 10 2 11" xfId="1669" xr:uid="{00000000-0005-0000-0000-000084060000}"/>
    <cellStyle name="Comma 10 2 11 2" xfId="5612" xr:uid="{EFA7C052-6EA3-4C12-BF00-ED7F679A2A1F}"/>
    <cellStyle name="Comma 10 2 11 2 2" xfId="9678" xr:uid="{20B9C7E1-3278-497B-B066-7517EF6F0B0B}"/>
    <cellStyle name="Comma 10 2 11 2 2 2" xfId="23114" xr:uid="{57EA7875-09A7-4387-8EA5-8238E3C0CCD8}"/>
    <cellStyle name="Comma 10 2 11 2 3" xfId="22680" xr:uid="{2606C376-CEEB-4E1B-A02F-F2CC02AF2264}"/>
    <cellStyle name="Comma 10 2 11 2 4" xfId="7094" xr:uid="{15847A95-EA58-40F7-91A2-C0A653A9EFD1}"/>
    <cellStyle name="Comma 10 2 11 3" xfId="10485" xr:uid="{F94D0DF0-1DCA-426C-9C6A-DF81346A54AE}"/>
    <cellStyle name="Comma 10 2 11 3 2" xfId="23415" xr:uid="{9C8242A3-9F0E-40D9-AFA8-6363DD5A14FE}"/>
    <cellStyle name="Comma 10 2 11 4" xfId="22486" xr:uid="{F7DB53CC-E686-4DDD-8128-28DE81DA754E}"/>
    <cellStyle name="Comma 10 2 11 5" xfId="24573" xr:uid="{0B8BBDF9-8F0B-449A-8E8F-E25C5A06292A}"/>
    <cellStyle name="Comma 10 2 11 6" xfId="6406" xr:uid="{8F319EAD-ABBA-4D32-894D-4A8C872A54C9}"/>
    <cellStyle name="Comma 10 2 12" xfId="1670" xr:uid="{00000000-0005-0000-0000-000085060000}"/>
    <cellStyle name="Comma 10 2 12 2" xfId="5613" xr:uid="{8057C562-4FD2-4D70-A2E2-859DAA0886FB}"/>
    <cellStyle name="Comma 10 2 12 2 2" xfId="9679" xr:uid="{174977FB-67DF-413F-A486-11E9251076F5}"/>
    <cellStyle name="Comma 10 2 12 2 2 2" xfId="23115" xr:uid="{8FAC5D5A-BE64-429C-977A-8617B593583D}"/>
    <cellStyle name="Comma 10 2 12 2 3" xfId="22681" xr:uid="{F21C7352-A2EC-4F0B-A676-80975754041D}"/>
    <cellStyle name="Comma 10 2 12 2 4" xfId="7095" xr:uid="{89D0A21D-4B50-4EE2-94AC-1A7873A44EA9}"/>
    <cellStyle name="Comma 10 2 12 3" xfId="10486" xr:uid="{6D482B88-3069-4639-835C-80263FCEA060}"/>
    <cellStyle name="Comma 10 2 12 3 2" xfId="23416" xr:uid="{D2359FEF-3AF1-4003-8770-1B8206FDD6E3}"/>
    <cellStyle name="Comma 10 2 12 4" xfId="22487" xr:uid="{DD19FF4C-11A2-44A0-A17C-C92C8BDB7DE6}"/>
    <cellStyle name="Comma 10 2 12 5" xfId="24574" xr:uid="{365F2F6F-2424-446F-9509-FEEBAE5BCFFE}"/>
    <cellStyle name="Comma 10 2 12 6" xfId="6407" xr:uid="{088FB8C8-63D0-4220-A511-8636410952AA}"/>
    <cellStyle name="Comma 10 2 13" xfId="1671" xr:uid="{00000000-0005-0000-0000-000086060000}"/>
    <cellStyle name="Comma 10 2 13 2" xfId="5614" xr:uid="{F48352EB-F92B-4A86-BBE4-D131B30DD58A}"/>
    <cellStyle name="Comma 10 2 13 2 2" xfId="9680" xr:uid="{90F489D8-02D2-4EF8-A17C-4018B814E8E9}"/>
    <cellStyle name="Comma 10 2 13 2 2 2" xfId="23116" xr:uid="{695261D0-922F-4449-8064-280F972A1C73}"/>
    <cellStyle name="Comma 10 2 13 2 3" xfId="22682" xr:uid="{32CDC186-FEC9-43B4-9A51-DADEE73956BF}"/>
    <cellStyle name="Comma 10 2 13 2 4" xfId="7096" xr:uid="{98734323-665B-4518-A5B8-A1E7456B280F}"/>
    <cellStyle name="Comma 10 2 13 3" xfId="10487" xr:uid="{1E6AF111-D6E5-496B-9170-9CB297586141}"/>
    <cellStyle name="Comma 10 2 13 3 2" xfId="23417" xr:uid="{1D1D0E58-F762-43F9-94F8-22BBE1447DA6}"/>
    <cellStyle name="Comma 10 2 13 4" xfId="22488" xr:uid="{8AFACA1D-9816-4ED7-8F0E-524F7BC52E03}"/>
    <cellStyle name="Comma 10 2 13 5" xfId="24575" xr:uid="{5F80D5F9-6D02-4FDC-BEFD-6C6B1170CB3F}"/>
    <cellStyle name="Comma 10 2 13 6" xfId="6408" xr:uid="{474C10C3-433E-4B8F-BCAD-446BB243B9A7}"/>
    <cellStyle name="Comma 10 2 14" xfId="1672" xr:uid="{00000000-0005-0000-0000-000087060000}"/>
    <cellStyle name="Comma 10 2 14 2" xfId="5615" xr:uid="{8FE5DE20-186F-46F2-AD0C-89954B046202}"/>
    <cellStyle name="Comma 10 2 14 2 2" xfId="9681" xr:uid="{D1005520-1D53-4E9E-9260-EDB608ED6448}"/>
    <cellStyle name="Comma 10 2 14 2 2 2" xfId="23117" xr:uid="{04D2C975-2FE5-4941-B6AB-4A6B77CE76C0}"/>
    <cellStyle name="Comma 10 2 14 2 3" xfId="22683" xr:uid="{62361014-C18E-4610-A72C-407735596F22}"/>
    <cellStyle name="Comma 10 2 14 2 4" xfId="7097" xr:uid="{FB48EE17-05C2-4ED8-8D69-3D98A501E551}"/>
    <cellStyle name="Comma 10 2 14 3" xfId="10488" xr:uid="{88BAD5D0-4BE0-4245-96B7-BA3A210343C9}"/>
    <cellStyle name="Comma 10 2 14 3 2" xfId="23418" xr:uid="{6533BF1C-D32D-4488-8DC2-D5AEEFB76D3D}"/>
    <cellStyle name="Comma 10 2 14 4" xfId="22489" xr:uid="{B7D11739-E571-478A-BD9F-3EAA2ED119E1}"/>
    <cellStyle name="Comma 10 2 14 5" xfId="24576" xr:uid="{1FAE6DFA-E261-4CDB-B484-D4BD57D833C2}"/>
    <cellStyle name="Comma 10 2 14 6" xfId="6409" xr:uid="{F80A5746-85D9-4662-81F1-DFFB6A987C62}"/>
    <cellStyle name="Comma 10 2 15" xfId="1673" xr:uid="{00000000-0005-0000-0000-000088060000}"/>
    <cellStyle name="Comma 10 2 15 2" xfId="5616" xr:uid="{FE648EED-126C-4F67-B67C-1E3560BD86C0}"/>
    <cellStyle name="Comma 10 2 15 2 2" xfId="9682" xr:uid="{43BA899D-AB4B-4C95-B7D6-005901B086B9}"/>
    <cellStyle name="Comma 10 2 15 2 2 2" xfId="23118" xr:uid="{7E1DD844-DB3C-4F25-8779-526E36666DB9}"/>
    <cellStyle name="Comma 10 2 15 2 3" xfId="22684" xr:uid="{6EC970CA-79A3-4EB3-A93A-37000CCB217E}"/>
    <cellStyle name="Comma 10 2 15 2 4" xfId="7098" xr:uid="{AFB052D3-DD78-45EB-AD50-91A4DE5D0441}"/>
    <cellStyle name="Comma 10 2 15 3" xfId="10489" xr:uid="{0292EDE0-94EE-4DFB-8664-5F0AE9ABA663}"/>
    <cellStyle name="Comma 10 2 15 3 2" xfId="23419" xr:uid="{5A035D80-E87F-4D9A-8996-06D775077EC4}"/>
    <cellStyle name="Comma 10 2 15 4" xfId="22490" xr:uid="{65D81235-34C1-4344-9EE8-77EDDA1BAC3A}"/>
    <cellStyle name="Comma 10 2 15 5" xfId="24577" xr:uid="{B198754F-78C9-4B77-9420-DAACDB433836}"/>
    <cellStyle name="Comma 10 2 15 6" xfId="6410" xr:uid="{B99C9F3B-CF50-45F1-928A-49A2125D3C17}"/>
    <cellStyle name="Comma 10 2 16" xfId="1674" xr:uid="{00000000-0005-0000-0000-000089060000}"/>
    <cellStyle name="Comma 10 2 16 2" xfId="5617" xr:uid="{33C1F369-BCA1-4C6D-A0B2-597F48C98CFA}"/>
    <cellStyle name="Comma 10 2 16 2 2" xfId="9683" xr:uid="{A89EE34C-0E9E-4B5C-972F-B4F931D7805F}"/>
    <cellStyle name="Comma 10 2 16 2 2 2" xfId="23119" xr:uid="{3304A2D6-0690-4725-8466-8A01C456F573}"/>
    <cellStyle name="Comma 10 2 16 2 3" xfId="22685" xr:uid="{331D8DEC-28B1-4EA4-8F4B-3E2B62F15CD8}"/>
    <cellStyle name="Comma 10 2 16 2 4" xfId="7099" xr:uid="{BB21F9F3-8820-4BD2-9E57-B65F6C0C42D5}"/>
    <cellStyle name="Comma 10 2 16 3" xfId="8273" xr:uid="{61D3B2BE-DE81-46BD-9C90-11CA72507EE0}"/>
    <cellStyle name="Comma 10 2 16 3 2" xfId="23096" xr:uid="{ED7DAA79-2B0E-4FF5-8706-7ADB2638BD4D}"/>
    <cellStyle name="Comma 10 2 16 4" xfId="22491" xr:uid="{D832D2ED-A353-4A65-ABB5-86024DA02B4E}"/>
    <cellStyle name="Comma 10 2 16 5" xfId="24578" xr:uid="{1C87E442-02E4-4E4C-A25A-85A56FFD1EB9}"/>
    <cellStyle name="Comma 10 2 16 6" xfId="6411" xr:uid="{B8F643FB-C8F5-444B-B06E-AB824C001699}"/>
    <cellStyle name="Comma 10 2 17" xfId="1675" xr:uid="{00000000-0005-0000-0000-00008A060000}"/>
    <cellStyle name="Comma 10 2 17 2" xfId="5618" xr:uid="{A3691294-C8B2-4BEA-9422-642B277EB71D}"/>
    <cellStyle name="Comma 10 2 17 2 2" xfId="9684" xr:uid="{94869874-E9A0-424B-8BFA-5BD400E14FBF}"/>
    <cellStyle name="Comma 10 2 17 2 2 2" xfId="23120" xr:uid="{06DFD692-D433-48C8-AC68-3E6953243DEF}"/>
    <cellStyle name="Comma 10 2 17 2 3" xfId="22686" xr:uid="{2DACBE62-E4CF-41C0-BC8A-6944F0BD1799}"/>
    <cellStyle name="Comma 10 2 17 2 4" xfId="7100" xr:uid="{A7EB82EB-2F2D-478A-BC0B-F79ECA5CACDE}"/>
    <cellStyle name="Comma 10 2 17 3" xfId="10490" xr:uid="{E4D9D773-2569-4343-B82D-BBD62FC6226C}"/>
    <cellStyle name="Comma 10 2 17 3 2" xfId="23420" xr:uid="{A23A68BB-99EE-4E8B-9583-9A87D1332A1F}"/>
    <cellStyle name="Comma 10 2 17 4" xfId="22492" xr:uid="{5117BC80-21C5-4B98-958E-74C274733064}"/>
    <cellStyle name="Comma 10 2 17 5" xfId="24579" xr:uid="{58AF09AF-5109-4E87-A979-E051FE143C57}"/>
    <cellStyle name="Comma 10 2 17 6" xfId="6412" xr:uid="{B632776E-C9DE-4A85-9CA1-79D67CEA2676}"/>
    <cellStyle name="Comma 10 2 18" xfId="5610" xr:uid="{FE6F79FB-D036-4967-BCA4-76E3AC0A8E36}"/>
    <cellStyle name="Comma 10 2 18 2" xfId="9676" xr:uid="{BA4408DE-0964-4EFC-9453-D49171D23546}"/>
    <cellStyle name="Comma 10 2 18 2 2" xfId="23112" xr:uid="{27AA4E00-330A-408C-B9F7-FF154B394432}"/>
    <cellStyle name="Comma 10 2 18 3" xfId="22678" xr:uid="{0CCDAC40-4C30-434E-A33A-E37DBA9DAF5A}"/>
    <cellStyle name="Comma 10 2 18 4" xfId="7092" xr:uid="{A9D34C95-017E-4626-868F-9F44732E7772}"/>
    <cellStyle name="Comma 10 2 19" xfId="10491" xr:uid="{54902C8F-B752-421A-95A3-12DBB2FBE508}"/>
    <cellStyle name="Comma 10 2 19 2" xfId="23421" xr:uid="{9B02D679-3973-47C2-97A7-74617E353F53}"/>
    <cellStyle name="Comma 10 2 2" xfId="1676" xr:uid="{00000000-0005-0000-0000-00008B060000}"/>
    <cellStyle name="Comma 10 2 2 2" xfId="5619" xr:uid="{99CF6759-9965-41AF-AC43-5C9B978FA294}"/>
    <cellStyle name="Comma 10 2 2 2 2" xfId="9685" xr:uid="{73EE2594-EE08-4CAC-8457-AABD657D2613}"/>
    <cellStyle name="Comma 10 2 2 2 2 2" xfId="23121" xr:uid="{A6BD7286-C126-4E2E-8F0A-16111682D153}"/>
    <cellStyle name="Comma 10 2 2 2 3" xfId="22687" xr:uid="{5D82AA65-E3F3-47B4-9222-8E608943BB84}"/>
    <cellStyle name="Comma 10 2 2 2 4" xfId="7101" xr:uid="{7CDF9FF2-E994-4A65-83E0-4ECA18CB9029}"/>
    <cellStyle name="Comma 10 2 2 3" xfId="10492" xr:uid="{09ABB9A5-C566-4761-8376-9CED257F4806}"/>
    <cellStyle name="Comma 10 2 2 3 2" xfId="23422" xr:uid="{BDEFA67A-9DA2-4447-82A2-35452C2C7787}"/>
    <cellStyle name="Comma 10 2 2 4" xfId="22493" xr:uid="{6EF8AB49-DF10-4879-8F71-65DD00D35685}"/>
    <cellStyle name="Comma 10 2 2 5" xfId="24580" xr:uid="{ED507ED0-5BDB-48C8-B8ED-2EBFE8DF7493}"/>
    <cellStyle name="Comma 10 2 2 6" xfId="6413" xr:uid="{B99A0833-8194-4755-A71B-AAC1250146CC}"/>
    <cellStyle name="Comma 10 2 20" xfId="22484" xr:uid="{26F04CB5-77C5-43AB-8AAA-0B4F77D87832}"/>
    <cellStyle name="Comma 10 2 21" xfId="24571" xr:uid="{1AEE0876-919C-4826-930C-36A7FEC7D7C8}"/>
    <cellStyle name="Comma 10 2 22" xfId="6404" xr:uid="{D8F11F88-54C0-46B7-8C39-D199E4B21612}"/>
    <cellStyle name="Comma 10 2 3" xfId="1677" xr:uid="{00000000-0005-0000-0000-00008C060000}"/>
    <cellStyle name="Comma 10 2 3 2" xfId="5620" xr:uid="{FB5CAEAA-FB1E-4C9E-B6E2-F995718944EA}"/>
    <cellStyle name="Comma 10 2 3 2 2" xfId="9686" xr:uid="{65249D18-4B65-49ED-8E5E-C3BCD7B7CBF6}"/>
    <cellStyle name="Comma 10 2 3 2 2 2" xfId="23122" xr:uid="{9ABE54AB-D0F7-4AEA-BDE1-65831B0C8046}"/>
    <cellStyle name="Comma 10 2 3 2 3" xfId="22688" xr:uid="{00B56EE0-C1C1-4900-B7E9-9DEBF5B75CA5}"/>
    <cellStyle name="Comma 10 2 3 2 4" xfId="7102" xr:uid="{DC513D8C-21A9-4304-845B-4B17C619BD6C}"/>
    <cellStyle name="Comma 10 2 3 3" xfId="10493" xr:uid="{0E770B71-F639-4A10-98CB-EED3C343F03E}"/>
    <cellStyle name="Comma 10 2 3 3 2" xfId="23423" xr:uid="{D0051D1E-0C04-4F34-80F4-B90CD015B10B}"/>
    <cellStyle name="Comma 10 2 3 4" xfId="22494" xr:uid="{E08B7A8D-0AF0-492C-8B93-9CE1F79EDE59}"/>
    <cellStyle name="Comma 10 2 3 5" xfId="24581" xr:uid="{270CBAA6-44F2-4C87-95F0-F42449BFFB9F}"/>
    <cellStyle name="Comma 10 2 3 6" xfId="6414" xr:uid="{CFDBC950-EF3B-43CB-BBE2-5831E897ABBE}"/>
    <cellStyle name="Comma 10 2 4" xfId="1678" xr:uid="{00000000-0005-0000-0000-00008D060000}"/>
    <cellStyle name="Comma 10 2 4 2" xfId="5621" xr:uid="{FBB61B3B-BA5C-4B9E-88F9-59C00EB8B0F7}"/>
    <cellStyle name="Comma 10 2 4 2 2" xfId="9687" xr:uid="{F198363D-3DD5-4048-8CFA-234414EF1DDA}"/>
    <cellStyle name="Comma 10 2 4 2 2 2" xfId="23123" xr:uid="{7E913753-1323-4A1D-9E43-ACC0895413B3}"/>
    <cellStyle name="Comma 10 2 4 2 3" xfId="22689" xr:uid="{66703D23-8D1E-4482-825D-416AEF3ED0E4}"/>
    <cellStyle name="Comma 10 2 4 2 4" xfId="7103" xr:uid="{91A8DA9E-6BFB-4DC2-8109-79D9E7D9F925}"/>
    <cellStyle name="Comma 10 2 4 3" xfId="10494" xr:uid="{90640AEB-DB25-462E-929F-1AF073B25226}"/>
    <cellStyle name="Comma 10 2 4 3 2" xfId="23424" xr:uid="{854CDAAC-9B94-4554-A124-3DC37EBDD165}"/>
    <cellStyle name="Comma 10 2 4 4" xfId="22495" xr:uid="{0D7AC1F9-DB88-4BFB-948C-4D7B4340AC27}"/>
    <cellStyle name="Comma 10 2 4 5" xfId="24582" xr:uid="{79532FF8-1766-45EB-AF90-767564FEAC1E}"/>
    <cellStyle name="Comma 10 2 4 6" xfId="6415" xr:uid="{508B4751-DD7B-47E8-87CA-3BD7019B4348}"/>
    <cellStyle name="Comma 10 2 5" xfId="1679" xr:uid="{00000000-0005-0000-0000-00008E060000}"/>
    <cellStyle name="Comma 10 2 5 2" xfId="5622" xr:uid="{89FE803F-ABB2-4B94-837D-829604E8C0D2}"/>
    <cellStyle name="Comma 10 2 5 2 2" xfId="9688" xr:uid="{C8CCD95C-45B5-42D8-A0C7-EE453940C8BB}"/>
    <cellStyle name="Comma 10 2 5 2 2 2" xfId="23124" xr:uid="{B67DE6BC-DBFF-4D6C-A0F9-B1E8EA2362F8}"/>
    <cellStyle name="Comma 10 2 5 2 3" xfId="22690" xr:uid="{FF67D9ED-77E2-49E8-82E5-BDF98FC1205F}"/>
    <cellStyle name="Comma 10 2 5 2 4" xfId="7104" xr:uid="{878623E9-6C76-4CAA-882A-5C9FAB10328B}"/>
    <cellStyle name="Comma 10 2 5 3" xfId="10495" xr:uid="{0B170C99-66E6-48A6-B4C7-3C747FBB7ED6}"/>
    <cellStyle name="Comma 10 2 5 3 2" xfId="23425" xr:uid="{A8DDF68A-4730-4BE3-8EC7-6E0200D7A243}"/>
    <cellStyle name="Comma 10 2 5 4" xfId="22496" xr:uid="{5B6E482C-A93A-43F1-AA89-4D8100E7B538}"/>
    <cellStyle name="Comma 10 2 5 5" xfId="24583" xr:uid="{AFDA3BB4-A87F-419D-BF0B-D0D471F6F642}"/>
    <cellStyle name="Comma 10 2 5 6" xfId="6416" xr:uid="{3FE13AA1-AB82-4EFE-A14B-6DCB322E2382}"/>
    <cellStyle name="Comma 10 2 6" xfId="1680" xr:uid="{00000000-0005-0000-0000-00008F060000}"/>
    <cellStyle name="Comma 10 2 6 2" xfId="5623" xr:uid="{1637B570-DEA9-4C49-AE73-511F57374D8A}"/>
    <cellStyle name="Comma 10 2 6 2 2" xfId="9689" xr:uid="{AFE440F8-5E24-47A7-8CD9-6962C040F382}"/>
    <cellStyle name="Comma 10 2 6 2 2 2" xfId="23125" xr:uid="{88027F23-73FD-4702-AA6F-028AA0876FFF}"/>
    <cellStyle name="Comma 10 2 6 2 3" xfId="22691" xr:uid="{58C992F7-7470-4705-890C-78C9FAD6D3D3}"/>
    <cellStyle name="Comma 10 2 6 2 4" xfId="7105" xr:uid="{C615D96F-9F98-40D7-8E17-02DCA12016C4}"/>
    <cellStyle name="Comma 10 2 6 3" xfId="10496" xr:uid="{C6EA6F57-CDA0-41FA-975A-754876142CDD}"/>
    <cellStyle name="Comma 10 2 6 3 2" xfId="23426" xr:uid="{EA7C0FF0-EB78-48BB-902D-9195262FB8DA}"/>
    <cellStyle name="Comma 10 2 6 4" xfId="22497" xr:uid="{85AE874A-FE4B-4539-8E6D-7BDED4BC2FCA}"/>
    <cellStyle name="Comma 10 2 6 5" xfId="24584" xr:uid="{51A1622A-1DC7-49C0-8C0C-A109627FA98B}"/>
    <cellStyle name="Comma 10 2 6 6" xfId="6417" xr:uid="{1ADF0352-BB00-46D4-BD5B-604D3CB28A71}"/>
    <cellStyle name="Comma 10 2 7" xfId="1681" xr:uid="{00000000-0005-0000-0000-000090060000}"/>
    <cellStyle name="Comma 10 2 7 2" xfId="5624" xr:uid="{2E4CD270-0E91-4D8D-BD3D-64B1C54AF714}"/>
    <cellStyle name="Comma 10 2 7 2 2" xfId="9690" xr:uid="{B5AFFC14-FE58-49A7-8AA4-D3A3493E4A20}"/>
    <cellStyle name="Comma 10 2 7 2 2 2" xfId="23126" xr:uid="{4EE28498-A274-4260-A6CC-D198D6F32767}"/>
    <cellStyle name="Comma 10 2 7 2 3" xfId="22692" xr:uid="{D07F70CD-E3CF-43C5-A1FF-9954D59A6F8C}"/>
    <cellStyle name="Comma 10 2 7 2 4" xfId="7106" xr:uid="{B1089E34-E8A1-4E1B-AC4D-F69A69AEA065}"/>
    <cellStyle name="Comma 10 2 7 3" xfId="10497" xr:uid="{13B8E616-F8E6-4554-8BFF-B5E38BBFED50}"/>
    <cellStyle name="Comma 10 2 7 3 2" xfId="23427" xr:uid="{7D81B814-928A-41FF-A3F2-B2655899DEB0}"/>
    <cellStyle name="Comma 10 2 7 4" xfId="22498" xr:uid="{9DCD012B-D27E-4A12-9522-E87DB221EBC4}"/>
    <cellStyle name="Comma 10 2 7 5" xfId="24585" xr:uid="{00F16773-EB31-4D55-B066-6CD7B23A3410}"/>
    <cellStyle name="Comma 10 2 7 6" xfId="6418" xr:uid="{8C9B0BC0-EAC7-4F0A-953B-742FE69AD014}"/>
    <cellStyle name="Comma 10 2 8" xfId="1682" xr:uid="{00000000-0005-0000-0000-000091060000}"/>
    <cellStyle name="Comma 10 2 8 2" xfId="5625" xr:uid="{18BEA9FC-3FA0-4FA3-802D-FD3CA8A19CA5}"/>
    <cellStyle name="Comma 10 2 8 2 2" xfId="9691" xr:uid="{0BDE4232-01E1-4D61-A3DC-E02289F521E4}"/>
    <cellStyle name="Comma 10 2 8 2 2 2" xfId="23127" xr:uid="{3D70D71A-0491-4672-945D-B58401729F99}"/>
    <cellStyle name="Comma 10 2 8 2 3" xfId="22693" xr:uid="{5CEDA33A-6F09-4358-8BFB-D8AA24BDD520}"/>
    <cellStyle name="Comma 10 2 8 2 4" xfId="7107" xr:uid="{84CA7C86-3647-4838-82F3-4EC7653C917A}"/>
    <cellStyle name="Comma 10 2 8 3" xfId="10498" xr:uid="{48FC2250-7E16-4366-BA95-24DB28AA76A9}"/>
    <cellStyle name="Comma 10 2 8 3 2" xfId="23428" xr:uid="{A70C5FB4-CDA8-4440-A1CC-EFCC53607FE3}"/>
    <cellStyle name="Comma 10 2 8 4" xfId="22499" xr:uid="{351AB080-E50E-419A-A6D3-E11D85931264}"/>
    <cellStyle name="Comma 10 2 8 5" xfId="24586" xr:uid="{FCF53A1F-14C8-44F0-8605-AB10A571C14E}"/>
    <cellStyle name="Comma 10 2 8 6" xfId="6419" xr:uid="{B3DAEF71-30B9-4BC7-AE78-1FE6E70D590A}"/>
    <cellStyle name="Comma 10 2 9" xfId="1683" xr:uid="{00000000-0005-0000-0000-000092060000}"/>
    <cellStyle name="Comma 10 2 9 2" xfId="5626" xr:uid="{76603B15-2C01-4045-9187-24C094C91D33}"/>
    <cellStyle name="Comma 10 2 9 2 2" xfId="9692" xr:uid="{86BD86C1-CF5B-47B4-B18C-CFB41AF02895}"/>
    <cellStyle name="Comma 10 2 9 2 2 2" xfId="23128" xr:uid="{3A6B549F-874A-42C2-AFDF-404C4CA518C3}"/>
    <cellStyle name="Comma 10 2 9 2 3" xfId="22694" xr:uid="{126CF155-CE7A-4F2E-8789-E9C050D8FF81}"/>
    <cellStyle name="Comma 10 2 9 2 4" xfId="7108" xr:uid="{24F12DE7-A35D-47A9-8AF5-D3D1E0C8A105}"/>
    <cellStyle name="Comma 10 2 9 3" xfId="8272" xr:uid="{39A65926-C427-4909-8042-A2363665CD16}"/>
    <cellStyle name="Comma 10 2 9 3 2" xfId="23095" xr:uid="{2E0AD1BE-BF8D-4820-BBA2-D1756902E6B6}"/>
    <cellStyle name="Comma 10 2 9 4" xfId="22500" xr:uid="{4883A709-8382-462D-BF17-76F6F6F59369}"/>
    <cellStyle name="Comma 10 2 9 5" xfId="24587" xr:uid="{7C506C84-933A-4B5F-BCF6-FB98B739D373}"/>
    <cellStyle name="Comma 10 2 9 6" xfId="6420" xr:uid="{0272F072-0AD0-4AE1-9B3C-5A041F394D05}"/>
    <cellStyle name="Comma 10 3" xfId="1684" xr:uid="{00000000-0005-0000-0000-000093060000}"/>
    <cellStyle name="Comma 10 3 10" xfId="1685" xr:uid="{00000000-0005-0000-0000-000094060000}"/>
    <cellStyle name="Comma 10 3 10 2" xfId="5628" xr:uid="{CECB83BD-6A25-4CE6-BF62-0BD6203BA21F}"/>
    <cellStyle name="Comma 10 3 10 2 2" xfId="9694" xr:uid="{4981120B-030B-4927-8B36-E9689746BC7C}"/>
    <cellStyle name="Comma 10 3 10 2 2 2" xfId="23130" xr:uid="{3F0582ED-AD0F-4575-BF29-AD7E88C47FFB}"/>
    <cellStyle name="Comma 10 3 10 2 3" xfId="22696" xr:uid="{DE8D7338-6A0F-42C9-9EA5-E6880409611D}"/>
    <cellStyle name="Comma 10 3 10 2 4" xfId="7110" xr:uid="{85675E56-B19A-44CC-82DE-1ECA2BE81345}"/>
    <cellStyle name="Comma 10 3 10 3" xfId="10499" xr:uid="{87CDD53E-4D65-4E6B-9B8D-4604BB45D515}"/>
    <cellStyle name="Comma 10 3 10 3 2" xfId="23429" xr:uid="{63BC9694-B64B-46FE-84C5-F7A098798DD9}"/>
    <cellStyle name="Comma 10 3 10 4" xfId="22502" xr:uid="{CC41F359-74C6-4B15-BF6F-071FB5D03949}"/>
    <cellStyle name="Comma 10 3 10 5" xfId="24589" xr:uid="{1B71381D-0FE3-4BC0-910F-042C3FBC3792}"/>
    <cellStyle name="Comma 10 3 10 6" xfId="6422" xr:uid="{56C2A89A-13E2-4F1E-BBB0-79C751CB410A}"/>
    <cellStyle name="Comma 10 3 11" xfId="1686" xr:uid="{00000000-0005-0000-0000-000095060000}"/>
    <cellStyle name="Comma 10 3 11 2" xfId="5629" xr:uid="{84D692FE-CEA7-45EF-98DC-4B34A17292CE}"/>
    <cellStyle name="Comma 10 3 11 2 2" xfId="9695" xr:uid="{77044B6F-C6B1-4240-8CB7-C0EA7DD99B95}"/>
    <cellStyle name="Comma 10 3 11 2 2 2" xfId="23131" xr:uid="{AB9D6567-0C53-44B5-BA23-C3E8A7F02A4B}"/>
    <cellStyle name="Comma 10 3 11 2 3" xfId="22697" xr:uid="{C5982D08-B0CD-4710-98E4-0F580C6692E5}"/>
    <cellStyle name="Comma 10 3 11 2 4" xfId="7111" xr:uid="{454E713C-E38A-4402-B329-176630D50A13}"/>
    <cellStyle name="Comma 10 3 11 3" xfId="10500" xr:uid="{6697E50D-5B76-45E6-991E-5BAFFB47CD3B}"/>
    <cellStyle name="Comma 10 3 11 3 2" xfId="23430" xr:uid="{09DBCB3C-0223-4F21-B454-24F0D2BE04D8}"/>
    <cellStyle name="Comma 10 3 11 4" xfId="22503" xr:uid="{14E79638-69C3-4253-A756-94026E9CF908}"/>
    <cellStyle name="Comma 10 3 11 5" xfId="24590" xr:uid="{5DA49B13-F15C-4C5C-AE9A-A33990878EEA}"/>
    <cellStyle name="Comma 10 3 11 6" xfId="6423" xr:uid="{A2EDDC06-4780-4137-BF07-475266DCB6D1}"/>
    <cellStyle name="Comma 10 3 12" xfId="1687" xr:uid="{00000000-0005-0000-0000-000096060000}"/>
    <cellStyle name="Comma 10 3 12 2" xfId="5630" xr:uid="{012E7E69-4EFC-4531-BBD5-BB40E65B8372}"/>
    <cellStyle name="Comma 10 3 12 2 2" xfId="9696" xr:uid="{792D70C1-FB7F-4F6F-A24F-3FA730797FA2}"/>
    <cellStyle name="Comma 10 3 12 2 2 2" xfId="23132" xr:uid="{057276DA-4EAF-4BCA-A152-0B6EBA3F43A9}"/>
    <cellStyle name="Comma 10 3 12 2 3" xfId="22698" xr:uid="{8786E854-E02C-41A3-875F-A03D3FE70BD4}"/>
    <cellStyle name="Comma 10 3 12 2 4" xfId="7112" xr:uid="{FBFA295D-FD84-478A-B04D-64E5A2168C74}"/>
    <cellStyle name="Comma 10 3 12 3" xfId="10501" xr:uid="{BF278F74-1CDB-454A-9522-1C6F1C2A2BAD}"/>
    <cellStyle name="Comma 10 3 12 3 2" xfId="23431" xr:uid="{51A3D58E-8AFC-4B1E-BFE7-A96914B804EB}"/>
    <cellStyle name="Comma 10 3 12 4" xfId="22504" xr:uid="{4BE9F1CB-8421-4364-AC0A-0F1318C2F59A}"/>
    <cellStyle name="Comma 10 3 12 5" xfId="24591" xr:uid="{5255C0B7-4B06-404F-B030-6931D57A9D77}"/>
    <cellStyle name="Comma 10 3 12 6" xfId="6424" xr:uid="{007008A1-9E25-46C4-A269-495396223FB1}"/>
    <cellStyle name="Comma 10 3 13" xfId="1688" xr:uid="{00000000-0005-0000-0000-000097060000}"/>
    <cellStyle name="Comma 10 3 13 2" xfId="5631" xr:uid="{D83EC107-2901-4EE9-BDCC-134BA18C19EB}"/>
    <cellStyle name="Comma 10 3 13 2 2" xfId="9697" xr:uid="{FDA236F3-79A2-4E86-A47F-E86CE20DFC8E}"/>
    <cellStyle name="Comma 10 3 13 2 2 2" xfId="23133" xr:uid="{229C7F14-C321-4B8A-A97B-E46478E89C42}"/>
    <cellStyle name="Comma 10 3 13 2 3" xfId="22699" xr:uid="{20275B72-5490-464E-BAA5-4DA03B1EA7CA}"/>
    <cellStyle name="Comma 10 3 13 2 4" xfId="7113" xr:uid="{F1BC64B2-E339-465D-807B-C74653D1E926}"/>
    <cellStyle name="Comma 10 3 13 3" xfId="10502" xr:uid="{D40F758F-1C26-4A83-8A06-543D27DD0635}"/>
    <cellStyle name="Comma 10 3 13 3 2" xfId="23432" xr:uid="{4C0D1991-4D9B-41E6-BE48-BA9D565C8990}"/>
    <cellStyle name="Comma 10 3 13 4" xfId="22505" xr:uid="{12013A3F-3409-4803-A0FC-77D9A9A3E22A}"/>
    <cellStyle name="Comma 10 3 13 5" xfId="24592" xr:uid="{7290EDCE-0E8C-492E-82AC-C1CA94A84905}"/>
    <cellStyle name="Comma 10 3 13 6" xfId="6425" xr:uid="{90763420-6582-4DA4-85EE-745D24354D86}"/>
    <cellStyle name="Comma 10 3 14" xfId="1689" xr:uid="{00000000-0005-0000-0000-000098060000}"/>
    <cellStyle name="Comma 10 3 14 2" xfId="5632" xr:uid="{1D3AE9AB-4724-4388-A51B-A240D0FE2C98}"/>
    <cellStyle name="Comma 10 3 14 2 2" xfId="9698" xr:uid="{D71E185C-4772-4E64-BE8F-5A50A9CE7B21}"/>
    <cellStyle name="Comma 10 3 14 2 2 2" xfId="23134" xr:uid="{BD33FD00-CE58-4690-8284-BC1E2299E3B0}"/>
    <cellStyle name="Comma 10 3 14 2 3" xfId="22700" xr:uid="{4D03D189-B2BD-4926-8A24-AD6FCD9D1423}"/>
    <cellStyle name="Comma 10 3 14 2 4" xfId="7114" xr:uid="{6F8AE02D-9033-46FA-A2F8-0BB38F719890}"/>
    <cellStyle name="Comma 10 3 14 3" xfId="10503" xr:uid="{AF66EAE4-260C-4B48-9127-9799397A9222}"/>
    <cellStyle name="Comma 10 3 14 3 2" xfId="23433" xr:uid="{E7F00490-CBC3-48A8-B1CB-8008BEBB2D0D}"/>
    <cellStyle name="Comma 10 3 14 4" xfId="22506" xr:uid="{91211491-E3C8-49D3-97F2-25AA054E3DF7}"/>
    <cellStyle name="Comma 10 3 14 5" xfId="24593" xr:uid="{19537366-BF08-4FE2-9417-E352336FE9BE}"/>
    <cellStyle name="Comma 10 3 14 6" xfId="6426" xr:uid="{FE4632FD-5F61-4FE2-8913-A6E7AEB1E96A}"/>
    <cellStyle name="Comma 10 3 15" xfId="1690" xr:uid="{00000000-0005-0000-0000-000099060000}"/>
    <cellStyle name="Comma 10 3 15 2" xfId="5633" xr:uid="{0D5E377F-A82E-4ACF-8415-7D25256BD9D1}"/>
    <cellStyle name="Comma 10 3 15 2 2" xfId="9699" xr:uid="{8C46C9E6-BE33-4FB2-9944-8D4E775C2F22}"/>
    <cellStyle name="Comma 10 3 15 2 2 2" xfId="23135" xr:uid="{736068FA-7817-45A6-91DE-192ED7C566F5}"/>
    <cellStyle name="Comma 10 3 15 2 3" xfId="22701" xr:uid="{1AC4FA09-E5B9-44D7-861D-7E1C40505B40}"/>
    <cellStyle name="Comma 10 3 15 2 4" xfId="7115" xr:uid="{763CCE01-D38A-4A58-8644-D153BE964108}"/>
    <cellStyle name="Comma 10 3 15 3" xfId="8271" xr:uid="{4959FF5B-E475-4311-A695-7D507A42C565}"/>
    <cellStyle name="Comma 10 3 15 3 2" xfId="23094" xr:uid="{53151FCE-7698-4E32-9D04-BD5AD6750D72}"/>
    <cellStyle name="Comma 10 3 15 4" xfId="22507" xr:uid="{69DDE3D6-7B3C-47A7-91A5-EFBB8FF8C561}"/>
    <cellStyle name="Comma 10 3 15 5" xfId="24594" xr:uid="{2AE80DC3-F270-41DB-A6A7-1DC4198F49A0}"/>
    <cellStyle name="Comma 10 3 15 6" xfId="6427" xr:uid="{4D447035-9E00-4D54-BB0E-BED64A15E143}"/>
    <cellStyle name="Comma 10 3 16" xfId="1691" xr:uid="{00000000-0005-0000-0000-00009A060000}"/>
    <cellStyle name="Comma 10 3 16 2" xfId="5634" xr:uid="{CC2F5CAA-6382-4C3C-AAA4-6C86C831008B}"/>
    <cellStyle name="Comma 10 3 16 2 2" xfId="9700" xr:uid="{F2F9B99F-E4EC-4ADC-B3A7-2286C4FCDDD1}"/>
    <cellStyle name="Comma 10 3 16 2 2 2" xfId="23136" xr:uid="{BCBF62F8-C10A-4071-8434-245178F9AD6D}"/>
    <cellStyle name="Comma 10 3 16 2 3" xfId="22702" xr:uid="{B5B87510-7A2A-47C5-BFF9-1DB5918F9C61}"/>
    <cellStyle name="Comma 10 3 16 2 4" xfId="7116" xr:uid="{700EBF12-02E9-4B48-BCA7-8CCE7C134B5B}"/>
    <cellStyle name="Comma 10 3 16 3" xfId="10504" xr:uid="{D968FA0A-9953-4D0A-BC74-D22DB0909F33}"/>
    <cellStyle name="Comma 10 3 16 3 2" xfId="23434" xr:uid="{17DB19EC-2795-4B2E-9CCD-F34DC52B0BBB}"/>
    <cellStyle name="Comma 10 3 16 4" xfId="22508" xr:uid="{DD165E83-4A1D-4596-974E-EAAB883F3540}"/>
    <cellStyle name="Comma 10 3 16 5" xfId="24595" xr:uid="{57DEBD91-2241-40BF-9F48-6BB044E649DF}"/>
    <cellStyle name="Comma 10 3 16 6" xfId="6428" xr:uid="{B400558B-33C7-4362-AB32-B3ABA5CF0313}"/>
    <cellStyle name="Comma 10 3 17" xfId="1692" xr:uid="{00000000-0005-0000-0000-00009B060000}"/>
    <cellStyle name="Comma 10 3 17 2" xfId="5635" xr:uid="{1ABEC40D-4257-4C6B-9AAF-9EFF52DEFD78}"/>
    <cellStyle name="Comma 10 3 17 2 2" xfId="9701" xr:uid="{0F4927ED-ED43-4FF5-BEF6-8A7168777FD9}"/>
    <cellStyle name="Comma 10 3 17 2 2 2" xfId="23137" xr:uid="{7EE437C4-DA50-4D34-A539-37987DB56F41}"/>
    <cellStyle name="Comma 10 3 17 2 3" xfId="22703" xr:uid="{E9B74754-242C-4914-AAC9-D9AE7EB6AB02}"/>
    <cellStyle name="Comma 10 3 17 2 4" xfId="7117" xr:uid="{E7889EF3-DE08-46E6-9932-C6BA1BD2150A}"/>
    <cellStyle name="Comma 10 3 17 3" xfId="10505" xr:uid="{89466483-BE41-4541-B46B-AFF912EBB614}"/>
    <cellStyle name="Comma 10 3 17 3 2" xfId="23435" xr:uid="{E6991CFF-1CBF-4E9D-A6C2-28F055842843}"/>
    <cellStyle name="Comma 10 3 17 4" xfId="22509" xr:uid="{FCECDB65-7C5D-4711-91BF-04F0E65FD5C4}"/>
    <cellStyle name="Comma 10 3 17 5" xfId="24596" xr:uid="{8A301ED5-1C9B-4BD6-9E51-0962BEFFCFC7}"/>
    <cellStyle name="Comma 10 3 17 6" xfId="6429" xr:uid="{52723ED4-C166-416F-B283-12FAF80CED06}"/>
    <cellStyle name="Comma 10 3 18" xfId="5627" xr:uid="{D0F6DF79-B181-4497-B110-80A4A7E23624}"/>
    <cellStyle name="Comma 10 3 18 2" xfId="9693" xr:uid="{E48F8CC4-0E89-4C60-8BC8-3193EABF7570}"/>
    <cellStyle name="Comma 10 3 18 2 2" xfId="23129" xr:uid="{A084087B-97F0-4BAE-8EA7-DAEAE76978C1}"/>
    <cellStyle name="Comma 10 3 18 3" xfId="22695" xr:uid="{DFDF65EE-4AF2-4220-8CF4-F51E1A1AE954}"/>
    <cellStyle name="Comma 10 3 18 4" xfId="7109" xr:uid="{E989A4B5-4264-4A50-A1D5-26D65005B7A0}"/>
    <cellStyle name="Comma 10 3 19" xfId="10506" xr:uid="{F3D9EDA7-849B-4CC4-B62B-76813B658918}"/>
    <cellStyle name="Comma 10 3 19 2" xfId="23436" xr:uid="{0B2E892F-E14F-41B1-8D8D-B8B81D83158F}"/>
    <cellStyle name="Comma 10 3 2" xfId="1693" xr:uid="{00000000-0005-0000-0000-00009C060000}"/>
    <cellStyle name="Comma 10 3 2 2" xfId="5636" xr:uid="{D8F5B8F4-2A74-400D-B3E3-B9F28D35D319}"/>
    <cellStyle name="Comma 10 3 2 2 2" xfId="9702" xr:uid="{6C832078-5763-4C6D-9D56-917AC94FFAF9}"/>
    <cellStyle name="Comma 10 3 2 2 2 2" xfId="23138" xr:uid="{91AEDDC8-63A1-4708-8B1D-84520FB483A3}"/>
    <cellStyle name="Comma 10 3 2 2 3" xfId="22704" xr:uid="{8D129804-753C-4364-AC8B-18608E3EAE20}"/>
    <cellStyle name="Comma 10 3 2 2 4" xfId="7118" xr:uid="{FD64F5B4-15CD-46D7-9FAC-431AF3FA67BF}"/>
    <cellStyle name="Comma 10 3 2 3" xfId="10507" xr:uid="{4D731F8B-66C2-4857-B089-2258DAA238B4}"/>
    <cellStyle name="Comma 10 3 2 3 2" xfId="23437" xr:uid="{C5104921-0CCD-4226-A219-6A935BBC8D92}"/>
    <cellStyle name="Comma 10 3 2 4" xfId="22510" xr:uid="{60164244-853B-490E-BB81-CCAA96FA66C2}"/>
    <cellStyle name="Comma 10 3 2 5" xfId="24597" xr:uid="{30EE8D88-2BC0-4DD0-984F-76A7694D4B84}"/>
    <cellStyle name="Comma 10 3 2 6" xfId="6430" xr:uid="{75E638E1-AAB4-4714-84DF-E08BD20F28AD}"/>
    <cellStyle name="Comma 10 3 20" xfId="22501" xr:uid="{66485764-3D64-45C1-ADE7-3F89B081280F}"/>
    <cellStyle name="Comma 10 3 21" xfId="24588" xr:uid="{0E8B3F13-14EC-418E-BE08-BAC7F0E6EA36}"/>
    <cellStyle name="Comma 10 3 22" xfId="6421" xr:uid="{945A5307-68DA-49DA-A22F-39321116D8D6}"/>
    <cellStyle name="Comma 10 3 3" xfId="1694" xr:uid="{00000000-0005-0000-0000-00009D060000}"/>
    <cellStyle name="Comma 10 3 3 2" xfId="5637" xr:uid="{2474C1FF-3218-47D2-B5EF-86E8F492FCEB}"/>
    <cellStyle name="Comma 10 3 3 2 2" xfId="9703" xr:uid="{706B5711-4393-4057-820F-C81FB7ECBAC5}"/>
    <cellStyle name="Comma 10 3 3 2 2 2" xfId="23139" xr:uid="{BD22C213-31AD-4567-8965-6B889DFD8DF1}"/>
    <cellStyle name="Comma 10 3 3 2 3" xfId="22705" xr:uid="{56C6E718-FC66-40CB-8122-9B1C588094B7}"/>
    <cellStyle name="Comma 10 3 3 2 4" xfId="7119" xr:uid="{4172EC11-D7F4-4767-BF61-DF08C7933675}"/>
    <cellStyle name="Comma 10 3 3 3" xfId="10508" xr:uid="{5C435AD0-53A9-4D75-A39A-31B7DEA070A1}"/>
    <cellStyle name="Comma 10 3 3 3 2" xfId="23438" xr:uid="{D5A2F1BA-2C45-4C66-BCF0-6417BF90895D}"/>
    <cellStyle name="Comma 10 3 3 4" xfId="22511" xr:uid="{6CA0A593-26AE-4D5B-83B7-C1A9E90A1EDB}"/>
    <cellStyle name="Comma 10 3 3 5" xfId="24598" xr:uid="{DF2D4920-0D9E-4C23-9F83-D5BDBA841A6D}"/>
    <cellStyle name="Comma 10 3 3 6" xfId="6431" xr:uid="{DA3FEDE4-1182-43AB-AAB3-8DE78489E73A}"/>
    <cellStyle name="Comma 10 3 4" xfId="1695" xr:uid="{00000000-0005-0000-0000-00009E060000}"/>
    <cellStyle name="Comma 10 3 4 2" xfId="5638" xr:uid="{768E1996-8B61-40FB-BC0E-FB7BB57FD293}"/>
    <cellStyle name="Comma 10 3 4 2 2" xfId="9704" xr:uid="{975C1ED4-8DF1-4D13-8157-782765AB149E}"/>
    <cellStyle name="Comma 10 3 4 2 2 2" xfId="23140" xr:uid="{01A65DC2-8942-4559-8CDF-42D818714DD0}"/>
    <cellStyle name="Comma 10 3 4 2 3" xfId="22706" xr:uid="{67664902-4B0B-416E-B67C-D752EE3DBCAD}"/>
    <cellStyle name="Comma 10 3 4 2 4" xfId="7120" xr:uid="{5E345B7D-98DC-4E12-901C-548396113834}"/>
    <cellStyle name="Comma 10 3 4 3" xfId="8270" xr:uid="{053D5E51-C620-4526-A592-3CD977CFF0B5}"/>
    <cellStyle name="Comma 10 3 4 3 2" xfId="23093" xr:uid="{95DBFB86-9878-407F-B129-E4D23589E6B3}"/>
    <cellStyle name="Comma 10 3 4 4" xfId="22512" xr:uid="{76DB6EB7-34C2-4754-914C-C08F2B9F4A1E}"/>
    <cellStyle name="Comma 10 3 4 5" xfId="24599" xr:uid="{883CA033-EAB2-4F3D-9BE6-D1EACBFA649E}"/>
    <cellStyle name="Comma 10 3 4 6" xfId="6432" xr:uid="{02BD8D8E-35EB-4BF7-9A81-E7DA4CB08070}"/>
    <cellStyle name="Comma 10 3 5" xfId="1696" xr:uid="{00000000-0005-0000-0000-00009F060000}"/>
    <cellStyle name="Comma 10 3 5 2" xfId="5639" xr:uid="{32DE803E-599C-487C-AC8E-4776DE31E71B}"/>
    <cellStyle name="Comma 10 3 5 2 2" xfId="9705" xr:uid="{1845451D-81AD-4BF9-9973-DCF8CC34A546}"/>
    <cellStyle name="Comma 10 3 5 2 2 2" xfId="23141" xr:uid="{7421DFA5-BA84-4237-B202-646922AA21F9}"/>
    <cellStyle name="Comma 10 3 5 2 3" xfId="22707" xr:uid="{0A559913-6FC2-478A-8071-595CC0051273}"/>
    <cellStyle name="Comma 10 3 5 2 4" xfId="7121" xr:uid="{CFAD0034-3117-4117-8922-329AEB043CE8}"/>
    <cellStyle name="Comma 10 3 5 3" xfId="10509" xr:uid="{4BA14050-6260-4DA9-8211-BEAA7718F46E}"/>
    <cellStyle name="Comma 10 3 5 3 2" xfId="23439" xr:uid="{FC11C59C-2CD3-4C95-A627-21E1B7F9FD34}"/>
    <cellStyle name="Comma 10 3 5 4" xfId="22513" xr:uid="{55E99B47-9A34-4599-8FFF-9FC453AC3AA1}"/>
    <cellStyle name="Comma 10 3 5 5" xfId="24600" xr:uid="{7D7540CB-68BB-45BC-BB68-F1EFED66CB53}"/>
    <cellStyle name="Comma 10 3 5 6" xfId="6433" xr:uid="{210738EF-A896-4EF9-8B32-0D9918D79A38}"/>
    <cellStyle name="Comma 10 3 6" xfId="1697" xr:uid="{00000000-0005-0000-0000-0000A0060000}"/>
    <cellStyle name="Comma 10 3 6 2" xfId="5640" xr:uid="{94ADC31D-B273-4286-8B5D-7ABCBD6EA698}"/>
    <cellStyle name="Comma 10 3 6 2 2" xfId="9706" xr:uid="{7B43DB16-4628-4FFA-8C45-A6A74A7F0AE5}"/>
    <cellStyle name="Comma 10 3 6 2 2 2" xfId="23142" xr:uid="{741DA518-84EB-49FB-A31F-4D87612C66FB}"/>
    <cellStyle name="Comma 10 3 6 2 3" xfId="22708" xr:uid="{C0E81002-FC10-4778-A329-7528E6CAE2C0}"/>
    <cellStyle name="Comma 10 3 6 2 4" xfId="7122" xr:uid="{87070F40-D369-4480-9E9E-81790D1AD9E2}"/>
    <cellStyle name="Comma 10 3 6 3" xfId="8269" xr:uid="{79499805-0422-44EC-B200-63A4B13746D9}"/>
    <cellStyle name="Comma 10 3 6 3 2" xfId="23092" xr:uid="{B1FC1575-4896-4D36-83D0-74B3B3391AC9}"/>
    <cellStyle name="Comma 10 3 6 4" xfId="22514" xr:uid="{3128BED1-FDD2-4B40-A42F-4DF86DA82E59}"/>
    <cellStyle name="Comma 10 3 6 5" xfId="24601" xr:uid="{31C08F8E-5C68-4E21-836A-A98BEC36EB3D}"/>
    <cellStyle name="Comma 10 3 6 6" xfId="6434" xr:uid="{0EBBC903-718D-411C-ADAA-44E9000DA9F7}"/>
    <cellStyle name="Comma 10 3 7" xfId="1698" xr:uid="{00000000-0005-0000-0000-0000A1060000}"/>
    <cellStyle name="Comma 10 3 7 2" xfId="5641" xr:uid="{0CA94460-C3D0-459E-8452-CF6BDF68ECB1}"/>
    <cellStyle name="Comma 10 3 7 2 2" xfId="9707" xr:uid="{70A13E40-295B-4863-B831-CA12DE50E702}"/>
    <cellStyle name="Comma 10 3 7 2 2 2" xfId="23143" xr:uid="{60CAC561-9C47-49C3-8DF5-A555E151698E}"/>
    <cellStyle name="Comma 10 3 7 2 3" xfId="22709" xr:uid="{340C6F5A-F2A8-43F5-B48F-51D13108F1FC}"/>
    <cellStyle name="Comma 10 3 7 2 4" xfId="7123" xr:uid="{2B98DE83-157C-453A-8EDF-AC1CC67FF6A9}"/>
    <cellStyle name="Comma 10 3 7 3" xfId="10510" xr:uid="{1AF7ECB9-C4C3-4F3C-94D9-9C523A4A9337}"/>
    <cellStyle name="Comma 10 3 7 3 2" xfId="23440" xr:uid="{8E88A6F8-2403-41D3-AA99-4BD7652A806B}"/>
    <cellStyle name="Comma 10 3 7 4" xfId="22515" xr:uid="{EF567C60-FB90-4F9F-ABC4-823281DD54E0}"/>
    <cellStyle name="Comma 10 3 7 5" xfId="24602" xr:uid="{5234EB7A-4935-408C-97CE-55530AA4BBCE}"/>
    <cellStyle name="Comma 10 3 7 6" xfId="6435" xr:uid="{C13122D0-8AB1-4D9E-A93D-AA0671B396C7}"/>
    <cellStyle name="Comma 10 3 8" xfId="1699" xr:uid="{00000000-0005-0000-0000-0000A2060000}"/>
    <cellStyle name="Comma 10 3 8 2" xfId="5642" xr:uid="{382FEFFA-49A8-4027-B987-25992A82F321}"/>
    <cellStyle name="Comma 10 3 8 2 2" xfId="9708" xr:uid="{A793DFB1-EA24-4F5E-92AA-CCCB569C7372}"/>
    <cellStyle name="Comma 10 3 8 2 2 2" xfId="23144" xr:uid="{8EF5FC5A-236B-4D0A-8A0A-B697C5CF0C9A}"/>
    <cellStyle name="Comma 10 3 8 2 3" xfId="22710" xr:uid="{ECB4DE8E-B51F-4AED-9B7F-4D9F5C604E0F}"/>
    <cellStyle name="Comma 10 3 8 2 4" xfId="7124" xr:uid="{6150F2CD-08F1-458D-AF1B-9A6868E7CC0D}"/>
    <cellStyle name="Comma 10 3 8 3" xfId="10511" xr:uid="{4B670270-BF74-43EE-A062-BC90442F7FF6}"/>
    <cellStyle name="Comma 10 3 8 3 2" xfId="23441" xr:uid="{11F27482-CE8C-4724-9176-3A8A626BFDC2}"/>
    <cellStyle name="Comma 10 3 8 4" xfId="22516" xr:uid="{7A0B3B0F-97F1-44E9-B17A-1C72EC0049B9}"/>
    <cellStyle name="Comma 10 3 8 5" xfId="24603" xr:uid="{7B6CC1C0-D5CB-49E9-9377-6230E6F4A5C1}"/>
    <cellStyle name="Comma 10 3 8 6" xfId="6436" xr:uid="{9CD47560-39A3-4FF9-9DE3-72011720565E}"/>
    <cellStyle name="Comma 10 3 9" xfId="1700" xr:uid="{00000000-0005-0000-0000-0000A3060000}"/>
    <cellStyle name="Comma 10 3 9 2" xfId="5643" xr:uid="{0A32DAE0-72A8-4C07-9732-2F4ECAC98A21}"/>
    <cellStyle name="Comma 10 3 9 2 2" xfId="9709" xr:uid="{76058CE9-D592-4619-9709-A0C37BC13D1E}"/>
    <cellStyle name="Comma 10 3 9 2 2 2" xfId="23145" xr:uid="{5037764C-D651-4597-9A32-F89BDE3ECEF4}"/>
    <cellStyle name="Comma 10 3 9 2 3" xfId="22711" xr:uid="{B3CB85DE-0AEA-4D64-BFBD-D6E92621F3FE}"/>
    <cellStyle name="Comma 10 3 9 2 4" xfId="7125" xr:uid="{8723E9A5-9471-4FCC-858A-9798651B5761}"/>
    <cellStyle name="Comma 10 3 9 3" xfId="8268" xr:uid="{C8C52742-563F-4082-8997-F55ADD59F786}"/>
    <cellStyle name="Comma 10 3 9 3 2" xfId="23091" xr:uid="{07D2147D-6B86-48C3-9B4C-FEAB458E1B5C}"/>
    <cellStyle name="Comma 10 3 9 4" xfId="22517" xr:uid="{060E0772-49DF-4DD6-BEB6-9258ABCBB852}"/>
    <cellStyle name="Comma 10 3 9 5" xfId="24604" xr:uid="{F6292498-B8ED-4594-890E-F9A7824F665A}"/>
    <cellStyle name="Comma 10 3 9 6" xfId="6437" xr:uid="{ADA260D5-9DF9-4666-BB46-CE14CC4C744F}"/>
    <cellStyle name="Comma 10 4" xfId="1701" xr:uid="{00000000-0005-0000-0000-0000A4060000}"/>
    <cellStyle name="Comma 10 4 10" xfId="1702" xr:uid="{00000000-0005-0000-0000-0000A5060000}"/>
    <cellStyle name="Comma 10 4 10 2" xfId="5645" xr:uid="{AEE32167-BFB0-4D15-87EE-3375DB5BD963}"/>
    <cellStyle name="Comma 10 4 10 2 2" xfId="9711" xr:uid="{7EECFBF6-7A4D-4F57-BDF9-3B3F0BFDA3C1}"/>
    <cellStyle name="Comma 10 4 10 2 2 2" xfId="23147" xr:uid="{D2FB58F9-2D4C-4301-B3E2-06EBB580A0AB}"/>
    <cellStyle name="Comma 10 4 10 2 3" xfId="22713" xr:uid="{021C0706-D74D-4754-A36F-B53E34464B2E}"/>
    <cellStyle name="Comma 10 4 10 2 4" xfId="7127" xr:uid="{074DDADD-4AEB-4354-A55F-7AE0C4E154AE}"/>
    <cellStyle name="Comma 10 4 10 3" xfId="8267" xr:uid="{1C4B490F-91EB-4D26-B735-BD0730617D21}"/>
    <cellStyle name="Comma 10 4 10 3 2" xfId="23090" xr:uid="{1F5BC846-833F-45B7-8CF2-4A3C27D26E7B}"/>
    <cellStyle name="Comma 10 4 10 4" xfId="22519" xr:uid="{A75309A3-3735-494C-B0D1-143FD03B25DD}"/>
    <cellStyle name="Comma 10 4 10 5" xfId="24606" xr:uid="{E901061E-E292-4D9B-AD43-42487E24F723}"/>
    <cellStyle name="Comma 10 4 10 6" xfId="6439" xr:uid="{1876D2B3-1F64-4632-83F4-E3F2C8E1A461}"/>
    <cellStyle name="Comma 10 4 11" xfId="1703" xr:uid="{00000000-0005-0000-0000-0000A6060000}"/>
    <cellStyle name="Comma 10 4 11 2" xfId="5646" xr:uid="{C787E8CA-C1DB-4F41-AB4A-E919AB7C8C93}"/>
    <cellStyle name="Comma 10 4 11 2 2" xfId="9712" xr:uid="{954BA375-CD8D-4C83-AF89-1F5A59D047AF}"/>
    <cellStyle name="Comma 10 4 11 2 2 2" xfId="23148" xr:uid="{C87FC874-387B-4543-BBD5-73CFFAB51D8B}"/>
    <cellStyle name="Comma 10 4 11 2 3" xfId="22714" xr:uid="{AD93B022-5792-4975-905F-B20DF26DF19B}"/>
    <cellStyle name="Comma 10 4 11 2 4" xfId="7128" xr:uid="{90F57BC0-750D-442D-967F-A210024C7C04}"/>
    <cellStyle name="Comma 10 4 11 3" xfId="8266" xr:uid="{F057412E-FDD1-429B-A965-3D7E0D7AB570}"/>
    <cellStyle name="Comma 10 4 11 3 2" xfId="23089" xr:uid="{CCBDBBF3-19C7-4AE1-947B-1A425B7429EA}"/>
    <cellStyle name="Comma 10 4 11 4" xfId="22520" xr:uid="{20E3AAB0-1D70-495C-8ABA-7AA3F69BFDD2}"/>
    <cellStyle name="Comma 10 4 11 5" xfId="24607" xr:uid="{F8F38777-66E6-47C6-8317-8237B47DD2BF}"/>
    <cellStyle name="Comma 10 4 11 6" xfId="6440" xr:uid="{A5964AD3-22AD-4684-9ECC-46AD428C1D37}"/>
    <cellStyle name="Comma 10 4 12" xfId="1704" xr:uid="{00000000-0005-0000-0000-0000A7060000}"/>
    <cellStyle name="Comma 10 4 12 2" xfId="5647" xr:uid="{8D444981-2077-41B8-BDBD-DB57BD0C4668}"/>
    <cellStyle name="Comma 10 4 12 2 2" xfId="9713" xr:uid="{4B4CB809-ED89-4707-82D0-363966F4C88C}"/>
    <cellStyle name="Comma 10 4 12 2 2 2" xfId="23149" xr:uid="{5E39EB04-0861-4665-89A0-F9C44B5811DC}"/>
    <cellStyle name="Comma 10 4 12 2 3" xfId="22715" xr:uid="{27C03C57-692F-4755-80D8-59DEC3799D71}"/>
    <cellStyle name="Comma 10 4 12 2 4" xfId="7129" xr:uid="{1859B66B-EFC7-4E41-8264-602359C2C28B}"/>
    <cellStyle name="Comma 10 4 12 3" xfId="10512" xr:uid="{7A06F9E0-B5DC-4B4D-81C3-C97D7CC960FC}"/>
    <cellStyle name="Comma 10 4 12 3 2" xfId="23442" xr:uid="{BAB0BC63-0308-4AA6-9518-F02F6AC0014E}"/>
    <cellStyle name="Comma 10 4 12 4" xfId="22521" xr:uid="{0CB90A79-FF7F-4AFD-9AFF-547CA78D3B22}"/>
    <cellStyle name="Comma 10 4 12 5" xfId="24608" xr:uid="{A1D258BD-596D-49B6-9DE3-EA731E21143E}"/>
    <cellStyle name="Comma 10 4 12 6" xfId="6441" xr:uid="{7E559BBC-D4A2-4632-98CF-1BA43867E282}"/>
    <cellStyle name="Comma 10 4 13" xfId="1705" xr:uid="{00000000-0005-0000-0000-0000A8060000}"/>
    <cellStyle name="Comma 10 4 13 2" xfId="5648" xr:uid="{65FC7A3C-7857-435D-8264-8A894F0BDDA4}"/>
    <cellStyle name="Comma 10 4 13 2 2" xfId="9714" xr:uid="{D88D9242-A5E5-4CC7-BDA4-72E967237FB0}"/>
    <cellStyle name="Comma 10 4 13 2 2 2" xfId="23150" xr:uid="{CA7B0586-F144-446A-93C6-16643D40DA18}"/>
    <cellStyle name="Comma 10 4 13 2 3" xfId="22716" xr:uid="{4C7B117A-EC75-470C-941B-121BF5217AE2}"/>
    <cellStyle name="Comma 10 4 13 2 4" xfId="7130" xr:uid="{91487EAB-312B-4A01-957F-0767CB3AB107}"/>
    <cellStyle name="Comma 10 4 13 3" xfId="10513" xr:uid="{49264534-9394-45F4-A6CE-99A39E7B3DB0}"/>
    <cellStyle name="Comma 10 4 13 3 2" xfId="23443" xr:uid="{0CCF384E-EBBA-42D0-9768-6DF995AB4E84}"/>
    <cellStyle name="Comma 10 4 13 4" xfId="22522" xr:uid="{F219968C-2CEA-4903-8AE0-6E7432B6BF56}"/>
    <cellStyle name="Comma 10 4 13 5" xfId="24609" xr:uid="{BBDB3F0F-6043-4DB1-AC20-CF3BA932B41D}"/>
    <cellStyle name="Comma 10 4 13 6" xfId="6442" xr:uid="{0DF7D426-A3E7-46DF-AF27-3FAD3E0BAAC8}"/>
    <cellStyle name="Comma 10 4 14" xfId="1706" xr:uid="{00000000-0005-0000-0000-0000A9060000}"/>
    <cellStyle name="Comma 10 4 14 2" xfId="5649" xr:uid="{AABC00C4-B4E0-4EE3-971C-BCA78B7F86FE}"/>
    <cellStyle name="Comma 10 4 14 2 2" xfId="9715" xr:uid="{6682C324-0682-4453-8CA8-2F37376FFE4B}"/>
    <cellStyle name="Comma 10 4 14 2 2 2" xfId="23151" xr:uid="{025C4D02-34D0-46CD-A835-3AB01DB6E220}"/>
    <cellStyle name="Comma 10 4 14 2 3" xfId="22717" xr:uid="{33B014DF-584F-4B26-81B0-34887CA6B2A6}"/>
    <cellStyle name="Comma 10 4 14 2 4" xfId="7131" xr:uid="{FFF6449F-31CF-4DE4-9E8A-C9013493EEC7}"/>
    <cellStyle name="Comma 10 4 14 3" xfId="8265" xr:uid="{5EB15E0E-7393-404D-911D-236024EDDCF9}"/>
    <cellStyle name="Comma 10 4 14 3 2" xfId="23088" xr:uid="{AFC70107-BA6F-4A97-8E09-4F8377E9B139}"/>
    <cellStyle name="Comma 10 4 14 4" xfId="22523" xr:uid="{F2AF2A14-DD38-418C-A16A-689DD77C6201}"/>
    <cellStyle name="Comma 10 4 14 5" xfId="24610" xr:uid="{A99FF4E0-6685-400B-897F-CD231C27FD01}"/>
    <cellStyle name="Comma 10 4 14 6" xfId="6443" xr:uid="{88800372-A1CE-48D6-A484-771E08EA93E0}"/>
    <cellStyle name="Comma 10 4 15" xfId="1707" xr:uid="{00000000-0005-0000-0000-0000AA060000}"/>
    <cellStyle name="Comma 10 4 15 2" xfId="5650" xr:uid="{FE5806FF-A156-4C77-B9B1-52245A70B1E5}"/>
    <cellStyle name="Comma 10 4 15 2 2" xfId="9716" xr:uid="{FF9E2390-8F57-4A9E-8FC9-6DB585AABF9E}"/>
    <cellStyle name="Comma 10 4 15 2 2 2" xfId="23152" xr:uid="{A9077C10-F8ED-4DB4-8730-93020D2813CD}"/>
    <cellStyle name="Comma 10 4 15 2 3" xfId="22718" xr:uid="{07F38F6F-34C4-4E3B-8563-80EAE2BB0FDE}"/>
    <cellStyle name="Comma 10 4 15 2 4" xfId="7132" xr:uid="{74DC9695-155C-4A80-9833-62A7C505F863}"/>
    <cellStyle name="Comma 10 4 15 3" xfId="8262" xr:uid="{28527981-7781-471C-9077-76BE96DE42E0}"/>
    <cellStyle name="Comma 10 4 15 3 2" xfId="23087" xr:uid="{C6A4696E-89D4-4E1F-9909-CBAB8F1E8E34}"/>
    <cellStyle name="Comma 10 4 15 4" xfId="22524" xr:uid="{B1A04FD2-0B14-4D96-9370-E08294ABE393}"/>
    <cellStyle name="Comma 10 4 15 5" xfId="24611" xr:uid="{C349F8BC-F54B-4139-A4D7-3CF14B5C22E2}"/>
    <cellStyle name="Comma 10 4 15 6" xfId="6444" xr:uid="{B2571DC3-3A3B-44EB-B4B0-534B959E0150}"/>
    <cellStyle name="Comma 10 4 16" xfId="1708" xr:uid="{00000000-0005-0000-0000-0000AB060000}"/>
    <cellStyle name="Comma 10 4 16 2" xfId="5651" xr:uid="{631258A3-DEFF-47BD-A358-CDAB0A5941CF}"/>
    <cellStyle name="Comma 10 4 16 2 2" xfId="9717" xr:uid="{54DDF760-D83E-493F-98AB-193106E202F9}"/>
    <cellStyle name="Comma 10 4 16 2 2 2" xfId="23153" xr:uid="{BE308711-E745-47E7-B237-FE56C0ADEDD0}"/>
    <cellStyle name="Comma 10 4 16 2 3" xfId="22719" xr:uid="{439DB459-A334-4623-A759-E2A27A15AE9A}"/>
    <cellStyle name="Comma 10 4 16 2 4" xfId="7133" xr:uid="{322137CE-C03F-4586-B46E-3930D0131828}"/>
    <cellStyle name="Comma 10 4 16 3" xfId="10514" xr:uid="{48366759-C2F3-4638-83AD-B34B4CB53870}"/>
    <cellStyle name="Comma 10 4 16 3 2" xfId="23444" xr:uid="{BF233CF8-C537-4245-A38F-D28A243A13F4}"/>
    <cellStyle name="Comma 10 4 16 4" xfId="22525" xr:uid="{F17353AD-37CA-45FC-A098-0F0CF58AAF77}"/>
    <cellStyle name="Comma 10 4 16 5" xfId="24612" xr:uid="{8D6B0EDE-2432-4F8D-9938-0A45DAAFAAB3}"/>
    <cellStyle name="Comma 10 4 16 6" xfId="6445" xr:uid="{A283CC54-851C-47EE-BB74-9193FBCEA379}"/>
    <cellStyle name="Comma 10 4 17" xfId="1709" xr:uid="{00000000-0005-0000-0000-0000AC060000}"/>
    <cellStyle name="Comma 10 4 17 2" xfId="5652" xr:uid="{5DF75CEB-5336-457B-A05C-ABDD78C12EC8}"/>
    <cellStyle name="Comma 10 4 17 2 2" xfId="9718" xr:uid="{1D6E1E52-2DD2-41FD-A80D-947E85E479B3}"/>
    <cellStyle name="Comma 10 4 17 2 2 2" xfId="23154" xr:uid="{637B6028-658E-49F2-AC25-7F96557AE761}"/>
    <cellStyle name="Comma 10 4 17 2 3" xfId="22720" xr:uid="{DC942FA7-AD87-4633-A69A-2E60A4A2850E}"/>
    <cellStyle name="Comma 10 4 17 2 4" xfId="7134" xr:uid="{C4EB9C81-D72A-4F3A-AA3A-0F4A302D3218}"/>
    <cellStyle name="Comma 10 4 17 3" xfId="10515" xr:uid="{135A96F9-A7EB-445F-8689-76B5E02D3B2B}"/>
    <cellStyle name="Comma 10 4 17 3 2" xfId="23445" xr:uid="{D5B8C6C9-DB3D-410F-AF06-99973295A6A3}"/>
    <cellStyle name="Comma 10 4 17 4" xfId="22526" xr:uid="{ED7E7640-B580-42EA-BBED-BB9881355AB8}"/>
    <cellStyle name="Comma 10 4 17 5" xfId="24613" xr:uid="{F73CA54C-BEC9-4370-BF78-79FE749285B8}"/>
    <cellStyle name="Comma 10 4 17 6" xfId="6446" xr:uid="{384F426C-1644-4B51-849B-F495DB5E185B}"/>
    <cellStyle name="Comma 10 4 18" xfId="5644" xr:uid="{A638A9BD-64AF-42A6-974A-CFEFCF2AD88C}"/>
    <cellStyle name="Comma 10 4 18 2" xfId="9710" xr:uid="{C2BDB513-4E1F-475B-89D6-E6E852377276}"/>
    <cellStyle name="Comma 10 4 18 2 2" xfId="23146" xr:uid="{909463D6-439B-4489-B5F8-8C72E20AA330}"/>
    <cellStyle name="Comma 10 4 18 3" xfId="22712" xr:uid="{AA21A6F4-EF16-44EC-AF59-E38C8E29AC55}"/>
    <cellStyle name="Comma 10 4 18 4" xfId="7126" xr:uid="{77705D1C-A756-4CB6-AEFF-F3B0BFF1B424}"/>
    <cellStyle name="Comma 10 4 19" xfId="10516" xr:uid="{76911D90-47D0-4FC2-8EFA-4966071F6F01}"/>
    <cellStyle name="Comma 10 4 19 2" xfId="23446" xr:uid="{341E2762-4E0A-4533-ABD5-0C0BAAB4C312}"/>
    <cellStyle name="Comma 10 4 2" xfId="1710" xr:uid="{00000000-0005-0000-0000-0000AD060000}"/>
    <cellStyle name="Comma 10 4 2 2" xfId="5653" xr:uid="{87F9C01F-D7CB-4268-91E8-C24F1AAF38D0}"/>
    <cellStyle name="Comma 10 4 2 2 2" xfId="9719" xr:uid="{0664BF64-BDB8-4CA1-96B2-1ABC7506C96F}"/>
    <cellStyle name="Comma 10 4 2 2 2 2" xfId="23155" xr:uid="{4F25DAB6-4635-4CE0-8914-E7FB4650E9FC}"/>
    <cellStyle name="Comma 10 4 2 2 3" xfId="22721" xr:uid="{F8DFBAEB-D6F6-4364-B9C9-A47DC1FC21A9}"/>
    <cellStyle name="Comma 10 4 2 2 4" xfId="7135" xr:uid="{08837B60-4671-49E4-9B7D-6A2E59599B32}"/>
    <cellStyle name="Comma 10 4 2 3" xfId="10517" xr:uid="{DFBB26E8-F779-43F7-853C-685F1ABD7237}"/>
    <cellStyle name="Comma 10 4 2 3 2" xfId="23447" xr:uid="{180D2570-C124-4EB9-A0F7-D9020E1DF25F}"/>
    <cellStyle name="Comma 10 4 2 4" xfId="22527" xr:uid="{6F2293BA-B749-45DE-8902-48383942A6DB}"/>
    <cellStyle name="Comma 10 4 2 5" xfId="24614" xr:uid="{ED2E73EF-7167-4BEA-9061-0C074763FBE9}"/>
    <cellStyle name="Comma 10 4 2 6" xfId="6447" xr:uid="{65B50C8E-FC47-412A-A220-D94E0A9D88D8}"/>
    <cellStyle name="Comma 10 4 20" xfId="22518" xr:uid="{6487788A-F8B4-411E-B13B-635B5A5B41D2}"/>
    <cellStyle name="Comma 10 4 21" xfId="24605" xr:uid="{0F637468-0557-4207-9A72-1EFABE635C2C}"/>
    <cellStyle name="Comma 10 4 22" xfId="6438" xr:uid="{2EE88683-AF70-4E28-A832-7A967C7B0C8F}"/>
    <cellStyle name="Comma 10 4 3" xfId="1711" xr:uid="{00000000-0005-0000-0000-0000AE060000}"/>
    <cellStyle name="Comma 10 4 3 2" xfId="5654" xr:uid="{D3D9E85A-DC7F-4E33-835A-FEB8291E6F2B}"/>
    <cellStyle name="Comma 10 4 3 2 2" xfId="9720" xr:uid="{6A5F4D57-0EE8-49EB-BA4F-5154312A3BA1}"/>
    <cellStyle name="Comma 10 4 3 2 2 2" xfId="23156" xr:uid="{5B06911E-ED95-4D7B-930A-ED761D8798B1}"/>
    <cellStyle name="Comma 10 4 3 2 3" xfId="22722" xr:uid="{96F5470D-D4C8-4F09-A3BB-7118DCD85102}"/>
    <cellStyle name="Comma 10 4 3 2 4" xfId="7136" xr:uid="{3687E89F-62B5-42AA-A95A-A9E43385360F}"/>
    <cellStyle name="Comma 10 4 3 3" xfId="8261" xr:uid="{68929BDA-014A-4A1C-8CA4-6B2DF26E4B89}"/>
    <cellStyle name="Comma 10 4 3 3 2" xfId="23086" xr:uid="{21404217-73AC-4209-9488-F1A28A39EF5A}"/>
    <cellStyle name="Comma 10 4 3 4" xfId="22528" xr:uid="{2B0A8580-817C-4DFE-8E98-01A4F5AE67C3}"/>
    <cellStyle name="Comma 10 4 3 5" xfId="24615" xr:uid="{34065B6F-D9EE-48A7-97B7-3D81C5550ED0}"/>
    <cellStyle name="Comma 10 4 3 6" xfId="6448" xr:uid="{4D4E3112-D2D0-4546-8BB2-60EA47CA3891}"/>
    <cellStyle name="Comma 10 4 4" xfId="1712" xr:uid="{00000000-0005-0000-0000-0000AF060000}"/>
    <cellStyle name="Comma 10 4 4 2" xfId="5655" xr:uid="{37DD5176-6C13-457E-BA74-A66626351956}"/>
    <cellStyle name="Comma 10 4 4 2 2" xfId="9721" xr:uid="{FC6B57A5-6B8F-4943-BA5E-586B6A6B5E43}"/>
    <cellStyle name="Comma 10 4 4 2 2 2" xfId="23157" xr:uid="{E7E34D55-E972-49AF-967C-0859F8A75249}"/>
    <cellStyle name="Comma 10 4 4 2 3" xfId="22723" xr:uid="{3CE89BC6-D9B1-4D34-AD12-E5938BF25781}"/>
    <cellStyle name="Comma 10 4 4 2 4" xfId="7137" xr:uid="{7A98B346-9BF6-4050-A6D4-90CC518DA784}"/>
    <cellStyle name="Comma 10 4 4 3" xfId="10518" xr:uid="{4741205D-1E84-4EA4-8819-A2DD7750535D}"/>
    <cellStyle name="Comma 10 4 4 3 2" xfId="23448" xr:uid="{7FFF7ABD-50BF-45EF-98CC-79126DB46C9C}"/>
    <cellStyle name="Comma 10 4 4 4" xfId="22529" xr:uid="{6738D800-5B5C-4BB3-B28D-C0DE93672DB3}"/>
    <cellStyle name="Comma 10 4 4 5" xfId="24616" xr:uid="{DC86BA35-BD3F-4CB8-B0A7-A684C9E7BC21}"/>
    <cellStyle name="Comma 10 4 4 6" xfId="6449" xr:uid="{94272553-C72E-4001-BF07-50EC2D653241}"/>
    <cellStyle name="Comma 10 4 5" xfId="1713" xr:uid="{00000000-0005-0000-0000-0000B0060000}"/>
    <cellStyle name="Comma 10 4 5 2" xfId="5656" xr:uid="{AB121DDE-867B-4F9C-AA7F-442D38A6194C}"/>
    <cellStyle name="Comma 10 4 5 2 2" xfId="9722" xr:uid="{8794C2ED-DC7F-4548-9C43-E260A494AF25}"/>
    <cellStyle name="Comma 10 4 5 2 2 2" xfId="23158" xr:uid="{D5485E54-9367-401E-BB79-1E7423352A9B}"/>
    <cellStyle name="Comma 10 4 5 2 3" xfId="22724" xr:uid="{4220727B-6D53-4CC0-B36C-EFFB6C639F55}"/>
    <cellStyle name="Comma 10 4 5 2 4" xfId="7138" xr:uid="{B3E67BB8-B5A2-43E1-B89A-4F55CCF472C5}"/>
    <cellStyle name="Comma 10 4 5 3" xfId="10519" xr:uid="{EFAED67F-20D8-4A77-80C4-64E8DACFDF70}"/>
    <cellStyle name="Comma 10 4 5 3 2" xfId="23449" xr:uid="{CC90819D-3373-4DAB-98CA-A9254D8DB7E9}"/>
    <cellStyle name="Comma 10 4 5 4" xfId="22530" xr:uid="{DD53E7E8-41B2-4983-A1C5-691FCC9D6408}"/>
    <cellStyle name="Comma 10 4 5 5" xfId="24617" xr:uid="{781CBA56-B3E3-4BC3-89E5-66D171FAAB3C}"/>
    <cellStyle name="Comma 10 4 5 6" xfId="6450" xr:uid="{E14BD3B7-0C34-40CA-9742-9DBCA98E3949}"/>
    <cellStyle name="Comma 10 4 6" xfId="1714" xr:uid="{00000000-0005-0000-0000-0000B1060000}"/>
    <cellStyle name="Comma 10 4 6 2" xfId="5657" xr:uid="{DA8F7D93-113F-491F-80FD-579784EC1436}"/>
    <cellStyle name="Comma 10 4 6 2 2" xfId="9723" xr:uid="{EBF9B0A0-CD51-47E6-943A-7EEBD077F63E}"/>
    <cellStyle name="Comma 10 4 6 2 2 2" xfId="23159" xr:uid="{37F8B14D-158B-4AD0-A90D-8F2A6B04B03E}"/>
    <cellStyle name="Comma 10 4 6 2 3" xfId="22725" xr:uid="{3A3DE0D1-61F4-4AE6-8248-1F46EA471794}"/>
    <cellStyle name="Comma 10 4 6 2 4" xfId="7139" xr:uid="{4D086FA9-22B9-47AC-A154-1FB06C56C65A}"/>
    <cellStyle name="Comma 10 4 6 3" xfId="10520" xr:uid="{03492E18-9C4C-4D3D-A54F-BC89CF5AA0E3}"/>
    <cellStyle name="Comma 10 4 6 3 2" xfId="23450" xr:uid="{5C069FD4-3FDC-4B76-B642-F0A0333F2E7E}"/>
    <cellStyle name="Comma 10 4 6 4" xfId="22531" xr:uid="{3ED1EEDA-AAAB-4C75-B98E-F3BAD4896F1C}"/>
    <cellStyle name="Comma 10 4 6 5" xfId="24618" xr:uid="{28D7CD26-8996-4DBF-A4DB-9FBA27B8EB6F}"/>
    <cellStyle name="Comma 10 4 6 6" xfId="6451" xr:uid="{F3C8B7DE-3766-4CA3-BE2D-604DCBAA0649}"/>
    <cellStyle name="Comma 10 4 7" xfId="1715" xr:uid="{00000000-0005-0000-0000-0000B2060000}"/>
    <cellStyle name="Comma 10 4 7 2" xfId="5658" xr:uid="{2324245A-D29E-4DBB-BD87-774EBD0DC275}"/>
    <cellStyle name="Comma 10 4 7 2 2" xfId="9724" xr:uid="{2B17E9FB-70DD-4412-8F85-751A265A6E63}"/>
    <cellStyle name="Comma 10 4 7 2 2 2" xfId="23160" xr:uid="{F06795C4-ADA1-4EB6-A5A2-E208D1F0E747}"/>
    <cellStyle name="Comma 10 4 7 2 3" xfId="22726" xr:uid="{F59D2356-6E6A-4758-9671-20E3A54974A0}"/>
    <cellStyle name="Comma 10 4 7 2 4" xfId="7140" xr:uid="{D7812F44-0F69-4751-AE5D-E851D7A6D973}"/>
    <cellStyle name="Comma 10 4 7 3" xfId="8260" xr:uid="{618A61BF-F8F0-48DB-95AD-C90B6B19BF3A}"/>
    <cellStyle name="Comma 10 4 7 3 2" xfId="23085" xr:uid="{7E6E1E38-47DA-417D-A927-8388F39441A8}"/>
    <cellStyle name="Comma 10 4 7 4" xfId="22532" xr:uid="{3950CC73-F58C-47F5-B69E-094016D80F6B}"/>
    <cellStyle name="Comma 10 4 7 5" xfId="24619" xr:uid="{6269619E-BB07-48A9-AB6A-6CD576F6CD77}"/>
    <cellStyle name="Comma 10 4 7 6" xfId="6452" xr:uid="{705B5AB7-72C7-4A07-BFEC-893D462AF1F8}"/>
    <cellStyle name="Comma 10 4 8" xfId="1716" xr:uid="{00000000-0005-0000-0000-0000B3060000}"/>
    <cellStyle name="Comma 10 4 8 2" xfId="5659" xr:uid="{610A8E0C-7771-41B2-B15C-9DF9EBEA01D6}"/>
    <cellStyle name="Comma 10 4 8 2 2" xfId="9725" xr:uid="{144ED1B4-B223-42F7-9C63-65C6CE511004}"/>
    <cellStyle name="Comma 10 4 8 2 2 2" xfId="23161" xr:uid="{85BEA80F-B87A-476B-AC03-E2108C769B12}"/>
    <cellStyle name="Comma 10 4 8 2 3" xfId="22727" xr:uid="{E4394E83-F79C-47B9-A15C-256C8F809DF9}"/>
    <cellStyle name="Comma 10 4 8 2 4" xfId="7141" xr:uid="{6485F094-54A9-42FC-AF11-BAE844B98040}"/>
    <cellStyle name="Comma 10 4 8 3" xfId="8259" xr:uid="{BC82E3C2-4A3F-4CBE-A532-FBF504E8BB72}"/>
    <cellStyle name="Comma 10 4 8 3 2" xfId="23084" xr:uid="{895D0CDD-B862-445E-A873-A8557F45E01D}"/>
    <cellStyle name="Comma 10 4 8 4" xfId="22533" xr:uid="{E8FB6878-293A-4C6F-8649-7D6E0ACFEA7B}"/>
    <cellStyle name="Comma 10 4 8 5" xfId="24620" xr:uid="{17B38499-5FE9-4E6F-8512-08F4553F8693}"/>
    <cellStyle name="Comma 10 4 8 6" xfId="6453" xr:uid="{1500FA0D-C600-421F-9329-15A4D73F9E18}"/>
    <cellStyle name="Comma 10 4 9" xfId="1717" xr:uid="{00000000-0005-0000-0000-0000B4060000}"/>
    <cellStyle name="Comma 10 4 9 2" xfId="5660" xr:uid="{2EE059DF-9F71-4D1E-AF16-D77624DAB5B1}"/>
    <cellStyle name="Comma 10 4 9 2 2" xfId="9726" xr:uid="{BB46A95D-7E02-488A-9558-BC896D3D52A8}"/>
    <cellStyle name="Comma 10 4 9 2 2 2" xfId="23162" xr:uid="{0084B14F-FE81-4CBA-81B2-1985DAAD0AF4}"/>
    <cellStyle name="Comma 10 4 9 2 3" xfId="22728" xr:uid="{C4BEAB81-27F8-4564-9CAB-D380F230DB0A}"/>
    <cellStyle name="Comma 10 4 9 2 4" xfId="7142" xr:uid="{FB4A855C-B0EE-4CB5-A942-C851AF4AE3AC}"/>
    <cellStyle name="Comma 10 4 9 3" xfId="10521" xr:uid="{77A12D3B-8D4F-47FF-8398-289547D73D49}"/>
    <cellStyle name="Comma 10 4 9 3 2" xfId="23451" xr:uid="{69D23A2C-C054-4C38-896A-30D018AA3263}"/>
    <cellStyle name="Comma 10 4 9 4" xfId="22534" xr:uid="{097FA49D-8BEA-4CF4-9E43-1572E8DC6805}"/>
    <cellStyle name="Comma 10 4 9 5" xfId="24621" xr:uid="{12CDAA54-3813-4067-A5D8-8860B2DE2315}"/>
    <cellStyle name="Comma 10 4 9 6" xfId="6454" xr:uid="{384B8F1C-4991-4BD1-B4C7-5029D9F72BD4}"/>
    <cellStyle name="Comma 10 5" xfId="1718" xr:uid="{00000000-0005-0000-0000-0000B5060000}"/>
    <cellStyle name="Comma 10 5 10" xfId="1719" xr:uid="{00000000-0005-0000-0000-0000B6060000}"/>
    <cellStyle name="Comma 10 5 10 2" xfId="5662" xr:uid="{15ED529B-C3FB-4135-93DD-B6E6E20B0596}"/>
    <cellStyle name="Comma 10 5 10 2 2" xfId="9728" xr:uid="{1160FA29-0578-4D50-858F-2CD52016FA5A}"/>
    <cellStyle name="Comma 10 5 10 2 2 2" xfId="23164" xr:uid="{3AF6FDAE-9D19-4C47-8211-EA90D8F95FD1}"/>
    <cellStyle name="Comma 10 5 10 2 3" xfId="22730" xr:uid="{F4A4AF7B-F548-4692-AC9D-5D201D5053B7}"/>
    <cellStyle name="Comma 10 5 10 2 4" xfId="7144" xr:uid="{209FDB5E-2FDC-4CC3-8A4C-D24E845ABA8E}"/>
    <cellStyle name="Comma 10 5 10 3" xfId="10522" xr:uid="{F9868FD8-79EE-4F1E-9915-B7FADCAEE444}"/>
    <cellStyle name="Comma 10 5 10 3 2" xfId="23452" xr:uid="{2245A0DB-DC3E-48E7-B537-88AE9A18DE08}"/>
    <cellStyle name="Comma 10 5 10 4" xfId="22536" xr:uid="{0B9CEFB2-882B-416B-9C1A-129A15EDE3C3}"/>
    <cellStyle name="Comma 10 5 10 5" xfId="24623" xr:uid="{517E26B7-958D-4A0D-9529-372DE533138D}"/>
    <cellStyle name="Comma 10 5 10 6" xfId="6456" xr:uid="{230B7E44-F5EB-48F9-A9CC-40F457732837}"/>
    <cellStyle name="Comma 10 5 11" xfId="1720" xr:uid="{00000000-0005-0000-0000-0000B7060000}"/>
    <cellStyle name="Comma 10 5 11 2" xfId="5663" xr:uid="{C52D5F91-86AD-4E5B-844B-46AF13926112}"/>
    <cellStyle name="Comma 10 5 11 2 2" xfId="9729" xr:uid="{5ED2729E-6C16-4F0D-9F91-53D907350D89}"/>
    <cellStyle name="Comma 10 5 11 2 2 2" xfId="23165" xr:uid="{46B7F5C1-EEC3-4392-A071-3F0B5D7164C0}"/>
    <cellStyle name="Comma 10 5 11 2 3" xfId="22731" xr:uid="{CB11FD77-B261-4910-9FDA-D36244A1449F}"/>
    <cellStyle name="Comma 10 5 11 2 4" xfId="7145" xr:uid="{A45ADF96-1880-4205-BE1D-0901FFAFF0E4}"/>
    <cellStyle name="Comma 10 5 11 3" xfId="10523" xr:uid="{C5EFD845-6CA4-41D2-9342-F0C94F54003B}"/>
    <cellStyle name="Comma 10 5 11 3 2" xfId="23453" xr:uid="{0784D338-BCDD-4B3B-92F0-3F94585675AF}"/>
    <cellStyle name="Comma 10 5 11 4" xfId="22537" xr:uid="{B16325DE-B30D-42AF-AAED-103981D472E0}"/>
    <cellStyle name="Comma 10 5 11 5" xfId="24624" xr:uid="{EB241864-09EA-46CE-9A2B-FB51E7FA00F0}"/>
    <cellStyle name="Comma 10 5 11 6" xfId="6457" xr:uid="{F805EBBB-A218-4A63-9B5B-2EBF7D1D4E94}"/>
    <cellStyle name="Comma 10 5 12" xfId="1721" xr:uid="{00000000-0005-0000-0000-0000B8060000}"/>
    <cellStyle name="Comma 10 5 12 2" xfId="5664" xr:uid="{0CA17BFC-3915-4A16-8C47-FA394E2A09EB}"/>
    <cellStyle name="Comma 10 5 12 2 2" xfId="9730" xr:uid="{E85BD88E-03A6-4F6A-B147-DFEC2AA0CA67}"/>
    <cellStyle name="Comma 10 5 12 2 2 2" xfId="23166" xr:uid="{78C6C611-D5F6-4539-8605-8F8E7B75282C}"/>
    <cellStyle name="Comma 10 5 12 2 3" xfId="22732" xr:uid="{95A34984-1D67-493F-AF9B-6AE1F561E612}"/>
    <cellStyle name="Comma 10 5 12 2 4" xfId="7146" xr:uid="{B21EE0CD-33BD-4F55-8A53-D9B98F16977F}"/>
    <cellStyle name="Comma 10 5 12 3" xfId="10524" xr:uid="{F54D8272-3066-421A-978C-8E9DCCC014B6}"/>
    <cellStyle name="Comma 10 5 12 3 2" xfId="23454" xr:uid="{80C17B1F-E501-416A-BBBA-D9CF99984900}"/>
    <cellStyle name="Comma 10 5 12 4" xfId="22538" xr:uid="{2750DBEE-C257-439E-868E-84EA0DFE0CB6}"/>
    <cellStyle name="Comma 10 5 12 5" xfId="24625" xr:uid="{D24AC644-8D54-4C3C-AA68-BAD057CAE8ED}"/>
    <cellStyle name="Comma 10 5 12 6" xfId="6458" xr:uid="{8A65EA4C-206D-4E48-9A44-06722C557C29}"/>
    <cellStyle name="Comma 10 5 13" xfId="1722" xr:uid="{00000000-0005-0000-0000-0000B9060000}"/>
    <cellStyle name="Comma 10 5 13 2" xfId="5665" xr:uid="{A1BADC55-FD96-4CAA-8D17-65A62E98E1E5}"/>
    <cellStyle name="Comma 10 5 13 2 2" xfId="9731" xr:uid="{9E379A44-B562-46C1-896B-8B21E0CEF2EC}"/>
    <cellStyle name="Comma 10 5 13 2 2 2" xfId="23167" xr:uid="{AF8E5382-A1E8-41AA-AA88-F40494136DFE}"/>
    <cellStyle name="Comma 10 5 13 2 3" xfId="22733" xr:uid="{941F710D-09D4-4C8A-93F0-919EC9F144A4}"/>
    <cellStyle name="Comma 10 5 13 2 4" xfId="7147" xr:uid="{FE3499B4-2BC8-49AB-97C9-463F45DD4CD6}"/>
    <cellStyle name="Comma 10 5 13 3" xfId="8258" xr:uid="{AC7D8887-F5C5-4AAD-933B-91645689EA52}"/>
    <cellStyle name="Comma 10 5 13 3 2" xfId="23083" xr:uid="{14694DA8-251C-43C8-B02E-72EA35A46E94}"/>
    <cellStyle name="Comma 10 5 13 4" xfId="22539" xr:uid="{F19F8EA4-DD7D-4F21-B5C9-735277252347}"/>
    <cellStyle name="Comma 10 5 13 5" xfId="24626" xr:uid="{8289F487-2A2F-4E87-94C9-1D5659DA5A54}"/>
    <cellStyle name="Comma 10 5 13 6" xfId="6459" xr:uid="{A8033EC9-6EE2-4041-828C-EADDBECF252D}"/>
    <cellStyle name="Comma 10 5 14" xfId="1723" xr:uid="{00000000-0005-0000-0000-0000BA060000}"/>
    <cellStyle name="Comma 10 5 14 2" xfId="5666" xr:uid="{262057A8-0DCC-44D3-B0EE-B211DC35D09C}"/>
    <cellStyle name="Comma 10 5 14 2 2" xfId="9732" xr:uid="{ADA7ACD8-9783-435E-9854-3FBF7027A930}"/>
    <cellStyle name="Comma 10 5 14 2 2 2" xfId="23168" xr:uid="{3D10AA61-45E3-4AC3-832C-B34688008C38}"/>
    <cellStyle name="Comma 10 5 14 2 3" xfId="22734" xr:uid="{1F0829A4-BFFB-4220-B570-6B79D20CF469}"/>
    <cellStyle name="Comma 10 5 14 2 4" xfId="7148" xr:uid="{399931C0-B55F-40BE-A24E-EADACFE1367C}"/>
    <cellStyle name="Comma 10 5 14 3" xfId="8257" xr:uid="{E4C08996-EAFA-4160-BFF5-E5FCE82851F7}"/>
    <cellStyle name="Comma 10 5 14 3 2" xfId="23082" xr:uid="{60090787-C975-4A55-8BC0-F51335CF5678}"/>
    <cellStyle name="Comma 10 5 14 4" xfId="22540" xr:uid="{6B3B01C2-B093-472C-AFD6-FE1B05A8E30C}"/>
    <cellStyle name="Comma 10 5 14 5" xfId="24627" xr:uid="{DD802B52-C50B-43AC-8AC9-7920F4E1ACFF}"/>
    <cellStyle name="Comma 10 5 14 6" xfId="6460" xr:uid="{DF6D82DE-B1B9-4AEB-9F48-656ECBB943E1}"/>
    <cellStyle name="Comma 10 5 15" xfId="1724" xr:uid="{00000000-0005-0000-0000-0000BB060000}"/>
    <cellStyle name="Comma 10 5 15 2" xfId="5667" xr:uid="{8F5D9EE6-4D6A-4D2B-8118-9380CDC12E99}"/>
    <cellStyle name="Comma 10 5 15 2 2" xfId="9733" xr:uid="{734AE0F1-EF23-435C-BFFA-B9CAE1714410}"/>
    <cellStyle name="Comma 10 5 15 2 2 2" xfId="23169" xr:uid="{B39F08DE-06FF-41DD-9C26-B8DD242735EF}"/>
    <cellStyle name="Comma 10 5 15 2 3" xfId="22735" xr:uid="{A1752A31-3EFA-4200-9E74-0F24CB99890B}"/>
    <cellStyle name="Comma 10 5 15 2 4" xfId="7149" xr:uid="{FDB498B8-9EAF-4009-B1F9-DD1446FB7170}"/>
    <cellStyle name="Comma 10 5 15 3" xfId="10525" xr:uid="{BD024EBC-EAB2-4107-B896-EFBFD391941E}"/>
    <cellStyle name="Comma 10 5 15 3 2" xfId="23455" xr:uid="{822ABDAE-9D0B-4F12-A658-DB7690B2DBA0}"/>
    <cellStyle name="Comma 10 5 15 4" xfId="22541" xr:uid="{32EBB578-1A9C-4FAB-9651-B84187187460}"/>
    <cellStyle name="Comma 10 5 15 5" xfId="24628" xr:uid="{13BA2C7A-42AF-4D1C-9FD9-D2D175329FDB}"/>
    <cellStyle name="Comma 10 5 15 6" xfId="6461" xr:uid="{6F42C04C-7B6B-4800-9F3F-8BF5D5F9FEB6}"/>
    <cellStyle name="Comma 10 5 16" xfId="1725" xr:uid="{00000000-0005-0000-0000-0000BC060000}"/>
    <cellStyle name="Comma 10 5 16 2" xfId="5668" xr:uid="{0A01DE08-0F7B-4B1C-824A-7B9160045CC5}"/>
    <cellStyle name="Comma 10 5 16 2 2" xfId="9734" xr:uid="{E3799CB7-FE40-466F-B7DD-AE39259CE95D}"/>
    <cellStyle name="Comma 10 5 16 2 2 2" xfId="23170" xr:uid="{E34EC8C9-A29B-42D6-850D-2EC9A389D45C}"/>
    <cellStyle name="Comma 10 5 16 2 3" xfId="22736" xr:uid="{BE81368F-F670-4AAC-8A36-FEDCA706A955}"/>
    <cellStyle name="Comma 10 5 16 2 4" xfId="7150" xr:uid="{F9EAFE5F-6881-4599-A39C-92994A64FA52}"/>
    <cellStyle name="Comma 10 5 16 3" xfId="10526" xr:uid="{D1B92C93-BF4C-4767-86EC-1A8967E84C21}"/>
    <cellStyle name="Comma 10 5 16 3 2" xfId="23456" xr:uid="{F3B6F139-1CD2-4FB8-8BB6-C3D11E5630C5}"/>
    <cellStyle name="Comma 10 5 16 4" xfId="22542" xr:uid="{874C67D1-568D-493A-9B8D-2785E0641B81}"/>
    <cellStyle name="Comma 10 5 16 5" xfId="24629" xr:uid="{2A55F3C3-49A9-44E8-8593-DFBFE77BD56E}"/>
    <cellStyle name="Comma 10 5 16 6" xfId="6462" xr:uid="{DD75C629-6583-4B49-B8BB-90820D5E6642}"/>
    <cellStyle name="Comma 10 5 17" xfId="1726" xr:uid="{00000000-0005-0000-0000-0000BD060000}"/>
    <cellStyle name="Comma 10 5 17 2" xfId="5669" xr:uid="{C5ACE4AD-77C1-4B71-864B-99C4030D9D1B}"/>
    <cellStyle name="Comma 10 5 17 2 2" xfId="9735" xr:uid="{BC4FE00C-A88B-4DD6-AF2E-638777F6149A}"/>
    <cellStyle name="Comma 10 5 17 2 2 2" xfId="23171" xr:uid="{4DA06E9A-0CA5-4F9E-95AB-63DCA98CC042}"/>
    <cellStyle name="Comma 10 5 17 2 3" xfId="22737" xr:uid="{D6976AAB-07C2-4030-9A2C-95E3880528A7}"/>
    <cellStyle name="Comma 10 5 17 2 4" xfId="7151" xr:uid="{84980AEF-B8A0-4B46-88FE-9C4CE65E0693}"/>
    <cellStyle name="Comma 10 5 17 3" xfId="10527" xr:uid="{9723B076-C995-465E-9DCD-A48CE93866F9}"/>
    <cellStyle name="Comma 10 5 17 3 2" xfId="23457" xr:uid="{02F5C14C-E305-4000-8E31-F6FDC9139BBE}"/>
    <cellStyle name="Comma 10 5 17 4" xfId="22543" xr:uid="{1C66B22A-F8D0-442C-8D05-058EDAF56BE0}"/>
    <cellStyle name="Comma 10 5 17 5" xfId="24630" xr:uid="{5823D562-DBC4-46BA-A459-10C16FC6E66E}"/>
    <cellStyle name="Comma 10 5 17 6" xfId="6463" xr:uid="{4E4DB878-0B7D-438C-8C46-3868D4058705}"/>
    <cellStyle name="Comma 10 5 18" xfId="5661" xr:uid="{3428C95E-5796-425F-8810-A6FFA861DA35}"/>
    <cellStyle name="Comma 10 5 18 2" xfId="9727" xr:uid="{BC5787AB-40EA-473C-B5C0-7E6908F95279}"/>
    <cellStyle name="Comma 10 5 18 2 2" xfId="23163" xr:uid="{40365D50-8219-4163-B7F0-295C50F6131C}"/>
    <cellStyle name="Comma 10 5 18 3" xfId="22729" xr:uid="{F0A79FD2-6729-42D8-9740-0B1D637685CD}"/>
    <cellStyle name="Comma 10 5 18 4" xfId="7143" xr:uid="{F5DAC663-2324-412E-AFC8-5C0A7F0FC627}"/>
    <cellStyle name="Comma 10 5 19" xfId="10528" xr:uid="{0562D3A9-F21D-4D5C-9575-37543D8E7C59}"/>
    <cellStyle name="Comma 10 5 19 2" xfId="23458" xr:uid="{3619DA1F-FA11-4458-AB16-F666F59BC50B}"/>
    <cellStyle name="Comma 10 5 2" xfId="1727" xr:uid="{00000000-0005-0000-0000-0000BE060000}"/>
    <cellStyle name="Comma 10 5 2 2" xfId="5670" xr:uid="{A7D962ED-0098-4393-9798-8A5CFE07AED0}"/>
    <cellStyle name="Comma 10 5 2 2 2" xfId="9736" xr:uid="{811B35F3-2484-4399-9E89-CAC9123880F6}"/>
    <cellStyle name="Comma 10 5 2 2 2 2" xfId="23172" xr:uid="{AB844338-E656-4AE6-AEBF-712136B0A85E}"/>
    <cellStyle name="Comma 10 5 2 2 3" xfId="22738" xr:uid="{DAA79EF9-0E02-4F29-A533-DB962B11EF4D}"/>
    <cellStyle name="Comma 10 5 2 2 4" xfId="7152" xr:uid="{06D4A71F-0771-4259-89E8-D01475919EB9}"/>
    <cellStyle name="Comma 10 5 2 3" xfId="10529" xr:uid="{248AE4E4-A3A1-490B-B8C1-46EF13735AAF}"/>
    <cellStyle name="Comma 10 5 2 3 2" xfId="23459" xr:uid="{59F9AF8C-07E1-46E7-AF14-71C3A1CD582B}"/>
    <cellStyle name="Comma 10 5 2 4" xfId="22544" xr:uid="{C78AF4E7-02E6-455D-B1F8-B7CB6EC4C3E0}"/>
    <cellStyle name="Comma 10 5 2 5" xfId="24631" xr:uid="{1751396A-5966-4A45-A727-BAE0D4C547F8}"/>
    <cellStyle name="Comma 10 5 2 6" xfId="6464" xr:uid="{DC7C0C4B-5474-476B-B130-D7FAA7278D12}"/>
    <cellStyle name="Comma 10 5 20" xfId="22535" xr:uid="{FB41373C-B72D-485E-82D3-833685FFDE51}"/>
    <cellStyle name="Comma 10 5 21" xfId="24622" xr:uid="{716E1BED-4F79-48E9-B47C-396E9B3E9728}"/>
    <cellStyle name="Comma 10 5 22" xfId="6455" xr:uid="{42BA7FC4-9C57-4A2F-8D15-B6AB15DDE56F}"/>
    <cellStyle name="Comma 10 5 3" xfId="1728" xr:uid="{00000000-0005-0000-0000-0000BF060000}"/>
    <cellStyle name="Comma 10 5 3 2" xfId="5671" xr:uid="{C02B1C1D-E5FB-418E-8099-32625F434CE1}"/>
    <cellStyle name="Comma 10 5 3 2 2" xfId="9737" xr:uid="{EF93E184-2E7E-471C-8F7A-2BD58B4EF149}"/>
    <cellStyle name="Comma 10 5 3 2 2 2" xfId="23173" xr:uid="{D5B2DD97-C0A1-4868-A77F-18B134EF443E}"/>
    <cellStyle name="Comma 10 5 3 2 3" xfId="22739" xr:uid="{2DA98095-7DBF-44DC-A023-73DCECF0B24C}"/>
    <cellStyle name="Comma 10 5 3 2 4" xfId="7153" xr:uid="{E3ED3366-8852-4984-B827-50B8CB5FA5C4}"/>
    <cellStyle name="Comma 10 5 3 3" xfId="10530" xr:uid="{A3640120-2245-431E-9704-53967061A387}"/>
    <cellStyle name="Comma 10 5 3 3 2" xfId="23460" xr:uid="{5386FBDD-583C-4D02-A0D6-971F87BA81F0}"/>
    <cellStyle name="Comma 10 5 3 4" xfId="22545" xr:uid="{2C50DA91-CB2B-423D-A568-6FA6D41C56C6}"/>
    <cellStyle name="Comma 10 5 3 5" xfId="24632" xr:uid="{56057691-FCEC-4538-AE1B-5A5414209A27}"/>
    <cellStyle name="Comma 10 5 3 6" xfId="6465" xr:uid="{D3F4078F-DB1E-4F1B-B92D-A4DC13E73882}"/>
    <cellStyle name="Comma 10 5 4" xfId="1729" xr:uid="{00000000-0005-0000-0000-0000C0060000}"/>
    <cellStyle name="Comma 10 5 4 2" xfId="5672" xr:uid="{BAEBB247-2815-4EB5-8EAB-1BF3A6CFF4C4}"/>
    <cellStyle name="Comma 10 5 4 2 2" xfId="9738" xr:uid="{FBE02286-E047-4179-A0B0-FF1F57ABEF6D}"/>
    <cellStyle name="Comma 10 5 4 2 2 2" xfId="23174" xr:uid="{A3C5FEBB-4CA7-4582-9138-825D5F8183A1}"/>
    <cellStyle name="Comma 10 5 4 2 3" xfId="22740" xr:uid="{48D40F2C-87FE-49D0-88BC-04864A667AC8}"/>
    <cellStyle name="Comma 10 5 4 2 4" xfId="7154" xr:uid="{003996B1-B187-44C3-BB2E-8B3D955CEEE0}"/>
    <cellStyle name="Comma 10 5 4 3" xfId="8256" xr:uid="{F597EB7B-C383-436D-9373-C1C1CDBF033F}"/>
    <cellStyle name="Comma 10 5 4 3 2" xfId="23081" xr:uid="{E0EAA23D-3C8D-48B6-9F17-5660FEDD7B0C}"/>
    <cellStyle name="Comma 10 5 4 4" xfId="22546" xr:uid="{C1087B24-D2B3-40F4-B2D5-4C2E224C83B5}"/>
    <cellStyle name="Comma 10 5 4 5" xfId="24633" xr:uid="{B5A68A75-F31E-4B03-938F-433A8896A8F5}"/>
    <cellStyle name="Comma 10 5 4 6" xfId="6466" xr:uid="{BE994657-0C7E-4C8B-B0A4-A9A14FE68C27}"/>
    <cellStyle name="Comma 10 5 5" xfId="1730" xr:uid="{00000000-0005-0000-0000-0000C1060000}"/>
    <cellStyle name="Comma 10 5 5 2" xfId="5673" xr:uid="{94AECB6E-5885-4613-8138-32CD871DEA97}"/>
    <cellStyle name="Comma 10 5 5 2 2" xfId="9739" xr:uid="{A6DE242B-9E56-4AE8-9536-78596E4A4281}"/>
    <cellStyle name="Comma 10 5 5 2 2 2" xfId="23175" xr:uid="{F57D9F1B-0E6F-4DB8-BD67-A7F3E8BF9537}"/>
    <cellStyle name="Comma 10 5 5 2 3" xfId="22741" xr:uid="{63F11ED6-52B5-4E2F-819F-8028456949EE}"/>
    <cellStyle name="Comma 10 5 5 2 4" xfId="7155" xr:uid="{E0D8F98F-129E-41DA-B669-0A1D6D406C00}"/>
    <cellStyle name="Comma 10 5 5 3" xfId="10531" xr:uid="{8B7C596F-10FA-4286-A320-6FD3E674FA60}"/>
    <cellStyle name="Comma 10 5 5 3 2" xfId="23461" xr:uid="{1BF6118B-E487-464D-90A5-BF126ABF0907}"/>
    <cellStyle name="Comma 10 5 5 4" xfId="22547" xr:uid="{F7E3B250-E58F-4BB8-94D0-A794AF89CF51}"/>
    <cellStyle name="Comma 10 5 5 5" xfId="24634" xr:uid="{211A5356-2B1C-4376-8283-EBF30C263E60}"/>
    <cellStyle name="Comma 10 5 5 6" xfId="6467" xr:uid="{4C3293DD-986D-404E-95FF-3226F894D43F}"/>
    <cellStyle name="Comma 10 5 6" xfId="1731" xr:uid="{00000000-0005-0000-0000-0000C2060000}"/>
    <cellStyle name="Comma 10 5 6 2" xfId="5674" xr:uid="{7930FD88-61F5-4F4B-92FC-638855A124FF}"/>
    <cellStyle name="Comma 10 5 6 2 2" xfId="9740" xr:uid="{67D8A7CD-422C-4088-B6BA-A7F5BF1F269C}"/>
    <cellStyle name="Comma 10 5 6 2 2 2" xfId="23176" xr:uid="{C657356E-50EA-4C82-809D-10A4CD457005}"/>
    <cellStyle name="Comma 10 5 6 2 3" xfId="22742" xr:uid="{478CC8F4-5C8A-4D28-8C86-A68B097CFF3E}"/>
    <cellStyle name="Comma 10 5 6 2 4" xfId="7156" xr:uid="{13550AA6-7EA5-46E3-8560-CB79716F8C68}"/>
    <cellStyle name="Comma 10 5 6 3" xfId="10532" xr:uid="{AE8CE584-1BD7-4776-84D2-D66ACAB5E76C}"/>
    <cellStyle name="Comma 10 5 6 3 2" xfId="23462" xr:uid="{5493F02D-A798-4709-BFB5-007FD8FD9450}"/>
    <cellStyle name="Comma 10 5 6 4" xfId="22548" xr:uid="{AB855DF6-585F-48E1-995E-6F741A6C69B6}"/>
    <cellStyle name="Comma 10 5 6 5" xfId="24635" xr:uid="{5E200B19-4C00-492F-B3C8-CE6EA970E129}"/>
    <cellStyle name="Comma 10 5 6 6" xfId="6468" xr:uid="{76B98218-533A-4E86-9091-FBAD5AE7628F}"/>
    <cellStyle name="Comma 10 5 7" xfId="1732" xr:uid="{00000000-0005-0000-0000-0000C3060000}"/>
    <cellStyle name="Comma 10 5 7 2" xfId="5675" xr:uid="{E0EFBEA4-5880-4DDC-AE64-601D43272B01}"/>
    <cellStyle name="Comma 10 5 7 2 2" xfId="9741" xr:uid="{1C594950-1FBA-4E77-8505-B63FCEE415C1}"/>
    <cellStyle name="Comma 10 5 7 2 2 2" xfId="23177" xr:uid="{81E3B3DF-6CE4-49C9-A77D-8C71A871D3EA}"/>
    <cellStyle name="Comma 10 5 7 2 3" xfId="22743" xr:uid="{6D4DE637-7652-4161-9B40-220E6FA8DAAB}"/>
    <cellStyle name="Comma 10 5 7 2 4" xfId="7157" xr:uid="{2F732279-421F-4FB0-8E7A-62048CD11503}"/>
    <cellStyle name="Comma 10 5 7 3" xfId="8255" xr:uid="{5EE370A4-D180-4223-A0FA-9592878D6361}"/>
    <cellStyle name="Comma 10 5 7 3 2" xfId="23080" xr:uid="{8E2D7467-DC0D-41C7-B135-09815E3AB4C3}"/>
    <cellStyle name="Comma 10 5 7 4" xfId="22549" xr:uid="{A1661A4A-EE20-49C0-8504-81D55186BE19}"/>
    <cellStyle name="Comma 10 5 7 5" xfId="24636" xr:uid="{7FFBC9CE-817A-4313-A134-D899A5681CA2}"/>
    <cellStyle name="Comma 10 5 7 6" xfId="6469" xr:uid="{BD1C26BD-DC65-42E6-91C3-D26AFFC9C50E}"/>
    <cellStyle name="Comma 10 5 8" xfId="1733" xr:uid="{00000000-0005-0000-0000-0000C4060000}"/>
    <cellStyle name="Comma 10 5 8 2" xfId="5676" xr:uid="{B35FEF84-1B24-48A3-8AB6-B68109B32E09}"/>
    <cellStyle name="Comma 10 5 8 2 2" xfId="9742" xr:uid="{E40E9BDB-9022-4CEA-9D0E-72E5EB649F1A}"/>
    <cellStyle name="Comma 10 5 8 2 2 2" xfId="23178" xr:uid="{63CD483C-DCAF-47E1-ABB5-FE9949785421}"/>
    <cellStyle name="Comma 10 5 8 2 3" xfId="22744" xr:uid="{FFD23C44-DC36-4470-8B20-30C7ED7E8B08}"/>
    <cellStyle name="Comma 10 5 8 2 4" xfId="7158" xr:uid="{D5D9056B-E135-4B18-B314-72C5BF39A695}"/>
    <cellStyle name="Comma 10 5 8 3" xfId="8254" xr:uid="{311F7CE4-651D-43FB-8B04-D85683D6EB9E}"/>
    <cellStyle name="Comma 10 5 8 3 2" xfId="23079" xr:uid="{BF93493E-CE01-4D8D-AAEF-08A602E9F3AF}"/>
    <cellStyle name="Comma 10 5 8 4" xfId="22550" xr:uid="{7AC19664-955F-40D9-AF75-06AC9053E1D1}"/>
    <cellStyle name="Comma 10 5 8 5" xfId="24637" xr:uid="{75DB8C29-2FE3-4F24-8EC4-64423BF253F2}"/>
    <cellStyle name="Comma 10 5 8 6" xfId="6470" xr:uid="{11176A31-7E4E-4263-B295-31BC1964E0C3}"/>
    <cellStyle name="Comma 10 5 9" xfId="1734" xr:uid="{00000000-0005-0000-0000-0000C5060000}"/>
    <cellStyle name="Comma 10 5 9 2" xfId="5677" xr:uid="{35D67D6B-EFB3-4EB6-9278-2447D37DD65F}"/>
    <cellStyle name="Comma 10 5 9 2 2" xfId="9743" xr:uid="{FF487600-8912-4AF6-A806-0B50DC555B59}"/>
    <cellStyle name="Comma 10 5 9 2 2 2" xfId="23179" xr:uid="{B43099F6-C5EE-472F-AAB2-DA47E199CE09}"/>
    <cellStyle name="Comma 10 5 9 2 3" xfId="22745" xr:uid="{595F490C-59A1-4639-94BB-0CB83FBAA4BE}"/>
    <cellStyle name="Comma 10 5 9 2 4" xfId="7159" xr:uid="{5439EFDF-19DA-45D0-8BD9-CD62431FDD72}"/>
    <cellStyle name="Comma 10 5 9 3" xfId="10533" xr:uid="{7CA33946-DABE-4E3F-9D3F-52E736C1D599}"/>
    <cellStyle name="Comma 10 5 9 3 2" xfId="23463" xr:uid="{D39356E0-2296-4918-A4E3-B77E442AA835}"/>
    <cellStyle name="Comma 10 5 9 4" xfId="22551" xr:uid="{10CCB68E-91A6-4766-851E-A4704E3B1890}"/>
    <cellStyle name="Comma 10 5 9 5" xfId="24638" xr:uid="{11189CA7-81F8-43C2-A2D8-0A5B09821B01}"/>
    <cellStyle name="Comma 10 5 9 6" xfId="6471" xr:uid="{8342465B-19A2-469C-9459-7AB06CDFBAA4}"/>
    <cellStyle name="Comma 10 6" xfId="1735" xr:uid="{00000000-0005-0000-0000-0000C6060000}"/>
    <cellStyle name="Comma 10 6 10" xfId="1736" xr:uid="{00000000-0005-0000-0000-0000C7060000}"/>
    <cellStyle name="Comma 10 6 10 2" xfId="5679" xr:uid="{273767F5-679E-454B-B402-85C8CA10F8AF}"/>
    <cellStyle name="Comma 10 6 10 2 2" xfId="9745" xr:uid="{13EADC9D-B98F-4ED9-B641-C536771B9B82}"/>
    <cellStyle name="Comma 10 6 10 2 2 2" xfId="23181" xr:uid="{A95F2892-8B67-4165-861B-D1FC2FF7071E}"/>
    <cellStyle name="Comma 10 6 10 2 3" xfId="22747" xr:uid="{0596B799-7A56-4CF6-A90C-604FCC72C68E}"/>
    <cellStyle name="Comma 10 6 10 2 4" xfId="7161" xr:uid="{08A6E92B-C34C-4CE2-997D-AE9AE99FD2BF}"/>
    <cellStyle name="Comma 10 6 10 3" xfId="8253" xr:uid="{A45BB381-8A82-463A-A958-B29DC5338F1F}"/>
    <cellStyle name="Comma 10 6 10 3 2" xfId="23078" xr:uid="{68D73A46-1CB1-4B86-9078-563D00BFEFB3}"/>
    <cellStyle name="Comma 10 6 10 4" xfId="22553" xr:uid="{B5D25A8A-7330-45B8-8488-C11695A8477B}"/>
    <cellStyle name="Comma 10 6 10 5" xfId="24640" xr:uid="{6DCFAABC-5C92-4E9E-B20F-D2112D81742D}"/>
    <cellStyle name="Comma 10 6 10 6" xfId="6473" xr:uid="{9C1589DB-03FD-49AB-99E3-5343F534E9EC}"/>
    <cellStyle name="Comma 10 6 11" xfId="1737" xr:uid="{00000000-0005-0000-0000-0000C8060000}"/>
    <cellStyle name="Comma 10 6 11 2" xfId="5680" xr:uid="{6FB4BBCB-D773-4072-8343-25A38A695871}"/>
    <cellStyle name="Comma 10 6 11 2 2" xfId="9746" xr:uid="{D3A1E9D3-D581-461C-B8D5-DAE6B356FA5C}"/>
    <cellStyle name="Comma 10 6 11 2 2 2" xfId="23182" xr:uid="{4D389062-263F-40C6-A707-6143235FB7BD}"/>
    <cellStyle name="Comma 10 6 11 2 3" xfId="22748" xr:uid="{E62E619A-A302-475F-9895-CA080B162732}"/>
    <cellStyle name="Comma 10 6 11 2 4" xfId="7162" xr:uid="{BFD9B6D9-5636-424D-95AC-70DAD9DB4ABD}"/>
    <cellStyle name="Comma 10 6 11 3" xfId="8252" xr:uid="{7A21879D-5E7D-4628-A305-518634E4FE75}"/>
    <cellStyle name="Comma 10 6 11 3 2" xfId="23077" xr:uid="{B23429EB-3BA4-4B47-A4FB-BB3408B7F40F}"/>
    <cellStyle name="Comma 10 6 11 4" xfId="22554" xr:uid="{AEA4C58F-CFA1-47AB-BE0F-CEF93F38C311}"/>
    <cellStyle name="Comma 10 6 11 5" xfId="24641" xr:uid="{86B4329B-C342-4C00-B92D-D38728B614AF}"/>
    <cellStyle name="Comma 10 6 11 6" xfId="6474" xr:uid="{AFBC9CCD-F650-4CE5-8FEE-2CE41C1391F3}"/>
    <cellStyle name="Comma 10 6 12" xfId="1738" xr:uid="{00000000-0005-0000-0000-0000C9060000}"/>
    <cellStyle name="Comma 10 6 12 2" xfId="5681" xr:uid="{FFC7C069-F1BE-4444-B490-12544F641408}"/>
    <cellStyle name="Comma 10 6 12 2 2" xfId="9747" xr:uid="{FD631466-1D75-4B65-A42E-A5699D6274FB}"/>
    <cellStyle name="Comma 10 6 12 2 2 2" xfId="23183" xr:uid="{61636F96-7513-441C-9EED-EA0477D59F70}"/>
    <cellStyle name="Comma 10 6 12 2 3" xfId="22749" xr:uid="{A3932412-082F-4B91-85E3-3B8C41FDA8A1}"/>
    <cellStyle name="Comma 10 6 12 2 4" xfId="7163" xr:uid="{4D3A7CF7-3643-4D19-BC04-4EB291FDF52D}"/>
    <cellStyle name="Comma 10 6 12 3" xfId="8251" xr:uid="{AB9EC391-9858-49BE-99D4-3A2EC6578468}"/>
    <cellStyle name="Comma 10 6 12 3 2" xfId="23076" xr:uid="{264EC74C-3268-43E1-AB01-73BBAE99DA59}"/>
    <cellStyle name="Comma 10 6 12 4" xfId="22555" xr:uid="{97D28654-3830-46C6-B113-AFB1B91BC729}"/>
    <cellStyle name="Comma 10 6 12 5" xfId="24642" xr:uid="{E71329E2-A267-42A3-99FB-9E937E5AB575}"/>
    <cellStyle name="Comma 10 6 12 6" xfId="6475" xr:uid="{68CD5119-922E-445E-958F-59A0D03BF3F0}"/>
    <cellStyle name="Comma 10 6 13" xfId="1739" xr:uid="{00000000-0005-0000-0000-0000CA060000}"/>
    <cellStyle name="Comma 10 6 13 2" xfId="5682" xr:uid="{B0B45239-F22B-4CD9-9D67-080917B1E240}"/>
    <cellStyle name="Comma 10 6 13 2 2" xfId="9748" xr:uid="{AAE4ED5D-A542-41C1-9CC1-8BF97D5B8C8D}"/>
    <cellStyle name="Comma 10 6 13 2 2 2" xfId="23184" xr:uid="{6BF1F97D-FB72-42C8-8667-EE913A6AEBBA}"/>
    <cellStyle name="Comma 10 6 13 2 3" xfId="22750" xr:uid="{CF9785E5-F66C-4BAE-9AE0-F0FED65A27C1}"/>
    <cellStyle name="Comma 10 6 13 2 4" xfId="7164" xr:uid="{E5BFBBFA-35FB-49AA-91F3-0200DF3B3421}"/>
    <cellStyle name="Comma 10 6 13 3" xfId="10534" xr:uid="{7EF140E4-9247-4FF4-9DAC-FDA3D045CAF3}"/>
    <cellStyle name="Comma 10 6 13 3 2" xfId="23464" xr:uid="{578666C9-0591-4DE6-89CE-2EBCD15F750F}"/>
    <cellStyle name="Comma 10 6 13 4" xfId="22556" xr:uid="{3E69B4F0-1C91-463E-AAE9-824D7161566A}"/>
    <cellStyle name="Comma 10 6 13 5" xfId="24643" xr:uid="{26208BD3-978A-48BF-B311-F41A8E4157FA}"/>
    <cellStyle name="Comma 10 6 13 6" xfId="6476" xr:uid="{1D173783-44D7-44BD-B8E4-FDFACF4DD21C}"/>
    <cellStyle name="Comma 10 6 14" xfId="1740" xr:uid="{00000000-0005-0000-0000-0000CB060000}"/>
    <cellStyle name="Comma 10 6 14 2" xfId="5683" xr:uid="{B29AFA63-4CA1-435E-B046-D57AF023C3CF}"/>
    <cellStyle name="Comma 10 6 14 2 2" xfId="9749" xr:uid="{27AC8CA3-8279-4FF2-B044-01D23B78B84D}"/>
    <cellStyle name="Comma 10 6 14 2 2 2" xfId="23185" xr:uid="{8939E255-7FBA-4121-887D-7A222FF4AA10}"/>
    <cellStyle name="Comma 10 6 14 2 3" xfId="22751" xr:uid="{D6A3CC12-3907-4283-8028-0DD40B19676F}"/>
    <cellStyle name="Comma 10 6 14 2 4" xfId="7165" xr:uid="{6DA01A66-4EC5-4EF4-9A17-F14C93D3CDF2}"/>
    <cellStyle name="Comma 10 6 14 3" xfId="8248" xr:uid="{B8797FA4-E9F9-42F9-BCAD-90985FEF0DDD}"/>
    <cellStyle name="Comma 10 6 14 3 2" xfId="23075" xr:uid="{A5320710-64DD-42CB-9CC1-E66D976E53AB}"/>
    <cellStyle name="Comma 10 6 14 4" xfId="22557" xr:uid="{D4861B85-4BE3-4D17-8C45-D88E247B70E8}"/>
    <cellStyle name="Comma 10 6 14 5" xfId="24644" xr:uid="{DEAD7930-4139-43AE-85CB-3EBFD8875679}"/>
    <cellStyle name="Comma 10 6 14 6" xfId="6477" xr:uid="{87798616-F83D-4212-A67B-32E2EC7BDFF4}"/>
    <cellStyle name="Comma 10 6 15" xfId="1741" xr:uid="{00000000-0005-0000-0000-0000CC060000}"/>
    <cellStyle name="Comma 10 6 15 2" xfId="5684" xr:uid="{5F2CB53B-826E-4EC0-9A02-867D8B27E65C}"/>
    <cellStyle name="Comma 10 6 15 2 2" xfId="9750" xr:uid="{72760B98-39F9-4013-91C3-2FA5A9C613A9}"/>
    <cellStyle name="Comma 10 6 15 2 2 2" xfId="23186" xr:uid="{B1C8B4F9-8F81-4ACB-A5A1-917475A5A413}"/>
    <cellStyle name="Comma 10 6 15 2 3" xfId="22752" xr:uid="{599CA701-D715-46F9-95EA-A1B771321E2C}"/>
    <cellStyle name="Comma 10 6 15 2 4" xfId="7166" xr:uid="{3E1B528F-C94A-4D93-9382-373767251D0E}"/>
    <cellStyle name="Comma 10 6 15 3" xfId="10535" xr:uid="{F03100BF-047C-40D8-9EAC-D96641DA0C39}"/>
    <cellStyle name="Comma 10 6 15 3 2" xfId="23465" xr:uid="{CC8A1F68-2F4C-4232-852B-CAB8FA4C0A80}"/>
    <cellStyle name="Comma 10 6 15 4" xfId="22558" xr:uid="{450AC536-87F4-476E-BF1C-4CB15A8426B6}"/>
    <cellStyle name="Comma 10 6 15 5" xfId="24645" xr:uid="{3CA7D587-4266-4C2C-8668-F9D1B6495F46}"/>
    <cellStyle name="Comma 10 6 15 6" xfId="6478" xr:uid="{AE9E1AAC-B261-4E07-BE3A-53EE572B319D}"/>
    <cellStyle name="Comma 10 6 16" xfId="1742" xr:uid="{00000000-0005-0000-0000-0000CD060000}"/>
    <cellStyle name="Comma 10 6 16 2" xfId="5685" xr:uid="{B5B3A45E-0B58-4CCD-BF73-620E48DEAF4D}"/>
    <cellStyle name="Comma 10 6 16 2 2" xfId="9751" xr:uid="{EDB10AC4-9060-4BD3-9DB0-C8F3F4C3B1D3}"/>
    <cellStyle name="Comma 10 6 16 2 2 2" xfId="23187" xr:uid="{322A38F6-D64E-4E02-9F4A-8129D4DBE753}"/>
    <cellStyle name="Comma 10 6 16 2 3" xfId="22753" xr:uid="{B00EAB0B-07A0-4FC4-AD4D-BFEA62F3FBD7}"/>
    <cellStyle name="Comma 10 6 16 2 4" xfId="7167" xr:uid="{B1BC3FD9-BC95-422A-93A7-A909EB3E4358}"/>
    <cellStyle name="Comma 10 6 16 3" xfId="12620" xr:uid="{5FAC168C-F0F7-434C-9D9E-2D5B95FE95FE}"/>
    <cellStyle name="Comma 10 6 16 3 2" xfId="23599" xr:uid="{D015FFB9-2401-4C85-813E-19D3FE9F8C8C}"/>
    <cellStyle name="Comma 10 6 16 4" xfId="22559" xr:uid="{11283139-2E50-4F6B-ADA9-903E1D577417}"/>
    <cellStyle name="Comma 10 6 16 5" xfId="24646" xr:uid="{86051C5B-3424-40A2-9CAF-662498CBCEE0}"/>
    <cellStyle name="Comma 10 6 16 6" xfId="6479" xr:uid="{63BF758F-F76A-43DB-8129-8D14563DAF3D}"/>
    <cellStyle name="Comma 10 6 17" xfId="1743" xr:uid="{00000000-0005-0000-0000-0000CE060000}"/>
    <cellStyle name="Comma 10 6 17 2" xfId="5686" xr:uid="{91645AAF-6C44-40F0-877D-D09D3767115D}"/>
    <cellStyle name="Comma 10 6 17 2 2" xfId="9752" xr:uid="{BE6E33AA-E502-4D14-9448-FAC076C32A25}"/>
    <cellStyle name="Comma 10 6 17 2 2 2" xfId="23188" xr:uid="{A07223A0-38C7-4FD7-A56B-09F9E1584491}"/>
    <cellStyle name="Comma 10 6 17 2 3" xfId="22754" xr:uid="{AB3E3575-E5ED-4354-9772-9FABD23AE800}"/>
    <cellStyle name="Comma 10 6 17 2 4" xfId="7168" xr:uid="{24FB7DC3-CBAB-43E4-92F1-9A94820E4C98}"/>
    <cellStyle name="Comma 10 6 17 3" xfId="10536" xr:uid="{5FD1EE85-9ACF-4A7E-877A-B84C0D30C833}"/>
    <cellStyle name="Comma 10 6 17 3 2" xfId="23466" xr:uid="{D9B59043-DF77-4AD8-948C-9BECFA2AEEAD}"/>
    <cellStyle name="Comma 10 6 17 4" xfId="22560" xr:uid="{DAE188CE-2775-4A3F-B989-A89916231C41}"/>
    <cellStyle name="Comma 10 6 17 5" xfId="24647" xr:uid="{E36E9DFF-657D-4184-ADA4-5BE8496B5096}"/>
    <cellStyle name="Comma 10 6 17 6" xfId="6480" xr:uid="{9BE653DA-4755-4830-B791-61A9580FAA59}"/>
    <cellStyle name="Comma 10 6 18" xfId="5678" xr:uid="{EA8291D3-EAFA-4893-8F34-BD14F22CF8E9}"/>
    <cellStyle name="Comma 10 6 18 2" xfId="9744" xr:uid="{E8933851-BA64-4DF2-A78D-EB9D64A1F3F1}"/>
    <cellStyle name="Comma 10 6 18 2 2" xfId="23180" xr:uid="{C946E77B-402C-47C6-9EA2-239C3A60001A}"/>
    <cellStyle name="Comma 10 6 18 3" xfId="22746" xr:uid="{C67C8E82-A6DE-434F-90CC-E06B7DC21A7B}"/>
    <cellStyle name="Comma 10 6 18 4" xfId="7160" xr:uid="{ECFB6C70-68F8-4320-8443-D394402FA826}"/>
    <cellStyle name="Comma 10 6 19" xfId="10537" xr:uid="{BC809874-AAA2-482B-A752-AECF053E4D79}"/>
    <cellStyle name="Comma 10 6 19 2" xfId="23467" xr:uid="{AEEC6E5B-6357-4C42-918C-E33786EE00DC}"/>
    <cellStyle name="Comma 10 6 2" xfId="1744" xr:uid="{00000000-0005-0000-0000-0000CF060000}"/>
    <cellStyle name="Comma 10 6 2 2" xfId="5687" xr:uid="{2C6D0D65-0601-406C-8892-3B06CCFE7BE0}"/>
    <cellStyle name="Comma 10 6 2 2 2" xfId="9753" xr:uid="{C0324607-F620-46F5-B64D-2EF3D0E1C267}"/>
    <cellStyle name="Comma 10 6 2 2 2 2" xfId="23189" xr:uid="{13973641-11CE-48A6-9166-AF59AFDC5489}"/>
    <cellStyle name="Comma 10 6 2 2 3" xfId="22755" xr:uid="{6FA5B3EF-0F6F-4CDC-BC70-EC480EB0A100}"/>
    <cellStyle name="Comma 10 6 2 2 4" xfId="7169" xr:uid="{0D6C350A-7C3D-44BE-8C98-61BA88C7439A}"/>
    <cellStyle name="Comma 10 6 2 3" xfId="8247" xr:uid="{DBAD2AE6-18F9-4239-9B49-6D57B7D845DD}"/>
    <cellStyle name="Comma 10 6 2 3 2" xfId="23074" xr:uid="{ADA68F4B-1129-4E71-9D14-8FDFB4DBE9E3}"/>
    <cellStyle name="Comma 10 6 2 4" xfId="22561" xr:uid="{5A1C2E01-5315-47F0-9423-0F1EF51E5E71}"/>
    <cellStyle name="Comma 10 6 2 5" xfId="24648" xr:uid="{79ED2B1D-020D-4171-BF8F-8523CB51AF38}"/>
    <cellStyle name="Comma 10 6 2 6" xfId="6481" xr:uid="{2D264CB0-6793-423E-B9C8-4842CC686947}"/>
    <cellStyle name="Comma 10 6 20" xfId="22552" xr:uid="{0BB9552D-AFAB-40CD-A7D3-724BA59210A4}"/>
    <cellStyle name="Comma 10 6 21" xfId="24639" xr:uid="{E76D66BC-B61E-40FC-A1A7-1FBA1069DC69}"/>
    <cellStyle name="Comma 10 6 22" xfId="6472" xr:uid="{3C2C3AE2-CC13-4149-A247-CF4D7FD61EE3}"/>
    <cellStyle name="Comma 10 6 3" xfId="1745" xr:uid="{00000000-0005-0000-0000-0000D0060000}"/>
    <cellStyle name="Comma 10 6 3 2" xfId="5688" xr:uid="{5FAF780E-F4FE-41CF-945E-F75C38FF125C}"/>
    <cellStyle name="Comma 10 6 3 2 2" xfId="9754" xr:uid="{0DF1552E-2198-4679-A93D-221CF3082A4D}"/>
    <cellStyle name="Comma 10 6 3 2 2 2" xfId="23190" xr:uid="{841AE9CF-3649-402D-8602-3DDDBC565374}"/>
    <cellStyle name="Comma 10 6 3 2 3" xfId="22756" xr:uid="{97C3B61B-EC66-4AF5-9C3C-9225E9A14198}"/>
    <cellStyle name="Comma 10 6 3 2 4" xfId="7170" xr:uid="{2B44262F-B6C9-40FA-8B29-19B006C2EB50}"/>
    <cellStyle name="Comma 10 6 3 3" xfId="10538" xr:uid="{44541E50-9E93-4F2C-819E-6FA9133798C6}"/>
    <cellStyle name="Comma 10 6 3 3 2" xfId="23468" xr:uid="{3A834C8B-9CA3-4A2B-96C0-B42627C33DCB}"/>
    <cellStyle name="Comma 10 6 3 4" xfId="22562" xr:uid="{F57AB528-C117-4826-A809-75A6A88D5EF0}"/>
    <cellStyle name="Comma 10 6 3 5" xfId="24649" xr:uid="{EC7AFE12-897D-4462-8AF9-3615C2F740B0}"/>
    <cellStyle name="Comma 10 6 3 6" xfId="6482" xr:uid="{A17101FC-DC7D-4BE5-815D-8D4A7D8D7037}"/>
    <cellStyle name="Comma 10 6 4" xfId="1746" xr:uid="{00000000-0005-0000-0000-0000D1060000}"/>
    <cellStyle name="Comma 10 6 4 2" xfId="5689" xr:uid="{DEB4708D-3930-4383-86A4-103A19602D07}"/>
    <cellStyle name="Comma 10 6 4 2 2" xfId="9755" xr:uid="{850063D5-2897-441E-BBE1-81DCB0D65363}"/>
    <cellStyle name="Comma 10 6 4 2 2 2" xfId="23191" xr:uid="{D1C5F810-3AD5-4006-805A-F61FA79356FD}"/>
    <cellStyle name="Comma 10 6 4 2 3" xfId="22757" xr:uid="{0A5A632D-3200-4180-89DD-2B3CF905C339}"/>
    <cellStyle name="Comma 10 6 4 2 4" xfId="7171" xr:uid="{7DBEABDB-F45C-4687-A860-96FE619CC85D}"/>
    <cellStyle name="Comma 10 6 4 3" xfId="8246" xr:uid="{4B8C982D-84EF-43FE-957A-8BB0399394F6}"/>
    <cellStyle name="Comma 10 6 4 3 2" xfId="23073" xr:uid="{68C150BD-E233-4821-BC13-9419F2B905A6}"/>
    <cellStyle name="Comma 10 6 4 4" xfId="22563" xr:uid="{9FA112A8-5473-48DA-B457-EB66025DA264}"/>
    <cellStyle name="Comma 10 6 4 5" xfId="24650" xr:uid="{45009B2A-53A3-4273-8CB3-8C6656F9B529}"/>
    <cellStyle name="Comma 10 6 4 6" xfId="6483" xr:uid="{383B55ED-1C6C-4514-AA1C-A678BAD40E0C}"/>
    <cellStyle name="Comma 10 6 5" xfId="1747" xr:uid="{00000000-0005-0000-0000-0000D2060000}"/>
    <cellStyle name="Comma 10 6 5 2" xfId="5690" xr:uid="{9CCF7CC5-EF5C-4345-9AC5-F8B44730D54B}"/>
    <cellStyle name="Comma 10 6 5 2 2" xfId="9756" xr:uid="{78DF9775-5D6E-428F-AEFC-9AE201C7D8A3}"/>
    <cellStyle name="Comma 10 6 5 2 2 2" xfId="23192" xr:uid="{94403EF0-1320-4468-8FC4-F7C372888B87}"/>
    <cellStyle name="Comma 10 6 5 2 3" xfId="22758" xr:uid="{E3A11A18-3B7C-486E-99D1-B1BB57162374}"/>
    <cellStyle name="Comma 10 6 5 2 4" xfId="7172" xr:uid="{71DAC019-D563-4E76-B742-092D9712F33D}"/>
    <cellStyle name="Comma 10 6 5 3" xfId="12636" xr:uid="{92AC1823-FFFD-4BD1-BCA8-3D79B8F1CA02}"/>
    <cellStyle name="Comma 10 6 5 3 2" xfId="23601" xr:uid="{9DF6578B-DA54-4350-B150-636F7196C804}"/>
    <cellStyle name="Comma 10 6 5 4" xfId="22564" xr:uid="{6E78CE98-ECA5-474B-BB3A-283F9DEF56A2}"/>
    <cellStyle name="Comma 10 6 5 5" xfId="24651" xr:uid="{BECFB038-C3ED-404F-AE13-DB24F853D9E8}"/>
    <cellStyle name="Comma 10 6 5 6" xfId="6484" xr:uid="{A94927A2-92EE-4829-A7BE-EDCFDE138154}"/>
    <cellStyle name="Comma 10 6 6" xfId="1748" xr:uid="{00000000-0005-0000-0000-0000D3060000}"/>
    <cellStyle name="Comma 10 6 6 2" xfId="5691" xr:uid="{BAAD3CF9-9DF8-4887-9F94-F1C07D74645D}"/>
    <cellStyle name="Comma 10 6 6 2 2" xfId="9757" xr:uid="{1AB78ECE-9412-40DD-9E88-125DBAEA525D}"/>
    <cellStyle name="Comma 10 6 6 2 2 2" xfId="23193" xr:uid="{F1D626C0-6E9A-4D2A-A60D-DCF48FCF5501}"/>
    <cellStyle name="Comma 10 6 6 2 3" xfId="22759" xr:uid="{B6AE256E-7709-46F9-8143-A94C463F0F79}"/>
    <cellStyle name="Comma 10 6 6 2 4" xfId="7173" xr:uid="{491EC6B7-A89E-4348-87ED-9A10E0E3793E}"/>
    <cellStyle name="Comma 10 6 6 3" xfId="7452" xr:uid="{B2C86B77-2215-428B-AE71-88D06B4B6871}"/>
    <cellStyle name="Comma 10 6 6 3 2" xfId="22889" xr:uid="{B2F942DA-18B2-47DA-998F-74FBE6F88D17}"/>
    <cellStyle name="Comma 10 6 6 4" xfId="22565" xr:uid="{45DF2EE2-E27F-468C-807E-5D03845BDA4F}"/>
    <cellStyle name="Comma 10 6 6 5" xfId="24652" xr:uid="{1B56FB03-0FB8-4EA5-A061-379C4D04AC04}"/>
    <cellStyle name="Comma 10 6 6 6" xfId="6485" xr:uid="{D645CAB9-198D-4CDE-B611-4525A538B590}"/>
    <cellStyle name="Comma 10 6 7" xfId="1749" xr:uid="{00000000-0005-0000-0000-0000D4060000}"/>
    <cellStyle name="Comma 10 6 7 2" xfId="5692" xr:uid="{7B934454-7AAD-4B4C-9D09-C6335AB3C7EE}"/>
    <cellStyle name="Comma 10 6 7 2 2" xfId="9758" xr:uid="{93897F6B-D196-4B8F-9FFC-AF70535672AA}"/>
    <cellStyle name="Comma 10 6 7 2 2 2" xfId="23194" xr:uid="{BFA1E823-6912-4636-B026-47EE9908C5F9}"/>
    <cellStyle name="Comma 10 6 7 2 3" xfId="22760" xr:uid="{3F564E30-68B2-4613-B408-3ADDF3C74912}"/>
    <cellStyle name="Comma 10 6 7 2 4" xfId="7174" xr:uid="{9E3F28C4-5560-4670-91F1-B27C21B65E21}"/>
    <cellStyle name="Comma 10 6 7 3" xfId="8245" xr:uid="{93B03231-F844-4CD9-862C-D7B3776867BA}"/>
    <cellStyle name="Comma 10 6 7 3 2" xfId="23072" xr:uid="{94A6903B-5530-4978-A14B-37CCEE5FFF3E}"/>
    <cellStyle name="Comma 10 6 7 4" xfId="22566" xr:uid="{D784E0C9-0656-44EB-A09D-F4F22A775622}"/>
    <cellStyle name="Comma 10 6 7 5" xfId="24653" xr:uid="{D7EF7AF7-8B11-4371-9393-B96EAC1185B3}"/>
    <cellStyle name="Comma 10 6 7 6" xfId="6486" xr:uid="{7DA35AC4-B7F4-454B-B190-7415346DE271}"/>
    <cellStyle name="Comma 10 6 8" xfId="1750" xr:uid="{00000000-0005-0000-0000-0000D5060000}"/>
    <cellStyle name="Comma 10 6 8 2" xfId="5693" xr:uid="{97D6391C-DB1D-42DD-BFFF-94D254E63BA8}"/>
    <cellStyle name="Comma 10 6 8 2 2" xfId="9759" xr:uid="{E8496D67-61E3-4F01-A6C7-C73F47F9DC4E}"/>
    <cellStyle name="Comma 10 6 8 2 2 2" xfId="23195" xr:uid="{7000F918-7CCB-4AD5-BDAF-36B91A997587}"/>
    <cellStyle name="Comma 10 6 8 2 3" xfId="22761" xr:uid="{7D2BB538-5941-468B-869F-59D38D92D554}"/>
    <cellStyle name="Comma 10 6 8 2 4" xfId="7175" xr:uid="{0F729BC0-2414-4CAF-A217-F4B9606E7565}"/>
    <cellStyle name="Comma 10 6 8 3" xfId="10539" xr:uid="{FE94F95C-43F6-4E0E-AECF-526023F50FFB}"/>
    <cellStyle name="Comma 10 6 8 3 2" xfId="23469" xr:uid="{756449B5-C756-4892-88AA-D285CABEE655}"/>
    <cellStyle name="Comma 10 6 8 4" xfId="22567" xr:uid="{944845BD-E1EC-40E7-AAB5-ACE1BCE5C5D1}"/>
    <cellStyle name="Comma 10 6 8 5" xfId="24654" xr:uid="{AF6EF6F2-A294-4482-865B-84BBAE85F91B}"/>
    <cellStyle name="Comma 10 6 8 6" xfId="6487" xr:uid="{913CF4E4-FFE1-44E0-9368-0437EF60494B}"/>
    <cellStyle name="Comma 10 6 9" xfId="1751" xr:uid="{00000000-0005-0000-0000-0000D6060000}"/>
    <cellStyle name="Comma 10 6 9 2" xfId="5694" xr:uid="{F903E89B-2D00-49E1-BBED-2138ABE3BEDB}"/>
    <cellStyle name="Comma 10 6 9 2 2" xfId="9760" xr:uid="{30890BE8-FF26-4950-99A8-3402EE24AAA2}"/>
    <cellStyle name="Comma 10 6 9 2 2 2" xfId="23196" xr:uid="{85279FE9-CEA6-411D-9123-420CACD45C2F}"/>
    <cellStyle name="Comma 10 6 9 2 3" xfId="22762" xr:uid="{B0FAB5A9-AA6A-497B-8F61-26538E709ADF}"/>
    <cellStyle name="Comma 10 6 9 2 4" xfId="7176" xr:uid="{7B47B3C7-B1DA-4AC5-B84E-F633DE90E66F}"/>
    <cellStyle name="Comma 10 6 9 3" xfId="12637" xr:uid="{480E73A3-7125-4121-9D6F-ECBF179475F2}"/>
    <cellStyle name="Comma 10 6 9 3 2" xfId="23602" xr:uid="{CC56B246-49FD-4D7E-9742-8968FFC64DFE}"/>
    <cellStyle name="Comma 10 6 9 4" xfId="22568" xr:uid="{59167B00-02B0-4080-ABAC-F0575CC0898D}"/>
    <cellStyle name="Comma 10 6 9 5" xfId="24655" xr:uid="{1F6047FE-6B12-43E0-B9A0-2E74BE481198}"/>
    <cellStyle name="Comma 10 6 9 6" xfId="6488" xr:uid="{09363C6B-02C7-402E-A820-14ED6D66C131}"/>
    <cellStyle name="Comma 10 7" xfId="1752" xr:uid="{00000000-0005-0000-0000-0000D7060000}"/>
    <cellStyle name="Comma 10 7 10" xfId="1753" xr:uid="{00000000-0005-0000-0000-0000D8060000}"/>
    <cellStyle name="Comma 10 7 10 2" xfId="5696" xr:uid="{127E1EA8-2C92-4237-8562-6D563A8CE55F}"/>
    <cellStyle name="Comma 10 7 10 2 2" xfId="9762" xr:uid="{A8DF0076-2531-42CC-8E7E-3FB23F583AB8}"/>
    <cellStyle name="Comma 10 7 10 2 2 2" xfId="23198" xr:uid="{C6597E72-8B1D-4931-B09B-432C441A9CF5}"/>
    <cellStyle name="Comma 10 7 10 2 3" xfId="22764" xr:uid="{133E8519-FCDD-478C-98F3-6765ED8B4138}"/>
    <cellStyle name="Comma 10 7 10 2 4" xfId="7178" xr:uid="{6945414A-70D9-4A8F-8795-6B915436CC0D}"/>
    <cellStyle name="Comma 10 7 10 3" xfId="12638" xr:uid="{D4F8630D-489E-4EAF-BE5F-DBD4168D8426}"/>
    <cellStyle name="Comma 10 7 10 3 2" xfId="23603" xr:uid="{A7ED59DC-6279-444A-A24B-1C1D6F0EA4FC}"/>
    <cellStyle name="Comma 10 7 10 4" xfId="22570" xr:uid="{0903CA1D-5FAE-489E-97FC-6BB60D23A5FC}"/>
    <cellStyle name="Comma 10 7 10 5" xfId="24657" xr:uid="{09CB935E-0031-489E-A32B-F80312E70835}"/>
    <cellStyle name="Comma 10 7 10 6" xfId="6490" xr:uid="{93B998C2-F014-4E1C-9CE2-6E745265144A}"/>
    <cellStyle name="Comma 10 7 11" xfId="1754" xr:uid="{00000000-0005-0000-0000-0000D9060000}"/>
    <cellStyle name="Comma 10 7 11 2" xfId="5697" xr:uid="{C1431C93-C0C4-479D-BE07-DEB6FD4EA4E3}"/>
    <cellStyle name="Comma 10 7 11 2 2" xfId="9763" xr:uid="{35512155-545F-42FE-AFE9-0681715FA962}"/>
    <cellStyle name="Comma 10 7 11 2 2 2" xfId="23199" xr:uid="{CA0E31A3-63F6-432D-8593-6C2E06CCFC8C}"/>
    <cellStyle name="Comma 10 7 11 2 3" xfId="22765" xr:uid="{015295EB-B707-44C1-AEEE-D8337DA77B82}"/>
    <cellStyle name="Comma 10 7 11 2 4" xfId="7179" xr:uid="{C3654E54-9F99-41A6-992E-A4AC3D28A5C0}"/>
    <cellStyle name="Comma 10 7 11 3" xfId="10540" xr:uid="{734A3740-7576-4520-808B-46A8E5F31EDC}"/>
    <cellStyle name="Comma 10 7 11 3 2" xfId="23470" xr:uid="{4EAC1DE6-3E15-4F40-AEAA-078B2B61A8C2}"/>
    <cellStyle name="Comma 10 7 11 4" xfId="22571" xr:uid="{C0F4E269-DD16-4542-8970-E4610A74E375}"/>
    <cellStyle name="Comma 10 7 11 5" xfId="24658" xr:uid="{4256E2E5-28B2-4ED5-A3BA-F00DD5FE0E74}"/>
    <cellStyle name="Comma 10 7 11 6" xfId="6491" xr:uid="{857B11FD-31C4-4DF9-84CD-417071DA0930}"/>
    <cellStyle name="Comma 10 7 12" xfId="1755" xr:uid="{00000000-0005-0000-0000-0000DA060000}"/>
    <cellStyle name="Comma 10 7 12 2" xfId="5698" xr:uid="{B647BAC4-68A6-4FBA-B861-D05A8D75EDA8}"/>
    <cellStyle name="Comma 10 7 12 2 2" xfId="9764" xr:uid="{EB681F33-6AB8-427A-82F8-55D7A122AC50}"/>
    <cellStyle name="Comma 10 7 12 2 2 2" xfId="23200" xr:uid="{37A1E64E-1AA3-4599-96BC-7B11C6E428A4}"/>
    <cellStyle name="Comma 10 7 12 2 3" xfId="22766" xr:uid="{7EA1109D-02D2-4501-820B-2AE80FB9E70A}"/>
    <cellStyle name="Comma 10 7 12 2 4" xfId="7180" xr:uid="{3AA194DE-B856-473D-8B40-746709A89F1C}"/>
    <cellStyle name="Comma 10 7 12 3" xfId="8244" xr:uid="{92CF1B0E-E7A3-452C-8411-CA72B6A9863A}"/>
    <cellStyle name="Comma 10 7 12 3 2" xfId="23071" xr:uid="{4F96A59C-9747-4859-8925-8E880D419992}"/>
    <cellStyle name="Comma 10 7 12 4" xfId="22572" xr:uid="{078668E5-18C4-4C65-B9ED-E16E41365E44}"/>
    <cellStyle name="Comma 10 7 12 5" xfId="24659" xr:uid="{7A62E0E2-7261-4485-999D-D430CE4E7AD0}"/>
    <cellStyle name="Comma 10 7 12 6" xfId="6492" xr:uid="{9665D939-F523-4595-A353-1332E7E31728}"/>
    <cellStyle name="Comma 10 7 13" xfId="1756" xr:uid="{00000000-0005-0000-0000-0000DB060000}"/>
    <cellStyle name="Comma 10 7 13 2" xfId="5699" xr:uid="{43E9B2BA-59FD-4C73-81EF-EB5CA50E1D7B}"/>
    <cellStyle name="Comma 10 7 13 2 2" xfId="9765" xr:uid="{C049D62E-1A14-462B-B2D9-90518C990833}"/>
    <cellStyle name="Comma 10 7 13 2 2 2" xfId="23201" xr:uid="{48100A39-2B1C-423A-ADFA-CD01707D9F4E}"/>
    <cellStyle name="Comma 10 7 13 2 3" xfId="22767" xr:uid="{61C7385A-28EC-44F7-BDC6-04B0E9369407}"/>
    <cellStyle name="Comma 10 7 13 2 4" xfId="7181" xr:uid="{F7AE78F9-B989-41AE-ACC0-B0CA66B89C06}"/>
    <cellStyle name="Comma 10 7 13 3" xfId="10541" xr:uid="{F3F6224D-5BF2-4AB1-BBFD-7921662F6193}"/>
    <cellStyle name="Comma 10 7 13 3 2" xfId="23471" xr:uid="{4CDB1E5B-77E4-4D66-87F1-65B02E0C421F}"/>
    <cellStyle name="Comma 10 7 13 4" xfId="22573" xr:uid="{08DA5417-D5A6-47A6-AB56-5FA59D50AD26}"/>
    <cellStyle name="Comma 10 7 13 5" xfId="24660" xr:uid="{0DFC54E3-A613-4B5A-A6A7-800187D22152}"/>
    <cellStyle name="Comma 10 7 13 6" xfId="6493" xr:uid="{B86366B2-390B-429B-A476-B307A1645FFB}"/>
    <cellStyle name="Comma 10 7 14" xfId="1757" xr:uid="{00000000-0005-0000-0000-0000DC060000}"/>
    <cellStyle name="Comma 10 7 14 2" xfId="5700" xr:uid="{B4D8251F-44CB-4714-8F61-7CC4E3EAD96E}"/>
    <cellStyle name="Comma 10 7 14 2 2" xfId="9766" xr:uid="{91957B2C-995D-47C1-BB24-661509B535AC}"/>
    <cellStyle name="Comma 10 7 14 2 2 2" xfId="23202" xr:uid="{DCA17744-12B0-48A7-B3B0-994ECE6D7084}"/>
    <cellStyle name="Comma 10 7 14 2 3" xfId="22768" xr:uid="{49804FEA-2E9B-47E6-8674-EA0729A008FB}"/>
    <cellStyle name="Comma 10 7 14 2 4" xfId="7182" xr:uid="{63865BCC-E592-4891-B696-36E7C9CE4EF0}"/>
    <cellStyle name="Comma 10 7 14 3" xfId="8243" xr:uid="{C8D8AEFE-FAB3-44ED-B172-C439C15F31AC}"/>
    <cellStyle name="Comma 10 7 14 3 2" xfId="23070" xr:uid="{498E0BC1-E258-4B8C-A3BA-267DC7C42B2B}"/>
    <cellStyle name="Comma 10 7 14 4" xfId="22574" xr:uid="{D4F453BF-A51E-42B7-AB0B-AF64EE1591DB}"/>
    <cellStyle name="Comma 10 7 14 5" xfId="24661" xr:uid="{F2193C2E-5192-4C13-87B8-A0E765A59E79}"/>
    <cellStyle name="Comma 10 7 14 6" xfId="6494" xr:uid="{322135E8-0E8F-4305-8078-278F030C927B}"/>
    <cellStyle name="Comma 10 7 15" xfId="1758" xr:uid="{00000000-0005-0000-0000-0000DD060000}"/>
    <cellStyle name="Comma 10 7 15 2" xfId="5701" xr:uid="{7BC7BB83-1548-425D-9083-85C6E8F67A71}"/>
    <cellStyle name="Comma 10 7 15 2 2" xfId="9767" xr:uid="{63A9EA49-121E-4010-B3DC-EB271FAB6A48}"/>
    <cellStyle name="Comma 10 7 15 2 2 2" xfId="23203" xr:uid="{017135DB-50E5-4016-A887-88F35B5A5B2E}"/>
    <cellStyle name="Comma 10 7 15 2 3" xfId="22769" xr:uid="{07494A19-B951-4B1C-8F36-3C92C94B1744}"/>
    <cellStyle name="Comma 10 7 15 2 4" xfId="7183" xr:uid="{F134E3A9-9F34-4898-8330-D6DD2D00784F}"/>
    <cellStyle name="Comma 10 7 15 3" xfId="10542" xr:uid="{80706A2F-A5D6-4054-A7D9-9F08D6312F40}"/>
    <cellStyle name="Comma 10 7 15 3 2" xfId="23472" xr:uid="{AF5C225E-001E-42CB-A11F-7F3617E71C16}"/>
    <cellStyle name="Comma 10 7 15 4" xfId="22575" xr:uid="{F80595AF-249B-4391-B17C-557D58B71997}"/>
    <cellStyle name="Comma 10 7 15 5" xfId="24662" xr:uid="{F5856B19-C62B-47EB-A8BB-932AD43B06AC}"/>
    <cellStyle name="Comma 10 7 15 6" xfId="6495" xr:uid="{2B9E7A26-AFD9-4B8A-AD5B-5F6333CB320F}"/>
    <cellStyle name="Comma 10 7 16" xfId="1759" xr:uid="{00000000-0005-0000-0000-0000DE060000}"/>
    <cellStyle name="Comma 10 7 16 2" xfId="5702" xr:uid="{1C9104B7-ED2C-4D8B-8B56-A7E8EFBCBD49}"/>
    <cellStyle name="Comma 10 7 16 2 2" xfId="9768" xr:uid="{6547E86D-3100-48C6-87D7-9E18C33B3501}"/>
    <cellStyle name="Comma 10 7 16 2 2 2" xfId="23204" xr:uid="{7C161719-E21E-48DF-A884-FEC1A77BB8A2}"/>
    <cellStyle name="Comma 10 7 16 2 3" xfId="22770" xr:uid="{29D4AA36-DB84-427E-88F6-0BE97908D81C}"/>
    <cellStyle name="Comma 10 7 16 2 4" xfId="7184" xr:uid="{D640C201-272C-431D-80B5-F027BFCE0C25}"/>
    <cellStyle name="Comma 10 7 16 3" xfId="8242" xr:uid="{915BF236-B1B8-4C4A-AD3A-6F9412E97C34}"/>
    <cellStyle name="Comma 10 7 16 3 2" xfId="23069" xr:uid="{652896F8-F3D0-40FE-951E-F7696E9DE025}"/>
    <cellStyle name="Comma 10 7 16 4" xfId="22576" xr:uid="{DBEA739D-F56A-483B-8A68-869A0B9E164B}"/>
    <cellStyle name="Comma 10 7 16 5" xfId="24663" xr:uid="{A44A6859-07BC-495A-811B-BC2DBA63676B}"/>
    <cellStyle name="Comma 10 7 16 6" xfId="6496" xr:uid="{40AA3D9E-206C-4464-99F9-4D0412117B05}"/>
    <cellStyle name="Comma 10 7 17" xfId="1760" xr:uid="{00000000-0005-0000-0000-0000DF060000}"/>
    <cellStyle name="Comma 10 7 17 2" xfId="5703" xr:uid="{26B3B77F-C709-440A-B6E1-885F69B40860}"/>
    <cellStyle name="Comma 10 7 17 2 2" xfId="9769" xr:uid="{96B171C5-5CE0-4AAF-B4CA-389BC99A9C06}"/>
    <cellStyle name="Comma 10 7 17 2 2 2" xfId="23205" xr:uid="{1C7BA856-C52A-4226-9A2B-2DB33D982EE9}"/>
    <cellStyle name="Comma 10 7 17 2 3" xfId="22771" xr:uid="{E2E8AFE9-4635-4C34-8EAD-54791DE54887}"/>
    <cellStyle name="Comma 10 7 17 2 4" xfId="7185" xr:uid="{6E73EC04-CE04-4609-B51C-7931197D54E1}"/>
    <cellStyle name="Comma 10 7 17 3" xfId="10543" xr:uid="{AAAF6721-5066-4902-8B8C-F94C46AAC830}"/>
    <cellStyle name="Comma 10 7 17 3 2" xfId="23473" xr:uid="{BC11FF44-A37A-4EC3-A991-8FA531E79256}"/>
    <cellStyle name="Comma 10 7 17 4" xfId="22577" xr:uid="{864F93F2-E360-4012-B4C3-7FE2E9C79D65}"/>
    <cellStyle name="Comma 10 7 17 5" xfId="24664" xr:uid="{EEE4CA77-3C7C-474F-92F5-EE94B2F93560}"/>
    <cellStyle name="Comma 10 7 17 6" xfId="6497" xr:uid="{12A21895-E677-41CF-A964-E838C5179E38}"/>
    <cellStyle name="Comma 10 7 18" xfId="5695" xr:uid="{847060EC-FEBE-4EA9-9C62-72D86CDA9176}"/>
    <cellStyle name="Comma 10 7 18 2" xfId="9761" xr:uid="{FF0E99B7-585F-43F1-AE31-ED85D3741A45}"/>
    <cellStyle name="Comma 10 7 18 2 2" xfId="23197" xr:uid="{5816729A-1D3F-4FAF-A853-6DBF12919874}"/>
    <cellStyle name="Comma 10 7 18 3" xfId="22763" xr:uid="{96A02B09-FF9B-44DB-B779-2FAA2FB12FCB}"/>
    <cellStyle name="Comma 10 7 18 4" xfId="7177" xr:uid="{6098ED2E-CE6C-4867-A01A-650DE7BC4806}"/>
    <cellStyle name="Comma 10 7 19" xfId="10544" xr:uid="{267C5FBB-54FA-44C4-9B7D-D4B8B85EAF14}"/>
    <cellStyle name="Comma 10 7 19 2" xfId="23474" xr:uid="{8FCDD141-6971-4208-92ED-213C5D85AB47}"/>
    <cellStyle name="Comma 10 7 2" xfId="1761" xr:uid="{00000000-0005-0000-0000-0000E0060000}"/>
    <cellStyle name="Comma 10 7 2 2" xfId="5704" xr:uid="{44B24BDD-B395-4589-9E29-638907B68AE0}"/>
    <cellStyle name="Comma 10 7 2 2 2" xfId="9770" xr:uid="{0125B25C-0AD8-442B-920B-BD89E457E1F8}"/>
    <cellStyle name="Comma 10 7 2 2 2 2" xfId="23206" xr:uid="{EDD0FE1A-805A-4D2A-91D0-14ACC41CB54C}"/>
    <cellStyle name="Comma 10 7 2 2 3" xfId="22772" xr:uid="{5EF8E960-AB19-4186-A150-05CFB18B757B}"/>
    <cellStyle name="Comma 10 7 2 2 4" xfId="7186" xr:uid="{09A91CFD-8267-40C6-921D-156DDF6E235A}"/>
    <cellStyle name="Comma 10 7 2 3" xfId="10545" xr:uid="{B5B50233-E11A-42E1-9A3C-20AEAA176DFF}"/>
    <cellStyle name="Comma 10 7 2 3 2" xfId="23475" xr:uid="{D85D40A8-6FE4-4CB2-9867-436D3DC47FDB}"/>
    <cellStyle name="Comma 10 7 2 4" xfId="22578" xr:uid="{8197ED49-4191-4DB0-A1CE-33F570582CCE}"/>
    <cellStyle name="Comma 10 7 2 5" xfId="24665" xr:uid="{3E4E4FA3-8041-4FDB-8B0F-D76C75508403}"/>
    <cellStyle name="Comma 10 7 2 6" xfId="6498" xr:uid="{39E2F221-725A-4DF8-9CED-68AE6F525669}"/>
    <cellStyle name="Comma 10 7 20" xfId="22569" xr:uid="{34D9CEDE-1FED-45A7-8012-1CFD53DF84A6}"/>
    <cellStyle name="Comma 10 7 21" xfId="24656" xr:uid="{8FD2AFAF-7473-4E98-847F-31C25C3796B5}"/>
    <cellStyle name="Comma 10 7 22" xfId="6489" xr:uid="{48C000AA-CFD1-4FCF-8EC1-C9BF670E26B7}"/>
    <cellStyle name="Comma 10 7 3" xfId="1762" xr:uid="{00000000-0005-0000-0000-0000E1060000}"/>
    <cellStyle name="Comma 10 7 3 2" xfId="5705" xr:uid="{8E2FC1DC-82AD-47EE-84E1-EEFD884A1CB4}"/>
    <cellStyle name="Comma 10 7 3 2 2" xfId="9771" xr:uid="{DE4669B8-23B7-44D6-ADA2-BF12B6E2DE0C}"/>
    <cellStyle name="Comma 10 7 3 2 2 2" xfId="23207" xr:uid="{338F4C24-9A06-46B0-A0F7-EA8B710CA257}"/>
    <cellStyle name="Comma 10 7 3 2 3" xfId="22773" xr:uid="{F492CA1D-18FF-4D5E-8EB8-B541E1AA9CDA}"/>
    <cellStyle name="Comma 10 7 3 2 4" xfId="7187" xr:uid="{6B5D8F48-3A62-4060-9939-048880FBB1FB}"/>
    <cellStyle name="Comma 10 7 3 3" xfId="10546" xr:uid="{9AB04270-5A42-4BA3-92CB-0CD84C4305FB}"/>
    <cellStyle name="Comma 10 7 3 3 2" xfId="23476" xr:uid="{7AEEB6F5-3464-46B7-8120-BF47AEFA8A92}"/>
    <cellStyle name="Comma 10 7 3 4" xfId="22579" xr:uid="{3853639C-2E9F-4E6A-9CED-242E0D75172D}"/>
    <cellStyle name="Comma 10 7 3 5" xfId="24666" xr:uid="{92096873-B18F-4A82-85AF-EA0EAE1FBC66}"/>
    <cellStyle name="Comma 10 7 3 6" xfId="6499" xr:uid="{44EB0041-60C3-41F6-9C77-06CE225E1861}"/>
    <cellStyle name="Comma 10 7 4" xfId="1763" xr:uid="{00000000-0005-0000-0000-0000E2060000}"/>
    <cellStyle name="Comma 10 7 4 2" xfId="5706" xr:uid="{7809D514-7E96-46BE-AA85-4F9F2A0E6946}"/>
    <cellStyle name="Comma 10 7 4 2 2" xfId="9772" xr:uid="{53ABFA4E-4044-4FFD-99B1-9969637D8734}"/>
    <cellStyle name="Comma 10 7 4 2 2 2" xfId="23208" xr:uid="{0465FDE4-3AC8-409D-AE7E-C9B478FDDA35}"/>
    <cellStyle name="Comma 10 7 4 2 3" xfId="22774" xr:uid="{17B8A7A4-D4C7-4DB9-9A56-0812D5DF9EFD}"/>
    <cellStyle name="Comma 10 7 4 2 4" xfId="7188" xr:uid="{5E78DF4E-5B9D-4F44-9B3D-932CC147CAA4}"/>
    <cellStyle name="Comma 10 7 4 3" xfId="10547" xr:uid="{D62F7ACE-5711-47F0-AC11-6685C1F9E953}"/>
    <cellStyle name="Comma 10 7 4 3 2" xfId="23477" xr:uid="{9361A282-95A2-4134-8493-FD4231C2B63B}"/>
    <cellStyle name="Comma 10 7 4 4" xfId="22580" xr:uid="{C5626355-85FA-4B17-BA40-4B4C6C91F5A5}"/>
    <cellStyle name="Comma 10 7 4 5" xfId="24667" xr:uid="{DAD6C78B-A840-4443-8C48-1E1FAFB9E8B6}"/>
    <cellStyle name="Comma 10 7 4 6" xfId="6500" xr:uid="{18DB4C12-C078-4213-A4FF-6A613C517F6E}"/>
    <cellStyle name="Comma 10 7 5" xfId="1764" xr:uid="{00000000-0005-0000-0000-0000E3060000}"/>
    <cellStyle name="Comma 10 7 5 2" xfId="5707" xr:uid="{A0944035-F2C3-457E-8541-6EF83A7D966D}"/>
    <cellStyle name="Comma 10 7 5 2 2" xfId="9773" xr:uid="{7BE5A1E1-95C1-476A-9D10-77E172A6BE76}"/>
    <cellStyle name="Comma 10 7 5 2 2 2" xfId="23209" xr:uid="{53F22A02-2654-4B4B-AFA3-37EE0A80275C}"/>
    <cellStyle name="Comma 10 7 5 2 3" xfId="22775" xr:uid="{BC1AA10B-F6D4-495E-8113-705597D906D5}"/>
    <cellStyle name="Comma 10 7 5 2 4" xfId="7189" xr:uid="{3B63144C-53EC-4DEC-8621-F6589B64F747}"/>
    <cellStyle name="Comma 10 7 5 3" xfId="10548" xr:uid="{0DD6B646-72A7-4427-929D-946571950B1B}"/>
    <cellStyle name="Comma 10 7 5 3 2" xfId="23478" xr:uid="{1C888B65-E895-47F1-B023-0C3B28A07801}"/>
    <cellStyle name="Comma 10 7 5 4" xfId="22581" xr:uid="{3A31C2A3-5FCD-4E05-AEF8-DF40F345C2A9}"/>
    <cellStyle name="Comma 10 7 5 5" xfId="24668" xr:uid="{601DBA45-4E21-426E-B0E8-AE9536875946}"/>
    <cellStyle name="Comma 10 7 5 6" xfId="6501" xr:uid="{B75031A4-5249-44E6-B9C1-CF6CCE226262}"/>
    <cellStyle name="Comma 10 7 6" xfId="1765" xr:uid="{00000000-0005-0000-0000-0000E4060000}"/>
    <cellStyle name="Comma 10 7 6 2" xfId="5708" xr:uid="{0FBF919E-8AE6-4903-A152-10048496223A}"/>
    <cellStyle name="Comma 10 7 6 2 2" xfId="9774" xr:uid="{52BE3DA5-0168-4F0E-9272-3D8C07D3D175}"/>
    <cellStyle name="Comma 10 7 6 2 2 2" xfId="23210" xr:uid="{4B4FBB2B-6590-4A32-85CE-6348DAF1E831}"/>
    <cellStyle name="Comma 10 7 6 2 3" xfId="22776" xr:uid="{8C032190-60AB-45DC-8176-0B33DDA110D4}"/>
    <cellStyle name="Comma 10 7 6 2 4" xfId="7190" xr:uid="{BACF505F-4D8C-4887-B59D-A54A0FBBDDE8}"/>
    <cellStyle name="Comma 10 7 6 3" xfId="8241" xr:uid="{0F432EA4-9C6B-4338-8726-57FEB1C12181}"/>
    <cellStyle name="Comma 10 7 6 3 2" xfId="23068" xr:uid="{05CF4DA3-3360-4173-9DA8-BA15AE96127B}"/>
    <cellStyle name="Comma 10 7 6 4" xfId="22582" xr:uid="{99D04B51-1E5A-4FEC-A23D-BF1E47E085F6}"/>
    <cellStyle name="Comma 10 7 6 5" xfId="24669" xr:uid="{D683E2D8-7198-45D1-B847-24D9F4FF1709}"/>
    <cellStyle name="Comma 10 7 6 6" xfId="6502" xr:uid="{8C9A0783-C3D8-4A48-A568-494B4ECF64A3}"/>
    <cellStyle name="Comma 10 7 7" xfId="1766" xr:uid="{00000000-0005-0000-0000-0000E5060000}"/>
    <cellStyle name="Comma 10 7 7 2" xfId="5709" xr:uid="{A5FAAB84-E0E7-41B5-B11E-9542CEFF12E7}"/>
    <cellStyle name="Comma 10 7 7 2 2" xfId="9775" xr:uid="{8E4E6F2F-4017-482F-B287-14C8CF394EED}"/>
    <cellStyle name="Comma 10 7 7 2 2 2" xfId="23211" xr:uid="{DD31E7FB-094C-4AE1-B8C3-768F5DD16A29}"/>
    <cellStyle name="Comma 10 7 7 2 3" xfId="22777" xr:uid="{50D7E768-BFCF-4205-A35B-48B08C2D68E1}"/>
    <cellStyle name="Comma 10 7 7 2 4" xfId="7191" xr:uid="{013950F1-D3DB-462D-848A-9FF2BE59E6A2}"/>
    <cellStyle name="Comma 10 7 7 3" xfId="10549" xr:uid="{F02319DA-AA28-4CCC-A4EC-FDF082383E24}"/>
    <cellStyle name="Comma 10 7 7 3 2" xfId="23479" xr:uid="{0CC07FF7-094E-4EED-85B0-A62D8EB60862}"/>
    <cellStyle name="Comma 10 7 7 4" xfId="22583" xr:uid="{9611C2AC-15D3-40ED-8AE4-7410526758F2}"/>
    <cellStyle name="Comma 10 7 7 5" xfId="24670" xr:uid="{9C3A1B26-E326-421C-8059-368A586A550B}"/>
    <cellStyle name="Comma 10 7 7 6" xfId="6503" xr:uid="{A9BD0A79-ADE4-4C54-8010-B076D0D2DE99}"/>
    <cellStyle name="Comma 10 7 8" xfId="1767" xr:uid="{00000000-0005-0000-0000-0000E6060000}"/>
    <cellStyle name="Comma 10 7 8 2" xfId="5710" xr:uid="{7BA59D17-AC79-4320-A53B-BAA5F555ABF1}"/>
    <cellStyle name="Comma 10 7 8 2 2" xfId="9776" xr:uid="{7E33F12E-A539-40DD-A1B6-24957A2C8F86}"/>
    <cellStyle name="Comma 10 7 8 2 2 2" xfId="23212" xr:uid="{7AAA63D1-76D9-4587-A742-B92E81B05FF2}"/>
    <cellStyle name="Comma 10 7 8 2 3" xfId="22778" xr:uid="{0C4D3D90-6C92-4D92-9671-CEAE207812B4}"/>
    <cellStyle name="Comma 10 7 8 2 4" xfId="7192" xr:uid="{1CD541E9-5D8D-4B0A-8E42-B771695603AD}"/>
    <cellStyle name="Comma 10 7 8 3" xfId="10550" xr:uid="{A8D85EC7-C3BA-44A3-BBD2-85AD96768F15}"/>
    <cellStyle name="Comma 10 7 8 3 2" xfId="23480" xr:uid="{F6C294B0-3AA4-4A80-AC21-3FC51C3AC652}"/>
    <cellStyle name="Comma 10 7 8 4" xfId="22584" xr:uid="{BA40E879-73CE-4C76-8F65-7C3363653CD2}"/>
    <cellStyle name="Comma 10 7 8 5" xfId="24671" xr:uid="{44DE832A-26DB-4DE6-8595-C96951D2A6FF}"/>
    <cellStyle name="Comma 10 7 8 6" xfId="6504" xr:uid="{E41B5A0B-C66D-4C20-95A2-001E0867D9F0}"/>
    <cellStyle name="Comma 10 7 9" xfId="1768" xr:uid="{00000000-0005-0000-0000-0000E7060000}"/>
    <cellStyle name="Comma 10 7 9 2" xfId="5711" xr:uid="{66740E5E-51A7-453A-B643-2EDE8215A29C}"/>
    <cellStyle name="Comma 10 7 9 2 2" xfId="9777" xr:uid="{F29D6B39-F6ED-470D-BFA9-9DB4106126DC}"/>
    <cellStyle name="Comma 10 7 9 2 2 2" xfId="23213" xr:uid="{466D9DE2-D4F4-40E7-AEE5-5C3A5022144B}"/>
    <cellStyle name="Comma 10 7 9 2 3" xfId="22779" xr:uid="{C69D9E1B-4D49-45EA-815C-51EEB5ED70FE}"/>
    <cellStyle name="Comma 10 7 9 2 4" xfId="7193" xr:uid="{D30E7476-D9BA-4E66-BA1C-9D478DB8E585}"/>
    <cellStyle name="Comma 10 7 9 3" xfId="10551" xr:uid="{F25B85EE-8D28-47F0-AF92-F4DE8DC0CE17}"/>
    <cellStyle name="Comma 10 7 9 3 2" xfId="23481" xr:uid="{4D625C0E-5E3F-40F6-886B-B3CF1841226A}"/>
    <cellStyle name="Comma 10 7 9 4" xfId="22585" xr:uid="{4784AEFD-D1A1-43EC-9235-84823AC330FE}"/>
    <cellStyle name="Comma 10 7 9 5" xfId="24672" xr:uid="{F0BB4DC6-593F-494F-8A39-5D52576B0B58}"/>
    <cellStyle name="Comma 10 7 9 6" xfId="6505" xr:uid="{105A1357-9904-4043-9F24-B5E035628741}"/>
    <cellStyle name="Comma 10 8" xfId="1769" xr:uid="{00000000-0005-0000-0000-0000E8060000}"/>
    <cellStyle name="Comma 10 8 10" xfId="1770" xr:uid="{00000000-0005-0000-0000-0000E9060000}"/>
    <cellStyle name="Comma 10 8 10 2" xfId="5713" xr:uid="{0809C02F-E494-47E7-9435-19EF194A3C4C}"/>
    <cellStyle name="Comma 10 8 10 2 2" xfId="9779" xr:uid="{C080E43A-D0C5-4020-A45F-1AA4BF598DB5}"/>
    <cellStyle name="Comma 10 8 10 2 2 2" xfId="23215" xr:uid="{2875AE90-E0F7-4127-A3F4-777667B4115C}"/>
    <cellStyle name="Comma 10 8 10 2 3" xfId="22781" xr:uid="{07504114-AF65-4838-A422-7549AA884B01}"/>
    <cellStyle name="Comma 10 8 10 2 4" xfId="7195" xr:uid="{D7E1C9FA-AD4B-4408-8FF9-7773CA5B7707}"/>
    <cellStyle name="Comma 10 8 10 3" xfId="10552" xr:uid="{B145DB52-3CA5-49DE-ACDB-DEA1E0E8E5DD}"/>
    <cellStyle name="Comma 10 8 10 3 2" xfId="23482" xr:uid="{8ED90D51-AFA9-42EF-91D2-F931FB93348C}"/>
    <cellStyle name="Comma 10 8 10 4" xfId="22587" xr:uid="{4186912B-A2A8-4BE0-BCD8-466C27F16EE5}"/>
    <cellStyle name="Comma 10 8 10 5" xfId="24674" xr:uid="{E3E0B81D-D5A6-4855-B087-F5F1FE8EFB15}"/>
    <cellStyle name="Comma 10 8 10 6" xfId="6507" xr:uid="{BC2EA885-8D15-407D-9E42-28770B699291}"/>
    <cellStyle name="Comma 10 8 11" xfId="1771" xr:uid="{00000000-0005-0000-0000-0000EA060000}"/>
    <cellStyle name="Comma 10 8 11 2" xfId="5714" xr:uid="{D2D9A873-1914-426E-8389-295CA3254308}"/>
    <cellStyle name="Comma 10 8 11 2 2" xfId="9780" xr:uid="{63F21C58-0A58-444E-90F5-6F0EE434789D}"/>
    <cellStyle name="Comma 10 8 11 2 2 2" xfId="23216" xr:uid="{93FB7714-45DC-42D8-8DF9-A25DEDCBD369}"/>
    <cellStyle name="Comma 10 8 11 2 3" xfId="22782" xr:uid="{639573C8-42DF-416F-B8F3-A63CCB242908}"/>
    <cellStyle name="Comma 10 8 11 2 4" xfId="7196" xr:uid="{8A8E867D-9998-4204-94F5-6A5BE03E693B}"/>
    <cellStyle name="Comma 10 8 11 3" xfId="8240" xr:uid="{CACC58FF-1722-402A-93AB-166B4AC97C25}"/>
    <cellStyle name="Comma 10 8 11 3 2" xfId="23067" xr:uid="{105367D4-6A2E-4558-99B2-B745DDC54133}"/>
    <cellStyle name="Comma 10 8 11 4" xfId="22588" xr:uid="{ACC72A4E-A5A1-414C-93C8-A911313ECC5C}"/>
    <cellStyle name="Comma 10 8 11 5" xfId="24675" xr:uid="{B0C38923-BE1A-4BAF-AC27-2D0F432715B4}"/>
    <cellStyle name="Comma 10 8 11 6" xfId="6508" xr:uid="{7B745C2A-5F17-47AC-91A5-C6FECA6A515F}"/>
    <cellStyle name="Comma 10 8 12" xfId="1772" xr:uid="{00000000-0005-0000-0000-0000EB060000}"/>
    <cellStyle name="Comma 10 8 12 2" xfId="5715" xr:uid="{593012EC-29C5-43BE-85D4-F7831B5D0F6C}"/>
    <cellStyle name="Comma 10 8 12 2 2" xfId="9781" xr:uid="{BFC9E3E0-732A-46E7-94F2-341BDAADBCD5}"/>
    <cellStyle name="Comma 10 8 12 2 2 2" xfId="23217" xr:uid="{9FA56F92-47AE-439C-B506-499F9C70FC98}"/>
    <cellStyle name="Comma 10 8 12 2 3" xfId="22783" xr:uid="{56C3125F-1F4F-4026-8847-944FF50BCC84}"/>
    <cellStyle name="Comma 10 8 12 2 4" xfId="7197" xr:uid="{D3DD2248-7CC0-4338-92FC-9C9E0E7D6185}"/>
    <cellStyle name="Comma 10 8 12 3" xfId="10553" xr:uid="{96D6DF99-A226-47AF-B3DC-F4067302AD31}"/>
    <cellStyle name="Comma 10 8 12 3 2" xfId="23483" xr:uid="{1352B18F-C608-4E37-9128-038D84D07B6E}"/>
    <cellStyle name="Comma 10 8 12 4" xfId="22589" xr:uid="{E049454A-BC04-4E3A-8579-8384B00DCD51}"/>
    <cellStyle name="Comma 10 8 12 5" xfId="24676" xr:uid="{24062A2E-7B1C-4BF0-9493-E63DBB35DA50}"/>
    <cellStyle name="Comma 10 8 12 6" xfId="6509" xr:uid="{E6CAAD2C-0E45-4D7A-A902-85F6BBAE6C15}"/>
    <cellStyle name="Comma 10 8 13" xfId="1773" xr:uid="{00000000-0005-0000-0000-0000EC060000}"/>
    <cellStyle name="Comma 10 8 13 2" xfId="5716" xr:uid="{3B406D10-299B-4567-B424-CF93C392951A}"/>
    <cellStyle name="Comma 10 8 13 2 2" xfId="9782" xr:uid="{B6A106EA-B1E1-413D-92C0-04884B6365EB}"/>
    <cellStyle name="Comma 10 8 13 2 2 2" xfId="23218" xr:uid="{3625E8CD-632B-403D-8873-DE6A2442B7C4}"/>
    <cellStyle name="Comma 10 8 13 2 3" xfId="22784" xr:uid="{A7E93402-E9E7-42EC-AD5D-2EE25ABBF9C8}"/>
    <cellStyle name="Comma 10 8 13 2 4" xfId="7198" xr:uid="{1BA44A98-C87F-4A05-AAFA-CCD8F048BFCA}"/>
    <cellStyle name="Comma 10 8 13 3" xfId="8239" xr:uid="{DB14F590-7FE0-4304-B238-81E2DD224019}"/>
    <cellStyle name="Comma 10 8 13 3 2" xfId="23066" xr:uid="{9931EE05-10A7-4B1D-A94B-4F73236B4428}"/>
    <cellStyle name="Comma 10 8 13 4" xfId="22590" xr:uid="{21C93715-B9C7-4A7A-9B6C-655DA1B12C45}"/>
    <cellStyle name="Comma 10 8 13 5" xfId="24677" xr:uid="{17E86C53-C2BA-4B81-91C7-776161349518}"/>
    <cellStyle name="Comma 10 8 13 6" xfId="6510" xr:uid="{286E7F2D-85AF-431A-B117-E81BFBD42813}"/>
    <cellStyle name="Comma 10 8 14" xfId="1774" xr:uid="{00000000-0005-0000-0000-0000ED060000}"/>
    <cellStyle name="Comma 10 8 14 2" xfId="5717" xr:uid="{7271FB4E-2B90-4EB8-9D8E-2F198A9C26AC}"/>
    <cellStyle name="Comma 10 8 14 2 2" xfId="9783" xr:uid="{150EDEC1-B8FB-494B-8860-A45A6A037BF7}"/>
    <cellStyle name="Comma 10 8 14 2 2 2" xfId="23219" xr:uid="{DABCA335-0E76-44AB-8CD6-0DD97F682B89}"/>
    <cellStyle name="Comma 10 8 14 2 3" xfId="22785" xr:uid="{6CF5E25A-B4A8-4491-9811-41BA260DBF30}"/>
    <cellStyle name="Comma 10 8 14 2 4" xfId="7199" xr:uid="{0C993EF5-7DED-4F53-A633-D7C6A5223406}"/>
    <cellStyle name="Comma 10 8 14 3" xfId="8238" xr:uid="{8739EE06-D1D9-4733-B307-EBB04506D0D6}"/>
    <cellStyle name="Comma 10 8 14 3 2" xfId="23065" xr:uid="{3986D97E-A124-414D-8061-9CCF8781D310}"/>
    <cellStyle name="Comma 10 8 14 4" xfId="22591" xr:uid="{39D6D362-4A02-4FCC-AFA7-37A3CBFF8EF3}"/>
    <cellStyle name="Comma 10 8 14 5" xfId="24678" xr:uid="{27B4AB6E-1A10-4F80-AAC6-A31FB26C3B2E}"/>
    <cellStyle name="Comma 10 8 14 6" xfId="6511" xr:uid="{9F9D09AB-710A-403E-9D17-FB761A351AD9}"/>
    <cellStyle name="Comma 10 8 15" xfId="1775" xr:uid="{00000000-0005-0000-0000-0000EE060000}"/>
    <cellStyle name="Comma 10 8 15 2" xfId="5718" xr:uid="{90B3353F-D79F-4B9D-9C96-0D9B9FEC1517}"/>
    <cellStyle name="Comma 10 8 15 2 2" xfId="9784" xr:uid="{5F76C92A-5F97-4808-8700-7E2C4F26385B}"/>
    <cellStyle name="Comma 10 8 15 2 2 2" xfId="23220" xr:uid="{B4F8C0E7-E105-4714-83D1-E4F0AD6539AE}"/>
    <cellStyle name="Comma 10 8 15 2 3" xfId="22786" xr:uid="{679AADE9-4332-4747-BD22-9C7E30B2CD86}"/>
    <cellStyle name="Comma 10 8 15 2 4" xfId="7200" xr:uid="{013132B8-D943-4F25-89E4-0221C37BE96C}"/>
    <cellStyle name="Comma 10 8 15 3" xfId="10554" xr:uid="{5B310955-914E-456A-B893-39BB22B24671}"/>
    <cellStyle name="Comma 10 8 15 3 2" xfId="23484" xr:uid="{C6E56332-4055-43EF-9D83-9D36F04D8EE4}"/>
    <cellStyle name="Comma 10 8 15 4" xfId="22592" xr:uid="{6247AD81-AAA2-4904-961B-E7D5260DCF63}"/>
    <cellStyle name="Comma 10 8 15 5" xfId="24679" xr:uid="{CEE864E1-BB7B-43C1-9DBD-074D1A75584A}"/>
    <cellStyle name="Comma 10 8 15 6" xfId="6512" xr:uid="{6CEA77EC-ADED-49F5-8C12-9AD65FEEFFFE}"/>
    <cellStyle name="Comma 10 8 16" xfId="1776" xr:uid="{00000000-0005-0000-0000-0000EF060000}"/>
    <cellStyle name="Comma 10 8 16 2" xfId="5719" xr:uid="{B2424800-0A23-4517-A5BB-865615893782}"/>
    <cellStyle name="Comma 10 8 16 2 2" xfId="9785" xr:uid="{666C17B1-B9B5-494A-BC79-EB5BA413A91B}"/>
    <cellStyle name="Comma 10 8 16 2 2 2" xfId="23221" xr:uid="{3E7E1DFF-A2D2-48B5-BC7D-FB1F799DE20B}"/>
    <cellStyle name="Comma 10 8 16 2 3" xfId="22787" xr:uid="{57743E8C-F250-4A76-BB1B-9BF4214FDA0F}"/>
    <cellStyle name="Comma 10 8 16 2 4" xfId="7201" xr:uid="{6455E06E-AB5B-4C2C-957D-CC4A398895E1}"/>
    <cellStyle name="Comma 10 8 16 3" xfId="10555" xr:uid="{D418D5DF-9904-4963-B9DC-520BF9B1D816}"/>
    <cellStyle name="Comma 10 8 16 3 2" xfId="23485" xr:uid="{9AA9F0E3-293D-4A85-B96E-DA75853314A7}"/>
    <cellStyle name="Comma 10 8 16 4" xfId="22593" xr:uid="{80B79BCE-BFAF-4C76-A5BD-D6B2B17775E4}"/>
    <cellStyle name="Comma 10 8 16 5" xfId="24680" xr:uid="{D4B831FC-0374-4818-883C-85AE63EABD3D}"/>
    <cellStyle name="Comma 10 8 16 6" xfId="6513" xr:uid="{B7ADD3EE-ABDD-41D8-BB1C-C95308A09146}"/>
    <cellStyle name="Comma 10 8 17" xfId="1777" xr:uid="{00000000-0005-0000-0000-0000F0060000}"/>
    <cellStyle name="Comma 10 8 17 2" xfId="5720" xr:uid="{601620F9-1E78-40C1-99B2-1BC3005D017C}"/>
    <cellStyle name="Comma 10 8 17 2 2" xfId="9786" xr:uid="{5E3541F8-72E9-4D9B-9922-E9AE2BC630BA}"/>
    <cellStyle name="Comma 10 8 17 2 2 2" xfId="23222" xr:uid="{7CB5FDDE-121D-4634-ACB5-137F4D065946}"/>
    <cellStyle name="Comma 10 8 17 2 3" xfId="22788" xr:uid="{CEA1291D-7961-44A9-AE2A-ADB604CA5925}"/>
    <cellStyle name="Comma 10 8 17 2 4" xfId="7202" xr:uid="{874D01BE-29D6-48ED-8006-2296E511C881}"/>
    <cellStyle name="Comma 10 8 17 3" xfId="8237" xr:uid="{4E563450-D142-4685-B240-A84AF31111A8}"/>
    <cellStyle name="Comma 10 8 17 3 2" xfId="23064" xr:uid="{7E98CCB9-FA89-4F39-8F90-45C76C15E250}"/>
    <cellStyle name="Comma 10 8 17 4" xfId="22594" xr:uid="{F7569831-C4AB-4139-8262-3F0586F64DC2}"/>
    <cellStyle name="Comma 10 8 17 5" xfId="24681" xr:uid="{380ED397-C302-4AE2-884D-4AB83B670F56}"/>
    <cellStyle name="Comma 10 8 17 6" xfId="6514" xr:uid="{BEDD2B59-86FF-4B6D-9358-DC5EF3D0575E}"/>
    <cellStyle name="Comma 10 8 18" xfId="5712" xr:uid="{F3028405-FFA6-4C7B-A359-DB7CECCB336A}"/>
    <cellStyle name="Comma 10 8 18 2" xfId="9778" xr:uid="{3C6DA0F6-1AD2-4099-A2A5-DDEC680EC47B}"/>
    <cellStyle name="Comma 10 8 18 2 2" xfId="23214" xr:uid="{0573C5B3-8AA3-40E4-8BFC-107ECE51873D}"/>
    <cellStyle name="Comma 10 8 18 3" xfId="22780" xr:uid="{C4A44125-338A-4C12-9369-A97DBBE02572}"/>
    <cellStyle name="Comma 10 8 18 4" xfId="7194" xr:uid="{BD35BDFA-0B4C-4EC9-8FED-78D4BB11D9AD}"/>
    <cellStyle name="Comma 10 8 19" xfId="10556" xr:uid="{D18C7C99-8B4F-4C3B-BA13-5C6578E72130}"/>
    <cellStyle name="Comma 10 8 19 2" xfId="23486" xr:uid="{82A5B89E-E60D-4C15-8C65-A99AE92550CC}"/>
    <cellStyle name="Comma 10 8 2" xfId="1778" xr:uid="{00000000-0005-0000-0000-0000F1060000}"/>
    <cellStyle name="Comma 10 8 2 2" xfId="5721" xr:uid="{FC914F54-AA34-4B3D-9C66-02C84E34351C}"/>
    <cellStyle name="Comma 10 8 2 2 2" xfId="9787" xr:uid="{EC45DB61-EA1E-48CC-BCAE-4F02D88B4BDD}"/>
    <cellStyle name="Comma 10 8 2 2 2 2" xfId="23223" xr:uid="{B88CE439-C0EB-4D58-959F-F70F799C5F5A}"/>
    <cellStyle name="Comma 10 8 2 2 3" xfId="22789" xr:uid="{7495A9D1-3FE3-4EC5-8E54-93CCDCDDF0BA}"/>
    <cellStyle name="Comma 10 8 2 2 4" xfId="7203" xr:uid="{EF629602-20AC-4F94-8604-BA19D0E81CD6}"/>
    <cellStyle name="Comma 10 8 2 3" xfId="10557" xr:uid="{59CFB405-145B-491E-AE99-EDBADF293470}"/>
    <cellStyle name="Comma 10 8 2 3 2" xfId="23487" xr:uid="{56CC1776-4505-4BDF-A178-3500A0D814EF}"/>
    <cellStyle name="Comma 10 8 2 4" xfId="22595" xr:uid="{E9763A52-1B8F-4E18-ACB1-430E05E08092}"/>
    <cellStyle name="Comma 10 8 2 5" xfId="24682" xr:uid="{3009DEC4-8535-4113-9157-3CC91ECF33B4}"/>
    <cellStyle name="Comma 10 8 2 6" xfId="6515" xr:uid="{FC3144A5-F2AF-42A9-ACE8-3FF14FB6A883}"/>
    <cellStyle name="Comma 10 8 20" xfId="22586" xr:uid="{B89E0DBD-9A50-4B8F-89AC-C6C6018FC1D5}"/>
    <cellStyle name="Comma 10 8 21" xfId="24673" xr:uid="{1496C796-3DC2-407D-BF6D-43D8C6E6F1E6}"/>
    <cellStyle name="Comma 10 8 22" xfId="6506" xr:uid="{473E706A-507F-4BEF-8FE5-2CE7D23343AF}"/>
    <cellStyle name="Comma 10 8 3" xfId="1779" xr:uid="{00000000-0005-0000-0000-0000F2060000}"/>
    <cellStyle name="Comma 10 8 3 2" xfId="5722" xr:uid="{1EE44D0B-5BCD-47FE-956C-2B5A4470056A}"/>
    <cellStyle name="Comma 10 8 3 2 2" xfId="9788" xr:uid="{0A89DCC8-4AAE-42ED-BB9F-2B904C3B31FB}"/>
    <cellStyle name="Comma 10 8 3 2 2 2" xfId="23224" xr:uid="{206052FB-DA07-4B09-973D-063A8563C43A}"/>
    <cellStyle name="Comma 10 8 3 2 3" xfId="22790" xr:uid="{0650447A-CEDD-4794-AC46-4E8A68904F9D}"/>
    <cellStyle name="Comma 10 8 3 2 4" xfId="7204" xr:uid="{F3A40198-E475-4088-A44C-E93EC3063B11}"/>
    <cellStyle name="Comma 10 8 3 3" xfId="8236" xr:uid="{5EB183F1-251F-4E72-997A-482A80BDB36D}"/>
    <cellStyle name="Comma 10 8 3 3 2" xfId="23063" xr:uid="{3F1515B0-6656-4805-8106-1019A64A4A8C}"/>
    <cellStyle name="Comma 10 8 3 4" xfId="22596" xr:uid="{66B836E9-F0DD-45BD-8528-C95D2B136C43}"/>
    <cellStyle name="Comma 10 8 3 5" xfId="24683" xr:uid="{E54C7FE5-52F5-46F1-AB7E-69081AA4D328}"/>
    <cellStyle name="Comma 10 8 3 6" xfId="6516" xr:uid="{B631E4DD-5B70-4523-9A76-9CCD7E92784A}"/>
    <cellStyle name="Comma 10 8 4" xfId="1780" xr:uid="{00000000-0005-0000-0000-0000F3060000}"/>
    <cellStyle name="Comma 10 8 4 2" xfId="5723" xr:uid="{E96264BB-C0A6-43BA-B9D9-AD890777624C}"/>
    <cellStyle name="Comma 10 8 4 2 2" xfId="9789" xr:uid="{438CA1A5-1A29-423F-B999-3BB08F8877AC}"/>
    <cellStyle name="Comma 10 8 4 2 2 2" xfId="23225" xr:uid="{A3F9D433-0167-49FA-AEBB-58D2E462C3CE}"/>
    <cellStyle name="Comma 10 8 4 2 3" xfId="22791" xr:uid="{9561B5E5-6A58-4BDE-A25E-3C236F51D2B7}"/>
    <cellStyle name="Comma 10 8 4 2 4" xfId="7205" xr:uid="{17C14707-C8E2-4A3F-AF76-2F31C98B47DB}"/>
    <cellStyle name="Comma 10 8 4 3" xfId="8235" xr:uid="{45B1F144-2532-4F14-A785-B871B243A64E}"/>
    <cellStyle name="Comma 10 8 4 3 2" xfId="23062" xr:uid="{B9721D73-B2B2-4468-8A1C-9A4820C83A1D}"/>
    <cellStyle name="Comma 10 8 4 4" xfId="22597" xr:uid="{1D08F173-4CB8-46F7-8534-5212A4995767}"/>
    <cellStyle name="Comma 10 8 4 5" xfId="24684" xr:uid="{DCADD78D-927F-4FBA-8EE9-43111F49AC3D}"/>
    <cellStyle name="Comma 10 8 4 6" xfId="6517" xr:uid="{4B54B263-6794-4899-B55E-719DA9795A41}"/>
    <cellStyle name="Comma 10 8 5" xfId="1781" xr:uid="{00000000-0005-0000-0000-0000F4060000}"/>
    <cellStyle name="Comma 10 8 5 2" xfId="5724" xr:uid="{F0D9F4DF-49C4-427A-9564-DCA2F844019F}"/>
    <cellStyle name="Comma 10 8 5 2 2" xfId="9790" xr:uid="{03A60C7E-C33A-4956-B5E6-E0141A561D5C}"/>
    <cellStyle name="Comma 10 8 5 2 2 2" xfId="23226" xr:uid="{C4C2510A-033F-471A-8FB7-1FE1E95F2D2B}"/>
    <cellStyle name="Comma 10 8 5 2 3" xfId="22792" xr:uid="{9EBD8D53-F172-4A5A-9004-2AF1E0F68C4C}"/>
    <cellStyle name="Comma 10 8 5 2 4" xfId="7206" xr:uid="{1F5FC9F3-C0D4-4C19-A575-B606BE125153}"/>
    <cellStyle name="Comma 10 8 5 3" xfId="10558" xr:uid="{18121EDB-83AF-4280-AF93-4B0C325D2CCE}"/>
    <cellStyle name="Comma 10 8 5 3 2" xfId="23488" xr:uid="{D00A0B27-BBFA-44DF-8A39-5874E86199DE}"/>
    <cellStyle name="Comma 10 8 5 4" xfId="22598" xr:uid="{6238EA9F-BAB6-4ECF-8A14-2624301B7C86}"/>
    <cellStyle name="Comma 10 8 5 5" xfId="24685" xr:uid="{B0CA54E0-2EF9-47D3-9263-C2E11C3DEDC1}"/>
    <cellStyle name="Comma 10 8 5 6" xfId="6518" xr:uid="{0BD40756-CCE5-4A38-84D3-4A97A694556C}"/>
    <cellStyle name="Comma 10 8 6" xfId="1782" xr:uid="{00000000-0005-0000-0000-0000F5060000}"/>
    <cellStyle name="Comma 10 8 6 2" xfId="5725" xr:uid="{45712317-A1B4-4F83-8D8F-93C1F737CF07}"/>
    <cellStyle name="Comma 10 8 6 2 2" xfId="9791" xr:uid="{FCD9AEB4-0F74-4A3E-8E62-6244A37BCFB6}"/>
    <cellStyle name="Comma 10 8 6 2 2 2" xfId="23227" xr:uid="{FFFF3995-FA50-4063-961F-261786177C06}"/>
    <cellStyle name="Comma 10 8 6 2 3" xfId="22793" xr:uid="{94DCC732-6FEB-4A76-9EA5-4EF4E35457D5}"/>
    <cellStyle name="Comma 10 8 6 2 4" xfId="7207" xr:uid="{A884B58D-7039-4115-A56D-B3F79AE99463}"/>
    <cellStyle name="Comma 10 8 6 3" xfId="10559" xr:uid="{E714E92F-3986-4525-B630-B3F146CFA97F}"/>
    <cellStyle name="Comma 10 8 6 3 2" xfId="23489" xr:uid="{300C3034-16E9-4B04-AE14-528318F04D2C}"/>
    <cellStyle name="Comma 10 8 6 4" xfId="22599" xr:uid="{6646A849-D010-4505-8387-2BAF3F28E864}"/>
    <cellStyle name="Comma 10 8 6 5" xfId="24686" xr:uid="{489C882F-D23D-4854-9EE3-4C61A1A971A2}"/>
    <cellStyle name="Comma 10 8 6 6" xfId="6519" xr:uid="{35A34D9A-5D3A-4651-B67F-F243456104EE}"/>
    <cellStyle name="Comma 10 8 7" xfId="1783" xr:uid="{00000000-0005-0000-0000-0000F6060000}"/>
    <cellStyle name="Comma 10 8 7 2" xfId="5726" xr:uid="{4CD65F68-AC96-4CE0-A7E7-0AD7C2DD6DD9}"/>
    <cellStyle name="Comma 10 8 7 2 2" xfId="9792" xr:uid="{DAC3901A-EEED-4A83-B387-8BCEAA1C4800}"/>
    <cellStyle name="Comma 10 8 7 2 2 2" xfId="23228" xr:uid="{3184F385-52D0-4A6E-8005-36180CE36DB2}"/>
    <cellStyle name="Comma 10 8 7 2 3" xfId="22794" xr:uid="{0052D0BE-AAA5-4BDA-BB8F-8D7D9C5A9464}"/>
    <cellStyle name="Comma 10 8 7 2 4" xfId="7208" xr:uid="{E90B1D5E-74F5-4935-B2FC-C6F63E2F6DC0}"/>
    <cellStyle name="Comma 10 8 7 3" xfId="10560" xr:uid="{FDFDF460-4055-4CB2-A7F5-C058A3A9F8E3}"/>
    <cellStyle name="Comma 10 8 7 3 2" xfId="23490" xr:uid="{F1658A91-0A23-4396-9020-EA71F47866BF}"/>
    <cellStyle name="Comma 10 8 7 4" xfId="22600" xr:uid="{D3C2F263-9230-4D95-9356-F6FAFEC3FD41}"/>
    <cellStyle name="Comma 10 8 7 5" xfId="24687" xr:uid="{7C464550-7239-4D71-941B-C243E11B15D7}"/>
    <cellStyle name="Comma 10 8 7 6" xfId="6520" xr:uid="{37D5D516-87B6-4549-B982-620DA5CEB7E5}"/>
    <cellStyle name="Comma 10 8 8" xfId="1784" xr:uid="{00000000-0005-0000-0000-0000F7060000}"/>
    <cellStyle name="Comma 10 8 8 2" xfId="5727" xr:uid="{190E1FBC-2D31-4F23-8E2F-86002D9A3F4E}"/>
    <cellStyle name="Comma 10 8 8 2 2" xfId="9793" xr:uid="{4892639B-49FD-4AC4-B6E9-143A00712CC9}"/>
    <cellStyle name="Comma 10 8 8 2 2 2" xfId="23229" xr:uid="{9943C25C-9075-4EDC-BF3C-A65EDDC348E6}"/>
    <cellStyle name="Comma 10 8 8 2 3" xfId="22795" xr:uid="{1CA39209-5AEA-4C6D-868A-95395E512985}"/>
    <cellStyle name="Comma 10 8 8 2 4" xfId="7209" xr:uid="{D2361145-1601-424B-8E67-A6BE2917B702}"/>
    <cellStyle name="Comma 10 8 8 3" xfId="8234" xr:uid="{71F27AD4-84CB-4025-AFE5-DC0377D52582}"/>
    <cellStyle name="Comma 10 8 8 3 2" xfId="23061" xr:uid="{D913E1B6-F6A2-4DF1-BA76-49A4AC01BAE1}"/>
    <cellStyle name="Comma 10 8 8 4" xfId="22601" xr:uid="{28D211C8-A692-42F2-AF3D-6360AC1055DC}"/>
    <cellStyle name="Comma 10 8 8 5" xfId="24688" xr:uid="{9DD5D5D6-26C6-4EA8-B401-91CC75CE63D3}"/>
    <cellStyle name="Comma 10 8 8 6" xfId="6521" xr:uid="{CA41EF65-AD57-4835-B99A-09A9A6F991AF}"/>
    <cellStyle name="Comma 10 8 9" xfId="1785" xr:uid="{00000000-0005-0000-0000-0000F8060000}"/>
    <cellStyle name="Comma 10 8 9 2" xfId="5728" xr:uid="{724FFFE5-14FC-4CF6-A190-0CACD08A8D0D}"/>
    <cellStyle name="Comma 10 8 9 2 2" xfId="9794" xr:uid="{93C5E22E-A2B8-4CC0-8437-9B8C1198326C}"/>
    <cellStyle name="Comma 10 8 9 2 2 2" xfId="23230" xr:uid="{F8AFF89C-24B0-4A44-A331-87A3C8DF54EA}"/>
    <cellStyle name="Comma 10 8 9 2 3" xfId="22796" xr:uid="{A4F44C69-C5C8-47EC-BFE5-3F8137E7393B}"/>
    <cellStyle name="Comma 10 8 9 2 4" xfId="7210" xr:uid="{6647D300-9C02-472A-AB34-D81342FE2D7D}"/>
    <cellStyle name="Comma 10 8 9 3" xfId="10561" xr:uid="{B8C99E8D-0443-4B79-AA0E-D1F04F4AC57A}"/>
    <cellStyle name="Comma 10 8 9 3 2" xfId="23491" xr:uid="{40A2A26C-EACE-4CF1-928B-A2D20293F4CE}"/>
    <cellStyle name="Comma 10 8 9 4" xfId="22602" xr:uid="{466B74BA-F64F-4E55-90D6-16B46848C12F}"/>
    <cellStyle name="Comma 10 8 9 5" xfId="24689" xr:uid="{871BACDB-4725-4E4F-BB0B-5049267052C5}"/>
    <cellStyle name="Comma 10 8 9 6" xfId="6522" xr:uid="{29D92AA1-10DA-4141-8BF6-4C415401D500}"/>
    <cellStyle name="Comma 10 9" xfId="5319" xr:uid="{5A4F2872-E41B-4BBC-92D2-45EC5926D455}"/>
    <cellStyle name="Comma 10 9 2" xfId="10563" xr:uid="{689D696F-7031-425E-B3CD-69FEC859C62C}"/>
    <cellStyle name="Comma 10 9 2 2" xfId="23493" xr:uid="{DBB932EB-D0BC-49D2-9138-9389FA3ADA1E}"/>
    <cellStyle name="Comma 10 9 3" xfId="10564" xr:uid="{AA64D67F-C6F4-415E-AE92-0C85BA82D4B8}"/>
    <cellStyle name="Comma 10 9 3 2" xfId="23494" xr:uid="{6AA3D767-7835-424B-A7C7-48F6B7CAEFDF}"/>
    <cellStyle name="Comma 10 9 4" xfId="10562" xr:uid="{6F52ECE1-205F-44FD-8B1E-DCDE64FEB50D}"/>
    <cellStyle name="Comma 10 9 4 2" xfId="23492" xr:uid="{C51B09ED-21CF-4EEC-A322-02829B201CD4}"/>
    <cellStyle name="Comma 10 9 5" xfId="24871" xr:uid="{BEECF5E8-F1E8-4757-9777-C603FCD9DE16}"/>
    <cellStyle name="Comma 11" xfId="1786" xr:uid="{00000000-0005-0000-0000-0000F9060000}"/>
    <cellStyle name="Comma 11 2" xfId="1787" xr:uid="{00000000-0005-0000-0000-0000FA060000}"/>
    <cellStyle name="Comma 11 2 2" xfId="5730" xr:uid="{BC4997E4-E913-42FD-BAEB-2A033C451A2C}"/>
    <cellStyle name="Comma 11 2 2 2" xfId="23231" xr:uid="{B70D8FEA-05CF-4812-9C6C-0CC642E6540A}"/>
    <cellStyle name="Comma 11 2 2 3" xfId="9795" xr:uid="{9CE9D972-0573-4F0B-8545-8EE26A307941}"/>
    <cellStyle name="Comma 11 2 3" xfId="22891" xr:uid="{C80D39DA-67D7-48EF-943E-63503B42E20C}"/>
    <cellStyle name="Comma 11 2 4" xfId="7486" xr:uid="{AFC2ABC7-6B5F-4CE9-8AF2-FD3BC1492CE5}"/>
    <cellStyle name="Comma 11 3" xfId="5320" xr:uid="{6C0DDC68-8DC2-4DAC-AAD9-7983F14C6670}"/>
    <cellStyle name="Comma 11 4" xfId="5729" xr:uid="{990E6CBD-33A1-4924-8DC5-18AAC0BAC789}"/>
    <cellStyle name="Comma 11 5" xfId="22890" xr:uid="{F45EFA5A-1BB9-43F9-A481-0D88AE563AC2}"/>
    <cellStyle name="Comma 11 6" xfId="24690" xr:uid="{613B46AD-8A58-4D99-8AB7-E0D3A6D235E3}"/>
    <cellStyle name="Comma 11 7" xfId="7485" xr:uid="{A788C69B-7C67-444C-ADB0-4AB337481968}"/>
    <cellStyle name="Comma 12" xfId="1788" xr:uid="{00000000-0005-0000-0000-0000FB060000}"/>
    <cellStyle name="Comma 12 2" xfId="1789" xr:uid="{00000000-0005-0000-0000-0000FC060000}"/>
    <cellStyle name="Comma 12 2 2" xfId="5732" xr:uid="{909FBD5C-E226-49D4-A3A1-2B37669C046F}"/>
    <cellStyle name="Comma 12 2 2 2" xfId="23232" xr:uid="{8C0EC096-4406-40B2-9667-F3C0FC7B4A34}"/>
    <cellStyle name="Comma 12 2 2 3" xfId="9796" xr:uid="{AAF99140-E523-45CB-A653-1B300C501BF7}"/>
    <cellStyle name="Comma 12 2 3" xfId="22893" xr:uid="{B68EC68D-4356-4A36-8C1A-F3B6F01DFD81}"/>
    <cellStyle name="Comma 12 2 4" xfId="7488" xr:uid="{7A726935-9F30-4DFB-89A3-D68E16AF2F64}"/>
    <cellStyle name="Comma 12 3" xfId="5731" xr:uid="{BC12770F-CC78-4123-9AB4-6251EEE76281}"/>
    <cellStyle name="Comma 12 4" xfId="22892" xr:uid="{08CBDBF0-FEDE-48AB-82BD-728472796806}"/>
    <cellStyle name="Comma 12 5" xfId="24691" xr:uid="{04231448-DB85-4871-B1C3-BF9C4F416938}"/>
    <cellStyle name="Comma 12 6" xfId="7487" xr:uid="{022CA9FA-D95A-4560-B949-5F6CAE654D54}"/>
    <cellStyle name="Comma 13" xfId="1790" xr:uid="{00000000-0005-0000-0000-0000FD060000}"/>
    <cellStyle name="Comma 13 2" xfId="1791" xr:uid="{00000000-0005-0000-0000-0000FE060000}"/>
    <cellStyle name="Comma 13 2 2" xfId="5734" xr:uid="{9C951147-D9C9-4E20-9E28-FE7F11841101}"/>
    <cellStyle name="Comma 13 2 2 2" xfId="23233" xr:uid="{1CFC6102-345C-4F80-B9C7-03BC3166C434}"/>
    <cellStyle name="Comma 13 2 2 3" xfId="9797" xr:uid="{0A0A90C8-0A72-4B61-9AF0-29C1A97DBFDE}"/>
    <cellStyle name="Comma 13 2 3" xfId="22895" xr:uid="{4DA5699E-A5EE-40E6-B2FE-D867BA7C42AC}"/>
    <cellStyle name="Comma 13 2 4" xfId="7490" xr:uid="{D993924F-D7F5-413A-8B6B-B0444F07BBC0}"/>
    <cellStyle name="Comma 13 3" xfId="5733" xr:uid="{3F26E45D-C5ED-4B4C-BAAD-0E2D34CE5587}"/>
    <cellStyle name="Comma 13 4" xfId="22894" xr:uid="{EA5CB7DE-8EB5-47F1-B33A-5487C93FF6D1}"/>
    <cellStyle name="Comma 13 5" xfId="24692" xr:uid="{79551847-4E9C-4B0B-865D-B595F8BCB52D}"/>
    <cellStyle name="Comma 13 6" xfId="7489" xr:uid="{9F93C0DF-2291-43A1-969E-ED4D52007959}"/>
    <cellStyle name="Comma 14" xfId="1792" xr:uid="{00000000-0005-0000-0000-0000FF060000}"/>
    <cellStyle name="Comma 14 2" xfId="1793" xr:uid="{00000000-0005-0000-0000-000000070000}"/>
    <cellStyle name="Comma 14 2 2" xfId="5736" xr:uid="{188EF754-B7AE-4F59-BCD2-6CA1E70C0FCE}"/>
    <cellStyle name="Comma 14 2 2 2" xfId="23234" xr:uid="{66A93ED5-3264-4DF5-B78C-29AD16924B88}"/>
    <cellStyle name="Comma 14 2 2 3" xfId="9798" xr:uid="{CC7FEBDC-5018-491E-9CA5-BF1FEFAFE62E}"/>
    <cellStyle name="Comma 14 2 3" xfId="10565" xr:uid="{9E4C9C98-B86D-44C7-83E6-3BD97B31ECBE}"/>
    <cellStyle name="Comma 14 2 3 2" xfId="23495" xr:uid="{0668E934-A92D-48AD-A039-3C5CA0C68CAF}"/>
    <cellStyle name="Comma 14 2 4" xfId="22897" xr:uid="{69BBA123-FD5B-403C-B00A-B07F9294EAA6}"/>
    <cellStyle name="Comma 14 2 5" xfId="24693" xr:uid="{60246043-7B92-4FEE-8374-DE8660D6B760}"/>
    <cellStyle name="Comma 14 2 6" xfId="7492" xr:uid="{854964ED-4831-42AD-BC86-C157BB7C39F8}"/>
    <cellStyle name="Comma 14 3" xfId="1794" xr:uid="{00000000-0005-0000-0000-000001070000}"/>
    <cellStyle name="Comma 14 4" xfId="5735" xr:uid="{AAFCF2DB-D44D-422A-A43D-4F021912F5C7}"/>
    <cellStyle name="Comma 14 5" xfId="22896" xr:uid="{3CE03E1A-5174-4AD1-85AC-4D1815D65DD7}"/>
    <cellStyle name="Comma 14 6" xfId="7491" xr:uid="{CCB823AE-00BE-4CAF-8BC9-FD2AA926A484}"/>
    <cellStyle name="Comma 15" xfId="1795" xr:uid="{00000000-0005-0000-0000-000002070000}"/>
    <cellStyle name="Comma 15 2" xfId="1796" xr:uid="{00000000-0005-0000-0000-000003070000}"/>
    <cellStyle name="Comma 15 2 2" xfId="5738" xr:uid="{B157EE11-3F5A-4306-B9FC-1F596F74DAE6}"/>
    <cellStyle name="Comma 15 2 2 2" xfId="10566" xr:uid="{6136C7AA-3262-43AF-B003-8C47AA1673B9}"/>
    <cellStyle name="Comma 15 2 2 2 2" xfId="23496" xr:uid="{83BC1FF4-C556-4700-9E5A-9B3CBE79E712}"/>
    <cellStyle name="Comma 15 2 2 3" xfId="23235" xr:uid="{80F5B48B-126A-457C-955C-9A3DF9955D8F}"/>
    <cellStyle name="Comma 15 2 2 4" xfId="9799" xr:uid="{47084595-5AE5-4568-B6E1-264E4AD3F92A}"/>
    <cellStyle name="Comma 15 2 3" xfId="8230" xr:uid="{51B16541-5274-4F78-B33A-E7B537302657}"/>
    <cellStyle name="Comma 15 2 3 2" xfId="23059" xr:uid="{453723B3-D32E-410D-B2C2-B0845F63F89E}"/>
    <cellStyle name="Comma 15 2 4" xfId="22899" xr:uid="{23CEFFC2-A78C-4076-A9DE-37851EF64BAB}"/>
    <cellStyle name="Comma 15 2 5" xfId="7494" xr:uid="{1E7598B9-221E-4FCE-B630-78820FFDA787}"/>
    <cellStyle name="Comma 15 3" xfId="5737" xr:uid="{76117124-00EB-464A-B2A4-6A3BE084B0B0}"/>
    <cellStyle name="Comma 15 3 2" xfId="12639" xr:uid="{CB089CB3-9F1E-4891-8640-8A5D7990D3C7}"/>
    <cellStyle name="Comma 15 3 2 2" xfId="23604" xr:uid="{6CA99916-6373-4584-940B-C03EFE529EC9}"/>
    <cellStyle name="Comma 15 3 3" xfId="8231" xr:uid="{80F3665A-764B-4983-9EF2-D92B10D2E9D6}"/>
    <cellStyle name="Comma 15 3 3 2" xfId="23060" xr:uid="{A0F77ED3-181F-4C3D-8E85-DD4BF57C38F2}"/>
    <cellStyle name="Comma 15 4" xfId="10567" xr:uid="{E5C3061B-1746-479A-B361-2AF6426C2BAE}"/>
    <cellStyle name="Comma 15 4 2" xfId="23497" xr:uid="{64FA9D41-7BA1-420D-A4C6-60DFF437AF74}"/>
    <cellStyle name="Comma 15 5" xfId="8227" xr:uid="{D35CBBD2-4F1A-4997-8B91-529545CED1DE}"/>
    <cellStyle name="Comma 15 5 2" xfId="23058" xr:uid="{2D25D8DA-0A6A-45FF-B6A7-97A6584B132D}"/>
    <cellStyle name="Comma 15 6" xfId="22898" xr:uid="{97505A94-FAD6-4E33-9F16-DE186171FA8E}"/>
    <cellStyle name="Comma 15 7" xfId="24694" xr:uid="{EA9F6153-0460-4C4A-BF63-BF1F21743818}"/>
    <cellStyle name="Comma 15 8" xfId="7493" xr:uid="{E126865D-9B25-4D1B-ACD1-49734E2B9CF5}"/>
    <cellStyle name="Comma 16" xfId="1797" xr:uid="{00000000-0005-0000-0000-000004070000}"/>
    <cellStyle name="Comma 16 2" xfId="1798" xr:uid="{00000000-0005-0000-0000-000005070000}"/>
    <cellStyle name="Comma 16 2 2" xfId="5740" xr:uid="{7916F2CC-3E48-4584-91BB-D047AEE7BDF2}"/>
    <cellStyle name="Comma 16 2 2 2" xfId="10568" xr:uid="{8F1203BB-7A07-4F98-A710-47222D08184E}"/>
    <cellStyle name="Comma 16 2 2 2 2" xfId="23498" xr:uid="{1C8732D1-B6B0-4C29-B59C-DD971ADD5B23}"/>
    <cellStyle name="Comma 16 2 2 3" xfId="23236" xr:uid="{66F10E05-625F-4E08-B49F-3751E6F10603}"/>
    <cellStyle name="Comma 16 2 2 4" xfId="9800" xr:uid="{2006141D-ED05-4816-88B1-35F16605AC9A}"/>
    <cellStyle name="Comma 16 2 3" xfId="10569" xr:uid="{C7FE2A22-B7FC-43CC-A04A-74288B08D02E}"/>
    <cellStyle name="Comma 16 2 3 2" xfId="23499" xr:uid="{EA8B3927-C11F-443E-8FD4-A42D8DEDA199}"/>
    <cellStyle name="Comma 16 2 4" xfId="22901" xr:uid="{C8A7D9C9-DAE1-4BC5-820D-472BA37F27CB}"/>
    <cellStyle name="Comma 16 2 5" xfId="7496" xr:uid="{AD561756-A0D2-493E-BC40-142750B8AA35}"/>
    <cellStyle name="Comma 16 3" xfId="5739" xr:uid="{F66DD2D4-9E02-4852-9AC7-DFD7F0C1B7D3}"/>
    <cellStyle name="Comma 16 3 2" xfId="7451" xr:uid="{D10DA68D-90B7-4FEB-A7F2-FCBCF2D4E383}"/>
    <cellStyle name="Comma 16 3 2 2" xfId="22888" xr:uid="{A3830A70-FC7B-458D-9D6F-B05E61310FF9}"/>
    <cellStyle name="Comma 16 3 3" xfId="8222" xr:uid="{EBB01E86-2CF5-4E4D-9845-BA945E3B304A}"/>
    <cellStyle name="Comma 16 3 3 2" xfId="23056" xr:uid="{CBB6B3D4-F8F2-46FD-948E-51A12F4166AE}"/>
    <cellStyle name="Comma 16 4" xfId="10570" xr:uid="{D7C343CF-A9D8-47DA-9CD4-D5F5EC854BAA}"/>
    <cellStyle name="Comma 16 4 2" xfId="23500" xr:uid="{4C17CE27-8534-4810-9D42-1DB28E488BBA}"/>
    <cellStyle name="Comma 16 5" xfId="8224" xr:uid="{39C59F3D-BC8F-49A1-B8B7-1424ACB31596}"/>
    <cellStyle name="Comma 16 5 2" xfId="23057" xr:uid="{DB756108-FA9B-4FF6-B747-1CA6B052C65B}"/>
    <cellStyle name="Comma 16 6" xfId="22900" xr:uid="{DE5B5072-3AC4-41DE-9D60-CE83ABE1719F}"/>
    <cellStyle name="Comma 16 7" xfId="24695" xr:uid="{910EAE6F-93F4-4E5B-879B-1037F3392DE9}"/>
    <cellStyle name="Comma 16 8" xfId="7495" xr:uid="{1A04F5D9-4A5D-4A1C-BEA3-6239AA6D89C6}"/>
    <cellStyle name="Comma 17" xfId="1799" xr:uid="{00000000-0005-0000-0000-000006070000}"/>
    <cellStyle name="Comma 17 2" xfId="1800" xr:uid="{00000000-0005-0000-0000-000007070000}"/>
    <cellStyle name="Comma 17 2 2" xfId="5742" xr:uid="{798B17B1-9549-4689-B381-FB7113D959E2}"/>
    <cellStyle name="Comma 17 2 2 2" xfId="23237" xr:uid="{7F3D968E-AFCF-4639-B9C1-92C4FCF66C51}"/>
    <cellStyle name="Comma 17 2 2 3" xfId="9801" xr:uid="{367DC38A-96ED-4A5A-8529-0DD064CA578E}"/>
    <cellStyle name="Comma 17 2 3" xfId="10571" xr:uid="{ECC4E608-3972-4B0E-8571-71A1DD69B9CC}"/>
    <cellStyle name="Comma 17 2 3 2" xfId="23501" xr:uid="{562C2168-5828-4FF7-ABC9-303F70286C6F}"/>
    <cellStyle name="Comma 17 2 4" xfId="22903" xr:uid="{49AF52B6-4A24-453E-AC9F-AFDBB6BCB215}"/>
    <cellStyle name="Comma 17 2 5" xfId="7498" xr:uid="{442E5D3A-53B7-49AF-A6DA-D61AC7483242}"/>
    <cellStyle name="Comma 17 3" xfId="5741" xr:uid="{0AA38D4A-5CE1-4C6A-97D2-2BF9000E6787}"/>
    <cellStyle name="Comma 17 3 2" xfId="10572" xr:uid="{334B4947-1E48-42C3-A8A8-FB6B722FF9D2}"/>
    <cellStyle name="Comma 17 3 2 2" xfId="23502" xr:uid="{04ED7E30-E203-441B-8871-50EB4CFEA1B2}"/>
    <cellStyle name="Comma 17 4" xfId="10573" xr:uid="{7490F59F-F118-41DC-B2CE-7B04EF590C7F}"/>
    <cellStyle name="Comma 17 4 2" xfId="23503" xr:uid="{2ACA4FEE-1DB0-4579-B978-5E4ECD27968F}"/>
    <cellStyle name="Comma 17 5" xfId="22902" xr:uid="{DC3C8AC2-1991-471B-BB6F-24628A1CE8BA}"/>
    <cellStyle name="Comma 17 6" xfId="24696" xr:uid="{A84D653A-484A-40C6-B7EF-07471F662FA5}"/>
    <cellStyle name="Comma 17 7" xfId="7497" xr:uid="{4D14B62D-34F2-477B-93C3-CBE1D5EBEE8D}"/>
    <cellStyle name="Comma 18" xfId="1801" xr:uid="{00000000-0005-0000-0000-000008070000}"/>
    <cellStyle name="Comma 18 2" xfId="1802" xr:uid="{00000000-0005-0000-0000-000009070000}"/>
    <cellStyle name="Comma 18 2 2" xfId="5744" xr:uid="{86998184-88E9-42D1-A0F7-3B8E07DD56E8}"/>
    <cellStyle name="Comma 18 2 2 2" xfId="23238" xr:uid="{018BBB01-DCC4-47E9-B3E5-55FEFDDF29BF}"/>
    <cellStyle name="Comma 18 2 2 3" xfId="9802" xr:uid="{23B16514-DEBB-43D5-BBBF-099D1245076C}"/>
    <cellStyle name="Comma 18 2 3" xfId="22905" xr:uid="{39B3B0C5-9606-4BD1-9DE3-C561548A9329}"/>
    <cellStyle name="Comma 18 2 4" xfId="7500" xr:uid="{B85903FF-A3A7-47A6-8BDC-564BA0A50FC8}"/>
    <cellStyle name="Comma 18 3" xfId="5743" xr:uid="{18B6B856-2BD8-40F8-BBCD-2BBD2AA2AE1F}"/>
    <cellStyle name="Comma 18 3 2" xfId="10574" xr:uid="{815E7652-898E-484B-A1D0-2FCB6B74C731}"/>
    <cellStyle name="Comma 18 3 2 2" xfId="23504" xr:uid="{2425D4F9-3C95-448D-B71B-BA5AF8D365DD}"/>
    <cellStyle name="Comma 18 4" xfId="22904" xr:uid="{60140A5D-63F7-49D6-B3D0-419DE0DC987C}"/>
    <cellStyle name="Comma 18 5" xfId="24697" xr:uid="{ABEC6D39-1B53-450C-A7D9-E3FFAC4A7D18}"/>
    <cellStyle name="Comma 18 6" xfId="7499" xr:uid="{4AD47F14-8641-481E-B40A-A35C184FA6BA}"/>
    <cellStyle name="Comma 19" xfId="1803" xr:uid="{00000000-0005-0000-0000-00000A070000}"/>
    <cellStyle name="Comma 19 2" xfId="1804" xr:uid="{00000000-0005-0000-0000-00000B070000}"/>
    <cellStyle name="Comma 19 2 2" xfId="5746" xr:uid="{873786AA-0E18-45B3-BBF5-13FBA5DFE64A}"/>
    <cellStyle name="Comma 19 2 2 2" xfId="23239" xr:uid="{9F8E1829-E3BC-4C90-BC08-6F0752F44F16}"/>
    <cellStyle name="Comma 19 2 2 3" xfId="9803" xr:uid="{75DFBDA2-F30E-4110-951D-3F7624D5BA04}"/>
    <cellStyle name="Comma 19 2 3" xfId="22907" xr:uid="{58898196-84B0-4FDE-87C8-54E500391D06}"/>
    <cellStyle name="Comma 19 2 4" xfId="7502" xr:uid="{7BE536C6-3A0C-483F-812D-8092D18E674F}"/>
    <cellStyle name="Comma 19 3" xfId="5745" xr:uid="{92F90488-E4CC-447B-9188-34291B417F22}"/>
    <cellStyle name="Comma 19 3 2" xfId="8296" xr:uid="{CC3DE45F-988D-4BCD-84F2-A4500AB45A5F}"/>
    <cellStyle name="Comma 19 3 2 2" xfId="23099" xr:uid="{D8D6CBD5-FB9C-4CC9-BBE8-D2EC4FD35783}"/>
    <cellStyle name="Comma 19 4" xfId="22906" xr:uid="{B60F6879-ED26-4AA2-B9A4-7DD7BAC980AD}"/>
    <cellStyle name="Comma 19 5" xfId="24698" xr:uid="{716BDFA9-C974-47F6-8137-631B3A761C74}"/>
    <cellStyle name="Comma 19 6" xfId="7501" xr:uid="{EE7BC351-5A3D-410E-9098-E5D5216E50E8}"/>
    <cellStyle name="Comma 2" xfId="1805" xr:uid="{00000000-0005-0000-0000-00000C070000}"/>
    <cellStyle name="Comma 2 10" xfId="1806" xr:uid="{00000000-0005-0000-0000-00000D070000}"/>
    <cellStyle name="Comma 2 10 2" xfId="1807" xr:uid="{00000000-0005-0000-0000-00000E070000}"/>
    <cellStyle name="Comma 2 10 3" xfId="1808" xr:uid="{00000000-0005-0000-0000-00000F070000}"/>
    <cellStyle name="Comma 2 10 3 2" xfId="5747" xr:uid="{C550BB09-7722-4844-8182-ECA6AD394504}"/>
    <cellStyle name="Comma 2 10 3 2 2" xfId="23240" xr:uid="{4F57630E-DA96-4B94-BA1A-E17380CC9E65}"/>
    <cellStyle name="Comma 2 10 3 2 3" xfId="9804" xr:uid="{6E40A76F-B143-4F61-9FFD-38A7C5D9ECED}"/>
    <cellStyle name="Comma 2 10 3 3" xfId="22909" xr:uid="{6FF056F9-8D31-430A-A221-4B7F1C1CC9B1}"/>
    <cellStyle name="Comma 2 10 3 4" xfId="7505" xr:uid="{CA62387E-1AB6-405A-8B96-81446CBF47FB}"/>
    <cellStyle name="Comma 2 10 4" xfId="8220" xr:uid="{FF9DDEB5-AC5E-4A89-B731-660809BE4062}"/>
    <cellStyle name="Comma 2 10 4 2" xfId="23055" xr:uid="{14025923-FCD0-4824-932A-7BEC15ABC593}"/>
    <cellStyle name="Comma 2 10 5" xfId="23756" xr:uid="{FC988FA8-12B0-471F-A896-2497846B4E7C}"/>
    <cellStyle name="Comma 2 11" xfId="1809" xr:uid="{00000000-0005-0000-0000-000010070000}"/>
    <cellStyle name="Comma 2 11 2" xfId="1810" xr:uid="{00000000-0005-0000-0000-000011070000}"/>
    <cellStyle name="Comma 2 11 3" xfId="1811" xr:uid="{00000000-0005-0000-0000-000012070000}"/>
    <cellStyle name="Comma 2 11 3 2" xfId="5748" xr:uid="{36FF8A41-B76F-46AC-A68C-51A193000D32}"/>
    <cellStyle name="Comma 2 11 3 2 2" xfId="23241" xr:uid="{A353D5D6-CD5C-4F5F-9DEB-F125EB7A2C80}"/>
    <cellStyle name="Comma 2 11 3 2 3" xfId="9805" xr:uid="{4BBFE7AB-C221-43E3-AB44-0C2121DD355E}"/>
    <cellStyle name="Comma 2 11 3 3" xfId="22910" xr:uid="{8ABBAD0A-8DCE-4F25-9114-FDF5416CB046}"/>
    <cellStyle name="Comma 2 11 3 4" xfId="7507" xr:uid="{6DDEE2FC-B393-4020-A6F7-16DCDCA438F0}"/>
    <cellStyle name="Comma 2 11 4" xfId="7450" xr:uid="{7FAAD678-95EB-495A-A087-F1C8F5E95C62}"/>
    <cellStyle name="Comma 2 11 4 2" xfId="22887" xr:uid="{28C89480-CAC8-4BEE-A773-4AA9AEC57EB2}"/>
    <cellStyle name="Comma 2 11 5" xfId="23757" xr:uid="{10A93C40-0374-4938-8585-39F044AD6C91}"/>
    <cellStyle name="Comma 2 12" xfId="1812" xr:uid="{00000000-0005-0000-0000-000013070000}"/>
    <cellStyle name="Comma 2 12 2" xfId="1813" xr:uid="{00000000-0005-0000-0000-000014070000}"/>
    <cellStyle name="Comma 2 12 3" xfId="1814" xr:uid="{00000000-0005-0000-0000-000015070000}"/>
    <cellStyle name="Comma 2 12 3 2" xfId="5749" xr:uid="{F287DAFD-C426-441E-944E-263568874DF7}"/>
    <cellStyle name="Comma 2 12 3 2 2" xfId="23242" xr:uid="{D7632B76-77D9-42B7-9BC0-21592BC09133}"/>
    <cellStyle name="Comma 2 12 3 2 3" xfId="9806" xr:uid="{E4245D33-39AA-4A8F-91EC-604E4C0FE289}"/>
    <cellStyle name="Comma 2 12 3 3" xfId="22911" xr:uid="{2FC71FB7-D8CC-478B-93B1-00F017B1192B}"/>
    <cellStyle name="Comma 2 12 3 4" xfId="7509" xr:uid="{1EC48A5C-6D08-48BC-BD36-CABB50FA19ED}"/>
    <cellStyle name="Comma 2 12 4" xfId="8214" xr:uid="{BA44B438-9E33-417F-B981-8105075E03B5}"/>
    <cellStyle name="Comma 2 12 4 2" xfId="23054" xr:uid="{75A5315D-4F0A-4B9E-935E-B1D8A923AB05}"/>
    <cellStyle name="Comma 2 12 5" xfId="23758" xr:uid="{BD407EEF-4AA3-4635-9551-D7419BFABE2E}"/>
    <cellStyle name="Comma 2 13" xfId="1815" xr:uid="{00000000-0005-0000-0000-000016070000}"/>
    <cellStyle name="Comma 2 13 2" xfId="1816" xr:uid="{00000000-0005-0000-0000-000017070000}"/>
    <cellStyle name="Comma 2 13 3" xfId="1817" xr:uid="{00000000-0005-0000-0000-000018070000}"/>
    <cellStyle name="Comma 2 13 3 2" xfId="5750" xr:uid="{730E52AF-3B7E-443E-863C-DEFBAE0C0C99}"/>
    <cellStyle name="Comma 2 13 3 2 2" xfId="23243" xr:uid="{0874B437-BE48-4F9F-8BEE-29D841CBBBDE}"/>
    <cellStyle name="Comma 2 13 3 2 3" xfId="9807" xr:uid="{C238A86B-FCBA-44E7-A408-F4E5F2B6FD9B}"/>
    <cellStyle name="Comma 2 13 3 3" xfId="22912" xr:uid="{DD3A6ADE-B8B1-4AD9-BFF9-BBD9BC149E22}"/>
    <cellStyle name="Comma 2 13 3 4" xfId="7511" xr:uid="{54E43C08-A437-4DA7-9AC9-F2E4675FB175}"/>
    <cellStyle name="Comma 2 13 4" xfId="10575" xr:uid="{77B12CD5-28A5-4B2C-86AB-E9C9C7EBBED1}"/>
    <cellStyle name="Comma 2 13 4 2" xfId="23505" xr:uid="{D2C9A822-10E5-462D-8AAE-BBDDFAC21FD5}"/>
    <cellStyle name="Comma 2 13 5" xfId="23759" xr:uid="{70AFE314-D297-4B31-BA1A-CA37E5D277C8}"/>
    <cellStyle name="Comma 2 14" xfId="1818" xr:uid="{00000000-0005-0000-0000-000019070000}"/>
    <cellStyle name="Comma 2 15" xfId="1819" xr:uid="{00000000-0005-0000-0000-00001A070000}"/>
    <cellStyle name="Comma 2 16" xfId="1820" xr:uid="{00000000-0005-0000-0000-00001B070000}"/>
    <cellStyle name="Comma 2 17" xfId="1821" xr:uid="{00000000-0005-0000-0000-00001C070000}"/>
    <cellStyle name="Comma 2 17 2" xfId="1822" xr:uid="{00000000-0005-0000-0000-00001D070000}"/>
    <cellStyle name="Comma 2 17 2 2" xfId="5752" xr:uid="{B453AA10-1EF7-485E-BBA8-4ED3725AD191}"/>
    <cellStyle name="Comma 2 17 2 2 2" xfId="23244" xr:uid="{47C37772-91AB-4A82-A482-E32CEF75AFE6}"/>
    <cellStyle name="Comma 2 17 2 2 3" xfId="9808" xr:uid="{F87C6DFC-9748-4FEB-AEB2-3489F9C40606}"/>
    <cellStyle name="Comma 2 17 2 3" xfId="22914" xr:uid="{7D60E7E3-74CC-43D0-ADE5-57B16A1E475D}"/>
    <cellStyle name="Comma 2 17 2 4" xfId="7516" xr:uid="{A55D6528-AB8B-441F-98A1-E0374F45C137}"/>
    <cellStyle name="Comma 2 17 3" xfId="5751" xr:uid="{6B7E3DEF-F392-49E1-B900-AB2F4CA64D30}"/>
    <cellStyle name="Comma 2 17 4" xfId="22913" xr:uid="{F82D1C5C-C2EE-48E3-A369-ACDBCFF3628E}"/>
    <cellStyle name="Comma 2 17 5" xfId="24699" xr:uid="{C6EE132E-8E31-4354-85D0-9CF369ED1062}"/>
    <cellStyle name="Comma 2 17 6" xfId="7515" xr:uid="{91B6E854-1890-4183-A792-4717311A3C61}"/>
    <cellStyle name="Comma 2 18" xfId="1823" xr:uid="{00000000-0005-0000-0000-00001E070000}"/>
    <cellStyle name="Comma 2 18 2" xfId="1824" xr:uid="{00000000-0005-0000-0000-00001F070000}"/>
    <cellStyle name="Comma 2 18 2 2" xfId="5754" xr:uid="{47D8BCEA-ADE8-4786-A9E2-2963DA12C995}"/>
    <cellStyle name="Comma 2 18 2 2 2" xfId="23245" xr:uid="{EB356DA9-F8B9-40E7-B404-DD9DE544D798}"/>
    <cellStyle name="Comma 2 18 2 2 3" xfId="9809" xr:uid="{1DFE44F2-3F8A-41E4-BF71-2313CC19E797}"/>
    <cellStyle name="Comma 2 18 2 3" xfId="22916" xr:uid="{3048AE84-61EC-439F-B021-6FA4C4F0E4F8}"/>
    <cellStyle name="Comma 2 18 2 4" xfId="7518" xr:uid="{13D9D8BA-F726-41F7-B34F-36CB626D803B}"/>
    <cellStyle name="Comma 2 18 3" xfId="5753" xr:uid="{F3C539D3-8D8B-4E0C-A8C8-D11AF7934FD0}"/>
    <cellStyle name="Comma 2 18 4" xfId="22915" xr:uid="{B90D4C1C-2CAE-4307-B88C-EE1AF7C9B32D}"/>
    <cellStyle name="Comma 2 18 5" xfId="24700" xr:uid="{56AF9443-DC81-4010-8EB8-D17277FC3272}"/>
    <cellStyle name="Comma 2 18 6" xfId="7517" xr:uid="{A6DD398A-E511-4A09-A579-2564A98D4E6E}"/>
    <cellStyle name="Comma 2 19" xfId="1825" xr:uid="{00000000-0005-0000-0000-000020070000}"/>
    <cellStyle name="Comma 2 19 2" xfId="1826" xr:uid="{00000000-0005-0000-0000-000021070000}"/>
    <cellStyle name="Comma 2 19 2 2" xfId="1827" xr:uid="{00000000-0005-0000-0000-000022070000}"/>
    <cellStyle name="Comma 2 19 2 2 2" xfId="5757" xr:uid="{01D11BA9-0D1D-4326-811D-9844DC53D520}"/>
    <cellStyle name="Comma 2 19 2 2 2 2" xfId="23246" xr:uid="{1132B88D-0C71-4F56-B39F-37A88EA9CE4A}"/>
    <cellStyle name="Comma 2 19 2 2 2 3" xfId="9810" xr:uid="{A2CEB67B-132F-4879-9C44-0AAE0FFF7F29}"/>
    <cellStyle name="Comma 2 19 2 2 3" xfId="22919" xr:uid="{9583DDE6-F709-4727-9C0F-805F91181F81}"/>
    <cellStyle name="Comma 2 19 2 2 4" xfId="7521" xr:uid="{64FA5128-DDEE-449A-B9ED-063347B5F4BB}"/>
    <cellStyle name="Comma 2 19 2 3" xfId="5756" xr:uid="{D09E4822-C56B-44FB-8198-27443E9CC576}"/>
    <cellStyle name="Comma 2 19 2 4" xfId="22918" xr:uid="{2D451D54-A665-4BFE-B8C3-913D3E5B532D}"/>
    <cellStyle name="Comma 2 19 2 5" xfId="24702" xr:uid="{B89F96DC-B9CB-4347-BAB7-EB5062E5951C}"/>
    <cellStyle name="Comma 2 19 2 6" xfId="7520" xr:uid="{CA31D781-9522-49C0-9B32-B226C519EA3E}"/>
    <cellStyle name="Comma 2 19 3" xfId="1828" xr:uid="{00000000-0005-0000-0000-000023070000}"/>
    <cellStyle name="Comma 2 19 3 2" xfId="5758" xr:uid="{5C877380-5F10-4732-A232-D659B2AC0ABA}"/>
    <cellStyle name="Comma 2 19 3 2 2" xfId="7449" xr:uid="{6A30BE13-8087-4444-A6E1-E36D8DF1E480}"/>
    <cellStyle name="Comma 2 19 3 2 2 2" xfId="22886" xr:uid="{23B0DC3F-F067-494A-871B-10BE240801BA}"/>
    <cellStyle name="Comma 2 19 3 2 3" xfId="23247" xr:uid="{08413DB6-E2D8-4600-A73F-48C94F07F099}"/>
    <cellStyle name="Comma 2 19 3 2 4" xfId="24873" xr:uid="{2542136D-6C10-4522-96A3-FBB34530DF6F}"/>
    <cellStyle name="Comma 2 19 3 2 5" xfId="9811" xr:uid="{0B661BE1-35B3-4473-9FC6-63AC2F232DB4}"/>
    <cellStyle name="Comma 2 19 3 3" xfId="22920" xr:uid="{91E037D5-69AE-493F-AA4D-F877C88787BF}"/>
    <cellStyle name="Comma 2 19 3 3 2" xfId="24874" xr:uid="{9A85A050-588C-4391-AA72-A99627B820F3}"/>
    <cellStyle name="Comma 2 19 3 4" xfId="24872" xr:uid="{95828371-F355-44A3-8F5D-4B0247562D82}"/>
    <cellStyle name="Comma 2 19 3 5" xfId="7522" xr:uid="{C9DE4E01-3AA1-401A-A780-7EC30C4FB335}"/>
    <cellStyle name="Comma 2 19 4" xfId="5755" xr:uid="{95E367FF-8BA9-46A7-8B46-FBB47A21ED43}"/>
    <cellStyle name="Comma 2 19 4 2" xfId="10577" xr:uid="{06DED460-2352-4A64-AAA8-5749E8007955}"/>
    <cellStyle name="Comma 2 19 4 2 2" xfId="23507" xr:uid="{7CCA60DA-F3D3-4F19-9817-FED3F6DC8B76}"/>
    <cellStyle name="Comma 2 19 4 3" xfId="10576" xr:uid="{EA036EFE-AABD-4D96-A1A1-272A5A3D0BA8}"/>
    <cellStyle name="Comma 2 19 4 3 2" xfId="23506" xr:uid="{4AB68A43-1FB7-4614-BD3E-AEAB844D9552}"/>
    <cellStyle name="Comma 2 19 4 4" xfId="24875" xr:uid="{E00D63C5-6A7E-423D-869A-975BA94664DF}"/>
    <cellStyle name="Comma 2 19 5" xfId="22917" xr:uid="{406C7B97-AF14-4268-ACB6-1A0B9266B427}"/>
    <cellStyle name="Comma 2 19 5 2" xfId="24876" xr:uid="{1AB6ED57-9459-472D-91C9-E674CE1A421A}"/>
    <cellStyle name="Comma 2 19 6" xfId="24701" xr:uid="{67F118B2-D209-400F-B5EB-27B2F63F6205}"/>
    <cellStyle name="Comma 2 19 7" xfId="7519" xr:uid="{80368F44-B898-4152-8CEE-6BF8D15608EE}"/>
    <cellStyle name="Comma 2 2" xfId="1829" xr:uid="{00000000-0005-0000-0000-000024070000}"/>
    <cellStyle name="Comma 2 2 10" xfId="23675" xr:uid="{FF43EDDC-B14A-49F1-873B-041EEA8641AB}"/>
    <cellStyle name="Comma 2 2 2" xfId="1830" xr:uid="{00000000-0005-0000-0000-000025070000}"/>
    <cellStyle name="Comma 2 2 2 2" xfId="1831" xr:uid="{00000000-0005-0000-0000-000026070000}"/>
    <cellStyle name="Comma 2 2 2 2 2" xfId="5759" xr:uid="{A0B14DA0-EEFB-4BAA-B545-59372EB5DBC8}"/>
    <cellStyle name="Comma 2 2 2 2 2 2" xfId="23248" xr:uid="{D9FBE080-96B0-4EFA-8A43-22BB0FACD921}"/>
    <cellStyle name="Comma 2 2 2 2 2 3" xfId="9812" xr:uid="{286C758B-A65E-4149-B36F-109445FBE071}"/>
    <cellStyle name="Comma 2 2 2 2 3" xfId="12640" xr:uid="{D8103598-6C28-43C3-B405-578B04D51F22}"/>
    <cellStyle name="Comma 2 2 2 2 3 2" xfId="23605" xr:uid="{BBC16EA8-EA67-49C0-8BB2-9C30780CE7D4}"/>
    <cellStyle name="Comma 2 2 2 2 4" xfId="22921" xr:uid="{63F8B229-3660-47D1-B432-DD0F17EA7FCB}"/>
    <cellStyle name="Comma 2 2 2 2 5" xfId="23677" xr:uid="{475E30D1-13F8-4588-AF8A-A9CB0B84C360}"/>
    <cellStyle name="Comma 2 2 2 2 6" xfId="7524" xr:uid="{3F3DD828-70A6-480F-8B23-CBF88FD0371F}"/>
    <cellStyle name="Comma 2 2 2 3" xfId="1832" xr:uid="{00000000-0005-0000-0000-000027070000}"/>
    <cellStyle name="Comma 2 2 2 3 2" xfId="5760" xr:uid="{C782E02E-D568-46C6-BACD-244018D4FF83}"/>
    <cellStyle name="Comma 2 2 2 3 2 2" xfId="23249" xr:uid="{83650CAA-3F83-438B-918A-373811B9A03B}"/>
    <cellStyle name="Comma 2 2 2 3 2 3" xfId="9813" xr:uid="{8D4A5FC4-5182-46E2-A2EE-521C07C81619}"/>
    <cellStyle name="Comma 2 2 2 3 3" xfId="12641" xr:uid="{0CD9A8B0-EBD1-4439-B28A-64DF69EB3E71}"/>
    <cellStyle name="Comma 2 2 2 3 3 2" xfId="23606" xr:uid="{E3937A23-566E-4BC6-A1F8-A0A71313685C}"/>
    <cellStyle name="Comma 2 2 2 3 4" xfId="22922" xr:uid="{28419AD5-E74F-4FE1-B447-41D3E719BE54}"/>
    <cellStyle name="Comma 2 2 2 3 5" xfId="23678" xr:uid="{4F3F5BBD-A683-4668-871C-DBA533FE6BC5}"/>
    <cellStyle name="Comma 2 2 2 3 6" xfId="7525" xr:uid="{B5B6EAB4-F340-4DAD-B1DB-1508B50CDDEC}"/>
    <cellStyle name="Comma 2 2 2 4" xfId="1833" xr:uid="{00000000-0005-0000-0000-000028070000}"/>
    <cellStyle name="Comma 2 2 2 4 2" xfId="1834" xr:uid="{00000000-0005-0000-0000-000029070000}"/>
    <cellStyle name="Comma 2 2 2 4 2 2" xfId="5762" xr:uid="{E07068DF-232B-44F0-9841-2A314C35838A}"/>
    <cellStyle name="Comma 2 2 2 4 2 2 2" xfId="23251" xr:uid="{CB7E4727-3DC4-47D1-969E-1C92C5787E62}"/>
    <cellStyle name="Comma 2 2 2 4 2 2 3" xfId="9815" xr:uid="{1375ACDA-838E-4E22-8434-975A9102673D}"/>
    <cellStyle name="Comma 2 2 2 4 2 3" xfId="10578" xr:uid="{F62D6F87-46FA-44A3-8BEB-9B5D45B3FF1D}"/>
    <cellStyle name="Comma 2 2 2 4 2 3 2" xfId="23508" xr:uid="{7D491058-0086-48B4-ADA5-8E4003778F0B}"/>
    <cellStyle name="Comma 2 2 2 4 2 4" xfId="22924" xr:uid="{A3BBF055-4DC3-48EC-BB7B-C592C425A8A3}"/>
    <cellStyle name="Comma 2 2 2 4 2 5" xfId="23761" xr:uid="{EB8C6213-13D1-46BB-B403-0F96F6BFBAAF}"/>
    <cellStyle name="Comma 2 2 2 4 2 6" xfId="7527" xr:uid="{8EF1413D-A0D1-408C-A6CF-BF001A0AA01F}"/>
    <cellStyle name="Comma 2 2 2 4 3" xfId="1835" xr:uid="{00000000-0005-0000-0000-00002A070000}"/>
    <cellStyle name="Comma 2 2 2 4 3 2" xfId="5763" xr:uid="{C02297D1-AA4F-4D1D-87AB-5621D1EF8FDB}"/>
    <cellStyle name="Comma 2 2 2 4 3 2 2" xfId="23252" xr:uid="{26E7B1E5-376E-4A4C-AC57-AE9C5A7A5F06}"/>
    <cellStyle name="Comma 2 2 2 4 3 2 3" xfId="9816" xr:uid="{96D22094-4B94-471A-8AA6-ED2CF50C0D23}"/>
    <cellStyle name="Comma 2 2 2 4 3 3" xfId="10579" xr:uid="{C3ED5BEA-8128-4605-ABCC-AF9F92E92848}"/>
    <cellStyle name="Comma 2 2 2 4 3 3 2" xfId="23509" xr:uid="{507A5534-7EF3-439E-A24A-35F99C1675DF}"/>
    <cellStyle name="Comma 2 2 2 4 3 4" xfId="22925" xr:uid="{BAFB513C-8064-4744-B328-44B3163BE7A5}"/>
    <cellStyle name="Comma 2 2 2 4 3 5" xfId="23762" xr:uid="{9158A471-F16F-4F6E-9B6A-5C3DE590BB35}"/>
    <cellStyle name="Comma 2 2 2 4 3 6" xfId="7528" xr:uid="{5E89181B-BB5D-4410-AF71-129A224B31F6}"/>
    <cellStyle name="Comma 2 2 2 4 4" xfId="5761" xr:uid="{F1E4FA67-9DE0-4DD4-8333-EF47ED5E3906}"/>
    <cellStyle name="Comma 2 2 2 4 4 2" xfId="23250" xr:uid="{EFAB150D-21AD-4BC0-BD7F-AABD97DA33C0}"/>
    <cellStyle name="Comma 2 2 2 4 4 3" xfId="9814" xr:uid="{0B2CE12C-BD15-4DAF-A7FE-FB2C1169026F}"/>
    <cellStyle name="Comma 2 2 2 4 5" xfId="10580" xr:uid="{F8DD8BEE-82FB-48DA-A999-97BD9F93BE09}"/>
    <cellStyle name="Comma 2 2 2 4 5 2" xfId="23510" xr:uid="{068EAB21-FE88-404F-94C6-968C7E68A819}"/>
    <cellStyle name="Comma 2 2 2 4 6" xfId="22923" xr:uid="{71396568-5ED1-438A-B3B2-F9E757DE0B50}"/>
    <cellStyle name="Comma 2 2 2 4 7" xfId="23760" xr:uid="{8E7A613A-A937-40D7-BF84-320434816710}"/>
    <cellStyle name="Comma 2 2 2 4 8" xfId="7526" xr:uid="{1CB26B07-D1EA-46FC-94C9-EE90E0246952}"/>
    <cellStyle name="Comma 2 2 2 5" xfId="1836" xr:uid="{00000000-0005-0000-0000-00002B070000}"/>
    <cellStyle name="Comma 2 2 2 5 2" xfId="5764" xr:uid="{3E330123-06F3-4D16-8E17-443B31F9FB02}"/>
    <cellStyle name="Comma 2 2 2 5 2 2" xfId="23253" xr:uid="{8DFF2E69-BB73-4B6B-A7D2-A1BA3F8BAC0A}"/>
    <cellStyle name="Comma 2 2 2 5 2 3" xfId="9817" xr:uid="{8A8E0F27-A4C7-4E22-8F20-385161A93267}"/>
    <cellStyle name="Comma 2 2 2 5 3" xfId="10581" xr:uid="{15017BC8-4B75-456F-9DF3-DFBF4AACCD60}"/>
    <cellStyle name="Comma 2 2 2 5 3 2" xfId="23511" xr:uid="{49FE77C0-3C33-492C-95D8-F9C1FECCCA1B}"/>
    <cellStyle name="Comma 2 2 2 5 4" xfId="22926" xr:uid="{744C9891-8B13-44B6-AB17-E9B8EB485094}"/>
    <cellStyle name="Comma 2 2 2 5 5" xfId="23763" xr:uid="{903B7F3A-ECEA-4A7F-AE2A-BEF9A7F368F3}"/>
    <cellStyle name="Comma 2 2 2 5 6" xfId="7529" xr:uid="{9C61597F-C6F6-4732-84AF-2E0C86FB4B78}"/>
    <cellStyle name="Comma 2 2 2 6" xfId="1837" xr:uid="{00000000-0005-0000-0000-00002C070000}"/>
    <cellStyle name="Comma 2 2 2 7" xfId="1838" xr:uid="{00000000-0005-0000-0000-00002D070000}"/>
    <cellStyle name="Comma 2 2 2 7 2" xfId="5765" xr:uid="{186B5FBD-C2DA-4DAF-BE03-FB31725FB117}"/>
    <cellStyle name="Comma 2 2 2 7 2 2" xfId="23254" xr:uid="{7EBB78E3-1D25-452A-A1DE-83AC4022ABFC}"/>
    <cellStyle name="Comma 2 2 2 7 2 3" xfId="9818" xr:uid="{B2A6C551-9C59-4070-962A-3C1FC9271AF0}"/>
    <cellStyle name="Comma 2 2 2 7 3" xfId="22927" xr:uid="{5712019B-A3B0-4515-BAE5-651CEDC28384}"/>
    <cellStyle name="Comma 2 2 2 7 4" xfId="7530" xr:uid="{2C2FBEC4-F7D8-47D6-8A86-3EBEE696DC7E}"/>
    <cellStyle name="Comma 2 2 2 8" xfId="5323" xr:uid="{81D7A624-92E1-42C5-8DD1-4965299F3B88}"/>
    <cellStyle name="Comma 2 2 2 8 2" xfId="10582" xr:uid="{C2F7CC98-0BF5-4805-B6F0-F99BB90E64F2}"/>
    <cellStyle name="Comma 2 2 2 8 2 2" xfId="23512" xr:uid="{A98497A1-EFC4-4336-AE2D-5C7F0710B2B8}"/>
    <cellStyle name="Comma 2 2 2 9" xfId="23676" xr:uid="{FBD62DAF-0E6F-4796-AC2F-589D1CA5C2D6}"/>
    <cellStyle name="Comma 2 2 3" xfId="1839" xr:uid="{00000000-0005-0000-0000-00002E070000}"/>
    <cellStyle name="Comma 2 2 3 10" xfId="7531" xr:uid="{AB8F01CF-32FD-4BFE-922F-8E56F1561031}"/>
    <cellStyle name="Comma 2 2 3 2" xfId="1840" xr:uid="{00000000-0005-0000-0000-00002F070000}"/>
    <cellStyle name="Comma 2 2 3 2 2" xfId="5766" xr:uid="{3318879F-3DBF-49C3-96B6-A55864F593C0}"/>
    <cellStyle name="Comma 2 2 3 2 2 2" xfId="23255" xr:uid="{749802D9-21EB-4E9A-99CB-E872950A27DE}"/>
    <cellStyle name="Comma 2 2 3 2 2 3" xfId="9819" xr:uid="{CA953980-2E35-48F6-9F0F-98472DB6CFD6}"/>
    <cellStyle name="Comma 2 2 3 2 3" xfId="10583" xr:uid="{739382A4-F8C8-4E5A-8501-BD2396F93AAC}"/>
    <cellStyle name="Comma 2 2 3 2 3 2" xfId="23513" xr:uid="{07CEECC8-2935-45EC-9A3E-B974518BFD48}"/>
    <cellStyle name="Comma 2 2 3 2 4" xfId="22929" xr:uid="{E636F5C9-CF5D-400E-BA8A-24305186D8B3}"/>
    <cellStyle name="Comma 2 2 3 2 5" xfId="23680" xr:uid="{BD6CD3D1-098A-414E-A175-352E5F4AFC24}"/>
    <cellStyle name="Comma 2 2 3 2 6" xfId="7532" xr:uid="{41BE3238-F982-41EB-8AEA-7C389D0C8BB3}"/>
    <cellStyle name="Comma 2 2 3 3" xfId="1841" xr:uid="{00000000-0005-0000-0000-000030070000}"/>
    <cellStyle name="Comma 2 2 3 3 2" xfId="5767" xr:uid="{4DF1CCC9-E7CE-4CBF-A058-873BD589D5CE}"/>
    <cellStyle name="Comma 2 2 3 3 2 2" xfId="23256" xr:uid="{0C5ED026-3B0C-448D-A789-2288A0D674A6}"/>
    <cellStyle name="Comma 2 2 3 3 2 3" xfId="9820" xr:uid="{12A68ABB-0B81-4295-AA3B-EFF10EA016AB}"/>
    <cellStyle name="Comma 2 2 3 3 3" xfId="10584" xr:uid="{396C2521-F017-48C0-B457-3FFAD5449572}"/>
    <cellStyle name="Comma 2 2 3 3 3 2" xfId="23514" xr:uid="{670AEB5D-C606-4BCD-8F83-895AEF5E7C24}"/>
    <cellStyle name="Comma 2 2 3 3 4" xfId="22930" xr:uid="{5E1D5C71-96A8-4FE8-8444-FFA9A405ED3E}"/>
    <cellStyle name="Comma 2 2 3 3 5" xfId="23681" xr:uid="{01B55ACA-1642-4FA1-BAD2-57A3C4B4DB63}"/>
    <cellStyle name="Comma 2 2 3 3 6" xfId="7533" xr:uid="{933D3ECC-B8A0-4DD8-8488-3A4052AA529B}"/>
    <cellStyle name="Comma 2 2 3 4" xfId="1842" xr:uid="{00000000-0005-0000-0000-000031070000}"/>
    <cellStyle name="Comma 2 2 3 4 2" xfId="1843" xr:uid="{00000000-0005-0000-0000-000032070000}"/>
    <cellStyle name="Comma 2 2 3 4 2 2" xfId="5769" xr:uid="{DA027C3A-F5C0-4C50-AFB2-AA4FD666135B}"/>
    <cellStyle name="Comma 2 2 3 4 2 2 2" xfId="23258" xr:uid="{8C67DE70-34B4-41F2-A743-BC8308BEE4BD}"/>
    <cellStyle name="Comma 2 2 3 4 2 2 3" xfId="9822" xr:uid="{ACF9C1FA-355E-4884-AC0A-7592B7A0BFF5}"/>
    <cellStyle name="Comma 2 2 3 4 2 3" xfId="10585" xr:uid="{6262B48E-06B1-4F9B-B1F1-60FA708B4707}"/>
    <cellStyle name="Comma 2 2 3 4 2 3 2" xfId="23515" xr:uid="{DE223B5A-E27E-4873-A225-788201B48E13}"/>
    <cellStyle name="Comma 2 2 3 4 2 4" xfId="22932" xr:uid="{C6D6C52C-4735-4D75-AEBF-DD123882E923}"/>
    <cellStyle name="Comma 2 2 3 4 2 5" xfId="23764" xr:uid="{FEC18F0E-5CE4-46D5-B782-A67D1A237477}"/>
    <cellStyle name="Comma 2 2 3 4 2 6" xfId="7535" xr:uid="{A5A50489-2C84-46E9-9049-C03E2573EA79}"/>
    <cellStyle name="Comma 2 2 3 4 3" xfId="5768" xr:uid="{2898CF92-3F7B-4AB6-AAA6-EF6B2601C65D}"/>
    <cellStyle name="Comma 2 2 3 4 3 2" xfId="23257" xr:uid="{397DDEAC-74EB-4941-B149-B2FFF65C107D}"/>
    <cellStyle name="Comma 2 2 3 4 3 3" xfId="9821" xr:uid="{D97AFAA4-2EE6-4341-B53B-FFDE10DD354C}"/>
    <cellStyle name="Comma 2 2 3 4 4" xfId="10586" xr:uid="{4B223E21-CE0C-4563-BE6E-AFCD65830FA2}"/>
    <cellStyle name="Comma 2 2 3 4 4 2" xfId="23516" xr:uid="{C9DB0303-3D86-4B28-8AF7-F907778D74CC}"/>
    <cellStyle name="Comma 2 2 3 4 5" xfId="22931" xr:uid="{9E6B473A-BEC3-42FA-AED0-46064C115E5B}"/>
    <cellStyle name="Comma 2 2 3 4 6" xfId="23743" xr:uid="{9FFDCBCF-22B5-4724-8875-9A3FA872D2D0}"/>
    <cellStyle name="Comma 2 2 3 4 7" xfId="7534" xr:uid="{08D6B836-04BC-415A-A676-E77A130FB1BC}"/>
    <cellStyle name="Comma 2 2 3 5" xfId="1844" xr:uid="{00000000-0005-0000-0000-000033070000}"/>
    <cellStyle name="Comma 2 2 3 5 2" xfId="5770" xr:uid="{2083A4A8-B84D-4BC8-BF59-B44D1FED93C9}"/>
    <cellStyle name="Comma 2 2 3 5 2 2" xfId="23259" xr:uid="{A29EDD0C-4104-4A84-9D57-F1DF24F37E90}"/>
    <cellStyle name="Comma 2 2 3 5 2 3" xfId="9823" xr:uid="{C79D0FA1-D382-4662-A329-50918A3BE128}"/>
    <cellStyle name="Comma 2 2 3 5 3" xfId="10587" xr:uid="{2C4EB796-292B-41F2-BD6A-5A0B4C468AF8}"/>
    <cellStyle name="Comma 2 2 3 5 3 2" xfId="23517" xr:uid="{F8E8C320-BEE6-4DD7-9270-12A8ACED7B84}"/>
    <cellStyle name="Comma 2 2 3 5 4" xfId="22933" xr:uid="{4E77CFFF-C60A-42D5-AE2A-0E32AF6214D9}"/>
    <cellStyle name="Comma 2 2 3 5 5" xfId="24703" xr:uid="{18B8DD64-149C-49C6-922A-3940ADCAA0C8}"/>
    <cellStyle name="Comma 2 2 3 5 6" xfId="7536" xr:uid="{E92B7A8B-4C18-4A5B-A4BE-EFAA893D0FB4}"/>
    <cellStyle name="Comma 2 2 3 6" xfId="1845" xr:uid="{00000000-0005-0000-0000-000034070000}"/>
    <cellStyle name="Comma 2 2 3 6 2" xfId="5771" xr:uid="{233BDE42-B8F3-4C5F-B430-8F5F688420E9}"/>
    <cellStyle name="Comma 2 2 3 6 2 2" xfId="23260" xr:uid="{9DEC7F85-C1C6-4205-BC70-3FDA3591DCD4}"/>
    <cellStyle name="Comma 2 2 3 6 2 3" xfId="9824" xr:uid="{8D30518E-890A-433C-8A93-C811F26AF240}"/>
    <cellStyle name="Comma 2 2 3 6 3" xfId="22934" xr:uid="{A4452DF9-FCE4-4E9C-8D71-CFD918DED7CC}"/>
    <cellStyle name="Comma 2 2 3 6 4" xfId="7537" xr:uid="{DEFA85C0-DFD8-4216-B70A-0E90E3117CBB}"/>
    <cellStyle name="Comma 2 2 3 7" xfId="5324" xr:uid="{7B473DE5-09F5-4305-8DDD-282F8969B782}"/>
    <cellStyle name="Comma 2 2 3 8" xfId="22928" xr:uid="{67C1FEE7-0186-45B1-954F-BFCD89EA228B}"/>
    <cellStyle name="Comma 2 2 3 9" xfId="23679" xr:uid="{86B020E3-A8F0-463C-9F1D-5B0DBA8DF0AD}"/>
    <cellStyle name="Comma 2 2 4" xfId="1846" xr:uid="{00000000-0005-0000-0000-000035070000}"/>
    <cellStyle name="Comma 2 2 4 2" xfId="1847" xr:uid="{00000000-0005-0000-0000-000036070000}"/>
    <cellStyle name="Comma 2 2 4 2 2" xfId="5773" xr:uid="{4530B3A1-81AB-4D66-AFB9-2BC7B57E37FD}"/>
    <cellStyle name="Comma 2 2 4 2 2 2" xfId="23262" xr:uid="{1B2FDEDA-475F-48C9-977C-C2E657A28DE0}"/>
    <cellStyle name="Comma 2 2 4 2 2 3" xfId="9826" xr:uid="{ABF80534-8EB3-4095-84AA-6B877C4F5AF1}"/>
    <cellStyle name="Comma 2 2 4 2 3" xfId="10588" xr:uid="{D9B20B8D-F98F-42E4-976E-C88830DB0D1F}"/>
    <cellStyle name="Comma 2 2 4 2 3 2" xfId="23518" xr:uid="{9A93F8EC-4E7A-4B76-9721-BD2DF0BA40B4}"/>
    <cellStyle name="Comma 2 2 4 2 4" xfId="22936" xr:uid="{C0BBF8C3-C8FF-4034-BF4B-97C5B444684E}"/>
    <cellStyle name="Comma 2 2 4 2 5" xfId="23765" xr:uid="{23639DF8-975C-4D49-A093-C04234800A6B}"/>
    <cellStyle name="Comma 2 2 4 2 6" xfId="7539" xr:uid="{854300E4-AE4F-462A-8929-92E34226B0D0}"/>
    <cellStyle name="Comma 2 2 4 3" xfId="5772" xr:uid="{E83E1AD1-996E-48FD-B4BE-5A1A3ACFCAB9}"/>
    <cellStyle name="Comma 2 2 4 3 2" xfId="23261" xr:uid="{99C5AA3D-0474-436E-BC69-0325427199CC}"/>
    <cellStyle name="Comma 2 2 4 3 3" xfId="9825" xr:uid="{237983E0-298A-44FF-B368-6CD8909F581B}"/>
    <cellStyle name="Comma 2 2 4 4" xfId="8212" xr:uid="{79B3C71E-77FB-41F7-92AD-BB85E4A769F0}"/>
    <cellStyle name="Comma 2 2 4 4 2" xfId="23053" xr:uid="{BB6166F8-CB33-4F27-BF74-18E9845809F6}"/>
    <cellStyle name="Comma 2 2 4 5" xfId="22935" xr:uid="{9FE23F66-F1F6-451B-B732-F8451503621F}"/>
    <cellStyle name="Comma 2 2 4 6" xfId="23682" xr:uid="{249FD5BB-12E7-4FFF-AAB3-5D25D3EBC64B}"/>
    <cellStyle name="Comma 2 2 4 7" xfId="7538" xr:uid="{E84659C6-5DE7-481E-994A-58A685A89A98}"/>
    <cellStyle name="Comma 2 2 5" xfId="1848" xr:uid="{00000000-0005-0000-0000-000037070000}"/>
    <cellStyle name="Comma 2 2 5 2" xfId="5774" xr:uid="{8B582062-CCB4-4D29-8C8F-16FE58C626B1}"/>
    <cellStyle name="Comma 2 2 5 2 2" xfId="23263" xr:uid="{B9375F8E-22C7-48B5-8197-8E2C8C8770D8}"/>
    <cellStyle name="Comma 2 2 5 2 3" xfId="9827" xr:uid="{5D28C899-AFB9-4980-BEBF-1E5AF9002A06}"/>
    <cellStyle name="Comma 2 2 5 3" xfId="10589" xr:uid="{82F05635-CB4D-492A-8B04-A8E2ABE8CD10}"/>
    <cellStyle name="Comma 2 2 5 3 2" xfId="23519" xr:uid="{DEBD14CD-6769-4F0D-A71B-77B84355E0BB}"/>
    <cellStyle name="Comma 2 2 5 4" xfId="22937" xr:uid="{C2EE35C0-152B-46C1-8153-31D14F1BED2F}"/>
    <cellStyle name="Comma 2 2 5 5" xfId="23683" xr:uid="{2C18B1D8-6D71-48D1-B68F-3AD39AE4B889}"/>
    <cellStyle name="Comma 2 2 5 6" xfId="7540" xr:uid="{58B49A86-8AA7-4D02-86A7-AB5680E705D4}"/>
    <cellStyle name="Comma 2 2 6" xfId="1849" xr:uid="{00000000-0005-0000-0000-000038070000}"/>
    <cellStyle name="Comma 2 2 6 2" xfId="1850" xr:uid="{00000000-0005-0000-0000-000039070000}"/>
    <cellStyle name="Comma 2 2 6 2 2" xfId="5776" xr:uid="{9C60F003-F08E-4F41-83FC-8D8F5AA8051A}"/>
    <cellStyle name="Comma 2 2 6 2 2 2" xfId="23265" xr:uid="{345FF4C5-D051-4F36-BE3C-AB8D0A8AAE51}"/>
    <cellStyle name="Comma 2 2 6 2 2 3" xfId="9829" xr:uid="{08B45200-7FCF-4F0B-98EF-6117EFD72C5C}"/>
    <cellStyle name="Comma 2 2 6 2 3" xfId="10590" xr:uid="{40E0D99D-3543-46D3-B281-79FEB1027A12}"/>
    <cellStyle name="Comma 2 2 6 2 3 2" xfId="23520" xr:uid="{AFC04432-C81B-4733-B2A9-E9D0BF50A786}"/>
    <cellStyle name="Comma 2 2 6 2 4" xfId="22939" xr:uid="{8A805512-EBBA-4EAC-A106-ADC5866FC5C4}"/>
    <cellStyle name="Comma 2 2 6 2 5" xfId="23766" xr:uid="{2F0998C4-F2C4-4500-8899-900F26952125}"/>
    <cellStyle name="Comma 2 2 6 2 6" xfId="7542" xr:uid="{FDFCEE58-983A-47D1-81BD-6E0161362658}"/>
    <cellStyle name="Comma 2 2 6 3" xfId="1851" xr:uid="{00000000-0005-0000-0000-00003A070000}"/>
    <cellStyle name="Comma 2 2 6 3 2" xfId="5777" xr:uid="{DD8E6910-C40C-43BB-A4BB-BE400DF84F84}"/>
    <cellStyle name="Comma 2 2 6 3 2 2" xfId="23266" xr:uid="{EE9D4C3A-0E08-4AB7-BDD3-889E8717E431}"/>
    <cellStyle name="Comma 2 2 6 3 2 3" xfId="9830" xr:uid="{A1005105-7DB6-4BD3-AEAB-427E2E780649}"/>
    <cellStyle name="Comma 2 2 6 3 3" xfId="10591" xr:uid="{5281FBEA-08AE-4871-9393-3063479CED48}"/>
    <cellStyle name="Comma 2 2 6 3 3 2" xfId="23521" xr:uid="{04D0FB0E-04A7-4637-9155-A9D3CA520AA6}"/>
    <cellStyle name="Comma 2 2 6 3 4" xfId="22940" xr:uid="{A0BDD649-EBFB-4AFD-AB1A-28DD1D71B15D}"/>
    <cellStyle name="Comma 2 2 6 3 5" xfId="23767" xr:uid="{83973386-179A-4149-A1C1-A700E4AC271D}"/>
    <cellStyle name="Comma 2 2 6 3 6" xfId="7543" xr:uid="{ED9C3741-A259-40AD-AE0A-8CC706741468}"/>
    <cellStyle name="Comma 2 2 6 4" xfId="5775" xr:uid="{DE1B544A-E5BF-467C-A58F-D048BF4FA8AA}"/>
    <cellStyle name="Comma 2 2 6 4 2" xfId="23264" xr:uid="{6EBFE6CB-0DF6-4BBF-B7DE-239D81AB3B9A}"/>
    <cellStyle name="Comma 2 2 6 4 3" xfId="9828" xr:uid="{EC4A5CB0-BD9F-44E4-99FB-5FF4CAAF9A52}"/>
    <cellStyle name="Comma 2 2 6 5" xfId="10592" xr:uid="{48ED90E8-6AFA-4EBF-B919-CEAD2F50835C}"/>
    <cellStyle name="Comma 2 2 6 5 2" xfId="23522" xr:uid="{0FBF857F-605C-479A-8BE4-BEA500863FE0}"/>
    <cellStyle name="Comma 2 2 6 6" xfId="22938" xr:uid="{5A24B276-77A3-4696-941F-5CF46979A3DF}"/>
    <cellStyle name="Comma 2 2 6 7" xfId="23742" xr:uid="{CC98FE6E-4BDC-449A-854D-07B70FD8FD27}"/>
    <cellStyle name="Comma 2 2 6 8" xfId="7541" xr:uid="{6317BACF-3B64-4CA1-9D48-AD2774240695}"/>
    <cellStyle name="Comma 2 2 7" xfId="1852" xr:uid="{00000000-0005-0000-0000-00003B070000}"/>
    <cellStyle name="Comma 2 2 7 2" xfId="5778" xr:uid="{240EDF9C-9E34-489C-AFE8-6A04120C2FCE}"/>
    <cellStyle name="Comma 2 2 7 2 2" xfId="23267" xr:uid="{81A3FBF0-7342-4C13-B183-76585631425D}"/>
    <cellStyle name="Comma 2 2 7 2 3" xfId="9831" xr:uid="{D948394C-FE97-4A86-B515-755315F5D52E}"/>
    <cellStyle name="Comma 2 2 7 3" xfId="10593" xr:uid="{296796E4-3E99-4E9A-A802-52037CE7C96C}"/>
    <cellStyle name="Comma 2 2 7 3 2" xfId="23523" xr:uid="{7D94E269-7C2D-4B5E-BD57-436A55B53DDD}"/>
    <cellStyle name="Comma 2 2 7 4" xfId="22941" xr:uid="{EFC8008C-0C76-4ACD-AB59-599B7546ABCF}"/>
    <cellStyle name="Comma 2 2 7 5" xfId="23768" xr:uid="{990000A7-B9E6-411E-9721-E2A5F957371A}"/>
    <cellStyle name="Comma 2 2 7 6" xfId="7544" xr:uid="{C93DD921-0D28-40E2-8A22-9D3809A81FE4}"/>
    <cellStyle name="Comma 2 2 8" xfId="1853" xr:uid="{00000000-0005-0000-0000-00003C070000}"/>
    <cellStyle name="Comma 2 2 9" xfId="5322" xr:uid="{311B7772-B185-40C4-A0A3-13EE10DBC28F}"/>
    <cellStyle name="Comma 2 2 9 2" xfId="10594" xr:uid="{346A4415-7E55-43F1-878D-1C99199B4051}"/>
    <cellStyle name="Comma 2 2 9 2 2" xfId="23524" xr:uid="{7F7A854B-9D3B-49CB-A17B-AD355B5043F8}"/>
    <cellStyle name="Comma 2 20" xfId="1854" xr:uid="{00000000-0005-0000-0000-00003D070000}"/>
    <cellStyle name="Comma 2 20 2" xfId="1855" xr:uid="{00000000-0005-0000-0000-00003E070000}"/>
    <cellStyle name="Comma 2 20 2 2" xfId="5780" xr:uid="{3F5EDC61-CA92-4E09-A37C-72F5F77AB4E5}"/>
    <cellStyle name="Comma 2 20 2 2 2" xfId="23268" xr:uid="{617B33E5-65CF-4C21-B07E-FC766F19A53A}"/>
    <cellStyle name="Comma 2 20 2 2 3" xfId="9832" xr:uid="{61D4D217-75B0-489B-A18D-106C4F4F05C4}"/>
    <cellStyle name="Comma 2 20 2 3" xfId="22943" xr:uid="{D1A2E93E-08E9-421D-A03B-9ECDC003A137}"/>
    <cellStyle name="Comma 2 20 2 4" xfId="7546" xr:uid="{E9859E5B-826A-4091-ACA0-7581BC253D34}"/>
    <cellStyle name="Comma 2 20 3" xfId="5779" xr:uid="{F99DB6C8-2D69-4907-9447-14DAC99CC723}"/>
    <cellStyle name="Comma 2 20 4" xfId="22942" xr:uid="{93C97525-3D8B-4A09-B41F-B02EA4A81F48}"/>
    <cellStyle name="Comma 2 20 5" xfId="24704" xr:uid="{3E0DE273-6F37-4989-A131-5C9450729D09}"/>
    <cellStyle name="Comma 2 20 6" xfId="7545" xr:uid="{B72B1AF8-F7F6-49CA-9FF3-F423F5A3343D}"/>
    <cellStyle name="Comma 2 21" xfId="1856" xr:uid="{00000000-0005-0000-0000-00003F070000}"/>
    <cellStyle name="Comma 2 21 2" xfId="1857" xr:uid="{00000000-0005-0000-0000-000040070000}"/>
    <cellStyle name="Comma 2 21 2 2" xfId="5782" xr:uid="{CE979D61-6376-4C94-8488-DC3A105D8A5A}"/>
    <cellStyle name="Comma 2 21 2 2 2" xfId="23269" xr:uid="{273D8AA5-10FF-4AA9-8627-70997AB3172C}"/>
    <cellStyle name="Comma 2 21 2 2 3" xfId="9833" xr:uid="{1BEBFF0D-916F-48D8-B352-16A6E6DEB5D5}"/>
    <cellStyle name="Comma 2 21 2 3" xfId="22945" xr:uid="{09A3CB6D-7B37-4CC3-95DF-D368DB787377}"/>
    <cellStyle name="Comma 2 21 2 4" xfId="7548" xr:uid="{7B93E58F-22D2-4580-ABD9-D7EB52726E5E}"/>
    <cellStyle name="Comma 2 21 3" xfId="5781" xr:uid="{2A850105-0A0B-4DF4-BEE4-725572CA56E9}"/>
    <cellStyle name="Comma 2 21 4" xfId="22944" xr:uid="{F42B0023-8E16-44A5-BC8D-3048D5834F60}"/>
    <cellStyle name="Comma 2 21 5" xfId="24705" xr:uid="{58642283-DDE3-4394-8F93-0AB9A32B1944}"/>
    <cellStyle name="Comma 2 21 6" xfId="7547" xr:uid="{B23E02A7-C87D-424C-97BB-47D99F31EFD2}"/>
    <cellStyle name="Comma 2 22" xfId="5321" xr:uid="{CC01FE7D-DBF2-4708-B5A1-0D45510534AD}"/>
    <cellStyle name="Comma 2 22 2" xfId="10596" xr:uid="{494CAEA7-CF36-4BE0-83A7-58E987563F21}"/>
    <cellStyle name="Comma 2 22 2 2" xfId="23526" xr:uid="{314A2570-3A7C-4232-A55F-71CDCA781C7F}"/>
    <cellStyle name="Comma 2 22 3" xfId="8211" xr:uid="{92FD04F0-1884-4BEB-8E8E-5F288BB95816}"/>
    <cellStyle name="Comma 2 22 3 2" xfId="23052" xr:uid="{0E5FA25B-3263-423D-A1C1-D5D2971B147E}"/>
    <cellStyle name="Comma 2 22 4" xfId="10595" xr:uid="{BE02500E-7288-4FF5-B143-B1AE25CB8197}"/>
    <cellStyle name="Comma 2 22 4 2" xfId="23525" xr:uid="{D94EC900-EB4C-4F17-B06B-F7E1771CBCE9}"/>
    <cellStyle name="Comma 2 23" xfId="22461" xr:uid="{753631A1-8FE1-4CBA-8BBA-51523FE56764}"/>
    <cellStyle name="Comma 2 23 2" xfId="23652" xr:uid="{7D7F383B-462F-4FBB-B870-4D42DB567948}"/>
    <cellStyle name="Comma 2 24" xfId="22470" xr:uid="{2CE7C53D-5A18-4873-AC8F-F8EF919DC102}"/>
    <cellStyle name="Comma 2 24 2" xfId="23659" xr:uid="{15B36C6A-C41F-44F0-9BED-7EE84E3C39B2}"/>
    <cellStyle name="Comma 2 25" xfId="22908" xr:uid="{F29A17F1-8BB1-4D6F-A971-877F90C9F388}"/>
    <cellStyle name="Comma 2 26" xfId="23674" xr:uid="{C5652696-F443-47FB-94E5-515F6CAABBD5}"/>
    <cellStyle name="Comma 2 27" xfId="7503" xr:uid="{425FEAAC-F5B5-43E0-A86E-5FF01DD8041F}"/>
    <cellStyle name="Comma 2 3" xfId="1858" xr:uid="{00000000-0005-0000-0000-000041070000}"/>
    <cellStyle name="Comma 2 3 2" xfId="1859" xr:uid="{00000000-0005-0000-0000-000042070000}"/>
    <cellStyle name="Comma 2 3 2 10" xfId="7550" xr:uid="{E338784E-EAEF-45D3-A247-A4F588A1E2C6}"/>
    <cellStyle name="Comma 2 3 2 2" xfId="1860" xr:uid="{00000000-0005-0000-0000-000043070000}"/>
    <cellStyle name="Comma 2 3 2 2 2" xfId="5784" xr:uid="{10D633B1-4BD7-498E-9E51-65FA57E0BFD7}"/>
    <cellStyle name="Comma 2 3 2 2 2 2" xfId="23271" xr:uid="{B846DCD1-31F4-440A-93B2-6B47F18BB75A}"/>
    <cellStyle name="Comma 2 3 2 2 2 3" xfId="9835" xr:uid="{367B803F-AA2D-4550-8DDD-F7237D458389}"/>
    <cellStyle name="Comma 2 3 2 2 3" xfId="9662" xr:uid="{C74EA7C3-3F3D-484F-82A9-7EA03C0C77A5}"/>
    <cellStyle name="Comma 2 3 2 2 3 2" xfId="23102" xr:uid="{9BEE4334-1A6A-42E6-95ED-906E1A6E3E92}"/>
    <cellStyle name="Comma 2 3 2 2 4" xfId="22947" xr:uid="{EB7FF5C5-D9A4-4CCA-8281-4523BA79326C}"/>
    <cellStyle name="Comma 2 3 2 2 5" xfId="23686" xr:uid="{6DC35692-14C0-48E7-814D-C2511C2421F7}"/>
    <cellStyle name="Comma 2 3 2 2 6" xfId="7551" xr:uid="{AE7897B3-CEE5-413B-911D-533B57421F7D}"/>
    <cellStyle name="Comma 2 3 2 3" xfId="1861" xr:uid="{00000000-0005-0000-0000-000044070000}"/>
    <cellStyle name="Comma 2 3 2 3 2" xfId="5785" xr:uid="{79AF5082-8F8D-440D-8CA4-CE5C73756F13}"/>
    <cellStyle name="Comma 2 3 2 3 2 2" xfId="23272" xr:uid="{7B59743B-7ECD-48F9-BBE5-A566D2945D82}"/>
    <cellStyle name="Comma 2 3 2 3 2 3" xfId="9836" xr:uid="{3DF4EDE8-B44A-4D19-87CB-0F7AD9B8A208}"/>
    <cellStyle name="Comma 2 3 2 3 3" xfId="7448" xr:uid="{3D9DA276-38BE-4963-861F-8A5E80D8780C}"/>
    <cellStyle name="Comma 2 3 2 3 3 2" xfId="22885" xr:uid="{FFD57AB0-ACBA-480E-B6D1-30F81A7E7E97}"/>
    <cellStyle name="Comma 2 3 2 3 4" xfId="22948" xr:uid="{0B4B1F10-93E3-4980-99D3-4487776F02F9}"/>
    <cellStyle name="Comma 2 3 2 3 5" xfId="23687" xr:uid="{E17C9119-E8AE-4692-A988-B9487133FF5B}"/>
    <cellStyle name="Comma 2 3 2 3 6" xfId="7552" xr:uid="{D4FBACB9-02CD-4123-B407-8DECA65BD295}"/>
    <cellStyle name="Comma 2 3 2 4" xfId="1862" xr:uid="{00000000-0005-0000-0000-000045070000}"/>
    <cellStyle name="Comma 2 3 2 4 2" xfId="1863" xr:uid="{00000000-0005-0000-0000-000046070000}"/>
    <cellStyle name="Comma 2 3 2 4 2 2" xfId="5787" xr:uid="{9910979F-C189-48E7-91A3-0B17710D0423}"/>
    <cellStyle name="Comma 2 3 2 4 2 2 2" xfId="23274" xr:uid="{AC36AE33-487B-400B-87C8-9E80D6B41E0B}"/>
    <cellStyle name="Comma 2 3 2 4 2 2 3" xfId="9838" xr:uid="{EF46CB1A-2B05-43FC-BA3F-F2EA0884CCB4}"/>
    <cellStyle name="Comma 2 3 2 4 2 3" xfId="10597" xr:uid="{34981A1C-AC95-4AE8-BDD0-9C524D282D2F}"/>
    <cellStyle name="Comma 2 3 2 4 2 3 2" xfId="23527" xr:uid="{182E2DA4-24B1-415F-B976-D4DE95B712A4}"/>
    <cellStyle name="Comma 2 3 2 4 2 4" xfId="22950" xr:uid="{3698C5CE-9932-423B-857F-69777E08857B}"/>
    <cellStyle name="Comma 2 3 2 4 2 5" xfId="23770" xr:uid="{A02921DE-7D42-4B3E-A439-649E9139F600}"/>
    <cellStyle name="Comma 2 3 2 4 2 6" xfId="7554" xr:uid="{A2A9FCC3-9B5D-4CC1-A9DC-8A490339BF30}"/>
    <cellStyle name="Comma 2 3 2 4 3" xfId="1864" xr:uid="{00000000-0005-0000-0000-000047070000}"/>
    <cellStyle name="Comma 2 3 2 4 3 2" xfId="5788" xr:uid="{C8613DB4-0E1D-4C1A-A03E-CD4F1BF702FF}"/>
    <cellStyle name="Comma 2 3 2 4 3 2 2" xfId="23275" xr:uid="{C416385D-5E52-4550-A013-520F88E65A12}"/>
    <cellStyle name="Comma 2 3 2 4 3 2 3" xfId="9839" xr:uid="{7982648C-BCE3-4FD7-8320-39B9BB299B53}"/>
    <cellStyle name="Comma 2 3 2 4 3 3" xfId="12748" xr:uid="{3DF4FB96-94B9-4228-9CE8-20DBEE848FCA}"/>
    <cellStyle name="Comma 2 3 2 4 3 3 2" xfId="23614" xr:uid="{554785D9-1285-4092-88DC-53095E4DC2FB}"/>
    <cellStyle name="Comma 2 3 2 4 3 4" xfId="22951" xr:uid="{42356A02-302D-493F-9CDE-158FF363FBBC}"/>
    <cellStyle name="Comma 2 3 2 4 3 5" xfId="23771" xr:uid="{ECEEEAF8-3FF4-4822-B955-25CF96D70547}"/>
    <cellStyle name="Comma 2 3 2 4 3 6" xfId="7555" xr:uid="{A7B07BA8-8FC3-4DB4-B3B8-7DE04E27C9D4}"/>
    <cellStyle name="Comma 2 3 2 4 4" xfId="1865" xr:uid="{00000000-0005-0000-0000-000048070000}"/>
    <cellStyle name="Comma 2 3 2 4 4 2" xfId="5789" xr:uid="{FF6BC690-F9F9-4BDC-9B96-49C631E4ECC7}"/>
    <cellStyle name="Comma 2 3 2 4 4 2 2" xfId="23276" xr:uid="{AE176571-1B41-4C95-8A1C-D517A0469B2B}"/>
    <cellStyle name="Comma 2 3 2 4 4 2 3" xfId="9840" xr:uid="{57A344C3-605C-4337-9F9F-69F7F560B679}"/>
    <cellStyle name="Comma 2 3 2 4 4 3" xfId="10598" xr:uid="{AA38BF7C-BBE2-48B8-BED5-6FCE20DDC6D1}"/>
    <cellStyle name="Comma 2 3 2 4 4 3 2" xfId="23528" xr:uid="{FDFA4AA9-C49B-4F5D-A26E-7B8E3167B5D1}"/>
    <cellStyle name="Comma 2 3 2 4 4 4" xfId="22952" xr:uid="{AB7E69A4-5821-434E-BBC0-2B9758B6543B}"/>
    <cellStyle name="Comma 2 3 2 4 4 5" xfId="23769" xr:uid="{0779BC85-4307-44D6-ABEA-2DBD8F123544}"/>
    <cellStyle name="Comma 2 3 2 4 4 6" xfId="7556" xr:uid="{BE6C7F2F-8007-4EE2-BC2E-1A4B041EC3E2}"/>
    <cellStyle name="Comma 2 3 2 4 5" xfId="5786" xr:uid="{A947D064-1094-4218-A120-9760B273D56F}"/>
    <cellStyle name="Comma 2 3 2 4 5 2" xfId="23273" xr:uid="{7C792C26-9878-4082-BCC7-FC7B57DE9A9A}"/>
    <cellStyle name="Comma 2 3 2 4 5 3" xfId="9837" xr:uid="{E8CF439B-E767-4AD3-93DD-6CDA1B5D2AFC}"/>
    <cellStyle name="Comma 2 3 2 4 6" xfId="7447" xr:uid="{F3FE81DC-C54E-47E6-AC3F-DDD394656C03}"/>
    <cellStyle name="Comma 2 3 2 4 6 2" xfId="22884" xr:uid="{4037C1B3-B98D-427C-B4F9-A4D7C1FEE7F7}"/>
    <cellStyle name="Comma 2 3 2 4 7" xfId="22949" xr:uid="{16A7B385-84A0-4FDB-9EFE-3797A48CF6AD}"/>
    <cellStyle name="Comma 2 3 2 4 8" xfId="23745" xr:uid="{056305B3-9055-467B-999C-7C2EAD5DE9DD}"/>
    <cellStyle name="Comma 2 3 2 4 9" xfId="7553" xr:uid="{4B4705B9-F54C-41CB-AD37-CBB78BBC0EB5}"/>
    <cellStyle name="Comma 2 3 2 5" xfId="1866" xr:uid="{00000000-0005-0000-0000-000049070000}"/>
    <cellStyle name="Comma 2 3 2 5 2" xfId="5790" xr:uid="{AF437AF7-4726-4B64-9B8C-1C24E19D75E4}"/>
    <cellStyle name="Comma 2 3 2 5 2 2" xfId="23277" xr:uid="{E362917F-0094-45BF-8AF2-4CE9F18269FD}"/>
    <cellStyle name="Comma 2 3 2 5 2 3" xfId="9841" xr:uid="{08414F24-4394-4F64-B226-7A0A42E119EE}"/>
    <cellStyle name="Comma 2 3 2 5 3" xfId="12750" xr:uid="{FA95372A-E55B-432F-B674-701D1318F50B}"/>
    <cellStyle name="Comma 2 3 2 5 3 2" xfId="23616" xr:uid="{999CEF9F-29F5-4277-8DBC-36E7E5883841}"/>
    <cellStyle name="Comma 2 3 2 5 4" xfId="22953" xr:uid="{DE25FF36-2F9C-44AB-B940-B317131A97F9}"/>
    <cellStyle name="Comma 2 3 2 5 5" xfId="23772" xr:uid="{A807DCC0-501B-4D52-9675-3DC940F1A681}"/>
    <cellStyle name="Comma 2 3 2 5 6" xfId="7557" xr:uid="{4B07F152-FB4B-4B8D-A732-3A576AAF3402}"/>
    <cellStyle name="Comma 2 3 2 6" xfId="5326" xr:uid="{EAF945C8-D1A0-43FE-AA82-54DE6DBFD084}"/>
    <cellStyle name="Comma 2 3 2 6 2" xfId="10599" xr:uid="{6E3FAD45-31B3-4F85-85CF-2E07611AE677}"/>
    <cellStyle name="Comma 2 3 2 6 2 2" xfId="23529" xr:uid="{71A9BA39-C6F9-41E5-9EF4-BFA43C6303B5}"/>
    <cellStyle name="Comma 2 3 2 6 3" xfId="10600" xr:uid="{8E159B6D-7AE4-414D-9A84-30C889C631F8}"/>
    <cellStyle name="Comma 2 3 2 6 4" xfId="12749" xr:uid="{1606A77D-AF9C-4FE6-A59F-8269732F099F}"/>
    <cellStyle name="Comma 2 3 2 6 4 2" xfId="23615" xr:uid="{B95D236D-9DA7-448A-AD56-E5F476FE4217}"/>
    <cellStyle name="Comma 2 3 2 7" xfId="5783" xr:uid="{073038D3-741C-4B1F-99C1-2FBD9D27F141}"/>
    <cellStyle name="Comma 2 3 2 7 2" xfId="23270" xr:uid="{028F492D-0F6B-4E78-812E-76EBF2428AC3}"/>
    <cellStyle name="Comma 2 3 2 7 3" xfId="9834" xr:uid="{D3D5429B-D909-4FB4-B7E0-EAED2331BB15}"/>
    <cellStyle name="Comma 2 3 2 8" xfId="22946" xr:uid="{774F4B6D-F807-41AF-93C3-F25A5CE801DF}"/>
    <cellStyle name="Comma 2 3 2 9" xfId="23685" xr:uid="{CC2B9AA5-B9A1-493F-B1C5-4B54A16F0B22}"/>
    <cellStyle name="Comma 2 3 3" xfId="1867" xr:uid="{00000000-0005-0000-0000-00004A070000}"/>
    <cellStyle name="Comma 2 3 3 2" xfId="1868" xr:uid="{00000000-0005-0000-0000-00004B070000}"/>
    <cellStyle name="Comma 2 3 3 2 2" xfId="5792" xr:uid="{267406A1-EF65-40E7-AFE5-22CB9D210FDD}"/>
    <cellStyle name="Comma 2 3 3 2 2 2" xfId="23279" xr:uid="{64FF6CE6-9D5F-4828-9C54-D424B56CB2C0}"/>
    <cellStyle name="Comma 2 3 3 2 2 3" xfId="9843" xr:uid="{A816D330-CF55-4708-8A6E-1FB858857CA3}"/>
    <cellStyle name="Comma 2 3 3 2 3" xfId="8210" xr:uid="{7542E873-ECE7-4B44-9C6D-751259BEF25F}"/>
    <cellStyle name="Comma 2 3 3 2 3 2" xfId="23051" xr:uid="{B06FF11E-1935-4B84-A264-F25B17BBA410}"/>
    <cellStyle name="Comma 2 3 3 2 4" xfId="22955" xr:uid="{BA4F5BD6-F5E9-44D7-B46B-D27DC37188FF}"/>
    <cellStyle name="Comma 2 3 3 2 5" xfId="23689" xr:uid="{72F339E2-F49C-48B5-8909-57BD856CA4C1}"/>
    <cellStyle name="Comma 2 3 3 2 6" xfId="7559" xr:uid="{C28BD695-A648-4F73-9D57-D75247A9FB72}"/>
    <cellStyle name="Comma 2 3 3 3" xfId="1869" xr:uid="{00000000-0005-0000-0000-00004C070000}"/>
    <cellStyle name="Comma 2 3 3 3 2" xfId="5793" xr:uid="{062F6D26-BEAA-4F34-B7EA-1E135B02CECA}"/>
    <cellStyle name="Comma 2 3 3 3 2 2" xfId="23280" xr:uid="{1F1FB920-8868-4F0B-82EE-FF3362CCA0B6}"/>
    <cellStyle name="Comma 2 3 3 3 2 3" xfId="9844" xr:uid="{A2DCC2DA-004A-455C-8E40-BF9EFD48C6B7}"/>
    <cellStyle name="Comma 2 3 3 3 3" xfId="10601" xr:uid="{B56C65B2-81DB-4583-B177-DBD601CC7009}"/>
    <cellStyle name="Comma 2 3 3 3 3 2" xfId="23530" xr:uid="{D543C50D-A13F-4E3C-A47F-06F11C68A119}"/>
    <cellStyle name="Comma 2 3 3 3 4" xfId="22956" xr:uid="{2362ED6A-41AD-4E6E-89ED-865B4742DFE2}"/>
    <cellStyle name="Comma 2 3 3 3 5" xfId="23690" xr:uid="{8DA38304-205F-4BC9-9A17-49EFA6C3D6BC}"/>
    <cellStyle name="Comma 2 3 3 3 6" xfId="7560" xr:uid="{1D51257E-18F3-46F6-8839-33537766C101}"/>
    <cellStyle name="Comma 2 3 3 4" xfId="1870" xr:uid="{00000000-0005-0000-0000-00004D070000}"/>
    <cellStyle name="Comma 2 3 3 4 2" xfId="1871" xr:uid="{00000000-0005-0000-0000-00004E070000}"/>
    <cellStyle name="Comma 2 3 3 4 2 2" xfId="5795" xr:uid="{3FBF98B1-9EC4-4B5A-8E01-902B39511849}"/>
    <cellStyle name="Comma 2 3 3 4 2 2 2" xfId="23282" xr:uid="{461FCE6F-9D20-4C28-A0D0-42BBF2FF802E}"/>
    <cellStyle name="Comma 2 3 3 4 2 2 3" xfId="9846" xr:uid="{54779160-877E-4414-A4B5-BF5A410C0DC2}"/>
    <cellStyle name="Comma 2 3 3 4 2 3" xfId="10602" xr:uid="{A6C3A046-0966-4B76-9AF4-81FA07BBC006}"/>
    <cellStyle name="Comma 2 3 3 4 2 3 2" xfId="23531" xr:uid="{E3225F35-6F54-467A-A5A6-6A3B454E832D}"/>
    <cellStyle name="Comma 2 3 3 4 2 4" xfId="22958" xr:uid="{A253B45A-5627-4D30-B646-4ABA9802F827}"/>
    <cellStyle name="Comma 2 3 3 4 2 5" xfId="23773" xr:uid="{1927C7DE-7FA6-45D1-8F30-D1EB5E1461C4}"/>
    <cellStyle name="Comma 2 3 3 4 2 6" xfId="7562" xr:uid="{8845B0C3-64A8-42DE-9805-9F7DC8D797D6}"/>
    <cellStyle name="Comma 2 3 3 4 3" xfId="5794" xr:uid="{6E27890F-7E41-4D5A-B0F4-F410260716BC}"/>
    <cellStyle name="Comma 2 3 3 4 3 2" xfId="23281" xr:uid="{6769E564-4E26-44C9-BDEA-79FB3F3C0390}"/>
    <cellStyle name="Comma 2 3 3 4 3 3" xfId="9845" xr:uid="{A3E8766C-E3F9-4B32-8E43-F1A87E7A0096}"/>
    <cellStyle name="Comma 2 3 3 4 4" xfId="10603" xr:uid="{9DA620F1-DE57-48FC-B7AE-BCF3D80733D9}"/>
    <cellStyle name="Comma 2 3 3 4 4 2" xfId="23532" xr:uid="{8A0FEDEE-5341-4570-84FE-6074C850E1A7}"/>
    <cellStyle name="Comma 2 3 3 4 5" xfId="22957" xr:uid="{6F523E2A-02D2-4D5C-A6E5-D6BD43191730}"/>
    <cellStyle name="Comma 2 3 3 4 6" xfId="23746" xr:uid="{8AAC0BD7-FBCF-4906-86D0-DBEF7CEC85E0}"/>
    <cellStyle name="Comma 2 3 3 4 7" xfId="7561" xr:uid="{BF7352DA-EF29-4119-AA83-7B1D113EA63A}"/>
    <cellStyle name="Comma 2 3 3 5" xfId="5791" xr:uid="{57792212-3CBE-400B-8AE6-3D51B2833A86}"/>
    <cellStyle name="Comma 2 3 3 5 2" xfId="23278" xr:uid="{34282459-2D52-45B2-BE99-000DF04FCADF}"/>
    <cellStyle name="Comma 2 3 3 5 3" xfId="9842" xr:uid="{38671DD5-9931-4A7E-92F4-03A7B08CF4A0}"/>
    <cellStyle name="Comma 2 3 3 6" xfId="12642" xr:uid="{BE9AACA8-1796-45C5-BF88-6C8CDEA65254}"/>
    <cellStyle name="Comma 2 3 3 6 2" xfId="23607" xr:uid="{A72CA722-F04C-4350-BC9D-951EA0671A5A}"/>
    <cellStyle name="Comma 2 3 3 7" xfId="22954" xr:uid="{CA42BE4F-169F-4D54-8FCB-3962415ED534}"/>
    <cellStyle name="Comma 2 3 3 8" xfId="23688" xr:uid="{DE083200-739B-4BAA-8466-087588E1B92B}"/>
    <cellStyle name="Comma 2 3 3 9" xfId="7558" xr:uid="{25C9174A-469F-4B01-A4A5-D2E5C63247D0}"/>
    <cellStyle name="Comma 2 3 4" xfId="1872" xr:uid="{00000000-0005-0000-0000-00004F070000}"/>
    <cellStyle name="Comma 2 3 4 2" xfId="1873" xr:uid="{00000000-0005-0000-0000-000050070000}"/>
    <cellStyle name="Comma 2 3 4 2 2" xfId="5797" xr:uid="{E1A004FE-1812-4F73-8DAA-0BBDF5E85615}"/>
    <cellStyle name="Comma 2 3 4 2 2 2" xfId="23284" xr:uid="{1A7B035F-4808-4D58-AE32-518339EF8392}"/>
    <cellStyle name="Comma 2 3 4 2 2 3" xfId="9848" xr:uid="{B0960E48-7ADE-484D-BD46-04601C2921CA}"/>
    <cellStyle name="Comma 2 3 4 2 3" xfId="12643" xr:uid="{6DF602CA-402F-4C20-A999-88B90D54FE2B}"/>
    <cellStyle name="Comma 2 3 4 2 3 2" xfId="23608" xr:uid="{BD5C3350-02F9-4043-A52B-EA5830D31DFF}"/>
    <cellStyle name="Comma 2 3 4 2 4" xfId="22960" xr:uid="{659D863F-7808-4DEA-AC93-B43E26999D38}"/>
    <cellStyle name="Comma 2 3 4 2 5" xfId="23774" xr:uid="{73A67C02-F4A7-47EF-9C74-ED8F89207327}"/>
    <cellStyle name="Comma 2 3 4 2 6" xfId="7564" xr:uid="{F5AF76EE-E0B0-4BD7-8E83-594A71DE15B6}"/>
    <cellStyle name="Comma 2 3 4 3" xfId="5796" xr:uid="{E3BA87D0-2AEF-4039-B38B-B7AC4E7F51CA}"/>
    <cellStyle name="Comma 2 3 4 3 2" xfId="23283" xr:uid="{6A93E2D3-6B5E-4F4C-97D0-D0927C6300FF}"/>
    <cellStyle name="Comma 2 3 4 3 3" xfId="9847" xr:uid="{57D54130-046F-4CC7-A1A9-EB45C6AE5B5B}"/>
    <cellStyle name="Comma 2 3 4 4" xfId="12644" xr:uid="{25319721-4253-4E11-B770-0008F2046431}"/>
    <cellStyle name="Comma 2 3 4 4 2" xfId="23609" xr:uid="{1DDBF488-5C1F-4139-8AA6-05399120F81A}"/>
    <cellStyle name="Comma 2 3 4 5" xfId="22959" xr:uid="{8EA9668D-C6A9-48AB-BEC8-F456391FFBC5}"/>
    <cellStyle name="Comma 2 3 4 6" xfId="23691" xr:uid="{3FB9A6DD-AED3-4D7A-91F6-EC43302479AC}"/>
    <cellStyle name="Comma 2 3 4 7" xfId="7563" xr:uid="{5207C302-05E2-4B29-BD9C-B783CD8A6020}"/>
    <cellStyle name="Comma 2 3 5" xfId="1874" xr:uid="{00000000-0005-0000-0000-000051070000}"/>
    <cellStyle name="Comma 2 3 5 2" xfId="5798" xr:uid="{A0399C53-A4ED-4620-8DF2-1A5CBB219440}"/>
    <cellStyle name="Comma 2 3 5 2 2" xfId="23285" xr:uid="{D9BCAD74-84F5-4241-8173-4CF90B1ADF9E}"/>
    <cellStyle name="Comma 2 3 5 2 3" xfId="9849" xr:uid="{96702AEB-D721-41DB-A4D3-D751FBD370B7}"/>
    <cellStyle name="Comma 2 3 5 3" xfId="7446" xr:uid="{CD266157-AA44-465A-B5F4-77AE23CBBFB2}"/>
    <cellStyle name="Comma 2 3 5 3 2" xfId="22883" xr:uid="{2DAC4179-4A70-4A02-BB47-30E4B6C05559}"/>
    <cellStyle name="Comma 2 3 5 4" xfId="22961" xr:uid="{CC20C9BA-75D2-461F-AE6E-970983ADCEB6}"/>
    <cellStyle name="Comma 2 3 5 5" xfId="23692" xr:uid="{7DDC1C07-E79C-4559-BB5D-41079F1878AE}"/>
    <cellStyle name="Comma 2 3 5 6" xfId="7565" xr:uid="{C96E82EA-43A7-4B41-B9B4-FD673A390BE9}"/>
    <cellStyle name="Comma 2 3 6" xfId="1875" xr:uid="{00000000-0005-0000-0000-000052070000}"/>
    <cellStyle name="Comma 2 3 6 2" xfId="1876" xr:uid="{00000000-0005-0000-0000-000053070000}"/>
    <cellStyle name="Comma 2 3 6 2 2" xfId="5800" xr:uid="{80A2BA99-2C40-4C36-AEFB-91E690FF8CF6}"/>
    <cellStyle name="Comma 2 3 6 2 2 2" xfId="23287" xr:uid="{C022AC55-6C3E-41C0-8CC8-AC6DFC13071F}"/>
    <cellStyle name="Comma 2 3 6 2 2 3" xfId="9851" xr:uid="{8215F571-F43F-47DB-8E93-5C56D255C343}"/>
    <cellStyle name="Comma 2 3 6 2 3" xfId="10604" xr:uid="{FB3BC419-E8CA-4D46-8DAE-92A82847B1C9}"/>
    <cellStyle name="Comma 2 3 6 2 3 2" xfId="23533" xr:uid="{357FBF7E-CDFC-4251-84F0-A3DD1F413F03}"/>
    <cellStyle name="Comma 2 3 6 2 4" xfId="22963" xr:uid="{8B3CC4E5-8872-4BAF-B788-416C54943003}"/>
    <cellStyle name="Comma 2 3 6 2 5" xfId="23775" xr:uid="{7FAEF395-5FA0-4756-B130-3F41702EBF23}"/>
    <cellStyle name="Comma 2 3 6 2 6" xfId="7567" xr:uid="{27665EB9-16F1-40B6-A1B6-B587FD2F7EC1}"/>
    <cellStyle name="Comma 2 3 6 3" xfId="5799" xr:uid="{493ABE37-EC50-4C61-9EBD-8C37F9D0C0C7}"/>
    <cellStyle name="Comma 2 3 6 3 2" xfId="23286" xr:uid="{B8F3D74A-5352-4BCF-9562-725A2C356865}"/>
    <cellStyle name="Comma 2 3 6 3 3" xfId="9850" xr:uid="{7EB4B341-8980-4384-BE9F-2820FE9B754E}"/>
    <cellStyle name="Comma 2 3 6 4" xfId="10605" xr:uid="{DFC81750-8E8E-4E03-A4FF-FCA189938593}"/>
    <cellStyle name="Comma 2 3 6 4 2" xfId="23534" xr:uid="{5A099969-A213-4073-B6E2-1C6D2DB60490}"/>
    <cellStyle name="Comma 2 3 6 5" xfId="22962" xr:uid="{89E00F82-5FE1-42C4-BD44-B0C290D0DF6B}"/>
    <cellStyle name="Comma 2 3 6 6" xfId="23744" xr:uid="{8E9F7B92-46CE-4218-9994-B9C03E43AAD2}"/>
    <cellStyle name="Comma 2 3 6 7" xfId="7566" xr:uid="{68174BE9-5F4D-42B3-9BC1-99947662A89E}"/>
    <cellStyle name="Comma 2 3 7" xfId="1877" xr:uid="{00000000-0005-0000-0000-000054070000}"/>
    <cellStyle name="Comma 2 3 8" xfId="5325" xr:uid="{ECF71060-BF93-4C49-B43C-ABF3BF70AC0D}"/>
    <cellStyle name="Comma 2 3 8 2" xfId="10607" xr:uid="{6188AECD-45F1-4B0D-A85B-DE960E37A54F}"/>
    <cellStyle name="Comma 2 3 8 2 2" xfId="23536" xr:uid="{FE3ACDE6-8F7D-4EB4-9F82-1AE9E0E522A5}"/>
    <cellStyle name="Comma 2 3 8 3" xfId="10608" xr:uid="{59444F67-DC59-4A28-BDD7-10CF1FC64435}"/>
    <cellStyle name="Comma 2 3 8 3 2" xfId="23537" xr:uid="{FA516E5A-DB24-40EE-A247-0F2D90D87C18}"/>
    <cellStyle name="Comma 2 3 8 4" xfId="10606" xr:uid="{6317E6D5-3FD1-40D0-8399-C72E2357808D}"/>
    <cellStyle name="Comma 2 3 8 4 2" xfId="23535" xr:uid="{A86C07AF-0484-4276-8613-32A66AABF091}"/>
    <cellStyle name="Comma 2 3 9" xfId="23684" xr:uid="{FCEE9AB9-BF41-4C54-A6F4-95D7122BDFDB}"/>
    <cellStyle name="Comma 2 4" xfId="1878" xr:uid="{00000000-0005-0000-0000-000055070000}"/>
    <cellStyle name="Comma 2 4 2" xfId="1879" xr:uid="{00000000-0005-0000-0000-000056070000}"/>
    <cellStyle name="Comma 2 4 2 2" xfId="5328" xr:uid="{AC0F17E7-67FF-43F0-815B-AC3A543BF27F}"/>
    <cellStyle name="Comma 2 4 2 2 2" xfId="12751" xr:uid="{88568BBD-2026-497A-A444-4318FFA931BD}"/>
    <cellStyle name="Comma 2 4 2 2 2 2" xfId="23617" xr:uid="{63C9054F-77B6-4849-A68D-2EBD3FCA36F2}"/>
    <cellStyle name="Comma 2 4 2 2 3" xfId="10610" xr:uid="{C63E25DC-E1A7-4665-8191-31F3DB184FD1}"/>
    <cellStyle name="Comma 2 4 2 2 4" xfId="10609" xr:uid="{3FCEE101-E6C3-4EA0-A1CB-909A2912FA92}"/>
    <cellStyle name="Comma 2 4 2 2 4 2" xfId="23538" xr:uid="{F21B962A-DBE6-41F6-A64A-81D71FC1629C}"/>
    <cellStyle name="Comma 2 4 2 3" xfId="5801" xr:uid="{ED0F72B8-80DA-434C-9503-E197A3F8FA2B}"/>
    <cellStyle name="Comma 2 4 2 3 2" xfId="23288" xr:uid="{50AC6A62-F0D6-4DB6-A24B-D82FC28DC76B}"/>
    <cellStyle name="Comma 2 4 2 3 3" xfId="9852" xr:uid="{9C5DD46E-15F4-4C69-8D49-766B5B199E45}"/>
    <cellStyle name="Comma 2 4 2 4" xfId="22964" xr:uid="{BF8F6F2A-E426-485C-A81D-19B692CE28F0}"/>
    <cellStyle name="Comma 2 4 2 5" xfId="23694" xr:uid="{234149B6-F7AB-4408-AEA3-3ABD6B5E93A6}"/>
    <cellStyle name="Comma 2 4 2 6" xfId="7569" xr:uid="{9BB42436-284A-4489-8BFF-E692EA5534E3}"/>
    <cellStyle name="Comma 2 4 3" xfId="1880" xr:uid="{00000000-0005-0000-0000-000057070000}"/>
    <cellStyle name="Comma 2 4 3 2" xfId="5802" xr:uid="{CBC6E11A-B8B4-47AA-B5D0-A307265DE853}"/>
    <cellStyle name="Comma 2 4 3 2 2" xfId="12645" xr:uid="{A36031DA-DC1B-49F4-8C3F-FE3458DA2E6B}"/>
    <cellStyle name="Comma 2 4 3 2 2 2" xfId="23610" xr:uid="{9476F446-FF36-4FD3-B452-0C92FB138746}"/>
    <cellStyle name="Comma 2 4 3 2 3" xfId="10611" xr:uid="{F95B3F2B-FC64-4560-9D66-3AC9CFFC9DF7}"/>
    <cellStyle name="Comma 2 4 3 2 3 2" xfId="23539" xr:uid="{7AE4FE92-E7F5-409A-84E4-D134E656EC3F}"/>
    <cellStyle name="Comma 2 4 3 2 4" xfId="23289" xr:uid="{64628707-3597-4522-B856-A706AC2E4C90}"/>
    <cellStyle name="Comma 2 4 3 2 5" xfId="24877" xr:uid="{EC19DDBC-165E-46D4-BD1E-9D3D07C06F0D}"/>
    <cellStyle name="Comma 2 4 3 2 6" xfId="9853" xr:uid="{054EE658-E32F-406C-B086-9B631EE1B005}"/>
    <cellStyle name="Comma 2 4 3 3" xfId="22965" xr:uid="{D48822AD-A19B-4A10-AE50-02A67D13009A}"/>
    <cellStyle name="Comma 2 4 3 4" xfId="23695" xr:uid="{6C582A0F-B556-4129-BA36-0E0E7D72715C}"/>
    <cellStyle name="Comma 2 4 3 5" xfId="7570" xr:uid="{B6CCDB61-A70F-4E03-9980-59DE063E9FF1}"/>
    <cellStyle name="Comma 2 4 4" xfId="1881" xr:uid="{00000000-0005-0000-0000-000058070000}"/>
    <cellStyle name="Comma 2 4 4 2" xfId="1882" xr:uid="{00000000-0005-0000-0000-000059070000}"/>
    <cellStyle name="Comma 2 4 4 2 2" xfId="5804" xr:uid="{92611622-473C-4148-BA00-22377331BDD2}"/>
    <cellStyle name="Comma 2 4 4 2 2 2" xfId="23291" xr:uid="{9364F67E-67AB-4606-9B57-7E45374522DE}"/>
    <cellStyle name="Comma 2 4 4 2 2 3" xfId="9855" xr:uid="{91BFEEA3-1DC9-4045-BF1A-8C1335A9ABFD}"/>
    <cellStyle name="Comma 2 4 4 2 3" xfId="10612" xr:uid="{D7EE2E6D-E979-4368-9C5F-044FE5546009}"/>
    <cellStyle name="Comma 2 4 4 2 3 2" xfId="23540" xr:uid="{D2984E84-228F-4B16-8059-42A81F046C67}"/>
    <cellStyle name="Comma 2 4 4 2 4" xfId="22967" xr:uid="{39839A1A-347A-4EBB-968A-426966C02EA9}"/>
    <cellStyle name="Comma 2 4 4 2 5" xfId="23777" xr:uid="{7EB751B8-7168-478B-8074-572F61E0E92F}"/>
    <cellStyle name="Comma 2 4 4 2 6" xfId="7572" xr:uid="{0A8E5785-2095-4EF2-847B-01635850EFA1}"/>
    <cellStyle name="Comma 2 4 4 3" xfId="1883" xr:uid="{00000000-0005-0000-0000-00005A070000}"/>
    <cellStyle name="Comma 2 4 4 3 2" xfId="5805" xr:uid="{C130BE69-292A-4355-AF9C-A99E5E10E12C}"/>
    <cellStyle name="Comma 2 4 4 3 2 2" xfId="23292" xr:uid="{056D4AB3-D95D-4ADB-8F2C-A90144EC1443}"/>
    <cellStyle name="Comma 2 4 4 3 2 3" xfId="9856" xr:uid="{D1512D58-0821-44AB-83E3-297B49FC728E}"/>
    <cellStyle name="Comma 2 4 4 3 3" xfId="10613" xr:uid="{8322875A-2A91-4B43-BA13-219AC595B2D7}"/>
    <cellStyle name="Comma 2 4 4 3 3 2" xfId="23541" xr:uid="{4568136B-53E9-4EA1-935F-55E4B9B20F6C}"/>
    <cellStyle name="Comma 2 4 4 3 4" xfId="22968" xr:uid="{C4FF039C-5640-47A2-8080-825355954EF3}"/>
    <cellStyle name="Comma 2 4 4 3 5" xfId="23778" xr:uid="{43BE0E4A-64F0-4CDB-B561-7A804348A4E2}"/>
    <cellStyle name="Comma 2 4 4 3 6" xfId="7573" xr:uid="{FE499123-B260-4D12-AC64-0F4161518550}"/>
    <cellStyle name="Comma 2 4 4 4" xfId="1884" xr:uid="{00000000-0005-0000-0000-00005B070000}"/>
    <cellStyle name="Comma 2 4 4 4 2" xfId="5806" xr:uid="{ED703288-CA90-4F13-82E5-3AEB7AD43060}"/>
    <cellStyle name="Comma 2 4 4 4 2 2" xfId="23293" xr:uid="{4940054A-C9F0-4B1D-B67D-E01E67AC359A}"/>
    <cellStyle name="Comma 2 4 4 4 2 3" xfId="9857" xr:uid="{527C41CD-2D24-46B5-9B57-E10B77BC1C76}"/>
    <cellStyle name="Comma 2 4 4 4 3" xfId="7444" xr:uid="{96C03E3D-942E-468F-BE82-483786F0D22C}"/>
    <cellStyle name="Comma 2 4 4 4 3 2" xfId="22881" xr:uid="{ED4826C0-78F1-4E27-AD20-959B57DA8C0F}"/>
    <cellStyle name="Comma 2 4 4 4 4" xfId="22969" xr:uid="{74D60213-BD27-4C1B-BC79-0CAC2DA70214}"/>
    <cellStyle name="Comma 2 4 4 4 5" xfId="23776" xr:uid="{0163E04B-CBF5-47A4-B768-E1ACF0EDE889}"/>
    <cellStyle name="Comma 2 4 4 4 6" xfId="7574" xr:uid="{5E898C3E-4917-488E-9578-4ABCA1ADDDB6}"/>
    <cellStyle name="Comma 2 4 4 5" xfId="5803" xr:uid="{93BBC966-7533-4CAC-B3B3-82E062423307}"/>
    <cellStyle name="Comma 2 4 4 5 2" xfId="23290" xr:uid="{B7A384D2-4C6C-4DD9-89A8-C821C76D26B4}"/>
    <cellStyle name="Comma 2 4 4 5 3" xfId="9854" xr:uid="{73172B87-7C3F-480E-9FFE-68A9CBC07600}"/>
    <cellStyle name="Comma 2 4 4 6" xfId="12646" xr:uid="{43D71D1F-C1AB-41F1-8E14-C88E854B0001}"/>
    <cellStyle name="Comma 2 4 4 6 2" xfId="23611" xr:uid="{0B70F43B-84F5-41C5-A489-84AABE14EC02}"/>
    <cellStyle name="Comma 2 4 4 7" xfId="22966" xr:uid="{FD682BE8-9DBC-4F11-8FF6-87D705303CC9}"/>
    <cellStyle name="Comma 2 4 4 8" xfId="23747" xr:uid="{384B9545-620F-4DFF-AEB2-CF907A403069}"/>
    <cellStyle name="Comma 2 4 4 9" xfId="7571" xr:uid="{5D5A94CA-8FF2-4F22-B15D-5CC6E4C151D9}"/>
    <cellStyle name="Comma 2 4 5" xfId="1885" xr:uid="{00000000-0005-0000-0000-00005C070000}"/>
    <cellStyle name="Comma 2 4 5 2" xfId="5807" xr:uid="{3E657570-93FC-41F7-A93B-CFE7D41CB611}"/>
    <cellStyle name="Comma 2 4 5 2 2" xfId="23294" xr:uid="{2173DAFC-DDDB-45ED-97F9-7307707C435E}"/>
    <cellStyle name="Comma 2 4 5 2 3" xfId="9858" xr:uid="{6928F07D-8A10-40A4-96F2-45EB0DBD551D}"/>
    <cellStyle name="Comma 2 4 5 3" xfId="10614" xr:uid="{0C7BB7AA-009C-411A-8EBF-3822137140AA}"/>
    <cellStyle name="Comma 2 4 5 3 2" xfId="23542" xr:uid="{0D019DA6-71FB-4271-85B1-CCF9A6535C4C}"/>
    <cellStyle name="Comma 2 4 5 4" xfId="22970" xr:uid="{261196A7-ABBF-4037-BE75-447BECD1FD3C}"/>
    <cellStyle name="Comma 2 4 5 5" xfId="23779" xr:uid="{F0F9D096-2B09-4C0D-B15E-6AA7F37C285F}"/>
    <cellStyle name="Comma 2 4 5 6" xfId="7575" xr:uid="{193E73B4-E3F7-4A98-9253-513C86FB2302}"/>
    <cellStyle name="Comma 2 4 6" xfId="1886" xr:uid="{00000000-0005-0000-0000-00005D070000}"/>
    <cellStyle name="Comma 2 4 6 2" xfId="24878" xr:uid="{6BC93A75-A8F2-4A7A-9CBA-908A43BBDF2F}"/>
    <cellStyle name="Comma 2 4 7" xfId="1887" xr:uid="{00000000-0005-0000-0000-00005E070000}"/>
    <cellStyle name="Comma 2 4 7 2" xfId="5808" xr:uid="{20952153-3895-4A86-A373-79843D2C81E6}"/>
    <cellStyle name="Comma 2 4 7 2 2" xfId="23295" xr:uid="{0FBBF8F2-B8B7-4B08-A490-85CD82F83DB2}"/>
    <cellStyle name="Comma 2 4 7 2 3" xfId="9859" xr:uid="{B3F22CFA-6EC8-4924-957A-6A5DE6678553}"/>
    <cellStyle name="Comma 2 4 7 3" xfId="22971" xr:uid="{D3D9552E-9F0E-443B-B96B-B1BF2B77FC17}"/>
    <cellStyle name="Comma 2 4 7 4" xfId="7576" xr:uid="{9F859CA3-FE64-48B5-8076-002DC364581D}"/>
    <cellStyle name="Comma 2 4 8" xfId="5327" xr:uid="{41D50EB0-6E88-4428-B873-EBE74B648955}"/>
    <cellStyle name="Comma 2 4 8 2" xfId="12752" xr:uid="{0907AE89-7FE1-420D-874B-AFC5F266E268}"/>
    <cellStyle name="Comma 2 4 8 2 2" xfId="23618" xr:uid="{2B69F23A-23FD-49E1-B71B-07B91484DF45}"/>
    <cellStyle name="Comma 2 4 9" xfId="23693" xr:uid="{23B98F66-1E09-4ACF-9468-2478197BBC93}"/>
    <cellStyle name="Comma 2 5" xfId="1888" xr:uid="{00000000-0005-0000-0000-00005F070000}"/>
    <cellStyle name="Comma 2 5 2" xfId="1889" xr:uid="{00000000-0005-0000-0000-000060070000}"/>
    <cellStyle name="Comma 2 5 2 2" xfId="5809" xr:uid="{09EA8E24-B74A-4C17-A5E6-2E3F634D893A}"/>
    <cellStyle name="Comma 2 5 2 2 2" xfId="23296" xr:uid="{E1C41988-9F77-482B-B5CD-C78F7B929294}"/>
    <cellStyle name="Comma 2 5 2 2 3" xfId="9860" xr:uid="{1CCE0BFD-2AEE-43A4-AACB-B3961F79BAD3}"/>
    <cellStyle name="Comma 2 5 2 3" xfId="7443" xr:uid="{5335B5E9-42AE-433E-B2B5-80F9871EEC4D}"/>
    <cellStyle name="Comma 2 5 2 3 2" xfId="22880" xr:uid="{F2F63C4B-5EF7-4481-89B9-C4252A259B4A}"/>
    <cellStyle name="Comma 2 5 2 4" xfId="22972" xr:uid="{8981F2C3-E915-4525-9A83-C0B4492CD8B2}"/>
    <cellStyle name="Comma 2 5 2 5" xfId="23697" xr:uid="{C8F02E8A-1FA7-487E-9B63-1EA7FF3109B3}"/>
    <cellStyle name="Comma 2 5 2 6" xfId="7578" xr:uid="{66C89528-D06D-45F8-9D56-3B1769100165}"/>
    <cellStyle name="Comma 2 5 3" xfId="1890" xr:uid="{00000000-0005-0000-0000-000061070000}"/>
    <cellStyle name="Comma 2 5 3 2" xfId="5810" xr:uid="{F4AA4AA7-E862-4AB4-8342-A6BBD6F9F417}"/>
    <cellStyle name="Comma 2 5 3 2 2" xfId="23297" xr:uid="{FA8F9081-E552-487D-B20C-C0293DBB45D4}"/>
    <cellStyle name="Comma 2 5 3 2 3" xfId="9861" xr:uid="{CEC1B31A-7148-481F-BDCA-A6BD571B36C8}"/>
    <cellStyle name="Comma 2 5 3 3" xfId="10615" xr:uid="{F0BF19E4-9DDF-4B36-86A1-FBFA5D5FB87A}"/>
    <cellStyle name="Comma 2 5 3 3 2" xfId="23543" xr:uid="{2C2675EF-FA6F-4D4B-A344-32934A4E90F2}"/>
    <cellStyle name="Comma 2 5 3 4" xfId="22973" xr:uid="{BBCBA153-E53E-4671-8646-AD77B48A6C99}"/>
    <cellStyle name="Comma 2 5 3 5" xfId="23698" xr:uid="{069781DB-3FAE-4978-9475-90F18BAB3120}"/>
    <cellStyle name="Comma 2 5 3 6" xfId="7579" xr:uid="{868001F2-3230-4363-9E7E-75D9BBB8E694}"/>
    <cellStyle name="Comma 2 5 4" xfId="1891" xr:uid="{00000000-0005-0000-0000-000062070000}"/>
    <cellStyle name="Comma 2 5 4 2" xfId="1892" xr:uid="{00000000-0005-0000-0000-000063070000}"/>
    <cellStyle name="Comma 2 5 4 2 2" xfId="5812" xr:uid="{A139CED6-DE3E-4F64-88A0-9CEF0CE23BE3}"/>
    <cellStyle name="Comma 2 5 4 2 2 2" xfId="23299" xr:uid="{367E7FCA-01B0-40CD-BD1F-F135A0B92F61}"/>
    <cellStyle name="Comma 2 5 4 2 2 3" xfId="9863" xr:uid="{30B459AF-5A21-4DC9-AAD6-AA6F818A68F7}"/>
    <cellStyle name="Comma 2 5 4 2 3" xfId="12754" xr:uid="{56E50815-73C9-410E-B9B1-55E505B76E1E}"/>
    <cellStyle name="Comma 2 5 4 2 3 2" xfId="23620" xr:uid="{A253EE61-D937-423B-B935-42C142C8BB4C}"/>
    <cellStyle name="Comma 2 5 4 2 4" xfId="22975" xr:uid="{52A653D1-CAA9-4327-91A8-D34F9124BB2D}"/>
    <cellStyle name="Comma 2 5 4 2 5" xfId="23780" xr:uid="{486C0CA4-0CE4-4D61-834F-CED9E55D4197}"/>
    <cellStyle name="Comma 2 5 4 2 6" xfId="7581" xr:uid="{D990805B-C6A8-4201-9ABF-4832D1A8E829}"/>
    <cellStyle name="Comma 2 5 4 3" xfId="5811" xr:uid="{9430609F-2FCA-4E71-9493-1F8CDCD38590}"/>
    <cellStyle name="Comma 2 5 4 3 2" xfId="23298" xr:uid="{28AC8A9B-9E38-4458-9669-9A2DDE098149}"/>
    <cellStyle name="Comma 2 5 4 3 3" xfId="9862" xr:uid="{0CED5380-88DB-4A47-82E3-D77793624C9D}"/>
    <cellStyle name="Comma 2 5 4 4" xfId="12753" xr:uid="{78E2BE5F-6F6F-4F95-9C69-34704543485C}"/>
    <cellStyle name="Comma 2 5 4 4 2" xfId="23619" xr:uid="{83F0282E-D1B6-4616-B7B5-BE878A3E0B92}"/>
    <cellStyle name="Comma 2 5 4 5" xfId="22974" xr:uid="{545A400B-BD05-43F4-A5A7-C17445C1FDD3}"/>
    <cellStyle name="Comma 2 5 4 6" xfId="23748" xr:uid="{95EAC3FA-8B33-4177-90F7-566B631A40B5}"/>
    <cellStyle name="Comma 2 5 4 7" xfId="7580" xr:uid="{BF8ABAD6-A840-455A-98B9-325DBBB2B72B}"/>
    <cellStyle name="Comma 2 5 5" xfId="1893" xr:uid="{00000000-0005-0000-0000-000064070000}"/>
    <cellStyle name="Comma 2 5 6" xfId="1894" xr:uid="{00000000-0005-0000-0000-000065070000}"/>
    <cellStyle name="Comma 2 5 6 2" xfId="5813" xr:uid="{FA6D4FFF-217A-4BBF-BF6F-15B55406EB4E}"/>
    <cellStyle name="Comma 2 5 6 2 2" xfId="23300" xr:uid="{157E4C8B-427F-4A8D-A8FA-A6174E6B49EB}"/>
    <cellStyle name="Comma 2 5 6 2 3" xfId="9864" xr:uid="{F35CBB5C-8FBD-403E-9D99-CDD7FAA14A09}"/>
    <cellStyle name="Comma 2 5 6 3" xfId="22976" xr:uid="{78D1C46F-F0AC-403D-B747-E80363CE0A11}"/>
    <cellStyle name="Comma 2 5 6 4" xfId="7582" xr:uid="{4B401884-0168-402A-9981-DB7033F95ED8}"/>
    <cellStyle name="Comma 2 5 7" xfId="5329" xr:uid="{CB09903F-FD2D-4890-9BE7-6E2BDAA56082}"/>
    <cellStyle name="Comma 2 5 7 2" xfId="10616" xr:uid="{5A126D3B-5EE9-490C-AC33-0A64F41C6E11}"/>
    <cellStyle name="Comma 2 5 7 2 2" xfId="23544" xr:uid="{F60B05AE-D4F4-4AD9-92E2-298FF74324F8}"/>
    <cellStyle name="Comma 2 5 8" xfId="23696" xr:uid="{183EC459-5528-4FB8-925C-A4A5835405FD}"/>
    <cellStyle name="Comma 2 6" xfId="1895" xr:uid="{00000000-0005-0000-0000-000066070000}"/>
    <cellStyle name="Comma 2 6 2" xfId="1896" xr:uid="{00000000-0005-0000-0000-000067070000}"/>
    <cellStyle name="Comma 2 6 2 2" xfId="1897" xr:uid="{00000000-0005-0000-0000-000068070000}"/>
    <cellStyle name="Comma 2 6 2 2 2" xfId="5815" xr:uid="{A2A5DCD1-B5E0-4675-9EED-2BE402331BB6}"/>
    <cellStyle name="Comma 2 6 2 2 2 2" xfId="23302" xr:uid="{1DE92D72-B105-4729-9380-F97F28466B6F}"/>
    <cellStyle name="Comma 2 6 2 2 2 3" xfId="9866" xr:uid="{F5D2B1E5-FC2E-4A33-983A-95A4EA7D5D26}"/>
    <cellStyle name="Comma 2 6 2 2 3" xfId="12755" xr:uid="{261809FF-69FC-4B1F-B10F-E113B094735F}"/>
    <cellStyle name="Comma 2 6 2 2 3 2" xfId="23621" xr:uid="{8550939C-9918-4FE1-AB6D-677751C2CD23}"/>
    <cellStyle name="Comma 2 6 2 2 4" xfId="22978" xr:uid="{395C1BA8-FCA3-4940-8589-D958FAD98872}"/>
    <cellStyle name="Comma 2 6 2 2 5" xfId="23781" xr:uid="{54A819DE-4CB1-4C29-AB5E-D78DD723D18C}"/>
    <cellStyle name="Comma 2 6 2 2 6" xfId="7585" xr:uid="{B5507C83-D2C6-42CE-BE5A-B305A834CD88}"/>
    <cellStyle name="Comma 2 6 2 3" xfId="5814" xr:uid="{76BC7F09-9EC4-4C1B-94AC-73C05B228E0C}"/>
    <cellStyle name="Comma 2 6 2 3 2" xfId="23301" xr:uid="{BACDD8AA-F0B4-4DA4-82A5-BC9FD878F363}"/>
    <cellStyle name="Comma 2 6 2 3 3" xfId="9865" xr:uid="{C368477B-8323-4F63-8FDF-194998DCF7A2}"/>
    <cellStyle name="Comma 2 6 2 4" xfId="10617" xr:uid="{2DABA3B7-30DF-40A2-B10B-839374F4728D}"/>
    <cellStyle name="Comma 2 6 2 4 2" xfId="23545" xr:uid="{4DABE019-9600-4D1D-9C41-2F5BEA03E434}"/>
    <cellStyle name="Comma 2 6 2 5" xfId="22977" xr:uid="{C2235449-E442-49C1-99DE-E6B5F3E42F19}"/>
    <cellStyle name="Comma 2 6 2 6" xfId="23749" xr:uid="{0BB605D5-C742-4EE6-A4C2-4B35F77C9D87}"/>
    <cellStyle name="Comma 2 6 2 7" xfId="7584" xr:uid="{00415D67-DB53-4EBA-953E-015CADF759B7}"/>
    <cellStyle name="Comma 2 6 3" xfId="1898" xr:uid="{00000000-0005-0000-0000-000069070000}"/>
    <cellStyle name="Comma 2 6 4" xfId="1899" xr:uid="{00000000-0005-0000-0000-00006A070000}"/>
    <cellStyle name="Comma 2 6 4 2" xfId="5816" xr:uid="{F437DF00-5B05-4C44-97F1-21FF152804EC}"/>
    <cellStyle name="Comma 2 6 4 2 2" xfId="23303" xr:uid="{3372D675-550F-4C8A-B48D-041438DD3634}"/>
    <cellStyle name="Comma 2 6 4 2 3" xfId="9867" xr:uid="{510C3DB5-AB90-449D-A4B7-5AF55F0B99A1}"/>
    <cellStyle name="Comma 2 6 4 3" xfId="22979" xr:uid="{0509180C-B406-49D5-9DF9-2721FC309EC0}"/>
    <cellStyle name="Comma 2 6 4 4" xfId="7586" xr:uid="{98AA3BF1-002E-4271-A2F6-7D803C23AC53}"/>
    <cellStyle name="Comma 2 6 5" xfId="5330" xr:uid="{460EDF88-F611-4F0C-927F-80BCBB020395}"/>
    <cellStyle name="Comma 2 6 5 2" xfId="10618" xr:uid="{82FE30C0-AC6C-4F15-9699-8B6D8F843E6E}"/>
    <cellStyle name="Comma 2 6 5 2 2" xfId="23546" xr:uid="{1AFB413C-2D7F-46B3-97BE-FF13C8A9B71E}"/>
    <cellStyle name="Comma 2 6 6" xfId="23699" xr:uid="{198303F5-714C-4E81-991A-ADAAF31C2795}"/>
    <cellStyle name="Comma 2 7" xfId="1900" xr:uid="{00000000-0005-0000-0000-00006B070000}"/>
    <cellStyle name="Comma 2 7 2" xfId="1901" xr:uid="{00000000-0005-0000-0000-00006C070000}"/>
    <cellStyle name="Comma 2 7 2 2" xfId="1902" xr:uid="{00000000-0005-0000-0000-00006D070000}"/>
    <cellStyle name="Comma 2 7 2 2 2" xfId="5818" xr:uid="{368DE744-1802-4060-86AF-3DE0AAD97B38}"/>
    <cellStyle name="Comma 2 7 2 2 2 2" xfId="23305" xr:uid="{20DC2756-A572-4BE6-9C24-FC310DD59FD1}"/>
    <cellStyle name="Comma 2 7 2 2 2 3" xfId="9869" xr:uid="{7281E817-B5B9-4BCF-864A-0E4CBF564484}"/>
    <cellStyle name="Comma 2 7 2 2 3" xfId="12756" xr:uid="{F110098B-E313-4C1B-AE33-11FF9E095549}"/>
    <cellStyle name="Comma 2 7 2 2 3 2" xfId="23622" xr:uid="{D82BA262-8217-4835-A8F2-31F0261364FE}"/>
    <cellStyle name="Comma 2 7 2 2 4" xfId="22981" xr:uid="{D4F92FF2-1D79-4613-82EF-D08F737EE6DD}"/>
    <cellStyle name="Comma 2 7 2 2 5" xfId="23782" xr:uid="{CF0A247D-B7DF-4F9F-AA00-78358901BA27}"/>
    <cellStyle name="Comma 2 7 2 2 6" xfId="7589" xr:uid="{F35C37CC-2507-4383-A412-71D8A348422B}"/>
    <cellStyle name="Comma 2 7 2 3" xfId="5817" xr:uid="{7FC986EB-4509-43E9-B8C5-CB2BD185FB8C}"/>
    <cellStyle name="Comma 2 7 2 3 2" xfId="23304" xr:uid="{D16E9A85-01D4-454E-B0C1-189D0F486933}"/>
    <cellStyle name="Comma 2 7 2 3 3" xfId="9868" xr:uid="{0C822A9C-E690-435A-B3DC-0712C9126B95}"/>
    <cellStyle name="Comma 2 7 2 4" xfId="10619" xr:uid="{4908C6C9-1CD2-49E9-ADAB-F8A46EB86722}"/>
    <cellStyle name="Comma 2 7 2 4 2" xfId="23547" xr:uid="{B54CEF92-6AF8-48F3-8E6E-D4AB57A78DE5}"/>
    <cellStyle name="Comma 2 7 2 5" xfId="22980" xr:uid="{4494169D-239C-4178-B1DD-1BAA705BD84A}"/>
    <cellStyle name="Comma 2 7 2 6" xfId="23750" xr:uid="{4490AD17-29F6-4C1D-AEA6-EC4860DEFE1D}"/>
    <cellStyle name="Comma 2 7 2 7" xfId="7588" xr:uid="{E677591E-A9F9-4B3D-A76F-DF82A5566F2E}"/>
    <cellStyle name="Comma 2 7 3" xfId="1903" xr:uid="{00000000-0005-0000-0000-00006E070000}"/>
    <cellStyle name="Comma 2 7 4" xfId="1904" xr:uid="{00000000-0005-0000-0000-00006F070000}"/>
    <cellStyle name="Comma 2 7 4 2" xfId="5819" xr:uid="{170D541E-C978-433C-8D90-55BD53AA79AD}"/>
    <cellStyle name="Comma 2 7 4 2 2" xfId="23306" xr:uid="{613D1E47-D876-4255-8672-FBA5EAFBBA57}"/>
    <cellStyle name="Comma 2 7 4 2 3" xfId="9870" xr:uid="{775BD1B5-F896-4695-8BE6-D5F80F0343D8}"/>
    <cellStyle name="Comma 2 7 4 3" xfId="22982" xr:uid="{7E002142-25FB-40B8-9D3F-A09B0CD1E22E}"/>
    <cellStyle name="Comma 2 7 4 4" xfId="7590" xr:uid="{A84F0E1C-A047-49FB-B308-5E162DD6F709}"/>
    <cellStyle name="Comma 2 7 5" xfId="10620" xr:uid="{58D0EF5C-C0B0-41E8-8AB8-B774C12473B1}"/>
    <cellStyle name="Comma 2 7 5 2" xfId="23548" xr:uid="{C54816C3-5B20-4A71-812F-F46A9642E946}"/>
    <cellStyle name="Comma 2 7 6" xfId="23700" xr:uid="{DDFB48A4-D812-4276-9526-615BA7700ACF}"/>
    <cellStyle name="Comma 2 8" xfId="1905" xr:uid="{00000000-0005-0000-0000-000070070000}"/>
    <cellStyle name="Comma 2 8 2" xfId="1906" xr:uid="{00000000-0005-0000-0000-000071070000}"/>
    <cellStyle name="Comma 2 8 2 2" xfId="5820" xr:uid="{D51F5EB3-D81B-4170-8CCF-2619DDB1D732}"/>
    <cellStyle name="Comma 2 8 2 2 2" xfId="23307" xr:uid="{7634AD60-EDB4-44F3-A9CB-C9BF764C47F1}"/>
    <cellStyle name="Comma 2 8 2 2 3" xfId="9871" xr:uid="{DE89FE1F-4CA4-409F-86E3-B39A85A7C454}"/>
    <cellStyle name="Comma 2 8 2 3" xfId="8199" xr:uid="{963269F7-E9CB-4AE9-9043-7DCCF777B71C}"/>
    <cellStyle name="Comma 2 8 2 3 2" xfId="23050" xr:uid="{71BE4CB3-FED1-438D-8FAD-B507AB9CCFD7}"/>
    <cellStyle name="Comma 2 8 2 4" xfId="22983" xr:uid="{B53FA007-A5EA-44A4-A6CE-AE3485F86543}"/>
    <cellStyle name="Comma 2 8 2 5" xfId="23784" xr:uid="{C08966C5-9974-446A-A900-101548870198}"/>
    <cellStyle name="Comma 2 8 2 6" xfId="7592" xr:uid="{23F31C64-0977-465F-81F3-68A1960CC637}"/>
    <cellStyle name="Comma 2 8 3" xfId="1907" xr:uid="{00000000-0005-0000-0000-000072070000}"/>
    <cellStyle name="Comma 2 8 3 2" xfId="5821" xr:uid="{67F12A43-348B-43B1-92A2-908E34F2D03F}"/>
    <cellStyle name="Comma 2 8 3 2 2" xfId="23308" xr:uid="{B4129BE0-4CC4-47C9-833A-C7E839A7E4F1}"/>
    <cellStyle name="Comma 2 8 3 2 3" xfId="9872" xr:uid="{C468F1D9-9D53-465C-A345-A8B05DE7AE6A}"/>
    <cellStyle name="Comma 2 8 3 3" xfId="10621" xr:uid="{2C8A64B0-ED4A-48EE-AAF7-3DCD2A1EA904}"/>
    <cellStyle name="Comma 2 8 3 3 2" xfId="23549" xr:uid="{D3C05899-938E-4F0D-AABB-25CD5960E577}"/>
    <cellStyle name="Comma 2 8 3 4" xfId="22984" xr:uid="{24CEAADA-90D5-431D-8A1B-BB53679C82BC}"/>
    <cellStyle name="Comma 2 8 3 5" xfId="23785" xr:uid="{65B65304-B732-4557-BC24-9E578871DC53}"/>
    <cellStyle name="Comma 2 8 3 6" xfId="7593" xr:uid="{DB7A8E1F-0400-4F14-856E-116B6FF248A1}"/>
    <cellStyle name="Comma 2 8 4" xfId="1908" xr:uid="{00000000-0005-0000-0000-000073070000}"/>
    <cellStyle name="Comma 2 8 4 2" xfId="5822" xr:uid="{135D3716-C873-4D07-8CEE-B60EE4AE9B54}"/>
    <cellStyle name="Comma 2 8 4 2 2" xfId="23309" xr:uid="{F25C397B-FA2C-4133-B283-B85BEF30E6D3}"/>
    <cellStyle name="Comma 2 8 4 2 3" xfId="24879" xr:uid="{7AAD5175-D9BE-4C01-9AAB-647122022A31}"/>
    <cellStyle name="Comma 2 8 4 2 4" xfId="9873" xr:uid="{8A89A2F4-4201-47AF-8CDE-CAEF4DDEEB82}"/>
    <cellStyle name="Comma 2 8 4 3" xfId="10622" xr:uid="{96B530BC-C300-4A3B-AB55-72FE07CE11AD}"/>
    <cellStyle name="Comma 2 8 4 3 2" xfId="23550" xr:uid="{683AC75A-A35B-4481-8D99-C9563AF37CA4}"/>
    <cellStyle name="Comma 2 8 4 4" xfId="22985" xr:uid="{5BA179E2-8003-4287-BA68-10DE8811FDB1}"/>
    <cellStyle name="Comma 2 8 4 5" xfId="23783" xr:uid="{423D803C-11D6-4D18-89BA-2280F9D05E38}"/>
    <cellStyle name="Comma 2 8 4 6" xfId="7594" xr:uid="{7165858D-F611-48A4-82E6-9B9F8E6A63C0}"/>
    <cellStyle name="Comma 2 8 5" xfId="1909" xr:uid="{00000000-0005-0000-0000-000074070000}"/>
    <cellStyle name="Comma 2 8 6" xfId="1910" xr:uid="{00000000-0005-0000-0000-000075070000}"/>
    <cellStyle name="Comma 2 8 6 2" xfId="5823" xr:uid="{CBD1D940-0614-4D7B-839E-1E393F4791A9}"/>
    <cellStyle name="Comma 2 8 6 2 2" xfId="23310" xr:uid="{5D526B34-99D8-4591-8638-4043DA7EE453}"/>
    <cellStyle name="Comma 2 8 6 2 3" xfId="9874" xr:uid="{4188B24E-DE8B-4421-8278-FE7FE8A2E861}"/>
    <cellStyle name="Comma 2 8 6 3" xfId="22986" xr:uid="{C4BD1D8A-DECE-4581-8ACD-972E61894968}"/>
    <cellStyle name="Comma 2 8 6 4" xfId="7595" xr:uid="{5AFAC050-5D20-42E1-B2C7-91C92B589AC6}"/>
    <cellStyle name="Comma 2 8 7" xfId="12757" xr:uid="{84721724-A772-44AE-954E-EC642C1671E3}"/>
    <cellStyle name="Comma 2 8 7 2" xfId="23623" xr:uid="{7FAD965B-BCD9-4071-86F3-D9E33D8668CE}"/>
    <cellStyle name="Comma 2 8 8" xfId="23741" xr:uid="{D36B750B-04DA-4087-90E5-D65066A4527F}"/>
    <cellStyle name="Comma 2 9" xfId="1911" xr:uid="{00000000-0005-0000-0000-000076070000}"/>
    <cellStyle name="Comma 2 9 2" xfId="1912" xr:uid="{00000000-0005-0000-0000-000077070000}"/>
    <cellStyle name="Comma 2 9 2 2" xfId="24881" xr:uid="{A938C8BC-F456-4A63-88CC-25633D1400F6}"/>
    <cellStyle name="Comma 2 9 3" xfId="1913" xr:uid="{00000000-0005-0000-0000-000078070000}"/>
    <cellStyle name="Comma 2 9 3 2" xfId="5824" xr:uid="{26847E7A-3371-48AA-BBF3-2A9BB821888B}"/>
    <cellStyle name="Comma 2 9 3 2 2" xfId="23311" xr:uid="{77D1940D-4AEA-473E-97A5-45492D79474F}"/>
    <cellStyle name="Comma 2 9 3 2 3" xfId="9875" xr:uid="{E4E25BAF-0857-43B9-9E74-F7A71519AA46}"/>
    <cellStyle name="Comma 2 9 3 3" xfId="22987" xr:uid="{5605D4B6-BEB5-4065-AD5A-705A2B8EA4EE}"/>
    <cellStyle name="Comma 2 9 3 4" xfId="24882" xr:uid="{AD03E9D8-5F20-4AF6-A1EA-59CB6401A744}"/>
    <cellStyle name="Comma 2 9 3 5" xfId="7597" xr:uid="{90AC4891-5E80-4676-8D80-FDB6ACF47ECA}"/>
    <cellStyle name="Comma 2 9 4" xfId="10623" xr:uid="{AB11158B-1C81-4020-BB51-E626BCFDAB66}"/>
    <cellStyle name="Comma 2 9 4 2" xfId="23551" xr:uid="{91237ABB-D8A4-4232-A50B-D1654B891DA3}"/>
    <cellStyle name="Comma 2 9 4 3" xfId="24880" xr:uid="{84D05B44-8D6E-401D-9CB0-24424869898F}"/>
    <cellStyle name="Comma 2 9 5" xfId="23786" xr:uid="{6066F9CB-61DA-4D46-A7F9-B58809FB8E8D}"/>
    <cellStyle name="Comma 2_PrimaryEnergyPrices_TIMES" xfId="10624" xr:uid="{5B9BA79B-BC9B-43D8-BC7F-5843C4BF1054}"/>
    <cellStyle name="Comma 20" xfId="12759" xr:uid="{A6443176-40A8-40D0-A140-F12DF5C231EF}"/>
    <cellStyle name="Comma 20 2" xfId="12758" xr:uid="{682BF941-F3EE-483A-B6C7-D5E902E4158E}"/>
    <cellStyle name="Comma 20 2 2" xfId="23624" xr:uid="{B194D6AC-7DAB-4388-8294-1B091FB28D72}"/>
    <cellStyle name="Comma 20 3" xfId="23625" xr:uid="{8DB95D33-B00F-45F3-89DB-75BC59597E19}"/>
    <cellStyle name="Comma 21" xfId="8196" xr:uid="{CC9E0D0A-9E8C-48B6-85DD-3EF44BBA23B8}"/>
    <cellStyle name="Comma 21 2" xfId="10625" xr:uid="{99CDA50C-0AC8-498B-8F9F-A49B43078F70}"/>
    <cellStyle name="Comma 21 2 2" xfId="23552" xr:uid="{478B6E9E-2BA3-4B90-AB1F-296DFD5CF53D}"/>
    <cellStyle name="Comma 21 3" xfId="23049" xr:uid="{E6BF7FA0-2B9A-4ACB-96DD-5AC1EEEEB6AB}"/>
    <cellStyle name="Comma 21 4" xfId="42173" xr:uid="{0701856C-9848-4A11-941C-5195DFB9956C}"/>
    <cellStyle name="Comma 22" xfId="8194" xr:uid="{60C0D879-76BB-492A-98C5-55D8FE1A5F43}"/>
    <cellStyle name="Comma 22 2" xfId="8195" xr:uid="{94356706-3B44-49D9-9BDD-972AD93040AE}"/>
    <cellStyle name="Comma 22 2 2" xfId="23048" xr:uid="{6E18AA2A-1444-492B-873F-A339F542EE3C}"/>
    <cellStyle name="Comma 22 3" xfId="23047" xr:uid="{D47B9B48-6F6E-495E-8F87-CC5000AF7881}"/>
    <cellStyle name="Comma 23" xfId="10626" xr:uid="{209EF2CA-76ED-46C8-9467-D9924DC0A922}"/>
    <cellStyle name="Comma 23 2" xfId="12761" xr:uid="{7A8CEC4A-AE87-42BE-A339-973157B0FA3E}"/>
    <cellStyle name="Comma 23 2 2" xfId="23627" xr:uid="{785A1027-D96F-4FDC-91E4-0B3824884091}"/>
    <cellStyle name="Comma 23 3" xfId="23553" xr:uid="{98BE3FA7-C09C-49F4-ACF8-062EB7A1B4CB}"/>
    <cellStyle name="Comma 24" xfId="8192" xr:uid="{2B47A71C-1E5C-49E1-821E-0BDD3F12A0CE}"/>
    <cellStyle name="Comma 24 2" xfId="8193" xr:uid="{E9B9646F-0ED0-43C2-A933-21BB36A20DCD}"/>
    <cellStyle name="Comma 24 2 2" xfId="23046" xr:uid="{8AF82C8C-A8D6-4C84-8753-C5FA10F02307}"/>
    <cellStyle name="Comma 24 3" xfId="23045" xr:uid="{19DBA021-9589-475A-9E32-A783A4E3CE17}"/>
    <cellStyle name="Comma 25" xfId="12760" xr:uid="{397FD2BB-4A02-47CD-BECB-B97958D4C625}"/>
    <cellStyle name="Comma 25 2" xfId="10627" xr:uid="{E7FC6A65-4B4E-4FF4-B570-0525209DF9B2}"/>
    <cellStyle name="Comma 25 2 2" xfId="23554" xr:uid="{7AB974E9-A55A-4E17-8CA4-1FC7CD323A56}"/>
    <cellStyle name="Comma 25 3" xfId="23626" xr:uid="{2A3CEA6F-EBFF-4B20-B371-37D05FB83B0A}"/>
    <cellStyle name="Comma 26" xfId="10628" xr:uid="{EF836D4E-D8CF-447A-937A-C2696E47A404}"/>
    <cellStyle name="Comma 26 2" xfId="12763" xr:uid="{F95ACEF1-30E4-4ACE-A2D3-4CD9EA47FD99}"/>
    <cellStyle name="Comma 26 2 2" xfId="23629" xr:uid="{8CBFE49E-0C8D-4DA6-B80E-C9E8260BE797}"/>
    <cellStyle name="Comma 26 3" xfId="23555" xr:uid="{8D4E6F4B-D769-4F82-9AB6-B47EA408C835}"/>
    <cellStyle name="Comma 27" xfId="12762" xr:uid="{F44306A7-CCE6-4C4A-93D7-2F704CA9F462}"/>
    <cellStyle name="Comma 27 2" xfId="23628" xr:uid="{5DE190B2-5880-47B5-A441-D17DA80A8A38}"/>
    <cellStyle name="Comma 28" xfId="10629" xr:uid="{CF7D2FB0-1F9B-469B-A98A-78C1A24C41B4}"/>
    <cellStyle name="Comma 28 2" xfId="23556" xr:uid="{A21A8EF9-A1A9-4094-8C64-D29E217E5CA2}"/>
    <cellStyle name="Comma 29" xfId="10630" xr:uid="{DFF64C14-CF83-4AE1-B8DB-6BC96FAC2EF7}"/>
    <cellStyle name="Comma 29 2" xfId="23557" xr:uid="{3AFCAA85-8CA3-4191-AD2F-2CDD236315CA}"/>
    <cellStyle name="Comma 3" xfId="1914" xr:uid="{00000000-0005-0000-0000-000079070000}"/>
    <cellStyle name="Comma 3 10" xfId="1915" xr:uid="{00000000-0005-0000-0000-00007A070000}"/>
    <cellStyle name="Comma 3 10 2" xfId="1916" xr:uid="{00000000-0005-0000-0000-00007B070000}"/>
    <cellStyle name="Comma 3 10 2 2" xfId="5827" xr:uid="{BC960B80-C372-47BD-A760-25A1EAD67426}"/>
    <cellStyle name="Comma 3 10 2 2 2" xfId="23313" xr:uid="{916A5DDE-CAA2-4691-9081-2FEE8F2897DA}"/>
    <cellStyle name="Comma 3 10 2 2 3" xfId="9877" xr:uid="{0906CC8B-0C55-4065-91F3-65B3FA8567ED}"/>
    <cellStyle name="Comma 3 10 2 3" xfId="22989" xr:uid="{5FDA894B-64FD-4A52-888E-E8C9C8CBC185}"/>
    <cellStyle name="Comma 3 10 2 4" xfId="7600" xr:uid="{0EE525D3-4776-4B27-993C-6FC698A50C23}"/>
    <cellStyle name="Comma 3 10 3" xfId="5826" xr:uid="{8BAC5A12-1774-4569-985A-446D7813FFEF}"/>
    <cellStyle name="Comma 3 10 3 2" xfId="12764" xr:uid="{59A4BE82-45DF-411D-B9F6-9BD0A30642BA}"/>
    <cellStyle name="Comma 3 10 3 2 2" xfId="23630" xr:uid="{F8A5C34A-38ED-42FA-ACA7-DE7D1C26B993}"/>
    <cellStyle name="Comma 3 10 4" xfId="22988" xr:uid="{450C1C2D-649B-4E60-9074-F5433C6F4594}"/>
    <cellStyle name="Comma 3 10 5" xfId="24707" xr:uid="{8D5C3DA5-5180-4B50-8B41-757EEA21C375}"/>
    <cellStyle name="Comma 3 10 6" xfId="7599" xr:uid="{F8262651-92B8-4076-883D-8FA8E8383788}"/>
    <cellStyle name="Comma 3 11" xfId="1917" xr:uid="{00000000-0005-0000-0000-00007C070000}"/>
    <cellStyle name="Comma 3 11 2" xfId="5828" xr:uid="{D5D900C3-B225-4927-82C8-DE31F0216CAE}"/>
    <cellStyle name="Comma 3 11 2 2" xfId="23314" xr:uid="{CB6B5C08-CE42-40C1-8754-98FF0F12A0DF}"/>
    <cellStyle name="Comma 3 11 2 3" xfId="9878" xr:uid="{375E7A44-7EAA-4DEB-BAE9-1EBBCB8D2D39}"/>
    <cellStyle name="Comma 3 11 3" xfId="10631" xr:uid="{3C6CCF21-75F9-4046-8A76-08915A624B92}"/>
    <cellStyle name="Comma 3 11 3 2" xfId="23558" xr:uid="{63892FD2-74E5-4EC3-B855-C3E81A6BC445}"/>
    <cellStyle name="Comma 3 11 4" xfId="22990" xr:uid="{CCB9005B-7BBA-4332-B4BE-2AFFC2A04C3B}"/>
    <cellStyle name="Comma 3 11 5" xfId="24706" xr:uid="{7AE08DC5-F49B-457C-8AAE-3A63619091D5}"/>
    <cellStyle name="Comma 3 11 6" xfId="7601" xr:uid="{8C6888C7-AA76-411F-B66B-4CE4C464A1B9}"/>
    <cellStyle name="Comma 3 12" xfId="1918" xr:uid="{00000000-0005-0000-0000-00007D070000}"/>
    <cellStyle name="Comma 3 12 2" xfId="5829" xr:uid="{52736250-C6CD-48A2-873A-AE4926138264}"/>
    <cellStyle name="Comma 3 13" xfId="5331" xr:uid="{69D92D30-182F-44EF-9281-04BAED2F1284}"/>
    <cellStyle name="Comma 3 13 2" xfId="8183" xr:uid="{47F922C7-1DB1-4BBE-AE68-AFA3A6BE0A14}"/>
    <cellStyle name="Comma 3 13 2 2" xfId="23038" xr:uid="{6F76A927-D4D9-47F6-803B-D5419FC99BDD}"/>
    <cellStyle name="Comma 3 13 3" xfId="8191" xr:uid="{301AFF3D-DCCF-41D8-ADA4-B103B1BD732E}"/>
    <cellStyle name="Comma 3 13 3 2" xfId="23044" xr:uid="{0E97EAFC-C691-4244-BE3B-13B64ABAE799}"/>
    <cellStyle name="Comma 3 13 4" xfId="10632" xr:uid="{A97DD6E7-9268-44A7-9BFC-5291F6CEA576}"/>
    <cellStyle name="Comma 3 13 4 2" xfId="23559" xr:uid="{A3598FED-4F78-4E6E-8BCF-DCB3CF4C4D5F}"/>
    <cellStyle name="Comma 3 14" xfId="5825" xr:uid="{A01951AA-BE4F-490C-9FB7-BEB83B3FAF03}"/>
    <cellStyle name="Comma 3 14 2" xfId="23312" xr:uid="{72963133-E50A-48FC-9058-ECA152A2C43C}"/>
    <cellStyle name="Comma 3 14 3" xfId="9876" xr:uid="{395AE0F0-816B-47C1-8F0B-F8490CBC7C29}"/>
    <cellStyle name="Comma 3 15" xfId="22603" xr:uid="{2426E2C3-8FC9-41B5-952D-3BF0E521C171}"/>
    <cellStyle name="Comma 3 16" xfId="6523" xr:uid="{E071006A-FE5A-4102-B648-8084C59F892B}"/>
    <cellStyle name="Comma 3 2" xfId="1919" xr:uid="{00000000-0005-0000-0000-00007E070000}"/>
    <cellStyle name="Comma 3 2 2" xfId="1920" xr:uid="{00000000-0005-0000-0000-00007F070000}"/>
    <cellStyle name="Comma 3 2 2 2" xfId="5334" xr:uid="{4309A290-3234-465F-99E1-1530DBB2620D}"/>
    <cellStyle name="Comma 3 2 2 2 2" xfId="8190" xr:uid="{D8CE0635-4103-4963-8A3B-4C2627223EEB}"/>
    <cellStyle name="Comma 3 2 2 2 2 2" xfId="23043" xr:uid="{A52FB213-B9AD-4091-9BC4-2336CD50A5CF}"/>
    <cellStyle name="Comma 3 2 2 2 3" xfId="24883" xr:uid="{ADCB54D5-045C-4D41-A271-EB35C59D11BB}"/>
    <cellStyle name="Comma 3 2 2 3" xfId="5333" xr:uid="{D26B993B-0D1C-4B1B-A165-2DF178473641}"/>
    <cellStyle name="Comma 3 2 2 3 2" xfId="10633" xr:uid="{4724DF8E-9486-4463-AD1E-04B1D4927209}"/>
    <cellStyle name="Comma 3 2 2 3 2 2" xfId="23560" xr:uid="{5E0A2EB5-504B-4F55-8D77-7195585FD1D9}"/>
    <cellStyle name="Comma 3 2 2 4" xfId="5831" xr:uid="{9BCBC4CF-BB94-4885-B077-8B67A29DFE74}"/>
    <cellStyle name="Comma 3 2 2 4 2" xfId="23316" xr:uid="{0B307915-EAFF-420B-8A70-D8472D1C013C}"/>
    <cellStyle name="Comma 3 2 2 4 3" xfId="9880" xr:uid="{4AA7467C-716E-49DC-9CBC-D101B33F7BB5}"/>
    <cellStyle name="Comma 3 2 2 5" xfId="22798" xr:uid="{AF4C3C06-656C-47C4-8C67-0B1D03313519}"/>
    <cellStyle name="Comma 3 2 2 6" xfId="23787" xr:uid="{1595CCF4-4CC9-481B-AB7E-2FA924F59D95}"/>
    <cellStyle name="Comma 3 2 2 7" xfId="7212" xr:uid="{F41B6332-A574-4EE9-91ED-9E6CFA3CC24E}"/>
    <cellStyle name="Comma 3 2 3" xfId="1921" xr:uid="{00000000-0005-0000-0000-000080070000}"/>
    <cellStyle name="Comma 3 2 3 2" xfId="5335" xr:uid="{F878F7A7-70C4-4D96-B48C-991863DF27DB}"/>
    <cellStyle name="Comma 3 2 3 2 2" xfId="8187" xr:uid="{7F357F34-D7F6-419B-8AEE-3C72BD658D45}"/>
    <cellStyle name="Comma 3 2 3 2 2 2" xfId="23042" xr:uid="{549BA343-8B0C-4E91-A2C0-A98F27809F5B}"/>
    <cellStyle name="Comma 3 2 3 3" xfId="5832" xr:uid="{C3C8C8A8-1C52-498E-B488-3976C044B61A}"/>
    <cellStyle name="Comma 3 2 3 3 2" xfId="23317" xr:uid="{6C13CB08-8F6C-4AE3-AAD7-6EBD032382AB}"/>
    <cellStyle name="Comma 3 2 3 3 3" xfId="9881" xr:uid="{3E34817F-10FA-4F79-A5DE-5BB0A775F607}"/>
    <cellStyle name="Comma 3 2 3 4" xfId="22991" xr:uid="{53B2F3ED-6600-4FFC-8AC9-79250F6ABB52}"/>
    <cellStyle name="Comma 3 2 3 5" xfId="24708" xr:uid="{3A7BF213-B763-473C-BBBE-DD0C59B2D009}"/>
    <cellStyle name="Comma 3 2 3 6" xfId="7603" xr:uid="{6D026FA2-915B-4977-B8FD-8A2909061746}"/>
    <cellStyle name="Comma 3 2 4" xfId="1922" xr:uid="{00000000-0005-0000-0000-000081070000}"/>
    <cellStyle name="Comma 3 2 4 2" xfId="5336" xr:uid="{CBADB917-489D-4D0A-9180-5A8459FBA4D9}"/>
    <cellStyle name="Comma 3 2 4 3" xfId="5833" xr:uid="{4642900D-D65E-401F-B9A5-D29F0FAA691A}"/>
    <cellStyle name="Comma 3 2 5" xfId="5332" xr:uid="{A7480E7E-C516-477D-BDD1-29E3045439C3}"/>
    <cellStyle name="Comma 3 2 5 2" xfId="8185" xr:uid="{6C4CE4D2-144F-469F-8603-E218CB685503}"/>
    <cellStyle name="Comma 3 2 5 2 2" xfId="23040" xr:uid="{8E076CC7-7F81-4536-85B6-99FE53734BD0}"/>
    <cellStyle name="Comma 3 2 5 3" xfId="8186" xr:uid="{2696B5AA-003E-4715-92E4-0B07BE26A991}"/>
    <cellStyle name="Comma 3 2 5 3 2" xfId="23041" xr:uid="{F6C383BF-0479-4222-B624-5A5DE3A35D40}"/>
    <cellStyle name="Comma 3 2 5 4" xfId="10634" xr:uid="{01C79DF9-5E11-46C6-86C8-43C01CA4BB14}"/>
    <cellStyle name="Comma 3 2 5 4 2" xfId="23561" xr:uid="{D67F2765-65AE-4495-8048-0B2A657EF0C8}"/>
    <cellStyle name="Comma 3 2 6" xfId="5830" xr:uid="{BAEA2454-509F-4ACF-92DB-97DB127E7077}"/>
    <cellStyle name="Comma 3 2 6 2" xfId="23315" xr:uid="{EAD30E32-8928-4C4F-970D-480DD4BE1A72}"/>
    <cellStyle name="Comma 3 2 6 3" xfId="9879" xr:uid="{457E1FC3-2CC8-4504-A940-5241EA958240}"/>
    <cellStyle name="Comma 3 2 7" xfId="22604" xr:uid="{612A2F7F-4566-4600-A0D3-49824ECC8DF5}"/>
    <cellStyle name="Comma 3 2 8" xfId="6524" xr:uid="{AAFFBED0-76B8-49E0-9AAC-F37E87B202A3}"/>
    <cellStyle name="Comma 3 3" xfId="1923" xr:uid="{00000000-0005-0000-0000-000082070000}"/>
    <cellStyle name="Comma 3 3 10" xfId="23788" xr:uid="{BDDDB8C8-B6D3-48BE-A2F6-4A19C0FEC867}"/>
    <cellStyle name="Comma 3 3 11" xfId="6525" xr:uid="{F80DC629-E7E0-4666-A9B6-63ECBDD766A1}"/>
    <cellStyle name="Comma 3 3 2" xfId="1924" xr:uid="{00000000-0005-0000-0000-000083070000}"/>
    <cellStyle name="Comma 3 3 2 2" xfId="5338" xr:uid="{6C88AF4D-2B8F-4068-818B-7CAF3F2CC216}"/>
    <cellStyle name="Comma 3 3 2 2 2" xfId="8184" xr:uid="{006A5BFE-9D7E-4EC3-9284-143303FE57B6}"/>
    <cellStyle name="Comma 3 3 2 2 2 2" xfId="23039" xr:uid="{D0A4CA56-3FDB-40CA-B136-084189D1C413}"/>
    <cellStyle name="Comma 3 3 2 2 3" xfId="24885" xr:uid="{E8A17AED-C7DF-449C-8F61-96E4EA4D9E7D}"/>
    <cellStyle name="Comma 3 3 2 3" xfId="5835" xr:uid="{A173A853-4396-47BF-A939-3B0C780B28B7}"/>
    <cellStyle name="Comma 3 3 2 3 2" xfId="23319" xr:uid="{C14B96BA-4C4B-45F1-99D3-D491D27A0244}"/>
    <cellStyle name="Comma 3 3 2 3 3" xfId="9883" xr:uid="{966F37E8-DFD8-4AEB-A6E0-F9EC81BE0DDD}"/>
    <cellStyle name="Comma 3 3 2 4" xfId="22799" xr:uid="{61331C1F-A009-4D77-861B-7E9CDC94BCFC}"/>
    <cellStyle name="Comma 3 3 2 5" xfId="24709" xr:uid="{7EEE1A05-4E11-49BB-85E6-1EDF84110275}"/>
    <cellStyle name="Comma 3 3 2 6" xfId="7213" xr:uid="{66FA44B7-0BA3-49E5-9A40-857786BD0FD2}"/>
    <cellStyle name="Comma 3 3 3" xfId="1925" xr:uid="{00000000-0005-0000-0000-000084070000}"/>
    <cellStyle name="Comma 3 3 3 10" xfId="7605" xr:uid="{D38924C1-9132-4141-B5F4-422548B15A1C}"/>
    <cellStyle name="Comma 3 3 3 2" xfId="5836" xr:uid="{8A3B127A-61FB-4CBD-976A-F99B5B49DC57}"/>
    <cellStyle name="Comma 3 3 3 2 2" xfId="10635" xr:uid="{90CFDDDD-28B7-429B-92D2-B97028E22DEA}"/>
    <cellStyle name="Comma 3 3 3 2 2 2" xfId="12767" xr:uid="{177946DD-964C-4E3B-823D-B8A0DF705098}"/>
    <cellStyle name="Comma 3 3 3 2 2 2 2" xfId="23633" xr:uid="{9D6E244B-A692-4950-B3BB-B7EEF39AD517}"/>
    <cellStyle name="Comma 3 3 3 2 2 3" xfId="23562" xr:uid="{B0973531-F223-4AA2-B32F-89E1A26814A2}"/>
    <cellStyle name="Comma 3 3 3 2 3" xfId="12766" xr:uid="{3FF12A78-8EE2-4069-B33A-C109570125CA}"/>
    <cellStyle name="Comma 3 3 3 2 3 2" xfId="23632" xr:uid="{8ACE85F7-F440-42D0-BAD9-451E0CE83D60}"/>
    <cellStyle name="Comma 3 3 3 2 4" xfId="23320" xr:uid="{FCF6F949-F3C4-42F1-8205-8CAF9316C801}"/>
    <cellStyle name="Comma 3 3 3 2 5" xfId="9884" xr:uid="{12C362D9-C093-4BCF-8E6E-907069473AF5}"/>
    <cellStyle name="Comma 3 3 3 3" xfId="10636" xr:uid="{B7CA086C-B9BB-4BF4-8C1E-588B4A8DBF99}"/>
    <cellStyle name="Comma 3 3 3 3 2" xfId="12765" xr:uid="{7A348AF2-B2E2-48CA-A3FD-03A3BCED6190}"/>
    <cellStyle name="Comma 3 3 3 3 2 2" xfId="10637" xr:uid="{8C39B3F8-16B3-4CDB-81A0-58EAD54044A5}"/>
    <cellStyle name="Comma 3 3 3 3 2 2 2" xfId="23564" xr:uid="{C88B1107-A9EE-4A10-9D60-C29694F007CC}"/>
    <cellStyle name="Comma 3 3 3 3 2 3" xfId="23631" xr:uid="{1F00C975-8AE2-42E4-A554-693D523402DD}"/>
    <cellStyle name="Comma 3 3 3 3 3" xfId="10638" xr:uid="{C9135BF6-DC1D-41F4-87AF-F0F6826335E8}"/>
    <cellStyle name="Comma 3 3 3 3 3 2" xfId="23565" xr:uid="{12BDCF54-4C77-4486-8961-67C16AB2B6A2}"/>
    <cellStyle name="Comma 3 3 3 3 4" xfId="23563" xr:uid="{D062C192-E894-4215-9CB2-2434453181BA}"/>
    <cellStyle name="Comma 3 3 3 4" xfId="10639" xr:uid="{2C547A1C-DBED-4AD9-8A32-B05FC8C7DFC3}"/>
    <cellStyle name="Comma 3 3 3 4 2" xfId="10640" xr:uid="{A092ABB5-AA3B-408F-9C3E-7229E805E771}"/>
    <cellStyle name="Comma 3 3 3 4 2 2" xfId="23567" xr:uid="{BAD46381-EC89-4B44-B44F-45E4C165D580}"/>
    <cellStyle name="Comma 3 3 3 4 3" xfId="23566" xr:uid="{9244FD63-183A-492E-A51A-B3CDCEE59672}"/>
    <cellStyle name="Comma 3 3 3 5" xfId="10641" xr:uid="{F5AE8E8F-C666-4866-A906-EE16BBA4004C}"/>
    <cellStyle name="Comma 3 3 3 5 2" xfId="23568" xr:uid="{19472529-9567-48BC-86DA-5C337FCDCED3}"/>
    <cellStyle name="Comma 3 3 3 6" xfId="10642" xr:uid="{4F4FA88E-784C-4E21-B79C-08F1B01DF300}"/>
    <cellStyle name="Comma 3 3 3 6 2" xfId="23569" xr:uid="{C4870B01-5D24-41ED-90A5-3BA2B1BF7D0E}"/>
    <cellStyle name="Comma 3 3 3 7" xfId="8180" xr:uid="{B8B5C226-A8AE-4FBD-8236-E8060FCD7A47}"/>
    <cellStyle name="Comma 3 3 3 7 2" xfId="23037" xr:uid="{CCFD2253-689A-4B0F-A45D-80B79DA9BCA4}"/>
    <cellStyle name="Comma 3 3 3 8" xfId="22992" xr:uid="{C6A8E0F7-8C75-4B81-B2A5-714004C6CB19}"/>
    <cellStyle name="Comma 3 3 3 9" xfId="24886" xr:uid="{6DF9E5A1-37A9-46F5-8DF2-DC0BCD2BF359}"/>
    <cellStyle name="Comma 3 3 4" xfId="1926" xr:uid="{00000000-0005-0000-0000-000085070000}"/>
    <cellStyle name="Comma 3 3 4 2" xfId="5837" xr:uid="{1AA67DC3-8B0D-4230-858C-B59944169F01}"/>
    <cellStyle name="Comma 3 3 4 2 2" xfId="8178" xr:uid="{9D7E7E0E-8D21-4C7B-B0E7-313A02077377}"/>
    <cellStyle name="Comma 3 3 4 2 2 2" xfId="10643" xr:uid="{67F3B621-308E-4B1F-B5B9-CE37E6B147A4}"/>
    <cellStyle name="Comma 3 3 4 2 2 2 2" xfId="23570" xr:uid="{6BBB8650-A244-4004-A228-60BEF9E43E30}"/>
    <cellStyle name="Comma 3 3 4 2 2 3" xfId="23036" xr:uid="{446DD03D-471A-4F81-B45E-2DE9C94510D2}"/>
    <cellStyle name="Comma 3 3 4 2 3" xfId="10644" xr:uid="{2ED7A678-663A-412C-B16F-859A37568E84}"/>
    <cellStyle name="Comma 3 3 4 2 3 2" xfId="23571" xr:uid="{0C27BAB7-BBBA-4EF0-A7D4-AF8E00667C60}"/>
    <cellStyle name="Comma 3 3 4 2 4" xfId="23321" xr:uid="{5F9E38ED-71E6-4C7F-B998-74FFE4736C61}"/>
    <cellStyle name="Comma 3 3 4 2 5" xfId="9885" xr:uid="{841FB569-3174-4613-908B-34B690865FE3}"/>
    <cellStyle name="Comma 3 3 4 3" xfId="8173" xr:uid="{0DE89F1F-35DE-483D-8B0B-D75BD0C0938D}"/>
    <cellStyle name="Comma 3 3 4 3 2" xfId="8175" xr:uid="{A46C3E1E-355B-4160-BE50-B784BC6D428F}"/>
    <cellStyle name="Comma 3 3 4 3 2 2" xfId="23035" xr:uid="{225E0EC6-4EDC-4053-9487-F94B846572C7}"/>
    <cellStyle name="Comma 3 3 4 3 3" xfId="23034" xr:uid="{5421B928-067D-4F1E-A999-FF306D932A14}"/>
    <cellStyle name="Comma 3 3 4 4" xfId="10645" xr:uid="{34804E37-DC1C-483E-B599-A92085D511F3}"/>
    <cellStyle name="Comma 3 3 4 4 2" xfId="23572" xr:uid="{91630BD8-00C1-4002-818E-3617AC71EB52}"/>
    <cellStyle name="Comma 3 3 4 5" xfId="12768" xr:uid="{87DB8B20-B683-4730-B1AB-DF4DA99DC6AD}"/>
    <cellStyle name="Comma 3 3 4 5 2" xfId="23634" xr:uid="{E518891A-96E6-4658-A07C-1ED835802DA5}"/>
    <cellStyle name="Comma 3 3 4 6" xfId="8169" xr:uid="{5D82FB00-1A2A-4311-A826-25EA72DFCC1C}"/>
    <cellStyle name="Comma 3 3 4 6 2" xfId="23032" xr:uid="{20B8F928-1A61-4259-895E-484CB1F0E539}"/>
    <cellStyle name="Comma 3 3 4 7" xfId="22993" xr:uid="{98A3D6F2-BA52-480B-A819-5B045B796A2D}"/>
    <cellStyle name="Comma 3 3 4 8" xfId="24884" xr:uid="{B39939EC-FFBD-446E-B64C-1D95EE462FE3}"/>
    <cellStyle name="Comma 3 3 4 9" xfId="7606" xr:uid="{F76ACAF5-3C16-4371-A560-4FAB9214455F}"/>
    <cellStyle name="Comma 3 3 5" xfId="5337" xr:uid="{3924AAEA-9B73-4639-A4DE-CE675672328C}"/>
    <cellStyle name="Comma 3 3 5 2" xfId="8171" xr:uid="{58C34966-7ED3-4BEB-990D-C786D7451AF6}"/>
    <cellStyle name="Comma 3 3 5 2 2" xfId="23033" xr:uid="{76D42613-111A-4066-9362-6E81A9F0D633}"/>
    <cellStyle name="Comma 3 3 6" xfId="5834" xr:uid="{FE6048CC-7337-42DA-9800-37F4FF14275E}"/>
    <cellStyle name="Comma 3 3 6 2" xfId="10647" xr:uid="{7E47B338-6980-4AED-B7E8-D43EAFFBA02E}"/>
    <cellStyle name="Comma 3 3 6 2 2" xfId="23574" xr:uid="{AEA7BC37-4141-4565-80DC-843C29D75271}"/>
    <cellStyle name="Comma 3 3 6 3" xfId="10646" xr:uid="{1600E79C-FD39-4F35-9FB2-530F50AE59DA}"/>
    <cellStyle name="Comma 3 3 6 3 2" xfId="23573" xr:uid="{6C9C68DA-C7EC-4932-BA99-34C4C4FE5081}"/>
    <cellStyle name="Comma 3 3 6 4" xfId="23318" xr:uid="{0716D1EB-2BE1-4C19-A72E-1540845AE2DC}"/>
    <cellStyle name="Comma 3 3 6 5" xfId="9882" xr:uid="{FBF28449-F827-4A68-89CB-4A7F9E2E0AB7}"/>
    <cellStyle name="Comma 3 3 7" xfId="8164" xr:uid="{31513DED-268C-4BAC-B9CD-C4253CBA6C53}"/>
    <cellStyle name="Comma 3 3 7 2" xfId="23030" xr:uid="{B71729D8-DD7A-4F97-A3E2-6DD34BC6A1B3}"/>
    <cellStyle name="Comma 3 3 8" xfId="8165" xr:uid="{277CCDCD-F288-48A4-8472-61A7BE7842B7}"/>
    <cellStyle name="Comma 3 3 8 2" xfId="23031" xr:uid="{2FA36181-7333-4105-9A26-3EC477667006}"/>
    <cellStyle name="Comma 3 3 9" xfId="22605" xr:uid="{A8DBA5B7-C840-4668-8E57-D673FD82AC63}"/>
    <cellStyle name="Comma 3 4" xfId="1927" xr:uid="{00000000-0005-0000-0000-000086070000}"/>
    <cellStyle name="Comma 3 4 2" xfId="1928" xr:uid="{00000000-0005-0000-0000-000087070000}"/>
    <cellStyle name="Comma 3 4 2 2" xfId="5340" xr:uid="{78DC302E-B774-4021-8749-FA7E3163C79B}"/>
    <cellStyle name="Comma 3 4 2 2 2" xfId="12769" xr:uid="{A19B111B-2BA3-4A82-82C1-AB91A734768C}"/>
    <cellStyle name="Comma 3 4 2 2 2 2" xfId="23635" xr:uid="{406149D6-E860-43DA-9C1A-859718221D1E}"/>
    <cellStyle name="Comma 3 4 2 3" xfId="5839" xr:uid="{0343083B-ADB3-420E-BE39-A6DCFBB6DD28}"/>
    <cellStyle name="Comma 3 4 2 3 2" xfId="23323" xr:uid="{BD45D074-15F6-4CED-9335-A650CCD31AFE}"/>
    <cellStyle name="Comma 3 4 2 3 3" xfId="9887" xr:uid="{D5AC6E46-A4EA-4E91-B963-53D3BFBF1ECA}"/>
    <cellStyle name="Comma 3 4 2 4" xfId="22800" xr:uid="{5A0CB692-D1BD-456E-A03E-941108214C27}"/>
    <cellStyle name="Comma 3 4 2 5" xfId="24710" xr:uid="{9229B48B-3A17-4CE6-BB9F-780F5850CEC7}"/>
    <cellStyle name="Comma 3 4 2 6" xfId="7214" xr:uid="{ACD260B2-34D1-4EE1-99B0-C37FE8D34953}"/>
    <cellStyle name="Comma 3 4 3" xfId="5339" xr:uid="{935AAC58-2717-411B-9EC2-2A636D2889FB}"/>
    <cellStyle name="Comma 3 4 3 2" xfId="12770" xr:uid="{A48CD192-224A-426B-97E3-6732940246DF}"/>
    <cellStyle name="Comma 3 4 3 2 2" xfId="23636" xr:uid="{BC45A431-576E-4D30-8490-2F1245D9F655}"/>
    <cellStyle name="Comma 3 4 4" xfId="5838" xr:uid="{D0890A38-4E8C-405C-AC74-6EA8E25B07B4}"/>
    <cellStyle name="Comma 3 4 4 2" xfId="23322" xr:uid="{19D47D7B-5615-4411-9B78-041D34439699}"/>
    <cellStyle name="Comma 3 4 4 3" xfId="9886" xr:uid="{0FAFCF62-A442-4151-BFD9-2BA7D7F3D642}"/>
    <cellStyle name="Comma 3 4 5" xfId="22606" xr:uid="{684E186E-0FCA-423D-97C8-3BA9F383E2B0}"/>
    <cellStyle name="Comma 3 4 6" xfId="23789" xr:uid="{C248518D-856C-4C99-BBD8-046C307D63F4}"/>
    <cellStyle name="Comma 3 4 7" xfId="6526" xr:uid="{17ED5206-3172-4418-B7A2-039E71A9838F}"/>
    <cellStyle name="Comma 3 5" xfId="1929" xr:uid="{00000000-0005-0000-0000-000088070000}"/>
    <cellStyle name="Comma 3 5 2" xfId="5341" xr:uid="{B949D030-5A5A-4608-924D-05AF07104ABB}"/>
    <cellStyle name="Comma 3 5 2 2" xfId="9608" xr:uid="{3FBF8CCB-54B6-42F7-80ED-CEFF5C3B47D0}"/>
    <cellStyle name="Comma 3 5 2 3" xfId="8163" xr:uid="{D6D6B970-B789-4B40-B970-BFB33B568649}"/>
    <cellStyle name="Comma 3 5 2 3 2" xfId="23029" xr:uid="{3B8442BE-1883-400C-B0F4-843E599BE2FB}"/>
    <cellStyle name="Comma 3 5 2 4" xfId="22801" xr:uid="{DFD753F5-4EA4-4FD0-B34F-DD7FCD18C9F1}"/>
    <cellStyle name="Comma 3 5 2 5" xfId="7215" xr:uid="{A107F25E-D836-4A3A-BABA-E1E5093EC447}"/>
    <cellStyle name="Comma 3 5 3" xfId="5840" xr:uid="{2C76C5D4-BDED-40D6-AA56-D03AA5B4B533}"/>
    <cellStyle name="Comma 3 5 3 2" xfId="23324" xr:uid="{593A3E6C-236D-4A31-8D75-7AA210317D19}"/>
    <cellStyle name="Comma 3 5 3 3" xfId="9888" xr:uid="{6A9AE94D-31F6-4E9D-B983-008EC07EFF86}"/>
    <cellStyle name="Comma 3 5 4" xfId="22607" xr:uid="{305B06C0-E276-4095-AEEE-792DDC495654}"/>
    <cellStyle name="Comma 3 5 5" xfId="24711" xr:uid="{D84000AE-3F0F-437F-A39A-483C9CBB037E}"/>
    <cellStyle name="Comma 3 5 6" xfId="6527" xr:uid="{55EDA752-B43B-43D9-BDD8-FFCE79618C3A}"/>
    <cellStyle name="Comma 3 6" xfId="1930" xr:uid="{00000000-0005-0000-0000-000089070000}"/>
    <cellStyle name="Comma 3 6 2" xfId="5841" xr:uid="{C411188D-FC18-4C8B-8960-E304BFDE335D}"/>
    <cellStyle name="Comma 3 6 2 2" xfId="9889" xr:uid="{DA623427-40DC-4458-89D0-95D8CA642C03}"/>
    <cellStyle name="Comma 3 6 2 2 2" xfId="23325" xr:uid="{26A84F9C-BADD-4DB5-8B34-B5FF01A42B37}"/>
    <cellStyle name="Comma 3 6 2 3" xfId="22802" xr:uid="{000FADAE-AD5E-44FB-86C6-91277148D7A3}"/>
    <cellStyle name="Comma 3 6 2 4" xfId="7216" xr:uid="{69950DB6-4194-407B-B0DB-F494FFFF97E1}"/>
    <cellStyle name="Comma 3 6 3" xfId="8162" xr:uid="{1475A85B-7700-4B80-8A04-A7318AA734F7}"/>
    <cellStyle name="Comma 3 6 3 2" xfId="23028" xr:uid="{9F03F6DD-E0B6-4ECF-8F80-AAB94441FA47}"/>
    <cellStyle name="Comma 3 6 4" xfId="22608" xr:uid="{BC9E9379-0110-4D03-BA73-5A1B1BDE5C49}"/>
    <cellStyle name="Comma 3 6 5" xfId="24712" xr:uid="{56D70902-24CA-458E-A86B-1943A7F99654}"/>
    <cellStyle name="Comma 3 6 6" xfId="6528" xr:uid="{4699B06C-93C9-42B9-B13D-6F11F4F047FA}"/>
    <cellStyle name="Comma 3 7" xfId="1931" xr:uid="{00000000-0005-0000-0000-00008A070000}"/>
    <cellStyle name="Comma 3 7 2" xfId="5842" xr:uid="{B88430AC-E1F4-421C-841E-6DDD373EAB32}"/>
    <cellStyle name="Comma 3 7 2 2" xfId="9890" xr:uid="{E3D4CE7E-98C2-4CF6-8096-AC1E0C074110}"/>
    <cellStyle name="Comma 3 7 2 2 2" xfId="23326" xr:uid="{2E722D89-5778-4E00-8730-11FF40A2502D}"/>
    <cellStyle name="Comma 3 7 2 3" xfId="22803" xr:uid="{187FCB98-7CDB-418B-86F6-793CAF4C176F}"/>
    <cellStyle name="Comma 3 7 2 4" xfId="7217" xr:uid="{D178444D-AE9D-4191-8C4B-1269BAFB44F8}"/>
    <cellStyle name="Comma 3 7 3" xfId="10648" xr:uid="{891906C5-A6ED-4D33-BC8B-54FFD95DB84E}"/>
    <cellStyle name="Comma 3 7 3 2" xfId="23575" xr:uid="{5E5CE99B-0856-43CA-ADC6-050E0C7A3D33}"/>
    <cellStyle name="Comma 3 7 4" xfId="22609" xr:uid="{EACB2C8F-3AF7-4F52-B164-0FE296910388}"/>
    <cellStyle name="Comma 3 7 5" xfId="24713" xr:uid="{9BFD732E-36D3-4F6B-840E-7DA34E7483A7}"/>
    <cellStyle name="Comma 3 7 6" xfId="6529" xr:uid="{C6E475C8-7187-4373-A88A-E6EAF9B697B5}"/>
    <cellStyle name="Comma 3 8" xfId="1932" xr:uid="{00000000-0005-0000-0000-00008B070000}"/>
    <cellStyle name="Comma 3 8 2" xfId="5843" xr:uid="{228B894C-BB27-459A-8CCF-314CC374E78B}"/>
    <cellStyle name="Comma 3 8 2 2" xfId="9891" xr:uid="{44C4D192-F330-43C6-B865-DBB06CF1E617}"/>
    <cellStyle name="Comma 3 8 2 2 2" xfId="23327" xr:uid="{D9488C98-5828-4404-A109-999D51AA4AF3}"/>
    <cellStyle name="Comma 3 8 2 3" xfId="22804" xr:uid="{636286BA-868D-4F96-9C8B-C0DA293EB1D9}"/>
    <cellStyle name="Comma 3 8 2 4" xfId="7218" xr:uid="{E4E740E7-19E0-437B-9C27-658888B45A81}"/>
    <cellStyle name="Comma 3 8 3" xfId="10649" xr:uid="{E9FF8DA6-4F4B-4CEB-9B26-4AF6E25F619E}"/>
    <cellStyle name="Comma 3 8 3 2" xfId="23576" xr:uid="{D8B7FD93-7D5C-4622-BD67-2B89DF1D866D}"/>
    <cellStyle name="Comma 3 8 4" xfId="22610" xr:uid="{425C75E0-4A94-4645-8024-2A079C26DB48}"/>
    <cellStyle name="Comma 3 8 5" xfId="24714" xr:uid="{340001F7-D0CA-4C12-8EB8-AFC5D1345233}"/>
    <cellStyle name="Comma 3 8 6" xfId="6530" xr:uid="{2657BD63-2350-4DB2-8413-A547FF26B849}"/>
    <cellStyle name="Comma 3 9" xfId="1933" xr:uid="{00000000-0005-0000-0000-00008C070000}"/>
    <cellStyle name="Comma 3 9 2" xfId="5844" xr:uid="{B4874B67-C322-433E-BF95-E276EF9C91FB}"/>
    <cellStyle name="Comma 3 9 2 2" xfId="23328" xr:uid="{A370E9F4-73F7-4029-A80D-14D5212AACC1}"/>
    <cellStyle name="Comma 3 9 2 3" xfId="9892" xr:uid="{08B7FB20-9F31-4ACE-8407-C118C3D9793B}"/>
    <cellStyle name="Comma 3 9 3" xfId="8161" xr:uid="{BDEE7AE4-BFD6-4AF8-BE9F-D98343A8D263}"/>
    <cellStyle name="Comma 3 9 3 2" xfId="23027" xr:uid="{8120A180-7444-4943-946E-C0F64E785B26}"/>
    <cellStyle name="Comma 3 9 4" xfId="22797" xr:uid="{41477FA4-12D0-47E8-9371-C31320AA147B}"/>
    <cellStyle name="Comma 3 9 5" xfId="24715" xr:uid="{D2992A67-7767-4716-9FD8-86AB4762302C}"/>
    <cellStyle name="Comma 3 9 6" xfId="7211" xr:uid="{525C129F-4CE9-462A-88AC-7175024AC44C}"/>
    <cellStyle name="Comma 30" xfId="22458" xr:uid="{4135C04D-8417-4371-8C1B-195FA5FDF405}"/>
    <cellStyle name="Comma 30 2" xfId="23651" xr:uid="{99AB902E-CAEA-4A41-84D7-513567D4CE10}"/>
    <cellStyle name="Comma 31" xfId="22464" xr:uid="{406691D1-A7FB-4E6D-BAC2-1AC586AA2FF8}"/>
    <cellStyle name="Comma 31 2" xfId="23653" xr:uid="{C019356D-CB88-4928-8D66-8DC665314B5C}"/>
    <cellStyle name="Comma 32" xfId="22465" xr:uid="{2D6C7537-3275-4F45-8EF6-FBA53D4D6F7E}"/>
    <cellStyle name="Comma 32 2" xfId="23654" xr:uid="{7246F0E6-E5B6-4838-9121-C6DAB1D40510}"/>
    <cellStyle name="Comma 33" xfId="22466" xr:uid="{AABD99A8-DD2E-4C53-BC3D-E7B6E5CBD980}"/>
    <cellStyle name="Comma 33 2" xfId="23655" xr:uid="{8F7C773C-58B3-4FDC-BB94-FF33C7D60B91}"/>
    <cellStyle name="Comma 34" xfId="22468" xr:uid="{758486F5-AC64-436F-B8FC-F5648FF2EC34}"/>
    <cellStyle name="Comma 34 2" xfId="23657" xr:uid="{C139E3B4-61EF-4A25-A101-5929AA7254CB}"/>
    <cellStyle name="Comma 35" xfId="22469" xr:uid="{DC385C0D-8BB5-4089-803B-0D683AD3FC9A}"/>
    <cellStyle name="Comma 35 2" xfId="23658" xr:uid="{7BF7528C-C543-4CFD-8702-1AEBB8E64ACE}"/>
    <cellStyle name="Comma 36" xfId="22467" xr:uid="{C458255F-9778-42E7-817D-1C6C8E27CF98}"/>
    <cellStyle name="Comma 36 2" xfId="23656" xr:uid="{9B801300-C60B-473D-92DE-BC9C76008705}"/>
    <cellStyle name="Comma 37" xfId="22471" xr:uid="{7FE13D09-C04C-4E79-BD82-515A34A8CD2A}"/>
    <cellStyle name="Comma 37 2" xfId="23660" xr:uid="{D3061B71-9856-4895-A1A7-87105F2F0A8F}"/>
    <cellStyle name="Comma 38" xfId="22472" xr:uid="{48F105AA-7AF2-407E-AC0D-B80B353FD052}"/>
    <cellStyle name="Comma 38 2" xfId="23661" xr:uid="{4DD07530-03E1-494A-B688-34C101D5E929}"/>
    <cellStyle name="Comma 39" xfId="22473" xr:uid="{4DF28DA0-C3CF-4D1B-A39F-B71FC2AE6A90}"/>
    <cellStyle name="Comma 39 2" xfId="23662" xr:uid="{BB9335E5-BDFE-4496-87E0-FE4B6E2EDC43}"/>
    <cellStyle name="Comma 4" xfId="1934" xr:uid="{00000000-0005-0000-0000-00008D070000}"/>
    <cellStyle name="Comma 4 10" xfId="1935" xr:uid="{00000000-0005-0000-0000-00008E070000}"/>
    <cellStyle name="Comma 4 10 2" xfId="5846" xr:uid="{21B6A6E0-39D0-4134-B76E-8E19EF9AFF54}"/>
    <cellStyle name="Comma 4 10 2 2" xfId="23330" xr:uid="{DCA820FA-4804-4EF7-B74E-67A28528ABB0}"/>
    <cellStyle name="Comma 4 10 2 3" xfId="9894" xr:uid="{03B60D3E-1EF4-4ECD-BE97-761BB1440234}"/>
    <cellStyle name="Comma 4 10 3" xfId="22994" xr:uid="{45762079-59B0-4BBC-AC72-D018683AB4B9}"/>
    <cellStyle name="Comma 4 10 4" xfId="7615" xr:uid="{F91463DD-1338-4E34-AD1F-5BC86F6A93C4}"/>
    <cellStyle name="Comma 4 11" xfId="5342" xr:uid="{4133AB10-36BC-436C-9FFF-B63A60680306}"/>
    <cellStyle name="Comma 4 11 2" xfId="8156" xr:uid="{69B7DE65-3AB8-40F5-8512-8A71E916A881}"/>
    <cellStyle name="Comma 4 11 2 2" xfId="23024" xr:uid="{F9A508A7-F461-4C8A-8515-50D3D358E62F}"/>
    <cellStyle name="Comma 4 12" xfId="5845" xr:uid="{99863482-24AD-490E-B8F6-C51404772980}"/>
    <cellStyle name="Comma 4 12 2" xfId="8158" xr:uid="{89B76BEA-DEE1-4C50-B49E-4D9C111901E4}"/>
    <cellStyle name="Comma 4 12 2 2" xfId="23026" xr:uid="{5F936BFD-26AB-4D0E-809C-650A92E7092E}"/>
    <cellStyle name="Comma 4 12 3" xfId="23329" xr:uid="{47EDDDD2-3F96-438A-9175-FCBBD9274447}"/>
    <cellStyle name="Comma 4 12 4" xfId="9893" xr:uid="{D1090DBF-D1BE-436E-B343-50521A3A858A}"/>
    <cellStyle name="Comma 4 13" xfId="22611" xr:uid="{1F809C60-4E4C-4696-A12F-D8D35AFFE1FB}"/>
    <cellStyle name="Comma 4 14" xfId="23790" xr:uid="{040B3FC8-8304-415E-A129-DBCEF57F9AC3}"/>
    <cellStyle name="Comma 4 15" xfId="6531" xr:uid="{492D059B-A577-4FE1-80F8-4B9F70DF5F66}"/>
    <cellStyle name="Comma 4 2" xfId="1936" xr:uid="{00000000-0005-0000-0000-00008F070000}"/>
    <cellStyle name="Comma 4 2 2" xfId="1937" xr:uid="{00000000-0005-0000-0000-000090070000}"/>
    <cellStyle name="Comma 4 2 2 2" xfId="5344" xr:uid="{8B0AB795-941A-420B-A405-AABB281EE7C5}"/>
    <cellStyle name="Comma 4 2 2 2 2" xfId="8157" xr:uid="{37E7E930-DC0D-4460-85CF-DD34CD996EC9}"/>
    <cellStyle name="Comma 4 2 2 2 2 2" xfId="23025" xr:uid="{6A360F28-E194-4E9D-A2E7-1DA374315202}"/>
    <cellStyle name="Comma 4 2 2 3" xfId="5848" xr:uid="{F8441ABF-67F2-4872-B42E-6013179AB1D3}"/>
    <cellStyle name="Comma 4 2 2 3 2" xfId="23332" xr:uid="{62FE8603-1A39-4FAA-80E4-528A8300215C}"/>
    <cellStyle name="Comma 4 2 2 3 3" xfId="9896" xr:uid="{195FB248-407A-4FDE-AC98-49E355DB84DF}"/>
    <cellStyle name="Comma 4 2 2 4" xfId="22806" xr:uid="{420A295D-6734-40E9-A978-B805E7D4D9F8}"/>
    <cellStyle name="Comma 4 2 2 5" xfId="24717" xr:uid="{59A9E78C-23B7-458C-8855-2A8C56D4ABF6}"/>
    <cellStyle name="Comma 4 2 2 6" xfId="7220" xr:uid="{8681FDA2-CF3A-4290-9E22-34B189B01EF2}"/>
    <cellStyle name="Comma 4 2 3" xfId="1938" xr:uid="{00000000-0005-0000-0000-000091070000}"/>
    <cellStyle name="Comma 4 2 3 2" xfId="5345" xr:uid="{E4CA7B56-0449-4C75-83A1-1DBC243A3DD3}"/>
    <cellStyle name="Comma 4 2 4" xfId="5343" xr:uid="{915E13D9-4265-4EE5-B971-1BE8D59FE5C0}"/>
    <cellStyle name="Comma 4 2 4 2" xfId="12772" xr:uid="{8080A187-F55F-47EC-B3E5-3AEAB7353EA2}"/>
    <cellStyle name="Comma 4 2 4 2 2" xfId="23638" xr:uid="{4DAF4D2E-BBEF-4105-B75D-BF216C577CFF}"/>
    <cellStyle name="Comma 4 2 5" xfId="5847" xr:uid="{74F9C04E-6B04-41DD-B556-F826041E0850}"/>
    <cellStyle name="Comma 4 2 5 2" xfId="23331" xr:uid="{28CA8643-7D2F-4F99-91FB-F7050695BAD0}"/>
    <cellStyle name="Comma 4 2 5 3" xfId="9895" xr:uid="{F385ECC0-E265-445E-941D-9FA540819907}"/>
    <cellStyle name="Comma 4 2 6" xfId="22612" xr:uid="{A806A10B-0216-4369-89CE-917EA2853343}"/>
    <cellStyle name="Comma 4 2 7" xfId="6532" xr:uid="{7BD34CD7-F198-4919-9305-BB5BA7225A26}"/>
    <cellStyle name="Comma 4 3" xfId="1939" xr:uid="{00000000-0005-0000-0000-000092070000}"/>
    <cellStyle name="Comma 4 3 2" xfId="5346" xr:uid="{C80AE72A-5F41-4C50-94D1-9FF8947A96AE}"/>
    <cellStyle name="Comma 4 3 2 2" xfId="9609" xr:uid="{4C480F3E-E7E4-41D4-AA76-DB3F908E9EFA}"/>
    <cellStyle name="Comma 4 3 2 3" xfId="12771" xr:uid="{0D45EE3E-BF9D-443B-92E0-0CF23836E57E}"/>
    <cellStyle name="Comma 4 3 2 3 2" xfId="23637" xr:uid="{49A794F7-2A65-4F5A-8694-81DFFDCB0447}"/>
    <cellStyle name="Comma 4 3 2 4" xfId="22807" xr:uid="{F966483D-904A-4806-A927-5FD73F690608}"/>
    <cellStyle name="Comma 4 3 2 5" xfId="7221" xr:uid="{272FB474-1E63-4C08-B916-482BF54E4BEB}"/>
    <cellStyle name="Comma 4 3 3" xfId="5849" xr:uid="{E7C2ADA8-00D4-438D-AC2A-D4F2BB7B348E}"/>
    <cellStyle name="Comma 4 3 3 2" xfId="23333" xr:uid="{CDB62E87-5074-471C-A5FB-A2A21A58A29A}"/>
    <cellStyle name="Comma 4 3 3 3" xfId="9897" xr:uid="{DA17F0F2-1230-48EB-B23B-75F0FFF4FC71}"/>
    <cellStyle name="Comma 4 3 4" xfId="22613" xr:uid="{66F542E3-31CE-44F5-89D1-7C126BE308AC}"/>
    <cellStyle name="Comma 4 3 5" xfId="24718" xr:uid="{99CC6840-FD6E-4DDB-BA53-53716342ADDA}"/>
    <cellStyle name="Comma 4 3 6" xfId="6533" xr:uid="{CCE14817-90C2-4D81-A531-33C1B7F1540A}"/>
    <cellStyle name="Comma 4 4" xfId="1940" xr:uid="{00000000-0005-0000-0000-000093070000}"/>
    <cellStyle name="Comma 4 4 2" xfId="5348" xr:uid="{C2FDD3EA-D317-4511-9B58-F0ABDC114F96}"/>
    <cellStyle name="Comma 4 4 2 2" xfId="9610" xr:uid="{539A62BA-E5D3-4A3E-A001-617B6193D391}"/>
    <cellStyle name="Comma 4 4 2 3" xfId="10650" xr:uid="{CA4694A9-9C91-468A-BD90-5080EA583EA5}"/>
    <cellStyle name="Comma 4 4 2 3 2" xfId="23577" xr:uid="{4187F15A-8382-4D73-A8DD-2F69DB794C3F}"/>
    <cellStyle name="Comma 4 4 2 4" xfId="22808" xr:uid="{45E27875-22EE-49A1-9925-F131B2B70D1C}"/>
    <cellStyle name="Comma 4 4 2 5" xfId="7222" xr:uid="{6E390AFF-5626-455F-8EB3-511314EEE730}"/>
    <cellStyle name="Comma 4 4 3" xfId="5347" xr:uid="{33A3ABC3-AF1E-43A8-B006-4DE0F88BE5BA}"/>
    <cellStyle name="Comma 4 4 3 2" xfId="10651" xr:uid="{76DBA153-5C30-4498-B014-D8EAAA883121}"/>
    <cellStyle name="Comma 4 4 3 2 2" xfId="23578" xr:uid="{973E41F7-E64A-4BE0-A557-3C240A09AAEA}"/>
    <cellStyle name="Comma 4 4 4" xfId="5850" xr:uid="{1C5211DA-0DAA-442A-B72A-26CAE0E3B7D5}"/>
    <cellStyle name="Comma 4 4 4 2" xfId="23334" xr:uid="{E6560EE2-83BB-46C5-8DEF-C5EA3D13B5B8}"/>
    <cellStyle name="Comma 4 4 4 3" xfId="9898" xr:uid="{3931516F-4F7F-4FB7-90A3-7C49DAFAAA22}"/>
    <cellStyle name="Comma 4 4 5" xfId="22614" xr:uid="{9069B89E-031E-4AAA-9817-0CCA677B8725}"/>
    <cellStyle name="Comma 4 4 6" xfId="24719" xr:uid="{0906FA5C-88ED-4C67-BB2A-9B02291458FC}"/>
    <cellStyle name="Comma 4 4 7" xfId="6534" xr:uid="{0DFAEF2E-9623-4AD6-92AF-3A1E97D9B6F1}"/>
    <cellStyle name="Comma 4 5" xfId="1941" xr:uid="{00000000-0005-0000-0000-000094070000}"/>
    <cellStyle name="Comma 4 5 2" xfId="5349" xr:uid="{25217A42-C3FF-49CB-BA0F-EE98A7250F5A}"/>
    <cellStyle name="Comma 4 5 2 2" xfId="9611" xr:uid="{1C7322E1-1C6D-42EF-92F5-66C79E92E5AB}"/>
    <cellStyle name="Comma 4 5 2 3" xfId="8150" xr:uid="{F206C2B3-ED64-4BEE-AAE2-AC856B38BE9C}"/>
    <cellStyle name="Comma 4 5 2 3 2" xfId="23022" xr:uid="{8B30255A-AA7D-4D4F-ACA3-89CFCCCF1474}"/>
    <cellStyle name="Comma 4 5 2 4" xfId="22809" xr:uid="{2DAD1FB8-73B1-4841-95D5-739E5F4D185C}"/>
    <cellStyle name="Comma 4 5 2 5" xfId="7223" xr:uid="{EF568792-78DA-4A4D-BFC4-EC38E60977D9}"/>
    <cellStyle name="Comma 4 5 3" xfId="5851" xr:uid="{28DB9640-59A6-4310-952B-99827E7BAC2C}"/>
    <cellStyle name="Comma 4 5 3 2" xfId="23335" xr:uid="{FFE1FD6A-81E8-4375-BAE4-19E702338A2A}"/>
    <cellStyle name="Comma 4 5 3 3" xfId="9899" xr:uid="{6B5A7929-05EB-48AB-A624-04AAA0A6BB3A}"/>
    <cellStyle name="Comma 4 5 4" xfId="22615" xr:uid="{D3F7D4D1-EF20-4598-8386-B857311D7C8C}"/>
    <cellStyle name="Comma 4 5 5" xfId="24720" xr:uid="{E942B7CC-F1EA-4648-B14C-5B2798BD9A53}"/>
    <cellStyle name="Comma 4 5 6" xfId="6535" xr:uid="{BC7F9348-9309-4F55-B7FE-7F95E8A33B16}"/>
    <cellStyle name="Comma 4 6" xfId="1942" xr:uid="{00000000-0005-0000-0000-000095070000}"/>
    <cellStyle name="Comma 4 6 2" xfId="5350" xr:uid="{9A413871-F3DA-4858-8D0A-1C83C2959296}"/>
    <cellStyle name="Comma 4 6 2 2" xfId="9612" xr:uid="{819F22D8-67CE-4E8A-AE4C-4CCEA39837AB}"/>
    <cellStyle name="Comma 4 6 2 3" xfId="8151" xr:uid="{2215F044-B143-4BBE-A88E-F21BD0685171}"/>
    <cellStyle name="Comma 4 6 2 3 2" xfId="23023" xr:uid="{A64DB02D-31D5-4B80-B378-BC50A5E78441}"/>
    <cellStyle name="Comma 4 6 2 4" xfId="22810" xr:uid="{BEA6AC0B-46F2-42A2-BBB9-599EF0D3CCB6}"/>
    <cellStyle name="Comma 4 6 2 5" xfId="7224" xr:uid="{76C9F262-5AD3-432B-A02B-CF1999749B7E}"/>
    <cellStyle name="Comma 4 6 3" xfId="5852" xr:uid="{2441A523-44A5-467B-925F-02E4C13D71C2}"/>
    <cellStyle name="Comma 4 6 3 2" xfId="23336" xr:uid="{C7378F30-D0FB-403C-A8DD-F5AAC64EEE63}"/>
    <cellStyle name="Comma 4 6 3 3" xfId="9900" xr:uid="{87ABE944-EDE2-4555-A873-DA3C837FE336}"/>
    <cellStyle name="Comma 4 6 4" xfId="22616" xr:uid="{1C9B0BB5-0EBF-4FBD-8979-EB648368B650}"/>
    <cellStyle name="Comma 4 6 5" xfId="24721" xr:uid="{1393135B-E6FF-4A73-8966-404A3FB9B03A}"/>
    <cellStyle name="Comma 4 6 6" xfId="6536" xr:uid="{E884B34E-CBE9-420C-B772-B5CA81AFFC67}"/>
    <cellStyle name="Comma 4 7" xfId="1943" xr:uid="{00000000-0005-0000-0000-000096070000}"/>
    <cellStyle name="Comma 4 7 2" xfId="5351" xr:uid="{E1696500-C5AB-4A12-B5DC-E385FA9C1C7F}"/>
    <cellStyle name="Comma 4 7 2 2" xfId="9613" xr:uid="{17F99920-FD55-4513-B78C-34F46AEDFF46}"/>
    <cellStyle name="Comma 4 7 2 3" xfId="12774" xr:uid="{C3AE1AF4-9517-454B-BFA6-DD9EC7982C6A}"/>
    <cellStyle name="Comma 4 7 2 3 2" xfId="23640" xr:uid="{F938AA85-43FA-4A41-BA01-9CC0B27BA7BF}"/>
    <cellStyle name="Comma 4 7 2 4" xfId="22811" xr:uid="{5EEFF5CF-FC89-463F-9177-3560ECA9893C}"/>
    <cellStyle name="Comma 4 7 2 5" xfId="7225" xr:uid="{C59EE0AB-6CA2-4EDC-A5FA-22113C625ED0}"/>
    <cellStyle name="Comma 4 7 3" xfId="5853" xr:uid="{54189419-00F6-461E-A8C9-D156C0676888}"/>
    <cellStyle name="Comma 4 7 3 2" xfId="23337" xr:uid="{8E06BA45-0D70-4033-AF46-9D2857BED8AC}"/>
    <cellStyle name="Comma 4 7 3 3" xfId="9901" xr:uid="{D910AEDE-6452-4F77-902C-DC3E560294DF}"/>
    <cellStyle name="Comma 4 7 4" xfId="22617" xr:uid="{B4E1DD35-A168-443D-A20C-E0F67198B861}"/>
    <cellStyle name="Comma 4 7 5" xfId="24722" xr:uid="{75BE5CD8-E804-45E7-B8AD-2B743E37BF4A}"/>
    <cellStyle name="Comma 4 7 6" xfId="6537" xr:uid="{8FA47659-BF4D-402B-8D5F-25A4FD71B18D}"/>
    <cellStyle name="Comma 4 8" xfId="1944" xr:uid="{00000000-0005-0000-0000-000097070000}"/>
    <cellStyle name="Comma 4 8 2" xfId="5352" xr:uid="{EF712F74-DED3-4F7A-90D7-18DE8ADA4F34}"/>
    <cellStyle name="Comma 4 8 2 2" xfId="9614" xr:uid="{212E317A-75D6-4D76-8A13-7372D5EDB0B8}"/>
    <cellStyle name="Comma 4 8 2 3" xfId="12773" xr:uid="{3BD59982-7078-4A31-AD77-2F9927C65BF6}"/>
    <cellStyle name="Comma 4 8 2 3 2" xfId="23639" xr:uid="{6BD32ECD-16D2-43F7-9B51-5FFAEFAD0FC8}"/>
    <cellStyle name="Comma 4 8 2 4" xfId="22812" xr:uid="{78D7F7B9-2ED4-4B25-A9EA-C2A3CBDAD6BF}"/>
    <cellStyle name="Comma 4 8 2 5" xfId="7226" xr:uid="{56940B6F-958D-4F87-91AD-4216353617B6}"/>
    <cellStyle name="Comma 4 8 3" xfId="5854" xr:uid="{9BC5264A-7120-4096-A7E6-59D882B9A05E}"/>
    <cellStyle name="Comma 4 8 3 2" xfId="23338" xr:uid="{3D74AF2D-5F62-45ED-8014-144AF24AABAC}"/>
    <cellStyle name="Comma 4 8 3 3" xfId="9902" xr:uid="{79D27593-C61E-4C7F-8CF7-C3D286534D65}"/>
    <cellStyle name="Comma 4 8 4" xfId="22618" xr:uid="{69A85BD2-A71C-41B5-8AE0-8D98FDE68F51}"/>
    <cellStyle name="Comma 4 8 5" xfId="24723" xr:uid="{91EF9EFE-057C-4DDC-B439-7C2F885CF5A3}"/>
    <cellStyle name="Comma 4 8 6" xfId="6538" xr:uid="{AEA09C9F-A567-4ED8-905B-50C4976F7B5D}"/>
    <cellStyle name="Comma 4 9" xfId="1945" xr:uid="{00000000-0005-0000-0000-000098070000}"/>
    <cellStyle name="Comma 4 9 2" xfId="5855" xr:uid="{54CC355B-2821-41EE-968A-7CAD31288E9C}"/>
    <cellStyle name="Comma 4 9 2 2" xfId="23339" xr:uid="{D1DAE4C1-52DB-4032-A1AF-D785A7F27F85}"/>
    <cellStyle name="Comma 4 9 2 3" xfId="9903" xr:uid="{BA7D0FC8-4F45-4B32-A85B-51DFAB753FAE}"/>
    <cellStyle name="Comma 4 9 3" xfId="10652" xr:uid="{3D7D2290-7177-4C36-AD18-47D7EE150503}"/>
    <cellStyle name="Comma 4 9 3 2" xfId="23579" xr:uid="{C32AE9E8-A0F8-4089-AE3D-4C3577AD24AD}"/>
    <cellStyle name="Comma 4 9 4" xfId="22805" xr:uid="{F6B2BCF2-D805-4D80-9510-8D767C873E08}"/>
    <cellStyle name="Comma 4 9 5" xfId="24716" xr:uid="{A4FA2D1B-4AA1-445C-B7D6-C51087D0FD47}"/>
    <cellStyle name="Comma 4 9 6" xfId="7219" xr:uid="{5240B19A-4B63-4B0C-8BF4-1E8A4C00AF07}"/>
    <cellStyle name="Comma 40" xfId="22474" xr:uid="{47C0EF9E-48E9-4EE1-B25B-A9C0964A8E9B}"/>
    <cellStyle name="Comma 40 2" xfId="23663" xr:uid="{DA9859A9-108B-484C-B8DB-68E4EC9527BD}"/>
    <cellStyle name="Comma 41" xfId="42177" xr:uid="{ABFEB965-E31F-4285-89F0-FE634A7666FA}"/>
    <cellStyle name="Comma 42" xfId="42178" xr:uid="{47EE878C-97A2-4101-99C4-0315F514511A}"/>
    <cellStyle name="Comma 5" xfId="1946" xr:uid="{00000000-0005-0000-0000-000099070000}"/>
    <cellStyle name="Comma 5 10" xfId="5856" xr:uid="{9A7B699D-7294-4E40-BFEA-E3155A0082AA}"/>
    <cellStyle name="Comma 5 10 2" xfId="23340" xr:uid="{060681E3-4B18-45F5-827A-B6C5D40AAD58}"/>
    <cellStyle name="Comma 5 10 3" xfId="9904" xr:uid="{CC8FDA94-114E-438E-A220-35DF67389681}"/>
    <cellStyle name="Comma 5 11" xfId="22619" xr:uid="{2CABA5DD-BA40-48CC-AD24-6EF12EE59D69}"/>
    <cellStyle name="Comma 5 12" xfId="24724" xr:uid="{D7FC1262-A7D7-4B6C-8F6E-43400E7038DD}"/>
    <cellStyle name="Comma 5 13" xfId="6539" xr:uid="{8ED96B32-4705-4DE3-99D6-7446701064E9}"/>
    <cellStyle name="Comma 5 2" xfId="1947" xr:uid="{00000000-0005-0000-0000-00009A070000}"/>
    <cellStyle name="Comma 5 2 2" xfId="5857" xr:uid="{A55D662B-E4AC-4208-9AE8-ACE74AD9722B}"/>
    <cellStyle name="Comma 5 2 2 2" xfId="9905" xr:uid="{CEDF5C64-0A5A-4593-BE81-0D5F344529E5}"/>
    <cellStyle name="Comma 5 2 2 2 2" xfId="23341" xr:uid="{F1E4E2E2-B3E4-4F15-82B1-6DBAD184ED4E}"/>
    <cellStyle name="Comma 5 2 2 3" xfId="22814" xr:uid="{48791595-29BD-4D2E-9AA9-4E3B8EE75481}"/>
    <cellStyle name="Comma 5 2 2 4" xfId="7228" xr:uid="{7A78134E-21D9-4849-B3A6-FF40BF860557}"/>
    <cellStyle name="Comma 5 2 3" xfId="8145" xr:uid="{AF8A2918-E21D-4BBB-A3CE-225801164746}"/>
    <cellStyle name="Comma 5 2 3 2" xfId="23021" xr:uid="{AD2DF650-CBED-495F-8771-393C39739B8A}"/>
    <cellStyle name="Comma 5 2 4" xfId="22620" xr:uid="{F089C869-ED29-4285-B510-F242121E0887}"/>
    <cellStyle name="Comma 5 2 5" xfId="23791" xr:uid="{AAE8FF3A-555C-478E-BE2F-55F9892A1B83}"/>
    <cellStyle name="Comma 5 2 6" xfId="6540" xr:uid="{D105D29D-6263-4B57-889A-C2AB25B2F175}"/>
    <cellStyle name="Comma 5 3" xfId="1948" xr:uid="{00000000-0005-0000-0000-00009B070000}"/>
    <cellStyle name="Comma 5 3 2" xfId="1949" xr:uid="{00000000-0005-0000-0000-00009C070000}"/>
    <cellStyle name="Comma 5 3 2 2" xfId="5859" xr:uid="{85D25C1A-24CA-4A72-BF5B-221D3C80FBBA}"/>
    <cellStyle name="Comma 5 3 2 2 2" xfId="23343" xr:uid="{1EA4DBAA-8C43-4C27-BCE8-D3157197F996}"/>
    <cellStyle name="Comma 5 3 2 2 3" xfId="9907" xr:uid="{55CB95D2-DEBE-4BBC-ADC7-DC2999FE1A0C}"/>
    <cellStyle name="Comma 5 3 2 3" xfId="8142" xr:uid="{FC1A6BF6-890E-49C3-B1D2-02C74C17F5B0}"/>
    <cellStyle name="Comma 5 3 2 3 2" xfId="23020" xr:uid="{C39743A1-B511-4BED-9801-659187608CFC}"/>
    <cellStyle name="Comma 5 3 2 4" xfId="22815" xr:uid="{3FD53982-29B2-4141-A8AA-1F06F4237975}"/>
    <cellStyle name="Comma 5 3 2 5" xfId="23793" xr:uid="{01A87410-888C-4264-B506-84B840E59B3F}"/>
    <cellStyle name="Comma 5 3 2 6" xfId="7229" xr:uid="{C399D8EB-2316-4951-98C5-B67877129D57}"/>
    <cellStyle name="Comma 5 3 3" xfId="5858" xr:uid="{F5FFDEF7-F3EE-45F5-B019-DE5A3DFD3BC4}"/>
    <cellStyle name="Comma 5 3 3 2" xfId="23342" xr:uid="{43F6DD1E-CA0B-480A-A807-5775EC6BE6F2}"/>
    <cellStyle name="Comma 5 3 3 3" xfId="9906" xr:uid="{2A460D6B-3C6D-44D8-94E1-89FBBBD65DB0}"/>
    <cellStyle name="Comma 5 3 4" xfId="12775" xr:uid="{7C038945-936E-425C-9EE2-1750D1A1AA41}"/>
    <cellStyle name="Comma 5 3 4 2" xfId="23641" xr:uid="{432A28D7-8E65-4DF2-B3A7-3395610EF6F8}"/>
    <cellStyle name="Comma 5 3 5" xfId="22621" xr:uid="{7FBE8516-97C0-4157-A382-7580843341B9}"/>
    <cellStyle name="Comma 5 3 6" xfId="23792" xr:uid="{677CB4A1-BB44-468C-B0DD-105723E87F6B}"/>
    <cellStyle name="Comma 5 3 7" xfId="6541" xr:uid="{E4FB8858-9C68-437A-9D4C-D15F14AA4964}"/>
    <cellStyle name="Comma 5 4" xfId="1950" xr:uid="{00000000-0005-0000-0000-00009D070000}"/>
    <cellStyle name="Comma 5 4 2" xfId="5860" xr:uid="{2559167E-8908-457A-BFA4-16EE6B2068B2}"/>
    <cellStyle name="Comma 5 4 2 2" xfId="9908" xr:uid="{54489CAD-5FCA-4825-BE0B-D3D4E0ABF6A7}"/>
    <cellStyle name="Comma 5 4 2 2 2" xfId="23344" xr:uid="{D196EE1C-42FC-48F7-B82C-EB3AB7D0C440}"/>
    <cellStyle name="Comma 5 4 2 3" xfId="22816" xr:uid="{A4FA7A63-50CD-4EDC-936A-55B2708B0A93}"/>
    <cellStyle name="Comma 5 4 2 4" xfId="7230" xr:uid="{5A281A3D-09DF-4AA9-A12A-07203C57BC8B}"/>
    <cellStyle name="Comma 5 4 3" xfId="10653" xr:uid="{DAF3D5F6-207C-41EC-A877-16748E9FCCA1}"/>
    <cellStyle name="Comma 5 4 3 2" xfId="23580" xr:uid="{B0B83185-EEC9-40EA-84EA-0D6AD16BC486}"/>
    <cellStyle name="Comma 5 4 4" xfId="22622" xr:uid="{9768BD13-9218-4CB3-B3DB-C02927C4325A}"/>
    <cellStyle name="Comma 5 4 5" xfId="24725" xr:uid="{95D79B39-CDEB-4A85-89AD-D2DC884DB158}"/>
    <cellStyle name="Comma 5 4 6" xfId="6542" xr:uid="{79301E70-8FA8-4805-9B49-9EF49073DCE0}"/>
    <cellStyle name="Comma 5 5" xfId="1951" xr:uid="{00000000-0005-0000-0000-00009E070000}"/>
    <cellStyle name="Comma 5 5 2" xfId="5861" xr:uid="{DAFC0DB8-675E-4043-8255-ECA377D9522C}"/>
    <cellStyle name="Comma 5 5 2 2" xfId="9909" xr:uid="{7725F21E-8DBE-4649-A525-00461C969C70}"/>
    <cellStyle name="Comma 5 5 2 2 2" xfId="23345" xr:uid="{4C5EF458-0140-48B3-8AE3-4E535EE99106}"/>
    <cellStyle name="Comma 5 5 2 3" xfId="22817" xr:uid="{3189B4D5-2587-4834-84F7-B067F0F5B6EE}"/>
    <cellStyle name="Comma 5 5 2 4" xfId="7231" xr:uid="{D3A83F7E-2B91-4F41-A715-941F86D78F75}"/>
    <cellStyle name="Comma 5 5 3" xfId="8127" xr:uid="{71727AAE-62C3-4024-A2D9-46A67F8FFD02}"/>
    <cellStyle name="Comma 5 5 3 2" xfId="23019" xr:uid="{469D9D39-E403-4CFE-806C-4EAEFF8BD56F}"/>
    <cellStyle name="Comma 5 5 4" xfId="22623" xr:uid="{099AC6E1-4D28-49F6-A312-26A6B226E010}"/>
    <cellStyle name="Comma 5 5 5" xfId="24726" xr:uid="{1DD719D6-DE25-4F30-A7E1-113396721246}"/>
    <cellStyle name="Comma 5 5 6" xfId="6543" xr:uid="{2ACCB5C8-E9EF-46EF-AECC-17E9548EAF19}"/>
    <cellStyle name="Comma 5 6" xfId="1952" xr:uid="{00000000-0005-0000-0000-00009F070000}"/>
    <cellStyle name="Comma 5 6 2" xfId="5862" xr:uid="{B953197A-2DD5-4BE8-9FAB-F1D6C2D13F0E}"/>
    <cellStyle name="Comma 5 6 2 2" xfId="9910" xr:uid="{1A281371-D01E-44B1-AD9E-BDCFD64BB1D0}"/>
    <cellStyle name="Comma 5 6 2 2 2" xfId="23346" xr:uid="{2E3E7B88-0717-423E-9F8F-D80949ED6F71}"/>
    <cellStyle name="Comma 5 6 2 3" xfId="22818" xr:uid="{ED15897E-2FCA-44FD-9FD8-340141B8A587}"/>
    <cellStyle name="Comma 5 6 2 4" xfId="7232" xr:uid="{C7854EE1-94DE-4FF4-B659-B5D5CE7922B7}"/>
    <cellStyle name="Comma 5 6 3" xfId="10654" xr:uid="{2B28CC58-8039-4729-9E86-9DADCC9EC7AA}"/>
    <cellStyle name="Comma 5 6 3 2" xfId="23581" xr:uid="{65EDE264-FC2A-46B7-B97C-24093F54794E}"/>
    <cellStyle name="Comma 5 6 4" xfId="22624" xr:uid="{F782AAB4-08C8-4410-B969-D2C4225844B1}"/>
    <cellStyle name="Comma 5 6 5" xfId="24727" xr:uid="{8B54E3DD-3C3D-424B-8CF7-255E5FE0C264}"/>
    <cellStyle name="Comma 5 6 6" xfId="6544" xr:uid="{2EC7C179-3C79-416A-BC76-1F1D406BADAC}"/>
    <cellStyle name="Comma 5 7" xfId="1953" xr:uid="{00000000-0005-0000-0000-0000A0070000}"/>
    <cellStyle name="Comma 5 7 2" xfId="5863" xr:uid="{B8C67E1E-58FC-4BC9-923B-21D6B41BBFAA}"/>
    <cellStyle name="Comma 5 7 2 2" xfId="9911" xr:uid="{9AB40B8C-F62D-43BE-9AF0-44C591B5F065}"/>
    <cellStyle name="Comma 5 7 2 2 2" xfId="23347" xr:uid="{E29FD090-105A-4331-9DEE-3D01E6A5C2A3}"/>
    <cellStyle name="Comma 5 7 2 3" xfId="22819" xr:uid="{06AF85D0-0127-491A-BF60-99B761EF0685}"/>
    <cellStyle name="Comma 5 7 2 4" xfId="7233" xr:uid="{E023332A-1244-46DC-86F5-E771D6926355}"/>
    <cellStyle name="Comma 5 7 3" xfId="12647" xr:uid="{817C0F17-5295-41C9-89D7-1C7CA5E5866A}"/>
    <cellStyle name="Comma 5 7 3 2" xfId="23612" xr:uid="{20C156DB-56B9-4ACF-9541-F4B0C0B3A1D1}"/>
    <cellStyle name="Comma 5 7 4" xfId="22625" xr:uid="{A84AE490-A59A-47ED-85FF-AE3D66A78AC2}"/>
    <cellStyle name="Comma 5 7 5" xfId="24728" xr:uid="{E16D2ED3-6846-4C54-BF55-88DB83E3C91F}"/>
    <cellStyle name="Comma 5 7 6" xfId="6545" xr:uid="{C95CF413-972C-446F-9FAB-81B10DB0BE65}"/>
    <cellStyle name="Comma 5 8" xfId="1954" xr:uid="{00000000-0005-0000-0000-0000A1070000}"/>
    <cellStyle name="Comma 5 8 2" xfId="5864" xr:uid="{0DA21946-2BF5-4874-97E6-E457599E16A5}"/>
    <cellStyle name="Comma 5 8 2 2" xfId="9912" xr:uid="{3853A7E1-4E2A-4B86-A22C-D498A360A90E}"/>
    <cellStyle name="Comma 5 8 2 2 2" xfId="23348" xr:uid="{F3F05410-67C8-41C3-9287-3CD6E185EF6A}"/>
    <cellStyle name="Comma 5 8 2 3" xfId="22820" xr:uid="{5380D628-3A38-43E5-95E0-BDA3836AB8BC}"/>
    <cellStyle name="Comma 5 8 2 4" xfId="7234" xr:uid="{E4D8A28C-B0A8-4323-9061-BCBB71C3E4E8}"/>
    <cellStyle name="Comma 5 8 3" xfId="10655" xr:uid="{D402530A-220A-4E72-9109-5FB8D7FB9E25}"/>
    <cellStyle name="Comma 5 8 3 2" xfId="23582" xr:uid="{2DD5153B-1C3F-471B-B037-328ACC6701DA}"/>
    <cellStyle name="Comma 5 8 4" xfId="22626" xr:uid="{08E7FB72-411C-4059-94A7-D868918FA6A5}"/>
    <cellStyle name="Comma 5 8 5" xfId="24729" xr:uid="{AB1BFD5E-0C36-44D7-AF95-0D553F68A96E}"/>
    <cellStyle name="Comma 5 8 6" xfId="6546" xr:uid="{7609E3D7-FD11-41CF-9C0C-7CC7EDF7494C}"/>
    <cellStyle name="Comma 5 9" xfId="5353" xr:uid="{7167B446-6FE2-4990-BF87-DA7E5E61A6A1}"/>
    <cellStyle name="Comma 5 9 2" xfId="9615" xr:uid="{78F13CEB-DB07-4716-99CE-8247FA04FE81}"/>
    <cellStyle name="Comma 5 9 3" xfId="10656" xr:uid="{E18154A3-C1A6-429F-BD0A-7E83D08B55B3}"/>
    <cellStyle name="Comma 5 9 3 2" xfId="23583" xr:uid="{AF1DC723-6497-40ED-8857-4C2EE54B08F5}"/>
    <cellStyle name="Comma 5 9 4" xfId="22813" xr:uid="{582FFF45-B263-4D00-8094-E432689312A5}"/>
    <cellStyle name="Comma 5 9 5" xfId="7227" xr:uid="{C4D0A603-1CDD-4411-AFCC-73E39FE64DA7}"/>
    <cellStyle name="Comma 6" xfId="1955" xr:uid="{00000000-0005-0000-0000-0000A2070000}"/>
    <cellStyle name="Comma 6 10" xfId="5865" xr:uid="{103B4096-949F-4011-97C5-A06526D7E5C5}"/>
    <cellStyle name="Comma 6 10 2" xfId="23349" xr:uid="{65192EFF-0F07-405A-827C-46461F86D2C7}"/>
    <cellStyle name="Comma 6 10 3" xfId="9913" xr:uid="{755B942D-A506-4371-BD5C-4E5DB833E5BF}"/>
    <cellStyle name="Comma 6 11" xfId="22627" xr:uid="{33A4954F-9182-4550-A3EC-647365DC4247}"/>
    <cellStyle name="Comma 6 12" xfId="24730" xr:uid="{C6DC3386-7D0C-4DE1-8D39-3EB857C6AEEC}"/>
    <cellStyle name="Comma 6 13" xfId="6547" xr:uid="{6BF3E08A-B273-4E53-BB25-20C4A89280D0}"/>
    <cellStyle name="Comma 6 2" xfId="1956" xr:uid="{00000000-0005-0000-0000-0000A3070000}"/>
    <cellStyle name="Comma 6 2 2" xfId="5356" xr:uid="{81342251-BE4E-44E6-82E9-C5D0846F92A8}"/>
    <cellStyle name="Comma 6 2 2 2" xfId="9617" xr:uid="{7C7D0E52-A10A-4152-9605-73A1B3DC3211}"/>
    <cellStyle name="Comma 6 2 2 3" xfId="8125" xr:uid="{CCA7AC79-B03D-498E-8ABF-48A90AAD46CC}"/>
    <cellStyle name="Comma 6 2 2 3 2" xfId="23017" xr:uid="{295550C9-973D-43D8-8FC8-DF5D7979679F}"/>
    <cellStyle name="Comma 6 2 2 4" xfId="22822" xr:uid="{014745FC-B83F-4630-8914-2DBC83A9ABFD}"/>
    <cellStyle name="Comma 6 2 2 5" xfId="7236" xr:uid="{3EB9C3FD-A3EB-4F29-B021-4BFF475A5D75}"/>
    <cellStyle name="Comma 6 2 3" xfId="5355" xr:uid="{9971280B-153B-4629-BD11-0282CA9C94FE}"/>
    <cellStyle name="Comma 6 2 3 2" xfId="8126" xr:uid="{D725CD75-61E1-4F67-BD6F-B82B4E87D840}"/>
    <cellStyle name="Comma 6 2 3 2 2" xfId="23018" xr:uid="{C7548301-B9BE-4442-91AB-EEE32B1733AD}"/>
    <cellStyle name="Comma 6 2 4" xfId="5866" xr:uid="{72533220-A8E5-4C21-A79F-1A004894FFFC}"/>
    <cellStyle name="Comma 6 2 4 2" xfId="23350" xr:uid="{019A8F2B-9D84-4FB4-9F6D-62B133F7D069}"/>
    <cellStyle name="Comma 6 2 4 3" xfId="9914" xr:uid="{8A04E6D0-1C87-40AA-9CD2-C3AF7046FABE}"/>
    <cellStyle name="Comma 6 2 5" xfId="22628" xr:uid="{B789AC10-2236-4E2C-AD84-CD9C921C66DA}"/>
    <cellStyle name="Comma 6 2 6" xfId="24731" xr:uid="{7D3C4D75-6321-4890-8372-DD2846EE4619}"/>
    <cellStyle name="Comma 6 2 7" xfId="6548" xr:uid="{04B3B167-BBD9-4024-B682-5706E8DB0B60}"/>
    <cellStyle name="Comma 6 3" xfId="1957" xr:uid="{00000000-0005-0000-0000-0000A4070000}"/>
    <cellStyle name="Comma 6 3 2" xfId="5357" xr:uid="{8486DD29-76F1-482D-9EFB-9AF6AD9448B5}"/>
    <cellStyle name="Comma 6 3 2 2" xfId="9618" xr:uid="{8A575789-2B5F-4896-9A00-4090A2436780}"/>
    <cellStyle name="Comma 6 3 2 3" xfId="10657" xr:uid="{EF65C753-6C45-4B53-9DD6-D611F122EDA5}"/>
    <cellStyle name="Comma 6 3 2 3 2" xfId="23584" xr:uid="{9ABC08D6-BE84-46C1-92F2-173F2307867C}"/>
    <cellStyle name="Comma 6 3 2 4" xfId="22823" xr:uid="{9CA93A3C-50AD-41F8-8EFD-7027CEC0B533}"/>
    <cellStyle name="Comma 6 3 2 5" xfId="7237" xr:uid="{4CBC79AA-8A72-4BCD-8F92-4F4147355D23}"/>
    <cellStyle name="Comma 6 3 3" xfId="5867" xr:uid="{3D4E26EC-70C8-48DE-9BDF-2D62E49EB9CC}"/>
    <cellStyle name="Comma 6 3 3 2" xfId="23351" xr:uid="{0C42E509-CE44-4F4D-8F50-B74769B2D180}"/>
    <cellStyle name="Comma 6 3 3 3" xfId="9915" xr:uid="{97AF7548-B2FB-42B9-BB87-917A02EC9E2F}"/>
    <cellStyle name="Comma 6 3 4" xfId="22629" xr:uid="{44B97264-DDCC-44E0-B41B-B03E586ADA9A}"/>
    <cellStyle name="Comma 6 3 5" xfId="24732" xr:uid="{7396198D-9B8F-491E-AF55-AA8A31BF16F2}"/>
    <cellStyle name="Comma 6 3 6" xfId="6549" xr:uid="{B5B0C738-D3E5-494C-806C-D2BFF1EF68C4}"/>
    <cellStyle name="Comma 6 4" xfId="1958" xr:uid="{00000000-0005-0000-0000-0000A5070000}"/>
    <cellStyle name="Comma 6 4 2" xfId="5868" xr:uid="{12BD2816-7FA1-4D5F-A5BC-BC5BB556D09D}"/>
    <cellStyle name="Comma 6 4 2 2" xfId="9916" xr:uid="{F3D58C26-A3CB-489C-8DBF-279B2C30B769}"/>
    <cellStyle name="Comma 6 4 2 2 2" xfId="23352" xr:uid="{7027029B-404C-4406-A545-F19F67B892B1}"/>
    <cellStyle name="Comma 6 4 2 3" xfId="22824" xr:uid="{6C69B0A2-773C-4DF5-B791-9C3C8E76EEEE}"/>
    <cellStyle name="Comma 6 4 2 4" xfId="7238" xr:uid="{F29B729D-8F3F-4FD1-8345-3F37EDA422D2}"/>
    <cellStyle name="Comma 6 4 3" xfId="12777" xr:uid="{FD914F07-7FA8-4149-9B7D-C8D50FBFDF89}"/>
    <cellStyle name="Comma 6 4 3 2" xfId="23643" xr:uid="{D0DAB03D-C193-4654-A92D-6154203ADFBE}"/>
    <cellStyle name="Comma 6 4 4" xfId="22630" xr:uid="{D8A6AFA6-3001-4E0B-A0C4-E6BAE88D348B}"/>
    <cellStyle name="Comma 6 4 5" xfId="24733" xr:uid="{391D6C59-F864-4B8F-A220-3552C7F471DA}"/>
    <cellStyle name="Comma 6 4 6" xfId="6550" xr:uid="{34975C7A-F46B-4D07-9C4D-229CD86813E1}"/>
    <cellStyle name="Comma 6 5" xfId="1959" xr:uid="{00000000-0005-0000-0000-0000A6070000}"/>
    <cellStyle name="Comma 6 5 2" xfId="5869" xr:uid="{3A247B46-4A7F-428F-9410-26A6B917AF2B}"/>
    <cellStyle name="Comma 6 5 2 2" xfId="9917" xr:uid="{241601B2-0B42-45A0-B586-B5266709A72C}"/>
    <cellStyle name="Comma 6 5 2 2 2" xfId="23353" xr:uid="{4894DDD7-A030-419E-9109-996EBF5D142B}"/>
    <cellStyle name="Comma 6 5 2 3" xfId="22825" xr:uid="{FCF59444-13F2-42B2-8D58-DE2C5168787A}"/>
    <cellStyle name="Comma 6 5 2 4" xfId="7239" xr:uid="{5FEA58C9-33C3-4C8B-922B-70E07FF47523}"/>
    <cellStyle name="Comma 6 5 3" xfId="12776" xr:uid="{A96D8D61-8C5F-4299-8A58-10C2F1C64746}"/>
    <cellStyle name="Comma 6 5 3 2" xfId="23642" xr:uid="{03109478-7429-40B5-8A94-E9C929E0AD33}"/>
    <cellStyle name="Comma 6 5 4" xfId="22631" xr:uid="{FB598994-34D8-4FC3-8780-345DAE3EC77F}"/>
    <cellStyle name="Comma 6 5 5" xfId="24734" xr:uid="{DC394D5C-03DC-4AB2-B632-6FB20961EA60}"/>
    <cellStyle name="Comma 6 5 6" xfId="6551" xr:uid="{BAFA8987-7501-420E-8D5A-26DD0D7A4B79}"/>
    <cellStyle name="Comma 6 6" xfId="1960" xr:uid="{00000000-0005-0000-0000-0000A7070000}"/>
    <cellStyle name="Comma 6 6 2" xfId="5870" xr:uid="{7CE65D85-50C7-4659-BD07-BEE3E634B545}"/>
    <cellStyle name="Comma 6 6 2 2" xfId="9918" xr:uid="{E4C068B2-312D-4FA6-A67D-183F61C9C9F1}"/>
    <cellStyle name="Comma 6 6 2 2 2" xfId="23354" xr:uid="{62C11993-D786-48DF-8A99-1D097E4CE22A}"/>
    <cellStyle name="Comma 6 6 2 3" xfId="22826" xr:uid="{F3BF9A4D-1C42-4A57-828E-5AD6137EE159}"/>
    <cellStyle name="Comma 6 6 2 4" xfId="7240" xr:uid="{38E82056-E421-4171-AD51-A4D5A9FD39BE}"/>
    <cellStyle name="Comma 6 6 3" xfId="8118" xr:uid="{BCD256F0-BFEB-47BC-89A1-A47BC0696D08}"/>
    <cellStyle name="Comma 6 6 3 2" xfId="23016" xr:uid="{D912C0A6-3617-4854-80DE-619DE158D5DE}"/>
    <cellStyle name="Comma 6 6 4" xfId="22632" xr:uid="{099A24C8-0A27-4A5F-BFAC-D04EE2AE853D}"/>
    <cellStyle name="Comma 6 6 5" xfId="24735" xr:uid="{E3B7D80F-EC32-486F-8549-AF0FE85E4880}"/>
    <cellStyle name="Comma 6 6 6" xfId="6552" xr:uid="{C247757E-4182-4C24-833C-D023B6F50BF3}"/>
    <cellStyle name="Comma 6 7" xfId="1961" xr:uid="{00000000-0005-0000-0000-0000A8070000}"/>
    <cellStyle name="Comma 6 7 2" xfId="5871" xr:uid="{A596B5BF-E187-44CD-B9FF-94B6552EA173}"/>
    <cellStyle name="Comma 6 7 2 2" xfId="9919" xr:uid="{6EC1606B-5FE4-4B7A-BEA0-21D384E43D03}"/>
    <cellStyle name="Comma 6 7 2 2 2" xfId="23355" xr:uid="{84B47588-3053-4E9D-8835-40DA6324F0DB}"/>
    <cellStyle name="Comma 6 7 2 3" xfId="22827" xr:uid="{BC33E539-077C-4739-BBB7-EDECD57EA75E}"/>
    <cellStyle name="Comma 6 7 2 4" xfId="7241" xr:uid="{8CB3AFF8-D77B-4E57-86A7-69FD2C5B998F}"/>
    <cellStyle name="Comma 6 7 3" xfId="8117" xr:uid="{9BA12270-987F-4D11-B9A7-D663F56B1EF7}"/>
    <cellStyle name="Comma 6 7 3 2" xfId="23015" xr:uid="{D52A2F5D-EFD2-4F03-BBF1-AC071D7DD9E3}"/>
    <cellStyle name="Comma 6 7 4" xfId="22633" xr:uid="{20D10513-8613-4CC1-904A-342F4803FBFD}"/>
    <cellStyle name="Comma 6 7 5" xfId="24736" xr:uid="{A0A1FBFD-5E1E-4B7E-A013-38FBD566D2BD}"/>
    <cellStyle name="Comma 6 7 6" xfId="6553" xr:uid="{580B11E5-086D-4A81-A211-811D1F772B42}"/>
    <cellStyle name="Comma 6 8" xfId="1962" xr:uid="{00000000-0005-0000-0000-0000A9070000}"/>
    <cellStyle name="Comma 6 8 2" xfId="5872" xr:uid="{F2AAF7B0-33A5-48FA-A98E-7195F8C5D4DE}"/>
    <cellStyle name="Comma 6 8 2 2" xfId="9920" xr:uid="{DF9E5F95-C7AF-4704-9581-05D7BF7282FE}"/>
    <cellStyle name="Comma 6 8 2 2 2" xfId="23356" xr:uid="{D34D3B0F-6C7B-4281-8BF6-42EFF3156F0C}"/>
    <cellStyle name="Comma 6 8 2 3" xfId="22828" xr:uid="{F1FB3E78-5A0B-4246-9186-34A67DDA3982}"/>
    <cellStyle name="Comma 6 8 2 4" xfId="7242" xr:uid="{6108F8AC-F7B5-495F-B1F8-18E01C487D73}"/>
    <cellStyle name="Comma 6 8 3" xfId="12779" xr:uid="{8BAE471F-F867-4A8C-97A9-1CD8267C9C59}"/>
    <cellStyle name="Comma 6 8 3 2" xfId="23645" xr:uid="{2EC8D2A6-BC46-43FA-A340-49081F4A2F98}"/>
    <cellStyle name="Comma 6 8 4" xfId="22634" xr:uid="{D36C92E9-CC59-464C-9654-376259DE40E6}"/>
    <cellStyle name="Comma 6 8 5" xfId="24737" xr:uid="{A7D25DF6-5C14-4B51-ACC0-148AB893179A}"/>
    <cellStyle name="Comma 6 8 6" xfId="6554" xr:uid="{0FFFD8D2-C53D-4985-8795-EC0871B8E788}"/>
    <cellStyle name="Comma 6 9" xfId="5354" xr:uid="{B2DFA4A3-93BC-47A2-82DA-7CF8F24F7658}"/>
    <cellStyle name="Comma 6 9 2" xfId="9616" xr:uid="{31E4CF18-AFFB-41E9-955B-605069961FF2}"/>
    <cellStyle name="Comma 6 9 3" xfId="12778" xr:uid="{55D31D7F-7F2C-4A31-8ECC-27531629B623}"/>
    <cellStyle name="Comma 6 9 3 2" xfId="23644" xr:uid="{BA37F2ED-7812-448A-8291-818F667C9417}"/>
    <cellStyle name="Comma 6 9 4" xfId="22821" xr:uid="{2755B14A-8699-4549-BB26-CAA1847CDDFA}"/>
    <cellStyle name="Comma 6 9 5" xfId="7235" xr:uid="{E4B6C1C0-FD4D-49D6-8493-B5927B5556E3}"/>
    <cellStyle name="Comma 7" xfId="1963" xr:uid="{00000000-0005-0000-0000-0000AA070000}"/>
    <cellStyle name="Comma 7 10" xfId="1964" xr:uid="{00000000-0005-0000-0000-0000AB070000}"/>
    <cellStyle name="Comma 7 10 2" xfId="5873" xr:uid="{E163CD7A-16C4-479E-90C6-370E8C1937C3}"/>
    <cellStyle name="Comma 7 10 2 2" xfId="9921" xr:uid="{94BD9A1E-3254-4113-B8C8-4020CA8A15F3}"/>
    <cellStyle name="Comma 7 10 2 2 2" xfId="23357" xr:uid="{CF380308-C645-4D44-A53B-F77781BD14FF}"/>
    <cellStyle name="Comma 7 10 2 3" xfId="22829" xr:uid="{08BE203F-322E-4607-BFA6-23D45999ED57}"/>
    <cellStyle name="Comma 7 10 2 4" xfId="7243" xr:uid="{9C50CADF-67F9-442C-A542-829FDAC3A3CB}"/>
    <cellStyle name="Comma 7 10 3" xfId="10658" xr:uid="{FEA399C4-39E6-44B1-B1BC-BA9A5A6F9D97}"/>
    <cellStyle name="Comma 7 10 3 2" xfId="23585" xr:uid="{10F8FABF-4F44-41C8-9338-270E6090F256}"/>
    <cellStyle name="Comma 7 10 4" xfId="22635" xr:uid="{15F2DB31-BEC5-4585-A854-E903B011FBEE}"/>
    <cellStyle name="Comma 7 10 5" xfId="24738" xr:uid="{DDA795C6-DF8D-4D54-B33C-3E7C461D4306}"/>
    <cellStyle name="Comma 7 10 6" xfId="6555" xr:uid="{10E5BE6A-D078-41BC-8269-EE893C35E2CD}"/>
    <cellStyle name="Comma 7 11" xfId="1965" xr:uid="{00000000-0005-0000-0000-0000AC070000}"/>
    <cellStyle name="Comma 7 11 2" xfId="1966" xr:uid="{00000000-0005-0000-0000-0000AD070000}"/>
    <cellStyle name="Comma 7 11 2 2" xfId="5875" xr:uid="{17A2138E-CC36-468B-B337-64F01DC711E4}"/>
    <cellStyle name="Comma 7 11 2 2 2" xfId="23358" xr:uid="{DB727D5C-043B-4AC4-BE8C-19C0752EF30D}"/>
    <cellStyle name="Comma 7 11 2 2 3" xfId="9922" xr:uid="{15710F94-DC14-427C-B7DD-2AD1287954CC}"/>
    <cellStyle name="Comma 7 11 2 3" xfId="22830" xr:uid="{2D417174-FE23-4C21-8A81-366081F3CADE}"/>
    <cellStyle name="Comma 7 11 2 4" xfId="7244" xr:uid="{943C679C-3B04-4AB0-9242-87EAFFD64C8F}"/>
    <cellStyle name="Comma 7 11 3" xfId="5874" xr:uid="{C68534C4-C349-4A45-9015-115E34F1160A}"/>
    <cellStyle name="Comma 7 11 4" xfId="24739" xr:uid="{894203CA-C304-4CCE-82A6-1E7C67DF0420}"/>
    <cellStyle name="Comma 7 12" xfId="1967" xr:uid="{00000000-0005-0000-0000-0000AE070000}"/>
    <cellStyle name="Comma 7 12 2" xfId="5876" xr:uid="{0EBEFAB4-90C1-4B24-8407-8BE24A5A1544}"/>
    <cellStyle name="Comma 7 12 2 2" xfId="9923" xr:uid="{357AFF05-8D7D-4E78-B2B9-FC117955FC64}"/>
    <cellStyle name="Comma 7 12 2 2 2" xfId="23359" xr:uid="{341033E5-BE92-46C6-859D-EFE7B2DAF2E6}"/>
    <cellStyle name="Comma 7 12 2 3" xfId="22831" xr:uid="{6C6F507D-E7A0-4584-ABF3-1930A87AA500}"/>
    <cellStyle name="Comma 7 12 2 4" xfId="7245" xr:uid="{32A3981D-B781-4788-BBF7-A79F7B0577F0}"/>
    <cellStyle name="Comma 7 12 3" xfId="8114" xr:uid="{74DDFD09-51D4-4C9D-A5D4-958257770ED0}"/>
    <cellStyle name="Comma 7 12 3 2" xfId="23014" xr:uid="{3F93BFB2-2442-4B95-B018-6332215E9462}"/>
    <cellStyle name="Comma 7 12 4" xfId="22636" xr:uid="{528D4692-CB78-48A5-BF41-046204A369DA}"/>
    <cellStyle name="Comma 7 12 5" xfId="24740" xr:uid="{95660E99-B21D-4040-913C-17C91AA8D72E}"/>
    <cellStyle name="Comma 7 12 6" xfId="6556" xr:uid="{28D99DCA-A012-47B6-BF3A-D78CF6FD9B29}"/>
    <cellStyle name="Comma 7 13" xfId="1968" xr:uid="{00000000-0005-0000-0000-0000AF070000}"/>
    <cellStyle name="Comma 7 13 2" xfId="5877" xr:uid="{24EEAFBC-6074-419B-9569-BDCED824A9A6}"/>
    <cellStyle name="Comma 7 13 2 2" xfId="9924" xr:uid="{FA88FD41-9AD6-4DA5-B758-F440D2E850E7}"/>
    <cellStyle name="Comma 7 13 2 2 2" xfId="23360" xr:uid="{13F442C4-27A8-4D49-9E68-2E38215F463B}"/>
    <cellStyle name="Comma 7 13 2 3" xfId="22832" xr:uid="{1BCA23CF-26E8-4A7F-B86A-BB734F825E6C}"/>
    <cellStyle name="Comma 7 13 2 4" xfId="7246" xr:uid="{C98971D8-AC74-4399-A45F-149D19BD879F}"/>
    <cellStyle name="Comma 7 13 3" xfId="10659" xr:uid="{2CDA0A14-6D63-4B6E-A8B0-D8AC511A6006}"/>
    <cellStyle name="Comma 7 13 3 2" xfId="23586" xr:uid="{A9B0E22D-F0CA-4DF6-AFFE-936C33E2C1A6}"/>
    <cellStyle name="Comma 7 13 4" xfId="22637" xr:uid="{C6CB7BE9-10EA-4590-8C1B-58DDA66729E5}"/>
    <cellStyle name="Comma 7 13 5" xfId="24741" xr:uid="{12C6A6A0-D258-4F3D-8B18-5A7B4F2A2DAE}"/>
    <cellStyle name="Comma 7 13 6" xfId="6557" xr:uid="{F934E48A-36A1-44D7-A107-3B350803925B}"/>
    <cellStyle name="Comma 7 14" xfId="1969" xr:uid="{00000000-0005-0000-0000-0000B0070000}"/>
    <cellStyle name="Comma 7 14 2" xfId="5878" xr:uid="{F6A783F8-B3C5-4ED7-9921-D794111FA67C}"/>
    <cellStyle name="Comma 7 14 2 2" xfId="9925" xr:uid="{3AD14751-4134-4826-8CCD-687B973A9FBE}"/>
    <cellStyle name="Comma 7 14 2 2 2" xfId="23361" xr:uid="{14472F83-48D6-45D3-A582-DADC1780AADB}"/>
    <cellStyle name="Comma 7 14 2 3" xfId="22833" xr:uid="{828AFDF4-0138-4079-8EA2-37B5F7C324AA}"/>
    <cellStyle name="Comma 7 14 2 4" xfId="7247" xr:uid="{28AB82A5-8AD5-4919-B5B9-3C7F2E0357E9}"/>
    <cellStyle name="Comma 7 14 3" xfId="7442" xr:uid="{74C14D99-A8A3-4A84-9656-8299D7BA1D56}"/>
    <cellStyle name="Comma 7 14 3 2" xfId="22879" xr:uid="{8E6F5D62-F32E-43F0-8BE2-A3512B37F2F5}"/>
    <cellStyle name="Comma 7 14 4" xfId="22638" xr:uid="{80F2CA4E-7154-4B62-8B82-8F1319FA09BB}"/>
    <cellStyle name="Comma 7 14 5" xfId="24742" xr:uid="{B4C5510F-60DA-4831-9CE7-E28D876FBAD5}"/>
    <cellStyle name="Comma 7 14 6" xfId="6558" xr:uid="{70BE989F-1DF1-499D-9DE6-A73F72790003}"/>
    <cellStyle name="Comma 7 15" xfId="1970" xr:uid="{00000000-0005-0000-0000-0000B1070000}"/>
    <cellStyle name="Comma 7 15 2" xfId="5879" xr:uid="{4164B284-51CA-4EEB-B578-BF3724F3379E}"/>
    <cellStyle name="Comma 7 15 2 2" xfId="9926" xr:uid="{B025F361-438B-46C5-95DD-90520115CF15}"/>
    <cellStyle name="Comma 7 15 2 2 2" xfId="23362" xr:uid="{EC906BD9-A84A-433C-AD49-0843AD2E8733}"/>
    <cellStyle name="Comma 7 15 2 3" xfId="22834" xr:uid="{D24F65E5-8884-4747-8F5F-B716E1CBC25A}"/>
    <cellStyle name="Comma 7 15 2 4" xfId="7248" xr:uid="{2989FAF7-7039-4ABD-BC3F-EEEFA869EFA3}"/>
    <cellStyle name="Comma 7 15 3" xfId="8109" xr:uid="{813336A7-D108-47AD-8125-E51502C00502}"/>
    <cellStyle name="Comma 7 15 3 2" xfId="23013" xr:uid="{4CB850CF-DDFF-4BFA-8A9E-D59B0946B205}"/>
    <cellStyle name="Comma 7 15 4" xfId="22639" xr:uid="{AE92FFCB-513B-4BC4-8CBC-5C0FC1EC810E}"/>
    <cellStyle name="Comma 7 15 5" xfId="24743" xr:uid="{D83FE3FD-7EE7-4325-9692-790930F1AE79}"/>
    <cellStyle name="Comma 7 15 6" xfId="6559" xr:uid="{27C67057-65E4-4C8A-8BCF-23654ED5EA1D}"/>
    <cellStyle name="Comma 7 16" xfId="1971" xr:uid="{00000000-0005-0000-0000-0000B2070000}"/>
    <cellStyle name="Comma 7 16 2" xfId="1972" xr:uid="{00000000-0005-0000-0000-0000B3070000}"/>
    <cellStyle name="Comma 7 16 2 2" xfId="5881" xr:uid="{75B6577C-B71F-4FA3-9B38-544CCE9DC554}"/>
    <cellStyle name="Comma 7 16 2 2 2" xfId="23363" xr:uid="{F868E6E0-50A1-45DB-97E2-BB355A27C0F2}"/>
    <cellStyle name="Comma 7 16 2 2 3" xfId="9927" xr:uid="{6F8CD473-1531-4E82-9060-B8121B24A39A}"/>
    <cellStyle name="Comma 7 16 2 3" xfId="22835" xr:uid="{290CDFBE-97D9-4B4D-A119-D1C9FE1E516E}"/>
    <cellStyle name="Comma 7 16 2 4" xfId="7249" xr:uid="{5691C1A6-0494-4773-80F2-9C8FAB8E229E}"/>
    <cellStyle name="Comma 7 16 3" xfId="5880" xr:uid="{3EE178E6-D38E-43D6-A55E-71A03EC828B5}"/>
    <cellStyle name="Comma 7 16 4" xfId="24744" xr:uid="{4752571F-980A-4B88-A623-B266BB602FF9}"/>
    <cellStyle name="Comma 7 17" xfId="1973" xr:uid="{00000000-0005-0000-0000-0000B4070000}"/>
    <cellStyle name="Comma 7 17 2" xfId="1974" xr:uid="{00000000-0005-0000-0000-0000B5070000}"/>
    <cellStyle name="Comma 7 17 2 2" xfId="5883" xr:uid="{E65F8788-92CC-4F4D-B2CC-7B0A669C144C}"/>
    <cellStyle name="Comma 7 17 2 2 2" xfId="23364" xr:uid="{41163F93-A420-4B17-BB04-FC1425FD13AB}"/>
    <cellStyle name="Comma 7 17 2 2 3" xfId="9928" xr:uid="{BD63D27C-1799-46A0-91FC-5136874D9D9A}"/>
    <cellStyle name="Comma 7 17 2 3" xfId="22836" xr:uid="{4CA40771-4103-4944-A0FC-72A0AAECFE77}"/>
    <cellStyle name="Comma 7 17 2 4" xfId="7250" xr:uid="{ABCD1F79-CDCD-437A-A885-AF77452EBE0B}"/>
    <cellStyle name="Comma 7 17 3" xfId="5882" xr:uid="{1E928702-BCEF-4211-B41F-766C49C753CE}"/>
    <cellStyle name="Comma 7 17 4" xfId="24745" xr:uid="{2F307204-DF6E-4276-A66F-66FA750F13BD}"/>
    <cellStyle name="Comma 7 18" xfId="1975" xr:uid="{00000000-0005-0000-0000-0000B6070000}"/>
    <cellStyle name="Comma 7 18 2" xfId="1976" xr:uid="{00000000-0005-0000-0000-0000B7070000}"/>
    <cellStyle name="Comma 7 18 2 2" xfId="5885" xr:uid="{C30F418F-F6A6-4DCB-86ED-FBE76D798095}"/>
    <cellStyle name="Comma 7 18 2 2 2" xfId="23365" xr:uid="{950EADC4-652F-48FD-8B86-84CD747CD9B0}"/>
    <cellStyle name="Comma 7 18 2 2 3" xfId="9929" xr:uid="{0BCFD3B1-05BF-4D22-9DCE-B63130D55F7F}"/>
    <cellStyle name="Comma 7 18 2 3" xfId="22837" xr:uid="{12FFCBE4-537D-4C78-8F3D-5C5BB80F0CF8}"/>
    <cellStyle name="Comma 7 18 2 4" xfId="7251" xr:uid="{1D0833C2-5D5D-4DA9-83B7-E371B09FF7E3}"/>
    <cellStyle name="Comma 7 18 3" xfId="5884" xr:uid="{4178C588-3A01-4873-B41A-58D0B85BE6E9}"/>
    <cellStyle name="Comma 7 18 4" xfId="24746" xr:uid="{A9A4644F-C05D-4D28-A507-C5597DE3CA07}"/>
    <cellStyle name="Comma 7 19" xfId="1977" xr:uid="{00000000-0005-0000-0000-0000B8070000}"/>
    <cellStyle name="Comma 7 19 2" xfId="1978" xr:uid="{00000000-0005-0000-0000-0000B9070000}"/>
    <cellStyle name="Comma 7 19 2 2" xfId="5887" xr:uid="{B20C26B8-A330-4DB8-BCD6-4D84BEB816A7}"/>
    <cellStyle name="Comma 7 19 2 2 2" xfId="23366" xr:uid="{668D28B5-F9A0-49B8-84EC-7DD1E632D75C}"/>
    <cellStyle name="Comma 7 19 2 2 3" xfId="9930" xr:uid="{B600499D-26BE-4A92-9C70-748A2C134E66}"/>
    <cellStyle name="Comma 7 19 2 3" xfId="22838" xr:uid="{1279FB99-63C4-4ACA-9B34-61BE73483A9B}"/>
    <cellStyle name="Comma 7 19 2 4" xfId="7252" xr:uid="{806382DB-C333-4DE2-A570-C8B11D010D35}"/>
    <cellStyle name="Comma 7 19 3" xfId="5886" xr:uid="{0735A7E6-A44A-4D47-A567-7581A2F7995B}"/>
    <cellStyle name="Comma 7 19 4" xfId="24747" xr:uid="{731A57E0-FFF6-482D-9247-3C8A450DD278}"/>
    <cellStyle name="Comma 7 2" xfId="1979" xr:uid="{00000000-0005-0000-0000-0000BA070000}"/>
    <cellStyle name="Comma 7 2 2" xfId="5888" xr:uid="{97F45140-360A-42A2-BE69-BEBAB894E78A}"/>
    <cellStyle name="Comma 7 2 2 2" xfId="9931" xr:uid="{FA55DF5E-D0B6-4958-9737-EC10F773E585}"/>
    <cellStyle name="Comma 7 2 2 2 2" xfId="23367" xr:uid="{5DA37796-B004-4268-8520-946FFE38C80F}"/>
    <cellStyle name="Comma 7 2 2 3" xfId="22839" xr:uid="{AA1EBC68-9301-4CCB-8C83-FB667680B790}"/>
    <cellStyle name="Comma 7 2 2 4" xfId="7253" xr:uid="{EF3ABCA0-6D75-4560-B3A6-0DEC58911CBF}"/>
    <cellStyle name="Comma 7 2 3" xfId="10660" xr:uid="{29BAAA99-80D6-4E0A-BF7F-EF565C092D70}"/>
    <cellStyle name="Comma 7 2 3 2" xfId="23587" xr:uid="{2340282A-5DBF-459A-B7B9-5159A3EE78A1}"/>
    <cellStyle name="Comma 7 2 4" xfId="22640" xr:uid="{B525213C-6AEB-4607-BA77-EB9463B84289}"/>
    <cellStyle name="Comma 7 2 5" xfId="24748" xr:uid="{5C693075-3118-466B-92AF-F119F844123D}"/>
    <cellStyle name="Comma 7 2 6" xfId="6560" xr:uid="{69696D4B-3DA2-4F9F-BC57-C6A78EF3BEDF}"/>
    <cellStyle name="Comma 7 20" xfId="1980" xr:uid="{00000000-0005-0000-0000-0000BB070000}"/>
    <cellStyle name="Comma 7 20 2" xfId="1981" xr:uid="{00000000-0005-0000-0000-0000BC070000}"/>
    <cellStyle name="Comma 7 20 2 2" xfId="5890" xr:uid="{750D30EC-ADA2-4107-927F-6470ABACB39E}"/>
    <cellStyle name="Comma 7 20 2 2 2" xfId="23368" xr:uid="{F4FE5A98-D5BA-44B3-B4EB-C0AE6C2BE02A}"/>
    <cellStyle name="Comma 7 20 2 2 3" xfId="9932" xr:uid="{AC84962F-7DF2-4500-80C8-2D02477F1D55}"/>
    <cellStyle name="Comma 7 20 2 3" xfId="22840" xr:uid="{021817BD-81D0-4AD3-82FA-48815BD27AFC}"/>
    <cellStyle name="Comma 7 20 2 4" xfId="7254" xr:uid="{1E3233F2-C93A-45E2-8A2B-8AB411414A6A}"/>
    <cellStyle name="Comma 7 20 3" xfId="5889" xr:uid="{023C8C44-981D-4F20-9389-5E4BF1A03D6F}"/>
    <cellStyle name="Comma 7 20 4" xfId="24749" xr:uid="{4EE35753-EC2F-4F6B-BB56-853F197A7886}"/>
    <cellStyle name="Comma 7 21" xfId="1982" xr:uid="{00000000-0005-0000-0000-0000BD070000}"/>
    <cellStyle name="Comma 7 21 2" xfId="1983" xr:uid="{00000000-0005-0000-0000-0000BE070000}"/>
    <cellStyle name="Comma 7 21 2 2" xfId="5892" xr:uid="{CDB87CE4-C461-41B0-8063-121753D00BDF}"/>
    <cellStyle name="Comma 7 21 2 2 2" xfId="23369" xr:uid="{D19C6FDD-9A03-4049-BC28-630224816E33}"/>
    <cellStyle name="Comma 7 21 2 2 3" xfId="9933" xr:uid="{86F023C2-0FA4-46EA-A870-4550A7EBFFF5}"/>
    <cellStyle name="Comma 7 21 2 3" xfId="22841" xr:uid="{3D333E72-C3E2-4FAF-86D1-9071EAE6EA42}"/>
    <cellStyle name="Comma 7 21 2 4" xfId="7255" xr:uid="{0F91D030-455A-4FD6-B85D-0C12E3A9BBBA}"/>
    <cellStyle name="Comma 7 21 3" xfId="5891" xr:uid="{833F8354-C375-4647-9CE2-F90BF2236297}"/>
    <cellStyle name="Comma 7 21 4" xfId="24750" xr:uid="{A7963CA3-B72B-4724-B04A-B45C3B7FDCA5}"/>
    <cellStyle name="Comma 7 22" xfId="5358" xr:uid="{CC20AFB8-0C05-406D-BD92-66F2751DBBA8}"/>
    <cellStyle name="Comma 7 3" xfId="1984" xr:uid="{00000000-0005-0000-0000-0000BF070000}"/>
    <cellStyle name="Comma 7 3 10" xfId="1985" xr:uid="{00000000-0005-0000-0000-0000C0070000}"/>
    <cellStyle name="Comma 7 3 10 2" xfId="5894" xr:uid="{857546F5-98B4-400C-AE93-5A43F3E1794B}"/>
    <cellStyle name="Comma 7 3 10 2 2" xfId="9934" xr:uid="{E2B425D9-E481-4B9D-BD87-F43089B37025}"/>
    <cellStyle name="Comma 7 3 10 2 2 2" xfId="23370" xr:uid="{2C4A57E5-5441-48B3-B557-5D639BFEB304}"/>
    <cellStyle name="Comma 7 3 10 2 3" xfId="22842" xr:uid="{7FC79BE3-93D8-4A68-8377-E740F0226B1E}"/>
    <cellStyle name="Comma 7 3 10 2 4" xfId="7256" xr:uid="{4F27A099-DC3F-4E33-B11F-34901DC60472}"/>
    <cellStyle name="Comma 7 3 10 3" xfId="10661" xr:uid="{7307749B-16AB-4F85-8514-7AF9B549EB3E}"/>
    <cellStyle name="Comma 7 3 10 3 2" xfId="23588" xr:uid="{3372D8F0-64E2-4570-B6F0-B516DAA7469E}"/>
    <cellStyle name="Comma 7 3 10 4" xfId="22641" xr:uid="{ABF09898-1010-45D9-B8C3-1366A8BA7AEF}"/>
    <cellStyle name="Comma 7 3 10 5" xfId="24752" xr:uid="{8A6D0956-A09C-40FE-99C7-D7C011450E1C}"/>
    <cellStyle name="Comma 7 3 10 6" xfId="6561" xr:uid="{3D258482-828A-4081-A5A3-ADF2AE7E0CE9}"/>
    <cellStyle name="Comma 7 3 11" xfId="1986" xr:uid="{00000000-0005-0000-0000-0000C1070000}"/>
    <cellStyle name="Comma 7 3 11 2" xfId="5895" xr:uid="{37677D61-CE06-4FB8-9CF9-378EFD85345C}"/>
    <cellStyle name="Comma 7 3 11 2 2" xfId="9935" xr:uid="{744F080F-36ED-42AF-9DC9-ADA3ABCE3575}"/>
    <cellStyle name="Comma 7 3 11 2 2 2" xfId="23371" xr:uid="{924A2E63-1568-49C6-AEB1-D2C372E72383}"/>
    <cellStyle name="Comma 7 3 11 2 3" xfId="22843" xr:uid="{7E034FE2-87AA-42EF-9D01-FB306329E811}"/>
    <cellStyle name="Comma 7 3 11 2 4" xfId="7257" xr:uid="{A0285207-04F1-4850-A8B8-F482D68ECE74}"/>
    <cellStyle name="Comma 7 3 11 3" xfId="7441" xr:uid="{46A2B417-5762-4AC9-9594-699BFB8F8C74}"/>
    <cellStyle name="Comma 7 3 11 3 2" xfId="22878" xr:uid="{3A4F5661-D802-47F6-8B29-7E11E08366E4}"/>
    <cellStyle name="Comma 7 3 11 4" xfId="22642" xr:uid="{65896F26-E969-424C-880E-964913D5BFC3}"/>
    <cellStyle name="Comma 7 3 11 5" xfId="24753" xr:uid="{65C259C6-6093-47A5-80FA-541AFE5CCF78}"/>
    <cellStyle name="Comma 7 3 11 6" xfId="6562" xr:uid="{DF51B690-E532-4817-9DE3-5FAEA1A21F3A}"/>
    <cellStyle name="Comma 7 3 12" xfId="1987" xr:uid="{00000000-0005-0000-0000-0000C2070000}"/>
    <cellStyle name="Comma 7 3 12 2" xfId="5896" xr:uid="{4AB77BDA-D763-48FD-A119-9025A31F7FA8}"/>
    <cellStyle name="Comma 7 3 12 2 2" xfId="9936" xr:uid="{D60E56BB-E13A-4595-8DC8-96A2CCD5C6F7}"/>
    <cellStyle name="Comma 7 3 12 2 2 2" xfId="23372" xr:uid="{97CAA99F-11B9-439B-B1FC-4AA3FBF9FE46}"/>
    <cellStyle name="Comma 7 3 12 2 3" xfId="22844" xr:uid="{B936719B-5CBD-40A6-B452-4836C69ED4F2}"/>
    <cellStyle name="Comma 7 3 12 2 4" xfId="7258" xr:uid="{D2B5D504-2B14-468B-80EB-151BA81A4E88}"/>
    <cellStyle name="Comma 7 3 12 3" xfId="8099" xr:uid="{ED1AF3ED-4A1E-4062-901F-B80018844841}"/>
    <cellStyle name="Comma 7 3 12 3 2" xfId="23012" xr:uid="{A1157C24-A238-4FC4-943E-5F3B45265479}"/>
    <cellStyle name="Comma 7 3 12 4" xfId="22643" xr:uid="{43E6EE67-85E7-4246-BB0E-8E91A60CA3C6}"/>
    <cellStyle name="Comma 7 3 12 5" xfId="24754" xr:uid="{E91D120B-F222-4097-B9A9-73C2DB498288}"/>
    <cellStyle name="Comma 7 3 12 6" xfId="6563" xr:uid="{DAFBB81F-0B6E-457F-8402-AA708079B88E}"/>
    <cellStyle name="Comma 7 3 13" xfId="1988" xr:uid="{00000000-0005-0000-0000-0000C3070000}"/>
    <cellStyle name="Comma 7 3 13 2" xfId="5897" xr:uid="{BDAF6994-6BEB-4F10-B2F7-2A2EDAF3DE74}"/>
    <cellStyle name="Comma 7 3 13 2 2" xfId="9937" xr:uid="{CF7EED99-4331-442F-8F89-11869C1E5B0A}"/>
    <cellStyle name="Comma 7 3 13 2 2 2" xfId="23373" xr:uid="{200DC689-5828-439A-9D06-9BF40534F055}"/>
    <cellStyle name="Comma 7 3 13 2 3" xfId="22845" xr:uid="{770B3821-ADE1-4D86-ABDC-E7F663447FB3}"/>
    <cellStyle name="Comma 7 3 13 2 4" xfId="7259" xr:uid="{3C04C1A0-E334-4CD0-A746-71A6507DAFC9}"/>
    <cellStyle name="Comma 7 3 13 3" xfId="10662" xr:uid="{AC356B73-FCA0-4668-A65E-FA256549C975}"/>
    <cellStyle name="Comma 7 3 13 3 2" xfId="23589" xr:uid="{70CE1B13-D305-41E2-8050-86D0A7EC3E91}"/>
    <cellStyle name="Comma 7 3 13 4" xfId="22644" xr:uid="{7F3D62FE-56D3-4DEB-BB1C-EFEB4C1B8F60}"/>
    <cellStyle name="Comma 7 3 13 5" xfId="24755" xr:uid="{555505FD-0D63-47EA-B6B1-33CEEF3F2FA5}"/>
    <cellStyle name="Comma 7 3 13 6" xfId="6564" xr:uid="{C498707C-CE57-4259-9B1A-6AB316152926}"/>
    <cellStyle name="Comma 7 3 14" xfId="1989" xr:uid="{00000000-0005-0000-0000-0000C4070000}"/>
    <cellStyle name="Comma 7 3 14 2" xfId="5898" xr:uid="{C2DB3705-0274-4C1A-A570-8F3795DA2ED0}"/>
    <cellStyle name="Comma 7 3 14 2 2" xfId="9938" xr:uid="{C5586DDF-77BB-45A8-9302-7B663E5D83AC}"/>
    <cellStyle name="Comma 7 3 14 2 2 2" xfId="23374" xr:uid="{77C23968-C50F-464B-98AA-5A8F4BD73212}"/>
    <cellStyle name="Comma 7 3 14 2 3" xfId="22846" xr:uid="{DC055A66-F6AD-41C8-BD6E-E805B23F54E6}"/>
    <cellStyle name="Comma 7 3 14 2 4" xfId="7260" xr:uid="{12EFE59F-DE40-4986-9187-FD7184701B83}"/>
    <cellStyle name="Comma 7 3 14 3" xfId="8095" xr:uid="{213F89A2-25FD-4C96-900A-38D4E340BA0A}"/>
    <cellStyle name="Comma 7 3 14 3 2" xfId="23011" xr:uid="{47BCF8F0-8135-4252-8C69-1B92BE90E93A}"/>
    <cellStyle name="Comma 7 3 14 4" xfId="22645" xr:uid="{FEB6151A-5485-450A-A1CA-30700B669890}"/>
    <cellStyle name="Comma 7 3 14 5" xfId="24756" xr:uid="{34D14D85-564A-4FC4-B879-7736F3E2547E}"/>
    <cellStyle name="Comma 7 3 14 6" xfId="6565" xr:uid="{F1075870-1C8F-4899-816A-1C4F6C1BE8A6}"/>
    <cellStyle name="Comma 7 3 15" xfId="1990" xr:uid="{00000000-0005-0000-0000-0000C5070000}"/>
    <cellStyle name="Comma 7 3 15 2" xfId="5899" xr:uid="{AF1A9F0E-CA54-4440-9823-4BAD941DBBEF}"/>
    <cellStyle name="Comma 7 3 15 2 2" xfId="9939" xr:uid="{FD57EA5E-7CA9-4C61-BC90-2818A0FA7BC0}"/>
    <cellStyle name="Comma 7 3 15 2 2 2" xfId="23375" xr:uid="{32704C11-2589-4FAC-A92C-B94E138AD886}"/>
    <cellStyle name="Comma 7 3 15 2 3" xfId="22847" xr:uid="{8E40E6A9-5533-44B3-96C2-DBE44BA4C26F}"/>
    <cellStyle name="Comma 7 3 15 2 4" xfId="7261" xr:uid="{EFACBF4A-7544-420D-8374-551A3D2EC0FA}"/>
    <cellStyle name="Comma 7 3 15 3" xfId="8093" xr:uid="{16B3D2D6-5D46-4DFB-8267-D76F78C42114}"/>
    <cellStyle name="Comma 7 3 15 3 2" xfId="23010" xr:uid="{F7185730-DC1F-40FA-BEB0-A7A6585AD4C6}"/>
    <cellStyle name="Comma 7 3 15 4" xfId="22646" xr:uid="{48428968-5C05-4FC4-A235-A0924673698E}"/>
    <cellStyle name="Comma 7 3 15 5" xfId="24757" xr:uid="{B0BFE524-81A3-44D3-92A1-27060925BA88}"/>
    <cellStyle name="Comma 7 3 15 6" xfId="6566" xr:uid="{332A6E24-4DD6-4F9A-AC14-09D47EEA4A3A}"/>
    <cellStyle name="Comma 7 3 16" xfId="5893" xr:uid="{25619767-A30A-42A6-B328-59ED8029AA37}"/>
    <cellStyle name="Comma 7 3 17" xfId="24751" xr:uid="{1858BC81-8B0F-4602-8522-27C3FFE15B1C}"/>
    <cellStyle name="Comma 7 3 2" xfId="1991" xr:uid="{00000000-0005-0000-0000-0000C6070000}"/>
    <cellStyle name="Comma 7 3 2 2" xfId="5900" xr:uid="{3F218C20-DAC5-463F-9E15-FBCDE96868ED}"/>
    <cellStyle name="Comma 7 3 2 2 2" xfId="9940" xr:uid="{093516E7-4609-4116-A6BA-FE447CA0CBEA}"/>
    <cellStyle name="Comma 7 3 2 2 2 2" xfId="23376" xr:uid="{B145603C-DD08-478F-B0D6-9F37651B6D31}"/>
    <cellStyle name="Comma 7 3 2 2 3" xfId="22848" xr:uid="{F44ACDD5-55DE-4B96-91C4-7C8063D1C380}"/>
    <cellStyle name="Comma 7 3 2 2 4" xfId="7262" xr:uid="{552C0FD7-7032-488C-9A6B-C0ED229757F0}"/>
    <cellStyle name="Comma 7 3 2 3" xfId="8090" xr:uid="{9BBA7707-2D4B-47A1-A846-1BD9FE65F0A9}"/>
    <cellStyle name="Comma 7 3 2 3 2" xfId="23009" xr:uid="{B4E0100A-C193-412F-B1D6-A64A2F08DB95}"/>
    <cellStyle name="Comma 7 3 2 4" xfId="22647" xr:uid="{C3CE38C3-EE77-4325-BB38-0BD645AB30C4}"/>
    <cellStyle name="Comma 7 3 2 5" xfId="24758" xr:uid="{B2415115-0736-4DBF-AAEE-3974AAA54A17}"/>
    <cellStyle name="Comma 7 3 2 6" xfId="6567" xr:uid="{949961F9-4000-4A69-BD2A-403DEEAF3372}"/>
    <cellStyle name="Comma 7 3 3" xfId="1992" xr:uid="{00000000-0005-0000-0000-0000C7070000}"/>
    <cellStyle name="Comma 7 3 3 2" xfId="5901" xr:uid="{F7C59485-F4DA-4E1B-897D-13B534CBB2E8}"/>
    <cellStyle name="Comma 7 3 3 2 2" xfId="9941" xr:uid="{2FEC829D-001C-4C26-903F-F7EAFFCC090D}"/>
    <cellStyle name="Comma 7 3 3 2 2 2" xfId="23377" xr:uid="{69FD5D00-2CA5-4E76-870C-A048217392A7}"/>
    <cellStyle name="Comma 7 3 3 2 3" xfId="22849" xr:uid="{FD9DFACB-0EB1-4074-935B-76B965D7C11B}"/>
    <cellStyle name="Comma 7 3 3 2 4" xfId="7263" xr:uid="{7FA8E5ED-537C-4994-BC62-1F0C52313DB0}"/>
    <cellStyle name="Comma 7 3 3 3" xfId="10663" xr:uid="{EE87E4FE-804C-4EC6-9FAA-F3B0C3684DA7}"/>
    <cellStyle name="Comma 7 3 3 3 2" xfId="23590" xr:uid="{15E16CFB-934E-4BD5-ADAE-9379DBCADA4F}"/>
    <cellStyle name="Comma 7 3 3 4" xfId="22648" xr:uid="{BAC30A5B-9DD9-4529-B83E-1B3988CCEBE1}"/>
    <cellStyle name="Comma 7 3 3 5" xfId="24759" xr:uid="{CA08B686-7053-405E-BFE7-8D78405C9FDE}"/>
    <cellStyle name="Comma 7 3 3 6" xfId="6568" xr:uid="{35B7110C-A12E-4DC7-966F-6E9F14C96E63}"/>
    <cellStyle name="Comma 7 3 4" xfId="1993" xr:uid="{00000000-0005-0000-0000-0000C8070000}"/>
    <cellStyle name="Comma 7 3 4 2" xfId="5902" xr:uid="{03200196-BB98-43A3-9724-F2769377C18A}"/>
    <cellStyle name="Comma 7 3 4 2 2" xfId="9942" xr:uid="{F4CEFECF-30D5-418D-BC15-A946C189D75A}"/>
    <cellStyle name="Comma 7 3 4 2 2 2" xfId="23378" xr:uid="{D4BB5431-84E9-4A59-BEA7-A01BA693CF7B}"/>
    <cellStyle name="Comma 7 3 4 2 3" xfId="22850" xr:uid="{66993316-C27C-4BAA-BD0C-C89B5C3BCBE9}"/>
    <cellStyle name="Comma 7 3 4 2 4" xfId="7264" xr:uid="{875737EA-B1AB-47C2-B1A7-D6AB4F419D0B}"/>
    <cellStyle name="Comma 7 3 4 3" xfId="10664" xr:uid="{9DFC152D-0A26-4443-9767-0A9502E5A7D6}"/>
    <cellStyle name="Comma 7 3 4 3 2" xfId="23591" xr:uid="{B50838F0-A3F4-4C11-95C9-87EC200332B6}"/>
    <cellStyle name="Comma 7 3 4 4" xfId="22649" xr:uid="{1961A7D1-A48F-4E33-8942-49C00509CACB}"/>
    <cellStyle name="Comma 7 3 4 5" xfId="24760" xr:uid="{699D6B82-E9FE-4168-B872-2D2FB20E21F4}"/>
    <cellStyle name="Comma 7 3 4 6" xfId="6569" xr:uid="{388DB3AF-7566-43F1-B1A3-E73BADF76EE7}"/>
    <cellStyle name="Comma 7 3 5" xfId="1994" xr:uid="{00000000-0005-0000-0000-0000C9070000}"/>
    <cellStyle name="Comma 7 3 5 2" xfId="5903" xr:uid="{7F33BD30-E5DF-45AE-B279-20EF860184E3}"/>
    <cellStyle name="Comma 7 3 5 2 2" xfId="9943" xr:uid="{437F1229-B9F7-4D4F-9673-0062430B55E6}"/>
    <cellStyle name="Comma 7 3 5 2 2 2" xfId="23379" xr:uid="{10A30463-3533-4B3D-A05D-B8CD855F22DA}"/>
    <cellStyle name="Comma 7 3 5 2 3" xfId="22851" xr:uid="{AD0EBC09-210B-41D9-8E67-AB8E991A7684}"/>
    <cellStyle name="Comma 7 3 5 2 4" xfId="7265" xr:uid="{309DAD18-A069-453B-8BEF-B8330E12CC37}"/>
    <cellStyle name="Comma 7 3 5 3" xfId="8089" xr:uid="{95992806-692B-4375-9FC2-DE003E470634}"/>
    <cellStyle name="Comma 7 3 5 3 2" xfId="23008" xr:uid="{AEA312AE-4AC7-440E-A431-656DA714984B}"/>
    <cellStyle name="Comma 7 3 5 4" xfId="22650" xr:uid="{CDE20E74-1935-4979-A361-B51D83D3F4A4}"/>
    <cellStyle name="Comma 7 3 5 5" xfId="24761" xr:uid="{E170A51A-A995-47FE-B657-B3E29C9A8C0E}"/>
    <cellStyle name="Comma 7 3 5 6" xfId="6570" xr:uid="{5505F40A-55C2-4FB4-84C8-2AABA17917FB}"/>
    <cellStyle name="Comma 7 3 6" xfId="1995" xr:uid="{00000000-0005-0000-0000-0000CA070000}"/>
    <cellStyle name="Comma 7 3 6 2" xfId="5904" xr:uid="{9E5E830D-CEE5-4C4D-A48D-F47229BFAF16}"/>
    <cellStyle name="Comma 7 3 6 2 2" xfId="9944" xr:uid="{AF393369-1592-4A7C-9C84-9F396C79658B}"/>
    <cellStyle name="Comma 7 3 6 2 2 2" xfId="23380" xr:uid="{EF92FBB0-7FCD-4028-A038-D2541B2C3E5B}"/>
    <cellStyle name="Comma 7 3 6 2 3" xfId="22852" xr:uid="{F7B12F76-9A92-45D1-BB82-69A26134B3CC}"/>
    <cellStyle name="Comma 7 3 6 2 4" xfId="7266" xr:uid="{9E68A0FF-78D0-4D68-A967-51337AF7CFE7}"/>
    <cellStyle name="Comma 7 3 6 3" xfId="8085" xr:uid="{B0192BBA-08EB-4223-94E0-F7D64A258BBC}"/>
    <cellStyle name="Comma 7 3 6 3 2" xfId="23006" xr:uid="{6AE8D83F-0300-4D73-B53F-CDB5E59FA32E}"/>
    <cellStyle name="Comma 7 3 6 4" xfId="22651" xr:uid="{77EA0F83-B616-4F06-96C9-3F620D2FD21E}"/>
    <cellStyle name="Comma 7 3 6 5" xfId="24762" xr:uid="{32B05B51-040C-4792-BE28-F449D0A44DF9}"/>
    <cellStyle name="Comma 7 3 6 6" xfId="6571" xr:uid="{3F7C9031-C9E8-46B2-BEB7-D618495B05B3}"/>
    <cellStyle name="Comma 7 3 7" xfId="1996" xr:uid="{00000000-0005-0000-0000-0000CB070000}"/>
    <cellStyle name="Comma 7 3 7 2" xfId="5905" xr:uid="{DA07CACD-005F-42F6-A81B-2C7A238F039C}"/>
    <cellStyle name="Comma 7 3 7 2 2" xfId="9945" xr:uid="{A7724449-22AC-4045-9998-FFE1AE015733}"/>
    <cellStyle name="Comma 7 3 7 2 2 2" xfId="23381" xr:uid="{2CDB8C94-330C-4A2C-9809-70A5AD731CB4}"/>
    <cellStyle name="Comma 7 3 7 2 3" xfId="22853" xr:uid="{F5089305-E8C8-4A42-9A8B-DA0ECD2D33A6}"/>
    <cellStyle name="Comma 7 3 7 2 4" xfId="7267" xr:uid="{F86861E6-BD49-47E6-BE45-AF0BB4A99048}"/>
    <cellStyle name="Comma 7 3 7 3" xfId="12780" xr:uid="{E07B4ADD-B2D2-4551-827A-4F1B0634EDD9}"/>
    <cellStyle name="Comma 7 3 7 3 2" xfId="23646" xr:uid="{94F77C09-18AE-4A42-8DD6-40C8FAC3902A}"/>
    <cellStyle name="Comma 7 3 7 4" xfId="22652" xr:uid="{64F526CC-A1BA-4E0F-A9FA-7ED3668BDF3B}"/>
    <cellStyle name="Comma 7 3 7 5" xfId="24763" xr:uid="{D85CE3C2-7846-4A87-9D92-64C7D0B1CC4B}"/>
    <cellStyle name="Comma 7 3 7 6" xfId="6572" xr:uid="{E4CAF43B-4D1E-4B2D-B2F3-D0F82527FB4C}"/>
    <cellStyle name="Comma 7 3 8" xfId="1997" xr:uid="{00000000-0005-0000-0000-0000CC070000}"/>
    <cellStyle name="Comma 7 3 8 2" xfId="5906" xr:uid="{3ED52920-4332-4F3C-B2DF-53D7EC53E8BD}"/>
    <cellStyle name="Comma 7 3 8 2 2" xfId="9946" xr:uid="{4590786A-F8CF-443C-A70A-EF04B54695AE}"/>
    <cellStyle name="Comma 7 3 8 2 2 2" xfId="23382" xr:uid="{CE8522DA-9844-4DAC-9672-B32FAC861921}"/>
    <cellStyle name="Comma 7 3 8 2 3" xfId="22854" xr:uid="{4AA42D67-89EF-4420-8564-4EB21B66A469}"/>
    <cellStyle name="Comma 7 3 8 2 4" xfId="7268" xr:uid="{65D2303A-CAC9-4D4B-9EF6-71FA6E82BEF9}"/>
    <cellStyle name="Comma 7 3 8 3" xfId="10665" xr:uid="{20EAED13-063D-4B2D-A309-6631482F0075}"/>
    <cellStyle name="Comma 7 3 8 3 2" xfId="23592" xr:uid="{5F3B58E7-F972-4078-8574-78A16F383063}"/>
    <cellStyle name="Comma 7 3 8 4" xfId="22653" xr:uid="{0957CFEB-018D-4E20-8B98-682D1D2DFD70}"/>
    <cellStyle name="Comma 7 3 8 5" xfId="24764" xr:uid="{49B4B27A-A7B9-4824-8D45-5878418822D9}"/>
    <cellStyle name="Comma 7 3 8 6" xfId="6573" xr:uid="{226C79F8-3361-4052-B4CF-4D5FA362781A}"/>
    <cellStyle name="Comma 7 3 9" xfId="1998" xr:uid="{00000000-0005-0000-0000-0000CD070000}"/>
    <cellStyle name="Comma 7 3 9 2" xfId="5907" xr:uid="{80CCC924-9740-4457-A656-1656C5D715E3}"/>
    <cellStyle name="Comma 7 3 9 2 2" xfId="9947" xr:uid="{108E6EC1-171F-4DA6-B1D4-66C62954416A}"/>
    <cellStyle name="Comma 7 3 9 2 2 2" xfId="23383" xr:uid="{759DF7BF-667B-41C8-B25E-0D2671455932}"/>
    <cellStyle name="Comma 7 3 9 2 3" xfId="22855" xr:uid="{C33204AC-6C6B-4A3C-8424-026EE0120499}"/>
    <cellStyle name="Comma 7 3 9 2 4" xfId="7269" xr:uid="{1C4EBDFC-6B73-4414-A53C-4F47FF3481B7}"/>
    <cellStyle name="Comma 7 3 9 3" xfId="8086" xr:uid="{D63B6C0F-E007-4AF9-B173-AA35319B0DCE}"/>
    <cellStyle name="Comma 7 3 9 3 2" xfId="23007" xr:uid="{2B5C8BB6-3913-4CE9-A4CD-B2CA95373B8D}"/>
    <cellStyle name="Comma 7 3 9 4" xfId="22654" xr:uid="{36CD4F88-7327-4775-90D1-06475714C595}"/>
    <cellStyle name="Comma 7 3 9 5" xfId="24765" xr:uid="{4885DE0D-9D89-4E7A-9D29-98D208343A63}"/>
    <cellStyle name="Comma 7 3 9 6" xfId="6574" xr:uid="{31318ABA-1B21-4FC5-93C5-544499BFB77D}"/>
    <cellStyle name="Comma 7 4" xfId="1999" xr:uid="{00000000-0005-0000-0000-0000CE070000}"/>
    <cellStyle name="Comma 7 4 2" xfId="5908" xr:uid="{079E1023-3C73-4D87-941E-EEB27679C389}"/>
    <cellStyle name="Comma 7 4 2 2" xfId="9948" xr:uid="{57601A97-E5C3-46BE-AC3B-9972691CDC4F}"/>
    <cellStyle name="Comma 7 4 2 2 2" xfId="23384" xr:uid="{C5A3789D-CF8D-4B8D-BE14-BFA9C3780D14}"/>
    <cellStyle name="Comma 7 4 2 3" xfId="22856" xr:uid="{A8DB5B18-C678-4DB9-B47B-ADCE25376DEB}"/>
    <cellStyle name="Comma 7 4 2 4" xfId="7270" xr:uid="{00502CCD-563B-4DD9-9541-344BC8836F90}"/>
    <cellStyle name="Comma 7 4 3" xfId="10666" xr:uid="{A49ACF4B-A703-442F-ADAD-1A1D3055EE88}"/>
    <cellStyle name="Comma 7 4 3 2" xfId="23593" xr:uid="{51DD03A5-BA1C-4958-8381-F2486C8F9EB3}"/>
    <cellStyle name="Comma 7 4 4" xfId="22655" xr:uid="{7D562185-F1A2-4D85-B569-CCC05FE290F9}"/>
    <cellStyle name="Comma 7 4 5" xfId="24766" xr:uid="{FF44307D-5865-48F0-BEF9-50D8B0D98468}"/>
    <cellStyle name="Comma 7 4 6" xfId="6575" xr:uid="{8C9E81FE-1619-43A1-AC4D-08225A6025C0}"/>
    <cellStyle name="Comma 7 5" xfId="2000" xr:uid="{00000000-0005-0000-0000-0000CF070000}"/>
    <cellStyle name="Comma 7 5 2" xfId="5909" xr:uid="{79DB3F1E-0384-4728-90D8-6AEC27F0EDAE}"/>
    <cellStyle name="Comma 7 5 2 2" xfId="9949" xr:uid="{982549D2-104A-48F0-B2EA-D175D4E56815}"/>
    <cellStyle name="Comma 7 5 2 2 2" xfId="23385" xr:uid="{7049CE94-B993-4A83-9553-7187948F2D05}"/>
    <cellStyle name="Comma 7 5 2 3" xfId="22857" xr:uid="{0B9A89B1-3EBC-43A1-B69A-85BBD906C03A}"/>
    <cellStyle name="Comma 7 5 2 4" xfId="7271" xr:uid="{6B6731E9-7D9C-4F01-8FCD-0084304C6650}"/>
    <cellStyle name="Comma 7 5 3" xfId="8082" xr:uid="{CDD6717B-437E-4AB5-9FB0-53935F7887BC}"/>
    <cellStyle name="Comma 7 5 3 2" xfId="23005" xr:uid="{2423B08B-55A5-4A7E-91AC-7E74982B5AEF}"/>
    <cellStyle name="Comma 7 5 4" xfId="22656" xr:uid="{F40C4055-AA76-4BA3-AD7E-9EEE87494122}"/>
    <cellStyle name="Comma 7 5 5" xfId="24767" xr:uid="{D28FF9A1-03BA-4CEA-B746-C3A15AFB6B26}"/>
    <cellStyle name="Comma 7 5 6" xfId="6576" xr:uid="{64953653-08B7-467C-B31B-36945C31E201}"/>
    <cellStyle name="Comma 7 6" xfId="2001" xr:uid="{00000000-0005-0000-0000-0000D0070000}"/>
    <cellStyle name="Comma 7 6 2" xfId="5910" xr:uid="{F9485FD0-E076-4BF1-8B3E-93ED0CAF8324}"/>
    <cellStyle name="Comma 7 6 2 2" xfId="9950" xr:uid="{33557D40-5060-4FE1-9199-54CEA22AB293}"/>
    <cellStyle name="Comma 7 6 2 2 2" xfId="23386" xr:uid="{BD96C347-B412-4BE3-803C-D5A51678CA4B}"/>
    <cellStyle name="Comma 7 6 2 3" xfId="22858" xr:uid="{05A90DBA-2D97-4EBE-940C-8B0A844717B1}"/>
    <cellStyle name="Comma 7 6 2 4" xfId="7272" xr:uid="{80EEA38B-F307-4BAA-8D76-1B0694FBDE08}"/>
    <cellStyle name="Comma 7 6 3" xfId="12781" xr:uid="{27297D0F-49AE-4A83-B407-F31DD115C334}"/>
    <cellStyle name="Comma 7 6 3 2" xfId="23647" xr:uid="{17F93742-AAF9-4D87-9C85-A82A1266808C}"/>
    <cellStyle name="Comma 7 6 4" xfId="22657" xr:uid="{29A0AD92-AFD8-4512-A67A-D67B44E8C3B6}"/>
    <cellStyle name="Comma 7 6 5" xfId="24768" xr:uid="{54A8E8C2-535B-4A5B-992F-A9C196A60674}"/>
    <cellStyle name="Comma 7 6 6" xfId="6577" xr:uid="{0A52E75C-B121-4C1C-9A2D-A6754951A015}"/>
    <cellStyle name="Comma 7 7" xfId="2002" xr:uid="{00000000-0005-0000-0000-0000D1070000}"/>
    <cellStyle name="Comma 7 7 2" xfId="5911" xr:uid="{D8519B7B-CF7F-4B7E-884C-7D4CBCEF4CFF}"/>
    <cellStyle name="Comma 7 7 2 2" xfId="9951" xr:uid="{A6ED11F7-56EC-4F60-9B3D-F18D11ABF4F9}"/>
    <cellStyle name="Comma 7 7 2 2 2" xfId="23387" xr:uid="{4F92A9C2-B5FB-4994-A71D-9921820C1E36}"/>
    <cellStyle name="Comma 7 7 2 3" xfId="22859" xr:uid="{0B722652-8E9A-4DF5-8FF7-A016983D6F21}"/>
    <cellStyle name="Comma 7 7 2 4" xfId="7273" xr:uid="{AA1CC9AD-C593-4604-BAE8-5D451E8840AA}"/>
    <cellStyle name="Comma 7 7 3" xfId="12648" xr:uid="{0E12F7BC-0937-4F84-A256-CF549A8D8A3D}"/>
    <cellStyle name="Comma 7 7 3 2" xfId="23613" xr:uid="{1E60C722-797C-41B0-9548-E7B667BB3835}"/>
    <cellStyle name="Comma 7 7 4" xfId="22658" xr:uid="{90A28BD6-2082-4B3A-A66F-8794AA4C326F}"/>
    <cellStyle name="Comma 7 7 5" xfId="24769" xr:uid="{044054A6-54B3-4C3B-AE6E-74AC29B912FE}"/>
    <cellStyle name="Comma 7 7 6" xfId="6578" xr:uid="{7E81F183-99C4-42BA-8A87-B8377334FAC1}"/>
    <cellStyle name="Comma 7 8" xfId="2003" xr:uid="{00000000-0005-0000-0000-0000D2070000}"/>
    <cellStyle name="Comma 7 8 2" xfId="5912" xr:uid="{0FED2B7F-9FFA-481D-B966-E9E177725605}"/>
    <cellStyle name="Comma 7 8 2 2" xfId="9952" xr:uid="{4F68B462-8017-477A-B0D6-D33755277393}"/>
    <cellStyle name="Comma 7 8 2 2 2" xfId="23388" xr:uid="{F293B780-50DA-4B7E-8C97-4969728BA6C6}"/>
    <cellStyle name="Comma 7 8 2 3" xfId="22860" xr:uid="{D7AF786E-731E-40C1-9F1E-AA49111478B8}"/>
    <cellStyle name="Comma 7 8 2 4" xfId="7274" xr:uid="{790A09A3-C20F-4632-A7FB-171F7236D7F1}"/>
    <cellStyle name="Comma 7 8 3" xfId="8078" xr:uid="{AFAD8410-11F2-409C-BF82-08AA95D41DB4}"/>
    <cellStyle name="Comma 7 8 3 2" xfId="23004" xr:uid="{345CCEFC-8DF9-45A1-B72E-66A7A5C138B3}"/>
    <cellStyle name="Comma 7 8 4" xfId="22659" xr:uid="{B95C00AA-BB40-4B4C-A10F-7D9A90F27965}"/>
    <cellStyle name="Comma 7 8 5" xfId="24770" xr:uid="{909DB7F6-B847-4FAB-9009-7A4B4B4D2853}"/>
    <cellStyle name="Comma 7 8 6" xfId="6579" xr:uid="{3EC05B56-CC27-4940-9F18-6089449A68C2}"/>
    <cellStyle name="Comma 7 9" xfId="2004" xr:uid="{00000000-0005-0000-0000-0000D3070000}"/>
    <cellStyle name="Comma 7 9 2" xfId="5913" xr:uid="{CA114978-7660-4799-9E63-CAD41B491A9D}"/>
    <cellStyle name="Comma 7 9 2 2" xfId="9953" xr:uid="{39B948DD-A1FD-42B9-A15E-935CEB26B935}"/>
    <cellStyle name="Comma 7 9 2 2 2" xfId="23389" xr:uid="{7440C179-81A4-4797-A144-1174A1085AAC}"/>
    <cellStyle name="Comma 7 9 2 3" xfId="22861" xr:uid="{CF290F8E-2806-4016-AB81-05FC25EFADD8}"/>
    <cellStyle name="Comma 7 9 2 4" xfId="7275" xr:uid="{FFE3A005-E6DF-4641-8F93-40F770EED905}"/>
    <cellStyle name="Comma 7 9 3" xfId="8075" xr:uid="{17BD6743-3BFB-41A4-B792-19BF4638A886}"/>
    <cellStyle name="Comma 7 9 3 2" xfId="23003" xr:uid="{09C91F57-49DE-4CD9-B210-CBE73445DC8C}"/>
    <cellStyle name="Comma 7 9 4" xfId="22660" xr:uid="{A2FD8B32-E33A-44FF-A17F-1E902F70E87F}"/>
    <cellStyle name="Comma 7 9 5" xfId="24771" xr:uid="{1CD0EABB-3714-4C89-BC62-6DC2DEB20A04}"/>
    <cellStyle name="Comma 7 9 6" xfId="6580" xr:uid="{EFF9E262-6A64-4F35-9A0E-D65FE3D135BF}"/>
    <cellStyle name="Comma 8" xfId="2005" xr:uid="{00000000-0005-0000-0000-0000D4070000}"/>
    <cellStyle name="Comma 8 2" xfId="2006" xr:uid="{00000000-0005-0000-0000-0000D5070000}"/>
    <cellStyle name="Comma 8 2 2" xfId="2007" xr:uid="{00000000-0005-0000-0000-0000D6070000}"/>
    <cellStyle name="Comma 8 2 2 2" xfId="5914" xr:uid="{4EAD48AE-DF29-4728-8196-165346F1042D}"/>
    <cellStyle name="Comma 8 2 2 2 2" xfId="10667" xr:uid="{1E0191C5-7B23-4349-951E-9A62495EB008}"/>
    <cellStyle name="Comma 8 2 2 2 2 2" xfId="23594" xr:uid="{29986DE7-EC36-42D2-99BD-A1E7FA22A4E3}"/>
    <cellStyle name="Comma 8 2 2 2 3" xfId="10668" xr:uid="{19B24C46-C7A7-4C1A-B46F-15AAC9F06EE2}"/>
    <cellStyle name="Comma 8 2 2 2 3 2" xfId="23595" xr:uid="{60FF07BD-EB7E-4730-BAB1-E05EB5E2A364}"/>
    <cellStyle name="Comma 8 2 2 2 4" xfId="23390" xr:uid="{28E38651-1215-4E21-BDE6-101028064DF9}"/>
    <cellStyle name="Comma 8 2 2 2 5" xfId="9954" xr:uid="{E80371D0-FE0B-4895-8873-D040F2A28EC4}"/>
    <cellStyle name="Comma 8 2 2 3" xfId="22862" xr:uid="{D2EB52FF-E12B-4EFB-83C1-67A7CF58C308}"/>
    <cellStyle name="Comma 8 2 2 4" xfId="23795" xr:uid="{014C72A0-01A7-4544-A1EA-F9DAD97C279C}"/>
    <cellStyle name="Comma 8 2 2 5" xfId="7276" xr:uid="{6EADDDB5-2BA0-47F9-A7DD-ADB92AF8B6B5}"/>
    <cellStyle name="Comma 8 2 3" xfId="2008" xr:uid="{00000000-0005-0000-0000-0000D7070000}"/>
    <cellStyle name="Comma 8 2 3 2" xfId="5915" xr:uid="{C3215E2C-70DB-42D3-85BC-5609EF4F33E2}"/>
    <cellStyle name="Comma 8 2 3 2 2" xfId="23391" xr:uid="{3CAFFC8D-EDD5-442F-8D8C-9D3E8123466B}"/>
    <cellStyle name="Comma 8 2 3 2 3" xfId="9955" xr:uid="{89315757-3991-451B-B9DB-71C5521AC8E7}"/>
    <cellStyle name="Comma 8 2 3 3" xfId="22995" xr:uid="{8D408475-B162-4EEB-90EA-606684FCD7CD}"/>
    <cellStyle name="Comma 8 2 3 4" xfId="7670" xr:uid="{A10845A1-4AA8-4AEC-8C55-8245301E101A}"/>
    <cellStyle name="Comma 8 2 4" xfId="5360" xr:uid="{80B75DCD-3B55-4FFB-89CB-803BE0A07AF8}"/>
    <cellStyle name="Comma 8 2 5" xfId="23794" xr:uid="{CB7F47AC-4DD4-4D1C-B918-A99EF4DA3C5C}"/>
    <cellStyle name="Comma 8 3" xfId="2009" xr:uid="{00000000-0005-0000-0000-0000D8070000}"/>
    <cellStyle name="Comma 8 3 2" xfId="2010" xr:uid="{00000000-0005-0000-0000-0000D9070000}"/>
    <cellStyle name="Comma 8 3 2 2" xfId="5917" xr:uid="{71B1001A-539B-4A17-8321-7130FB21915A}"/>
    <cellStyle name="Comma 8 3 2 2 2" xfId="23392" xr:uid="{1F31AFEC-0F18-43A5-899F-B6066BF5682A}"/>
    <cellStyle name="Comma 8 3 2 2 3" xfId="9956" xr:uid="{72CC5D8D-135D-4654-8E72-74CA9134AA23}"/>
    <cellStyle name="Comma 8 3 2 3" xfId="22863" xr:uid="{51054A9B-39A4-4F83-96D2-30EF2865CCE1}"/>
    <cellStyle name="Comma 8 3 2 4" xfId="7277" xr:uid="{BE82B390-4338-4AD3-9903-7F0670CA9182}"/>
    <cellStyle name="Comma 8 3 3" xfId="5916" xr:uid="{4138ECC5-556B-4C22-8E4E-8E8D6EC24198}"/>
    <cellStyle name="Comma 8 3 4" xfId="24772" xr:uid="{59E566E8-815F-483B-BB08-17DBBC96FE33}"/>
    <cellStyle name="Comma 8 4" xfId="2011" xr:uid="{00000000-0005-0000-0000-0000DA070000}"/>
    <cellStyle name="Comma 8 4 2" xfId="2012" xr:uid="{00000000-0005-0000-0000-0000DB070000}"/>
    <cellStyle name="Comma 8 4 2 2" xfId="5919" xr:uid="{18B47AED-35EA-496A-9CAC-A2D217CAC4C3}"/>
    <cellStyle name="Comma 8 4 2 2 2" xfId="23393" xr:uid="{95CADA32-03D4-4E6A-8E2E-E740DA3F725E}"/>
    <cellStyle name="Comma 8 4 2 2 3" xfId="9957" xr:uid="{836C6015-09A2-4BE3-B2AC-A64689A79FC5}"/>
    <cellStyle name="Comma 8 4 2 3" xfId="22864" xr:uid="{922D34F5-94E4-4BFF-8080-9E9EB9A1EEAC}"/>
    <cellStyle name="Comma 8 4 2 4" xfId="7278" xr:uid="{DD84F113-1A7B-4AF0-9A98-A964EB48C1AC}"/>
    <cellStyle name="Comma 8 4 3" xfId="5918" xr:uid="{2D3EC015-D96B-4EB0-8B19-E3914174E781}"/>
    <cellStyle name="Comma 8 4 4" xfId="24773" xr:uid="{3F172F90-CDAA-4CCE-829F-F1FB1DDA18A5}"/>
    <cellStyle name="Comma 8 5" xfId="2013" xr:uid="{00000000-0005-0000-0000-0000DC070000}"/>
    <cellStyle name="Comma 8 5 2" xfId="2014" xr:uid="{00000000-0005-0000-0000-0000DD070000}"/>
    <cellStyle name="Comma 8 5 2 2" xfId="5921" xr:uid="{F9959D28-8DA6-4EDC-8DDB-C45658321787}"/>
    <cellStyle name="Comma 8 5 2 2 2" xfId="23394" xr:uid="{2D6A86F1-1198-410A-B0BB-E0F115ABB8F8}"/>
    <cellStyle name="Comma 8 5 2 2 3" xfId="9958" xr:uid="{5731A08A-BA75-4D22-993C-3BCA52B2C8B5}"/>
    <cellStyle name="Comma 8 5 2 3" xfId="22865" xr:uid="{E7727302-A3A7-4430-A756-6458F43DBFDF}"/>
    <cellStyle name="Comma 8 5 2 4" xfId="7279" xr:uid="{EDCEE402-36FB-472E-9B87-D725C9182EEB}"/>
    <cellStyle name="Comma 8 5 3" xfId="5920" xr:uid="{3B8260CC-E504-444F-8A95-4C796FBAC6CE}"/>
    <cellStyle name="Comma 8 5 4" xfId="24774" xr:uid="{66B8112F-5CD1-4BA5-841A-8B056D833E64}"/>
    <cellStyle name="Comma 8 6" xfId="2015" xr:uid="{00000000-0005-0000-0000-0000DE070000}"/>
    <cellStyle name="Comma 8 6 2" xfId="2016" xr:uid="{00000000-0005-0000-0000-0000DF070000}"/>
    <cellStyle name="Comma 8 6 2 2" xfId="5923" xr:uid="{39794748-14A6-44CA-8E99-42DC03FABB2D}"/>
    <cellStyle name="Comma 8 6 2 2 2" xfId="23395" xr:uid="{F9256EE1-BFD1-46E4-9601-1FF3D5D0F937}"/>
    <cellStyle name="Comma 8 6 2 2 3" xfId="9959" xr:uid="{D78F74AE-2FEB-4B00-8579-C181A84F68F8}"/>
    <cellStyle name="Comma 8 6 2 3" xfId="22866" xr:uid="{7972062E-0C09-44E0-961E-43F58DE3A167}"/>
    <cellStyle name="Comma 8 6 2 4" xfId="7280" xr:uid="{465F8638-497F-4243-A443-BFC1019DEC4D}"/>
    <cellStyle name="Comma 8 6 3" xfId="5922" xr:uid="{938642F1-2785-4D5E-BEE0-466138A93C3F}"/>
    <cellStyle name="Comma 8 6 4" xfId="24775" xr:uid="{5E6AE63C-57FC-4F4A-945F-5E4BE0EC90DB}"/>
    <cellStyle name="Comma 8 7" xfId="2017" xr:uid="{00000000-0005-0000-0000-0000E0070000}"/>
    <cellStyle name="Comma 8 7 2" xfId="2018" xr:uid="{00000000-0005-0000-0000-0000E1070000}"/>
    <cellStyle name="Comma 8 7 2 2" xfId="5925" xr:uid="{B1A42FE4-7EC7-4CC8-ACCA-13E2ADCA9AE8}"/>
    <cellStyle name="Comma 8 7 2 2 2" xfId="23396" xr:uid="{FA645111-C9FC-4C08-8198-5A0B6EDA3AD4}"/>
    <cellStyle name="Comma 8 7 2 2 3" xfId="9960" xr:uid="{400BFF26-B93F-4DEE-BFDD-17B021A3E2DA}"/>
    <cellStyle name="Comma 8 7 2 3" xfId="22867" xr:uid="{FFDBB95B-145A-4E20-B1BD-9D5C0F23D6D0}"/>
    <cellStyle name="Comma 8 7 2 4" xfId="7281" xr:uid="{5141C85F-27A9-40C5-BACD-4243D43A8333}"/>
    <cellStyle name="Comma 8 7 3" xfId="5924" xr:uid="{B07FD754-652A-4AEE-9961-D737E04A11DD}"/>
    <cellStyle name="Comma 8 7 4" xfId="24776" xr:uid="{ABCA7917-73C0-410E-B0E3-903C66D977BD}"/>
    <cellStyle name="Comma 8 8" xfId="2019" xr:uid="{00000000-0005-0000-0000-0000E2070000}"/>
    <cellStyle name="Comma 8 8 2" xfId="2020" xr:uid="{00000000-0005-0000-0000-0000E3070000}"/>
    <cellStyle name="Comma 8 8 2 2" xfId="5927" xr:uid="{6EB8E5BB-40C4-4025-BFF2-15B09237D37C}"/>
    <cellStyle name="Comma 8 8 2 2 2" xfId="23397" xr:uid="{5E22F6D9-D071-4EE6-8091-1D572BAEF543}"/>
    <cellStyle name="Comma 8 8 2 2 3" xfId="9961" xr:uid="{7CF2434E-2C47-4969-84E5-D1119483918F}"/>
    <cellStyle name="Comma 8 8 2 3" xfId="22868" xr:uid="{115C0EB4-392F-4275-9D95-0D57B7307670}"/>
    <cellStyle name="Comma 8 8 2 4" xfId="7282" xr:uid="{D0370D58-47AF-4185-B470-5D5A13333D41}"/>
    <cellStyle name="Comma 8 8 3" xfId="5926" xr:uid="{7842ED52-6C57-4F4F-9B09-252F8814BCEC}"/>
    <cellStyle name="Comma 8 8 4" xfId="24777" xr:uid="{16A37CEC-AE03-432A-9310-72ED3C1D39E2}"/>
    <cellStyle name="Comma 8 9" xfId="5359" xr:uid="{8743AF68-3C21-4CDA-AFDE-1B332508808D}"/>
    <cellStyle name="Comma 9" xfId="2021" xr:uid="{00000000-0005-0000-0000-0000E4070000}"/>
    <cellStyle name="Comma 9 10" xfId="5361" xr:uid="{06BA1311-F92C-4155-8002-5BA13DFA9C1C}"/>
    <cellStyle name="Comma 9 10 2" xfId="8065" xr:uid="{A0BAE27C-B186-4276-B617-703882654B6B}"/>
    <cellStyle name="Comma 9 10 2 2" xfId="23001" xr:uid="{B2532EA7-7A18-4E4C-8699-74C8E463F614}"/>
    <cellStyle name="Comma 9 10 3" xfId="8074" xr:uid="{CDDF40A9-3719-4065-B27F-AC67D3476B55}"/>
    <cellStyle name="Comma 9 10 3 2" xfId="23002" xr:uid="{B1FCCB00-16D7-4AB7-BA84-ABD2AA512B7F}"/>
    <cellStyle name="Comma 9 10 4" xfId="12782" xr:uid="{FDAB5C46-65A8-42CB-A464-E8B054219458}"/>
    <cellStyle name="Comma 9 10 4 2" xfId="23648" xr:uid="{E0785C40-AF0C-4CD7-824F-598644E8CFF8}"/>
    <cellStyle name="Comma 9 10 5" xfId="24887" xr:uid="{6E09065C-EF4E-4825-B99A-8A1FC047DA69}"/>
    <cellStyle name="Comma 9 11" xfId="22996" xr:uid="{D5BB3651-8019-46A9-A2E1-C7AC4D6A0B17}"/>
    <cellStyle name="Comma 9 12" xfId="24778" xr:uid="{21574E0A-47D4-4B25-8DF8-54062C51E7B2}"/>
    <cellStyle name="Comma 9 13" xfId="7677" xr:uid="{52673C91-D384-44AB-A4C2-C342B698508D}"/>
    <cellStyle name="Comma 9 2" xfId="2022" xr:uid="{00000000-0005-0000-0000-0000E5070000}"/>
    <cellStyle name="Comma 9 2 2" xfId="5928" xr:uid="{774D6E47-B294-4A24-B96D-AEC3461D4483}"/>
    <cellStyle name="Comma 9 2 2 2" xfId="9962" xr:uid="{C9C8D364-3BC4-4BB7-AB63-24282D29CA44}"/>
    <cellStyle name="Comma 9 2 2 2 2" xfId="23398" xr:uid="{8F0D9138-9183-4445-9EFB-5BE4DABC950C}"/>
    <cellStyle name="Comma 9 2 2 3" xfId="22869" xr:uid="{41433852-B6E7-4D67-A613-EE49408FDF17}"/>
    <cellStyle name="Comma 9 2 2 4" xfId="7283" xr:uid="{86512058-95D8-4F6C-9549-F92A1CC75B2B}"/>
    <cellStyle name="Comma 9 2 3" xfId="10669" xr:uid="{2732DDA7-FC94-4E58-AC2B-EEBD21D49460}"/>
    <cellStyle name="Comma 9 2 3 2" xfId="23596" xr:uid="{B1F1FA96-E972-484E-B5B2-99E8DD7DA117}"/>
    <cellStyle name="Comma 9 2 4" xfId="22661" xr:uid="{39CF02FA-DE7D-44E4-85EA-075693E4D2FF}"/>
    <cellStyle name="Comma 9 2 5" xfId="24779" xr:uid="{ED921DCF-4866-45E9-9E31-11A2D3A5B3E1}"/>
    <cellStyle name="Comma 9 2 6" xfId="6581" xr:uid="{6328ED05-86F0-4841-9F13-B5D08A962BA4}"/>
    <cellStyle name="Comma 9 3" xfId="2023" xr:uid="{00000000-0005-0000-0000-0000E6070000}"/>
    <cellStyle name="Comma 9 3 2" xfId="5929" xr:uid="{E5D97D4F-2D20-48E4-93D1-12653A1AAEB1}"/>
    <cellStyle name="Comma 9 3 2 2" xfId="9963" xr:uid="{9BC81262-A2F2-489C-B30F-EFDAA0BD4D67}"/>
    <cellStyle name="Comma 9 3 2 2 2" xfId="23399" xr:uid="{A7236E50-06EC-418A-9601-6429F0A6A326}"/>
    <cellStyle name="Comma 9 3 2 3" xfId="22870" xr:uid="{3F694078-7FE7-4C75-9FA6-D4C44C4A5614}"/>
    <cellStyle name="Comma 9 3 2 4" xfId="7284" xr:uid="{772BDE66-4E69-49EE-9FB2-35779998CA49}"/>
    <cellStyle name="Comma 9 3 3" xfId="8064" xr:uid="{88A3DC42-312B-4381-837C-F065CA42CF27}"/>
    <cellStyle name="Comma 9 3 3 2" xfId="23000" xr:uid="{B636DE26-A57C-475F-AEF2-5B03A03BD866}"/>
    <cellStyle name="Comma 9 3 4" xfId="22662" xr:uid="{E14CBA72-6418-43AE-A412-BDA8C4C15801}"/>
    <cellStyle name="Comma 9 3 5" xfId="24780" xr:uid="{D281B3ED-D626-4789-A1BB-AA3E8DA444B8}"/>
    <cellStyle name="Comma 9 3 6" xfId="6582" xr:uid="{2F074209-56CF-4059-A894-91AD5D921DA6}"/>
    <cellStyle name="Comma 9 4" xfId="2024" xr:uid="{00000000-0005-0000-0000-0000E7070000}"/>
    <cellStyle name="Comma 9 4 2" xfId="5930" xr:uid="{45CA87D9-CEFC-4A48-9E4C-982A208542D0}"/>
    <cellStyle name="Comma 9 4 2 2" xfId="9964" xr:uid="{5AB69A60-3881-44FC-ACA3-B5A2D8692F0C}"/>
    <cellStyle name="Comma 9 4 2 2 2" xfId="23400" xr:uid="{1752AADB-D3CF-41B4-8E65-9E1F088C5AB6}"/>
    <cellStyle name="Comma 9 4 2 3" xfId="22871" xr:uid="{057A14C5-CCEB-4D64-B296-E0D1CF9CF494}"/>
    <cellStyle name="Comma 9 4 2 4" xfId="7285" xr:uid="{30D34AD9-452A-4F99-B7C2-AA4831C800C0}"/>
    <cellStyle name="Comma 9 4 3" xfId="8063" xr:uid="{A8609A4A-AA6D-4237-930F-981516F82F38}"/>
    <cellStyle name="Comma 9 4 3 2" xfId="22999" xr:uid="{13040C46-E6EF-46B4-9786-3B66701227BB}"/>
    <cellStyle name="Comma 9 4 4" xfId="22663" xr:uid="{A07D73A8-BCC5-47A7-B29D-7CFBF44415A5}"/>
    <cellStyle name="Comma 9 4 5" xfId="24781" xr:uid="{C12E5101-B2FD-4E72-AAC8-D59470E75446}"/>
    <cellStyle name="Comma 9 4 6" xfId="6583" xr:uid="{5E54F660-032D-446B-9645-D386FD4E99A4}"/>
    <cellStyle name="Comma 9 5" xfId="2025" xr:uid="{00000000-0005-0000-0000-0000E8070000}"/>
    <cellStyle name="Comma 9 5 2" xfId="5931" xr:uid="{B0FCFFAE-53D9-43A8-B8A2-982DF5BC4813}"/>
    <cellStyle name="Comma 9 5 2 2" xfId="9965" xr:uid="{BE64FDCE-5707-411E-8029-800AD2754EC9}"/>
    <cellStyle name="Comma 9 5 2 2 2" xfId="23401" xr:uid="{D545E177-894B-430A-B443-9312CA95261F}"/>
    <cellStyle name="Comma 9 5 2 3" xfId="22872" xr:uid="{BB94D694-816A-4176-94CC-3067A546D032}"/>
    <cellStyle name="Comma 9 5 2 4" xfId="7286" xr:uid="{892C89C6-0EE7-4A90-8AC1-657204AB4912}"/>
    <cellStyle name="Comma 9 5 3" xfId="12783" xr:uid="{05B1DC4E-36D4-47D3-A65B-7F50DD7F6C68}"/>
    <cellStyle name="Comma 9 5 3 2" xfId="23649" xr:uid="{924D62BF-36AE-4CCF-A117-7A230274A450}"/>
    <cellStyle name="Comma 9 5 4" xfId="22664" xr:uid="{85791F80-3973-4C19-B709-CD1839823551}"/>
    <cellStyle name="Comma 9 5 5" xfId="24782" xr:uid="{019AB62D-4423-4E4B-AEC7-805763FB3C25}"/>
    <cellStyle name="Comma 9 5 6" xfId="6584" xr:uid="{243539D9-5E38-41D4-AE76-45E89EE1E253}"/>
    <cellStyle name="Comma 9 6" xfId="2026" xr:uid="{00000000-0005-0000-0000-0000E9070000}"/>
    <cellStyle name="Comma 9 6 2" xfId="5932" xr:uid="{19BA6EA6-1F91-4192-844D-A916833DF953}"/>
    <cellStyle name="Comma 9 6 2 2" xfId="9966" xr:uid="{F29E1FFB-0B76-450F-A66C-451FB9C2DA9F}"/>
    <cellStyle name="Comma 9 6 2 2 2" xfId="23402" xr:uid="{FFDC554E-90A6-4CB5-9F21-026FA09E02CD}"/>
    <cellStyle name="Comma 9 6 2 3" xfId="22873" xr:uid="{58941D60-7A2E-4308-B2C1-C820192D93FB}"/>
    <cellStyle name="Comma 9 6 2 4" xfId="7287" xr:uid="{B6093CBE-20DB-424A-966A-47F3997F5FE9}"/>
    <cellStyle name="Comma 9 6 3" xfId="8062" xr:uid="{8D19F6D2-9CAE-4409-B4FB-23EAD6B84314}"/>
    <cellStyle name="Comma 9 6 3 2" xfId="22998" xr:uid="{B665D3C0-F4CF-4572-BF31-10226B762D9A}"/>
    <cellStyle name="Comma 9 6 4" xfId="22665" xr:uid="{6582742F-BD44-4817-8965-515917BAE40D}"/>
    <cellStyle name="Comma 9 6 5" xfId="24783" xr:uid="{8762EF6F-D67E-4E60-A607-0D37FC02A745}"/>
    <cellStyle name="Comma 9 6 6" xfId="6585" xr:uid="{0513E773-63D7-4F35-A0F2-0636471AF612}"/>
    <cellStyle name="Comma 9 7" xfId="2027" xr:uid="{00000000-0005-0000-0000-0000EA070000}"/>
    <cellStyle name="Comma 9 7 2" xfId="5933" xr:uid="{6FF85C60-33B7-497B-9722-462C42F3B977}"/>
    <cellStyle name="Comma 9 7 2 2" xfId="9967" xr:uid="{07704527-AC39-4C9D-9F74-C4D3C8D8563D}"/>
    <cellStyle name="Comma 9 7 2 2 2" xfId="23403" xr:uid="{D928016F-E8F2-4CA6-BA57-FFD4F45D2AD7}"/>
    <cellStyle name="Comma 9 7 2 3" xfId="22874" xr:uid="{716FFB5E-BC03-43D1-A195-5A85BFDF4087}"/>
    <cellStyle name="Comma 9 7 2 4" xfId="7288" xr:uid="{B0DB9A9C-BB24-4020-B349-977CDA4571B3}"/>
    <cellStyle name="Comma 9 7 3" xfId="7440" xr:uid="{431F8006-D422-4221-8799-A3A976A1A2FB}"/>
    <cellStyle name="Comma 9 7 3 2" xfId="22877" xr:uid="{AF8EAD61-E017-4BBC-8C4B-D312698D0AC9}"/>
    <cellStyle name="Comma 9 7 4" xfId="22666" xr:uid="{55BF86D9-1848-43B2-8042-4451E1DD685D}"/>
    <cellStyle name="Comma 9 7 5" xfId="24784" xr:uid="{D3EE171C-6ED2-46A5-B1DE-305EEA6F101B}"/>
    <cellStyle name="Comma 9 7 6" xfId="6586" xr:uid="{7E3CAA35-A604-4D94-B0A7-CD558E990436}"/>
    <cellStyle name="Comma 9 8" xfId="2028" xr:uid="{00000000-0005-0000-0000-0000EB070000}"/>
    <cellStyle name="Comma 9 8 2" xfId="5934" xr:uid="{C82DD8C9-92F6-4222-ACDE-D308BB58B0B0}"/>
    <cellStyle name="Comma 9 8 2 2" xfId="9968" xr:uid="{2EABE3E4-A778-44D6-98C8-1B2222003298}"/>
    <cellStyle name="Comma 9 8 2 2 2" xfId="23404" xr:uid="{B67034E2-DD60-4C67-B07C-9BFB8F84F973}"/>
    <cellStyle name="Comma 9 8 2 3" xfId="22875" xr:uid="{57467F32-3A65-4305-AFB3-4C478A8D7C7B}"/>
    <cellStyle name="Comma 9 8 2 4" xfId="7289" xr:uid="{F51BCFCB-2CD0-4C99-9299-0D3742374E12}"/>
    <cellStyle name="Comma 9 8 3" xfId="10670" xr:uid="{F3EBFA2A-0AE2-41DC-9610-FB54A30AB082}"/>
    <cellStyle name="Comma 9 8 3 2" xfId="23597" xr:uid="{0D57349D-9220-42E5-89F1-FABE7D018F9C}"/>
    <cellStyle name="Comma 9 8 4" xfId="22667" xr:uid="{4FC484EF-E591-443E-9236-8031B8872AA6}"/>
    <cellStyle name="Comma 9 8 5" xfId="24785" xr:uid="{7D36F3BE-1F88-4F39-AEAD-C442B2798001}"/>
    <cellStyle name="Comma 9 8 6" xfId="6587" xr:uid="{F57AF36F-EE84-439B-BC51-652A20D4C0C9}"/>
    <cellStyle name="Comma 9 9" xfId="2029" xr:uid="{00000000-0005-0000-0000-0000EC070000}"/>
    <cellStyle name="Comma 9 9 2" xfId="5935" xr:uid="{61239638-E88D-4A15-B4CC-10BF429ECF51}"/>
    <cellStyle name="Comma 9 9 2 2" xfId="9969" xr:uid="{99F2490C-B396-4C9E-8ACA-1101B080BD92}"/>
    <cellStyle name="Comma 9 9 2 2 2" xfId="23405" xr:uid="{DAFB9434-97A6-4E82-8C6B-508E4EC943EF}"/>
    <cellStyle name="Comma 9 9 2 3" xfId="22876" xr:uid="{31601CD4-5862-4502-9875-5FDFCD169D93}"/>
    <cellStyle name="Comma 9 9 2 4" xfId="7290" xr:uid="{D5639056-8180-491B-AE7A-9985EA61FED7}"/>
    <cellStyle name="Comma 9 9 3" xfId="8059" xr:uid="{C5E4B4CB-40BB-4FAC-8DD5-A622D41EFA64}"/>
    <cellStyle name="Comma 9 9 3 2" xfId="22997" xr:uid="{95DF24E9-43F2-476F-B46B-A12437681A9D}"/>
    <cellStyle name="Comma 9 9 4" xfId="22668" xr:uid="{F03D2BCF-D02D-4130-B942-C8C6877257A6}"/>
    <cellStyle name="Comma 9 9 5" xfId="24786" xr:uid="{0D713CE9-0EFC-4B94-B2ED-9D33851DE745}"/>
    <cellStyle name="Comma 9 9 6" xfId="6588" xr:uid="{A2461008-567B-4F3C-BDD9-48268381C6BE}"/>
    <cellStyle name="Constants" xfId="2030" xr:uid="{00000000-0005-0000-0000-0000ED070000}"/>
    <cellStyle name="Currency 2" xfId="2031" xr:uid="{00000000-0005-0000-0000-0000EE070000}"/>
    <cellStyle name="Currency 2 2" xfId="2032" xr:uid="{00000000-0005-0000-0000-0000EF070000}"/>
    <cellStyle name="Currency 2 2 2" xfId="5363" xr:uid="{8DA836B4-A045-4B05-A764-AB90B6D4294B}"/>
    <cellStyle name="Currency 2 2 2 2" xfId="23101" xr:uid="{A4ADC8F9-51AD-4F76-8526-6E97A754DB36}"/>
    <cellStyle name="Currency 2 2 2 3" xfId="9620" xr:uid="{2AF5B44B-DE86-4A6F-9B1C-A1394C9FF6BF}"/>
    <cellStyle name="Currency 2 3" xfId="5362" xr:uid="{66AAC05A-FC85-4BA4-AC5A-FB6C7649E3B6}"/>
    <cellStyle name="Currency 2 3 2" xfId="8058" xr:uid="{3A32F8B3-C037-453B-A9CC-5AAB98DAA7C4}"/>
    <cellStyle name="Currency 2 3 3" xfId="23100" xr:uid="{BEA9AF6B-4E65-4538-BB12-9BABB2CCB34C}"/>
    <cellStyle name="Currency 2 3 4" xfId="9619" xr:uid="{909E4C8A-252F-4DD6-BE46-6EABA03BFE4B}"/>
    <cellStyle name="Currency 2 4" xfId="23796" xr:uid="{361566C7-6F06-4615-B0DB-D22DA06A142D}"/>
    <cellStyle name="Currency 2 5" xfId="23671" xr:uid="{AC01DCE7-9434-4B2F-B4C1-1C1EE9E3D92D}"/>
    <cellStyle name="CustomCellsOrange" xfId="2033" xr:uid="{00000000-0005-0000-0000-0000F0070000}"/>
    <cellStyle name="CustomizationCells" xfId="2034" xr:uid="{00000000-0005-0000-0000-0000F1070000}"/>
    <cellStyle name="CustomizationGreenCells" xfId="2035" xr:uid="{00000000-0005-0000-0000-0000F2070000}"/>
    <cellStyle name="Data" xfId="5364" xr:uid="{AFE1ABAE-B2C4-448C-BCD9-B71955E4F4B3}"/>
    <cellStyle name="Data 2" xfId="42176" xr:uid="{1C409E13-8C39-411F-B152-7F7260E29F6E}"/>
    <cellStyle name="Data 3" xfId="9621" xr:uid="{4E057568-D25A-4925-99F9-07D03E49A205}"/>
    <cellStyle name="Defn" xfId="5365" xr:uid="{CDA1347C-6520-4731-9A83-FBD6938D3435}"/>
    <cellStyle name="Defn 2" xfId="5366" xr:uid="{0857D259-D5BC-4558-B5E5-DA67294869CB}"/>
    <cellStyle name="Desc" xfId="5367" xr:uid="{8E67D162-28C3-4C67-AA03-09DE26754E7C}"/>
    <cellStyle name="Desc 2" xfId="5368" xr:uid="{92149899-40F9-44B1-9CD1-F056CD456C26}"/>
    <cellStyle name="Desc 2 2" xfId="5369" xr:uid="{5EEFD08A-A7A0-46FB-9823-FF1C3B0E4EB1}"/>
    <cellStyle name="Desc 3" xfId="5370" xr:uid="{A8085F6A-6B81-4A8E-8520-6C81FFC2864B}"/>
    <cellStyle name="Desc 3 2" xfId="5371" xr:uid="{03320186-6F90-4A65-9BF6-9D5525C74676}"/>
    <cellStyle name="Desc 4" xfId="5372" xr:uid="{BB4E3FE8-AF2A-4E90-A0FE-9307AE4336C4}"/>
    <cellStyle name="Desc 5" xfId="5373" xr:uid="{74754D51-E0D7-4561-AE10-EDA69B0253B3}"/>
    <cellStyle name="Description" xfId="5374" xr:uid="{A99C9A41-D4A6-422D-9B24-9BE319F88BB5}"/>
    <cellStyle name="DocBox_EmptyRow" xfId="2036" xr:uid="{00000000-0005-0000-0000-0000F3070000}"/>
    <cellStyle name="donn_normal" xfId="2037" xr:uid="{00000000-0005-0000-0000-0000F4070000}"/>
    <cellStyle name="Eingabe" xfId="2038" xr:uid="{00000000-0005-0000-0000-0000F5070000}"/>
    <cellStyle name="Empty_B_border" xfId="2039" xr:uid="{00000000-0005-0000-0000-0000F6070000}"/>
    <cellStyle name="ent_col_ser" xfId="2040" xr:uid="{00000000-0005-0000-0000-0000F7070000}"/>
    <cellStyle name="entete_source" xfId="2041" xr:uid="{00000000-0005-0000-0000-0000F8070000}"/>
    <cellStyle name="Ergebnis" xfId="2042" xr:uid="{00000000-0005-0000-0000-0000F9070000}"/>
    <cellStyle name="Erklärender Text" xfId="2043" xr:uid="{00000000-0005-0000-0000-0000FA070000}"/>
    <cellStyle name="Estilo 1" xfId="2044" xr:uid="{00000000-0005-0000-0000-0000FB070000}"/>
    <cellStyle name="Euro" xfId="2045" xr:uid="{00000000-0005-0000-0000-0000FC070000}"/>
    <cellStyle name="Euro 10" xfId="2046" xr:uid="{00000000-0005-0000-0000-0000FD070000}"/>
    <cellStyle name="Euro 10 2" xfId="2047" xr:uid="{00000000-0005-0000-0000-0000FE070000}"/>
    <cellStyle name="Euro 10 2 2" xfId="5377" xr:uid="{9A0EA38F-8320-4B81-91AD-501D1B726272}"/>
    <cellStyle name="Euro 10 2 3" xfId="5378" xr:uid="{17DEC746-C80C-4B75-AF13-10AF27EF26BC}"/>
    <cellStyle name="Euro 10 2 4" xfId="5376" xr:uid="{56027C11-80EE-4BF9-8C7C-00D1D6DA1447}"/>
    <cellStyle name="Euro 10 3" xfId="5379" xr:uid="{71969001-E5F4-4BB7-97E3-33C5D8BE2082}"/>
    <cellStyle name="Euro 10 4" xfId="5375" xr:uid="{C8107DFD-05CE-4917-B955-36BAB8CA9D41}"/>
    <cellStyle name="Euro 11" xfId="2048" xr:uid="{00000000-0005-0000-0000-0000FF070000}"/>
    <cellStyle name="Euro 11 2" xfId="2049" xr:uid="{00000000-0005-0000-0000-000000080000}"/>
    <cellStyle name="Euro 11 2 2" xfId="5382" xr:uid="{154E3DFC-043B-4C19-A766-681FDED2A814}"/>
    <cellStyle name="Euro 11 2 3" xfId="5383" xr:uid="{9D43299F-6AA0-4BCF-9A6A-739E117189C9}"/>
    <cellStyle name="Euro 11 2 4" xfId="5381" xr:uid="{248DFD4E-7C6F-436C-9F3E-F4FAB6970A7B}"/>
    <cellStyle name="Euro 11 3" xfId="5384" xr:uid="{EBB1A9FF-732D-4AF4-A82C-5344595ACBF4}"/>
    <cellStyle name="Euro 11 4" xfId="5380" xr:uid="{24799AA6-E100-4FA2-910F-178CF4B34EE8}"/>
    <cellStyle name="Euro 12" xfId="2050" xr:uid="{00000000-0005-0000-0000-000001080000}"/>
    <cellStyle name="Euro 12 2" xfId="5386" xr:uid="{D4A7D5BB-3137-4FEA-9989-1BCC95848776}"/>
    <cellStyle name="Euro 12 2 2" xfId="5387" xr:uid="{755A8D1F-323A-4BB4-AB5D-99D386E53D48}"/>
    <cellStyle name="Euro 12 2 3" xfId="5388" xr:uid="{8977D965-627F-4A4B-B71F-B36E4FDB647D}"/>
    <cellStyle name="Euro 12 3" xfId="5389" xr:uid="{5370476F-3CB4-41F3-BDC0-D43B5A6F739B}"/>
    <cellStyle name="Euro 12 4" xfId="5385" xr:uid="{3ADBAC17-3794-463E-84AF-0D1C52BB9103}"/>
    <cellStyle name="Euro 13" xfId="2051" xr:uid="{00000000-0005-0000-0000-000002080000}"/>
    <cellStyle name="Euro 13 2" xfId="5391" xr:uid="{A428B6D2-94E6-49B7-8013-372720C74316}"/>
    <cellStyle name="Euro 13 3" xfId="5392" xr:uid="{13333051-A21D-49EE-BC25-33DDC1D3E1C7}"/>
    <cellStyle name="Euro 13 4" xfId="5390" xr:uid="{3980971C-4192-48D8-B45B-EBA030C74EDA}"/>
    <cellStyle name="Euro 14" xfId="2052" xr:uid="{00000000-0005-0000-0000-000003080000}"/>
    <cellStyle name="Euro 14 2" xfId="5394" xr:uid="{4A97BF52-05B6-4D97-906A-A4F57D6DE0B0}"/>
    <cellStyle name="Euro 14 3" xfId="5393" xr:uid="{9F57F5D2-94E1-4887-A935-42821FF5BA3C}"/>
    <cellStyle name="Euro 15" xfId="2053" xr:uid="{00000000-0005-0000-0000-000004080000}"/>
    <cellStyle name="Euro 15 2" xfId="5395" xr:uid="{72D69DB7-3857-4624-9DD6-CF34F0EFD4E9}"/>
    <cellStyle name="Euro 16" xfId="2054" xr:uid="{00000000-0005-0000-0000-000005080000}"/>
    <cellStyle name="Euro 17" xfId="2055" xr:uid="{00000000-0005-0000-0000-000006080000}"/>
    <cellStyle name="Euro 18" xfId="2056" xr:uid="{00000000-0005-0000-0000-000007080000}"/>
    <cellStyle name="Euro 19" xfId="2057" xr:uid="{00000000-0005-0000-0000-000008080000}"/>
    <cellStyle name="Euro 2" xfId="2058" xr:uid="{00000000-0005-0000-0000-000009080000}"/>
    <cellStyle name="Euro 2 2" xfId="2059" xr:uid="{00000000-0005-0000-0000-00000A080000}"/>
    <cellStyle name="Euro 2 2 2" xfId="2060" xr:uid="{00000000-0005-0000-0000-00000B080000}"/>
    <cellStyle name="Euro 2 2 2 2" xfId="5397" xr:uid="{20F6BB93-CD3E-4B3E-858B-4AF921EDE7E3}"/>
    <cellStyle name="Euro 2 2 2 2 2" xfId="10671" xr:uid="{79FDCF6F-5D91-43CA-BAA2-4CAF13AD797F}"/>
    <cellStyle name="Euro 2 2 3" xfId="2061" xr:uid="{00000000-0005-0000-0000-00000C080000}"/>
    <cellStyle name="Euro 2 2 3 2" xfId="5398" xr:uid="{7A09BF7C-20A2-4331-803F-834177389DD8}"/>
    <cellStyle name="Euro 2 2 4" xfId="2062" xr:uid="{00000000-0005-0000-0000-00000D080000}"/>
    <cellStyle name="Euro 2 2 4 2" xfId="2063" xr:uid="{00000000-0005-0000-0000-00000E080000}"/>
    <cellStyle name="Euro 2 2 4 3" xfId="2064" xr:uid="{00000000-0005-0000-0000-00000F080000}"/>
    <cellStyle name="Euro 2 2 5" xfId="2065" xr:uid="{00000000-0005-0000-0000-000010080000}"/>
    <cellStyle name="Euro 2 2 6" xfId="2066" xr:uid="{00000000-0005-0000-0000-000011080000}"/>
    <cellStyle name="Euro 2 2 7" xfId="5396" xr:uid="{68612967-7010-496D-8499-443DCDC07E2E}"/>
    <cellStyle name="Euro 2 3" xfId="2067" xr:uid="{00000000-0005-0000-0000-000012080000}"/>
    <cellStyle name="Euro 2 3 2" xfId="5399" xr:uid="{48436606-3AAD-41BA-8D53-F5F7B95B4969}"/>
    <cellStyle name="Euro 2 3 2 2" xfId="8056" xr:uid="{74E63EBD-32D6-465E-88A8-4FC9C09A09BD}"/>
    <cellStyle name="Euro 2 4" xfId="2068" xr:uid="{00000000-0005-0000-0000-000013080000}"/>
    <cellStyle name="Euro 2 4 2" xfId="10672" xr:uid="{76A55F33-110A-4FF8-A0C2-B5F9C9C4B8F6}"/>
    <cellStyle name="Euro 2 4 2 2" xfId="24888" xr:uid="{B6EEB213-1ECD-4F78-B891-CF78259B475C}"/>
    <cellStyle name="Euro 2 4 3" xfId="7439" xr:uid="{DD3385EF-242C-4EC6-BF2D-4C4DBEDA21CF}"/>
    <cellStyle name="Euro 2 4 3 2" xfId="24889" xr:uid="{CC69F84A-1C78-4B28-A7B9-7C1193758FBF}"/>
    <cellStyle name="Euro 2 4 3 3" xfId="24890" xr:uid="{72F60291-C1C5-485C-A645-8883D1FB6A20}"/>
    <cellStyle name="Euro 2 4 4" xfId="10673" xr:uid="{65FFF848-B63A-426A-9045-5B4DD5D3C6F1}"/>
    <cellStyle name="Euro 2 5" xfId="2069" xr:uid="{00000000-0005-0000-0000-000014080000}"/>
    <cellStyle name="Euro 2 6" xfId="2070" xr:uid="{00000000-0005-0000-0000-000015080000}"/>
    <cellStyle name="Euro 2 7" xfId="2071" xr:uid="{00000000-0005-0000-0000-000016080000}"/>
    <cellStyle name="Euro 2 8" xfId="2072" xr:uid="{00000000-0005-0000-0000-000017080000}"/>
    <cellStyle name="Euro 20" xfId="2073" xr:uid="{00000000-0005-0000-0000-000018080000}"/>
    <cellStyle name="Euro 21" xfId="2074" xr:uid="{00000000-0005-0000-0000-000019080000}"/>
    <cellStyle name="Euro 22" xfId="2075" xr:uid="{00000000-0005-0000-0000-00001A080000}"/>
    <cellStyle name="Euro 23" xfId="2076" xr:uid="{00000000-0005-0000-0000-00001B080000}"/>
    <cellStyle name="Euro 24" xfId="2077" xr:uid="{00000000-0005-0000-0000-00001C080000}"/>
    <cellStyle name="Euro 25" xfId="2078" xr:uid="{00000000-0005-0000-0000-00001D080000}"/>
    <cellStyle name="Euro 26" xfId="2079" xr:uid="{00000000-0005-0000-0000-00001E080000}"/>
    <cellStyle name="Euro 27" xfId="2080" xr:uid="{00000000-0005-0000-0000-00001F080000}"/>
    <cellStyle name="Euro 28" xfId="2081" xr:uid="{00000000-0005-0000-0000-000020080000}"/>
    <cellStyle name="Euro 29" xfId="2082" xr:uid="{00000000-0005-0000-0000-000021080000}"/>
    <cellStyle name="Euro 3" xfId="2083" xr:uid="{00000000-0005-0000-0000-000022080000}"/>
    <cellStyle name="Euro 3 10" xfId="12785" xr:uid="{15FFAD53-ED84-4605-A2B8-D611EA9394EF}"/>
    <cellStyle name="Euro 3 2" xfId="2084" xr:uid="{00000000-0005-0000-0000-000023080000}"/>
    <cellStyle name="Euro 3 2 2" xfId="2085" xr:uid="{00000000-0005-0000-0000-000024080000}"/>
    <cellStyle name="Euro 3 2 2 2" xfId="5401" xr:uid="{CAB43E19-8DD8-467A-8D6B-CBA154D0939A}"/>
    <cellStyle name="Euro 3 2 2 2 2" xfId="12784" xr:uid="{ADDDA32E-3066-4C8E-BA21-0A5CB5319100}"/>
    <cellStyle name="Euro 3 2 3" xfId="5402" xr:uid="{FD524E69-0C6F-4BCF-81DD-5EC850044502}"/>
    <cellStyle name="Euro 3 2 4" xfId="5400" xr:uid="{DE8F22E6-07B3-47BF-B731-7FDE6FF30290}"/>
    <cellStyle name="Euro 3 3" xfId="2086" xr:uid="{00000000-0005-0000-0000-000025080000}"/>
    <cellStyle name="Euro 3 3 2" xfId="2087" xr:uid="{00000000-0005-0000-0000-000026080000}"/>
    <cellStyle name="Euro 3 3 3" xfId="2088" xr:uid="{00000000-0005-0000-0000-000027080000}"/>
    <cellStyle name="Euro 3 3 4" xfId="2089" xr:uid="{00000000-0005-0000-0000-000028080000}"/>
    <cellStyle name="Euro 3 3 4 2" xfId="2090" xr:uid="{00000000-0005-0000-0000-000029080000}"/>
    <cellStyle name="Euro 3 3 5" xfId="5403" xr:uid="{8D49BDC4-966E-40ED-BB63-3EED5709C38B}"/>
    <cellStyle name="Euro 3 3 5 2" xfId="8049" xr:uid="{21D60ACF-801E-40E5-8A24-BCE5A19123F6}"/>
    <cellStyle name="Euro 3 4" xfId="2091" xr:uid="{00000000-0005-0000-0000-00002A080000}"/>
    <cellStyle name="Euro 3 4 2" xfId="12786" xr:uid="{B85700CB-33AD-4911-9405-51920163FBA3}"/>
    <cellStyle name="Euro 3 5" xfId="2092" xr:uid="{00000000-0005-0000-0000-00002B080000}"/>
    <cellStyle name="Euro 3 5 2" xfId="24892" xr:uid="{F8593DE0-F9A2-4338-ADD1-93BD67AE46AD}"/>
    <cellStyle name="Euro 3 5 3" xfId="24891" xr:uid="{3C483692-537C-464E-92C6-5CC58225DC16}"/>
    <cellStyle name="Euro 3 6" xfId="2093" xr:uid="{00000000-0005-0000-0000-00002C080000}"/>
    <cellStyle name="Euro 3 7" xfId="2094" xr:uid="{00000000-0005-0000-0000-00002D080000}"/>
    <cellStyle name="Euro 3 8" xfId="2095" xr:uid="{00000000-0005-0000-0000-00002E080000}"/>
    <cellStyle name="Euro 3 9" xfId="2096" xr:uid="{00000000-0005-0000-0000-00002F080000}"/>
    <cellStyle name="Euro 3_PrimaryEnergyPrices_TIMES" xfId="2097" xr:uid="{00000000-0005-0000-0000-000030080000}"/>
    <cellStyle name="Euro 30" xfId="2098" xr:uid="{00000000-0005-0000-0000-000031080000}"/>
    <cellStyle name="Euro 31" xfId="2099" xr:uid="{00000000-0005-0000-0000-000032080000}"/>
    <cellStyle name="Euro 32" xfId="2100" xr:uid="{00000000-0005-0000-0000-000033080000}"/>
    <cellStyle name="Euro 33" xfId="2101" xr:uid="{00000000-0005-0000-0000-000034080000}"/>
    <cellStyle name="Euro 34" xfId="2102" xr:uid="{00000000-0005-0000-0000-000035080000}"/>
    <cellStyle name="Euro 35" xfId="2103" xr:uid="{00000000-0005-0000-0000-000036080000}"/>
    <cellStyle name="Euro 36" xfId="2104" xr:uid="{00000000-0005-0000-0000-000037080000}"/>
    <cellStyle name="Euro 37" xfId="2105" xr:uid="{00000000-0005-0000-0000-000038080000}"/>
    <cellStyle name="Euro 38" xfId="2106" xr:uid="{00000000-0005-0000-0000-000039080000}"/>
    <cellStyle name="Euro 39" xfId="2107" xr:uid="{00000000-0005-0000-0000-00003A080000}"/>
    <cellStyle name="Euro 4" xfId="2108" xr:uid="{00000000-0005-0000-0000-00003B080000}"/>
    <cellStyle name="Euro 4 2" xfId="2109" xr:uid="{00000000-0005-0000-0000-00003C080000}"/>
    <cellStyle name="Euro 4 2 2" xfId="2110" xr:uid="{00000000-0005-0000-0000-00003D080000}"/>
    <cellStyle name="Euro 4 2 2 2" xfId="5404" xr:uid="{28C4EEFD-28C3-44F4-9498-DBBCA0B9A0E2}"/>
    <cellStyle name="Euro 4 2 2 2 2" xfId="12787" xr:uid="{BC9BB98B-8637-4783-AE33-64240429EE71}"/>
    <cellStyle name="Euro 4 2 3" xfId="5405" xr:uid="{27727674-DDD7-4F63-B1BB-8625ACE417B4}"/>
    <cellStyle name="Euro 4 3" xfId="2111" xr:uid="{00000000-0005-0000-0000-00003E080000}"/>
    <cellStyle name="Euro 4 3 2" xfId="2112" xr:uid="{00000000-0005-0000-0000-00003F080000}"/>
    <cellStyle name="Euro 4 3 3" xfId="2113" xr:uid="{00000000-0005-0000-0000-000040080000}"/>
    <cellStyle name="Euro 4 3 4" xfId="2114" xr:uid="{00000000-0005-0000-0000-000041080000}"/>
    <cellStyle name="Euro 4 3 4 2" xfId="2115" xr:uid="{00000000-0005-0000-0000-000042080000}"/>
    <cellStyle name="Euro 4 3 5" xfId="5406" xr:uid="{00AD2009-AB45-4718-8C21-80580756238E}"/>
    <cellStyle name="Euro 4 4" xfId="2116" xr:uid="{00000000-0005-0000-0000-000043080000}"/>
    <cellStyle name="Euro 4 4 2" xfId="2117" xr:uid="{00000000-0005-0000-0000-000044080000}"/>
    <cellStyle name="Euro 4 4 2 2" xfId="24893" xr:uid="{95F55F6C-5E96-45CA-A2B8-A61CBB5FBDE1}"/>
    <cellStyle name="Euro 4 4 3" xfId="2118" xr:uid="{00000000-0005-0000-0000-000045080000}"/>
    <cellStyle name="Euro 4 4 4" xfId="10674" xr:uid="{40AB9E41-0779-408C-BDDA-2286A174E40E}"/>
    <cellStyle name="Euro 4 5" xfId="2119" xr:uid="{00000000-0005-0000-0000-000046080000}"/>
    <cellStyle name="Euro 40" xfId="2120" xr:uid="{00000000-0005-0000-0000-000047080000}"/>
    <cellStyle name="Euro 41" xfId="2121" xr:uid="{00000000-0005-0000-0000-000048080000}"/>
    <cellStyle name="Euro 42" xfId="2122" xr:uid="{00000000-0005-0000-0000-000049080000}"/>
    <cellStyle name="Euro 43" xfId="2123" xr:uid="{00000000-0005-0000-0000-00004A080000}"/>
    <cellStyle name="Euro 44" xfId="2124" xr:uid="{00000000-0005-0000-0000-00004B080000}"/>
    <cellStyle name="Euro 45" xfId="2125" xr:uid="{00000000-0005-0000-0000-00004C080000}"/>
    <cellStyle name="Euro 46" xfId="2126" xr:uid="{00000000-0005-0000-0000-00004D080000}"/>
    <cellStyle name="Euro 47" xfId="2127" xr:uid="{00000000-0005-0000-0000-00004E080000}"/>
    <cellStyle name="Euro 48" xfId="2128" xr:uid="{00000000-0005-0000-0000-00004F080000}"/>
    <cellStyle name="Euro 48 2" xfId="2129" xr:uid="{00000000-0005-0000-0000-000050080000}"/>
    <cellStyle name="Euro 49" xfId="2130" xr:uid="{00000000-0005-0000-0000-000051080000}"/>
    <cellStyle name="Euro 49 2" xfId="2131" xr:uid="{00000000-0005-0000-0000-000052080000}"/>
    <cellStyle name="Euro 5" xfId="2132" xr:uid="{00000000-0005-0000-0000-000053080000}"/>
    <cellStyle name="Euro 5 2" xfId="2133" xr:uid="{00000000-0005-0000-0000-000054080000}"/>
    <cellStyle name="Euro 5 2 2" xfId="5409" xr:uid="{714D77A2-0602-4B12-9ED7-82821179EB97}"/>
    <cellStyle name="Euro 5 2 2 2" xfId="10675" xr:uid="{F0CB0C62-AF2A-45BC-8935-C6841D7FA598}"/>
    <cellStyle name="Euro 5 2 3" xfId="5410" xr:uid="{1238A9CC-8ECD-42EA-B158-054BEB11A066}"/>
    <cellStyle name="Euro 5 2 4" xfId="5408" xr:uid="{A3DF6C22-AAF6-4B44-9E48-2C3CB727555A}"/>
    <cellStyle name="Euro 5 3" xfId="2134" xr:uid="{00000000-0005-0000-0000-000055080000}"/>
    <cellStyle name="Euro 5 3 2" xfId="5411" xr:uid="{31CBD018-2B41-4B41-A4CA-9CC453E7B51F}"/>
    <cellStyle name="Euro 5 3 2 2" xfId="7438" xr:uid="{CDBEA972-E027-4BAB-A5B7-725D7DBE3377}"/>
    <cellStyle name="Euro 5 4" xfId="2135" xr:uid="{00000000-0005-0000-0000-000056080000}"/>
    <cellStyle name="Euro 5 4 2" xfId="2136" xr:uid="{00000000-0005-0000-0000-000057080000}"/>
    <cellStyle name="Euro 5 5" xfId="5407" xr:uid="{1EF0ACF9-5053-4945-989A-C61B86311180}"/>
    <cellStyle name="Euro 50" xfId="2137" xr:uid="{00000000-0005-0000-0000-000058080000}"/>
    <cellStyle name="Euro 50 2" xfId="2138" xr:uid="{00000000-0005-0000-0000-000059080000}"/>
    <cellStyle name="Euro 51" xfId="2139" xr:uid="{00000000-0005-0000-0000-00005A080000}"/>
    <cellStyle name="Euro 51 2" xfId="2140" xr:uid="{00000000-0005-0000-0000-00005B080000}"/>
    <cellStyle name="Euro 52" xfId="2141" xr:uid="{00000000-0005-0000-0000-00005C080000}"/>
    <cellStyle name="Euro 52 2" xfId="2142" xr:uid="{00000000-0005-0000-0000-00005D080000}"/>
    <cellStyle name="Euro 53" xfId="2143" xr:uid="{00000000-0005-0000-0000-00005E080000}"/>
    <cellStyle name="Euro 53 2" xfId="2144" xr:uid="{00000000-0005-0000-0000-00005F080000}"/>
    <cellStyle name="Euro 54" xfId="2145" xr:uid="{00000000-0005-0000-0000-000060080000}"/>
    <cellStyle name="Euro 54 2" xfId="2146" xr:uid="{00000000-0005-0000-0000-000061080000}"/>
    <cellStyle name="Euro 55" xfId="2147" xr:uid="{00000000-0005-0000-0000-000062080000}"/>
    <cellStyle name="Euro 55 2" xfId="2148" xr:uid="{00000000-0005-0000-0000-000063080000}"/>
    <cellStyle name="Euro 56" xfId="2149" xr:uid="{00000000-0005-0000-0000-000064080000}"/>
    <cellStyle name="Euro 56 2" xfId="2150" xr:uid="{00000000-0005-0000-0000-000065080000}"/>
    <cellStyle name="Euro 57" xfId="2151" xr:uid="{00000000-0005-0000-0000-000066080000}"/>
    <cellStyle name="Euro 58" xfId="2152" xr:uid="{00000000-0005-0000-0000-000067080000}"/>
    <cellStyle name="Euro 58 2" xfId="12789" xr:uid="{C335DD54-F8A5-4D17-A347-7B3BD8BCC58D}"/>
    <cellStyle name="Euro 58 2 2" xfId="24894" xr:uid="{BCEF6E59-E902-443B-A2B0-036E741C881B}"/>
    <cellStyle name="Euro 58 3" xfId="12649" xr:uid="{0537D7A6-DD21-41A5-94AD-4767CCDC7821}"/>
    <cellStyle name="Euro 58 3 2" xfId="24895" xr:uid="{A9018763-A253-4F57-9B60-ABA5C84BCA10}"/>
    <cellStyle name="Euro 58 3 3" xfId="24896" xr:uid="{5F87E7D0-2907-4178-A086-DAE4D245C1D8}"/>
    <cellStyle name="Euro 58 4" xfId="12788" xr:uid="{890986D7-7F3F-49AB-89D9-8AEF2694E512}"/>
    <cellStyle name="Euro 58 5" xfId="10676" xr:uid="{F1A4C02E-713A-4E6A-BA82-E9DEBDEA445F}"/>
    <cellStyle name="Euro 59" xfId="2153" xr:uid="{00000000-0005-0000-0000-000068080000}"/>
    <cellStyle name="Euro 6" xfId="2154" xr:uid="{00000000-0005-0000-0000-000069080000}"/>
    <cellStyle name="Euro 6 2" xfId="2155" xr:uid="{00000000-0005-0000-0000-00006A080000}"/>
    <cellStyle name="Euro 6 2 2" xfId="5413" xr:uid="{B2F8217E-9B6F-4E66-926B-99D0C11D16F4}"/>
    <cellStyle name="Euro 6 2 2 2" xfId="12790" xr:uid="{7C6C54B5-0220-4C25-9E4F-577117B3F133}"/>
    <cellStyle name="Euro 6 2 3" xfId="5414" xr:uid="{5D158E52-FC62-4373-9788-1A8299165048}"/>
    <cellStyle name="Euro 6 2 4" xfId="5412" xr:uid="{1EC0BC3B-9D7C-414D-A8BF-5A8EA1815777}"/>
    <cellStyle name="Euro 6 3" xfId="2156" xr:uid="{00000000-0005-0000-0000-00006B080000}"/>
    <cellStyle name="Euro 6 3 2" xfId="5415" xr:uid="{917401EF-795C-4358-A76C-55A5F1AB8CFA}"/>
    <cellStyle name="Euro 6 3 2 2" xfId="10677" xr:uid="{672290FE-BC78-4831-9FE2-37A527E9DAD0}"/>
    <cellStyle name="Euro 6 4" xfId="2157" xr:uid="{00000000-0005-0000-0000-00006C080000}"/>
    <cellStyle name="Euro 6 5" xfId="2158" xr:uid="{00000000-0005-0000-0000-00006D080000}"/>
    <cellStyle name="Euro 60" xfId="2159" xr:uid="{00000000-0005-0000-0000-00006E080000}"/>
    <cellStyle name="Euro 61" xfId="12793" xr:uid="{31276AA0-C8BC-451C-9C43-22007728D41C}"/>
    <cellStyle name="Euro 61 2" xfId="12650" xr:uid="{268B0EBA-1A79-4F33-B61D-5E65C525F57B}"/>
    <cellStyle name="Euro 61 3" xfId="12792" xr:uid="{1494E4E3-F6FA-45DA-9D7C-1D97C0EE23A4}"/>
    <cellStyle name="Euro 62" xfId="10678" xr:uid="{639B5C56-4D9D-4211-8D8B-A133E350BC70}"/>
    <cellStyle name="Euro 62 2" xfId="12791" xr:uid="{5FA859F8-E581-4D2D-8219-D773B7D53C1C}"/>
    <cellStyle name="Euro 7" xfId="2160" xr:uid="{00000000-0005-0000-0000-00006F080000}"/>
    <cellStyle name="Euro 7 2" xfId="2161" xr:uid="{00000000-0005-0000-0000-000070080000}"/>
    <cellStyle name="Euro 7 2 2" xfId="5417" xr:uid="{F53EA250-2645-4988-9ABB-764C970A76BC}"/>
    <cellStyle name="Euro 7 2 3" xfId="5418" xr:uid="{1F78B236-56C4-414C-8997-972DCD5C8DAE}"/>
    <cellStyle name="Euro 7 2 4" xfId="5416" xr:uid="{CEC68A0B-2C75-4A51-B99B-D9D73803FD8D}"/>
    <cellStyle name="Euro 7 3" xfId="2162" xr:uid="{00000000-0005-0000-0000-000071080000}"/>
    <cellStyle name="Euro 7 3 2" xfId="5419" xr:uid="{C7521227-A0B9-4171-BDAB-279220579C10}"/>
    <cellStyle name="Euro 7 4" xfId="24897" xr:uid="{E050AB3A-6470-4717-94FF-83EDC3070C4F}"/>
    <cellStyle name="Euro 8" xfId="2163" xr:uid="{00000000-0005-0000-0000-000072080000}"/>
    <cellStyle name="Euro 8 2" xfId="2164" xr:uid="{00000000-0005-0000-0000-000073080000}"/>
    <cellStyle name="Euro 8 2 2" xfId="5422" xr:uid="{74D3FAF2-C155-4A01-BFD5-6FD8A3FC989D}"/>
    <cellStyle name="Euro 8 2 3" xfId="5423" xr:uid="{D5869E56-13ED-4881-9E2C-3CB7F9394BD7}"/>
    <cellStyle name="Euro 8 2 4" xfId="5421" xr:uid="{364F3853-A7B6-48B9-89B6-C41FEEBB3045}"/>
    <cellStyle name="Euro 8 3" xfId="5424" xr:uid="{6126DE56-AA44-4096-A2E0-5F995F82419C}"/>
    <cellStyle name="Euro 8 4" xfId="5420" xr:uid="{A5CF6C9F-8E85-420B-A97A-A775493D4886}"/>
    <cellStyle name="Euro 9" xfId="2165" xr:uid="{00000000-0005-0000-0000-000074080000}"/>
    <cellStyle name="Euro 9 2" xfId="2166" xr:uid="{00000000-0005-0000-0000-000075080000}"/>
    <cellStyle name="Euro 9 2 2" xfId="5427" xr:uid="{A7E2EC05-6862-4ED1-A0F4-2511D527CAB7}"/>
    <cellStyle name="Euro 9 2 3" xfId="5428" xr:uid="{E57FCA5D-0794-4EF0-BA04-092CEC3E3780}"/>
    <cellStyle name="Euro 9 2 4" xfId="5426" xr:uid="{04A3E697-2FD3-4248-A584-2F1E9103A96F}"/>
    <cellStyle name="Euro 9 3" xfId="5429" xr:uid="{012966F6-9E4A-4C0A-8952-02CDA3B35EEE}"/>
    <cellStyle name="Euro 9 4" xfId="5425" xr:uid="{42AC4839-F495-4DB7-A308-6CAC14A1273A}"/>
    <cellStyle name="Euro_Potentials in TIMES" xfId="2167" xr:uid="{00000000-0005-0000-0000-000076080000}"/>
    <cellStyle name="Excel Built-in Normal" xfId="5430" xr:uid="{DBB9A715-A65E-47FB-91D3-EC74C35EB5AB}"/>
    <cellStyle name="Explanatory Text" xfId="6369" builtinId="53" customBuiltin="1"/>
    <cellStyle name="Explanatory Text 10" xfId="2168" xr:uid="{00000000-0005-0000-0000-000077080000}"/>
    <cellStyle name="Explanatory Text 11" xfId="2169" xr:uid="{00000000-0005-0000-0000-000078080000}"/>
    <cellStyle name="Explanatory Text 12" xfId="2170" xr:uid="{00000000-0005-0000-0000-000079080000}"/>
    <cellStyle name="Explanatory Text 13" xfId="2171" xr:uid="{00000000-0005-0000-0000-00007A080000}"/>
    <cellStyle name="Explanatory Text 14" xfId="2172" xr:uid="{00000000-0005-0000-0000-00007B080000}"/>
    <cellStyle name="Explanatory Text 15" xfId="2173" xr:uid="{00000000-0005-0000-0000-00007C080000}"/>
    <cellStyle name="Explanatory Text 16" xfId="2174" xr:uid="{00000000-0005-0000-0000-00007D080000}"/>
    <cellStyle name="Explanatory Text 17" xfId="2175" xr:uid="{00000000-0005-0000-0000-00007E080000}"/>
    <cellStyle name="Explanatory Text 18" xfId="2176" xr:uid="{00000000-0005-0000-0000-00007F080000}"/>
    <cellStyle name="Explanatory Text 19" xfId="2177" xr:uid="{00000000-0005-0000-0000-000080080000}"/>
    <cellStyle name="Explanatory Text 2" xfId="2178" xr:uid="{00000000-0005-0000-0000-000081080000}"/>
    <cellStyle name="Explanatory Text 2 10" xfId="2179" xr:uid="{00000000-0005-0000-0000-000082080000}"/>
    <cellStyle name="Explanatory Text 2 2" xfId="2180" xr:uid="{00000000-0005-0000-0000-000083080000}"/>
    <cellStyle name="Explanatory Text 2 3" xfId="2181" xr:uid="{00000000-0005-0000-0000-000084080000}"/>
    <cellStyle name="Explanatory Text 2 4" xfId="2182" xr:uid="{00000000-0005-0000-0000-000085080000}"/>
    <cellStyle name="Explanatory Text 2 5" xfId="2183" xr:uid="{00000000-0005-0000-0000-000086080000}"/>
    <cellStyle name="Explanatory Text 2 6" xfId="2184" xr:uid="{00000000-0005-0000-0000-000087080000}"/>
    <cellStyle name="Explanatory Text 2 7" xfId="2185" xr:uid="{00000000-0005-0000-0000-000088080000}"/>
    <cellStyle name="Explanatory Text 2 8" xfId="2186" xr:uid="{00000000-0005-0000-0000-000089080000}"/>
    <cellStyle name="Explanatory Text 2 9" xfId="2187" xr:uid="{00000000-0005-0000-0000-00008A080000}"/>
    <cellStyle name="Explanatory Text 20" xfId="2188" xr:uid="{00000000-0005-0000-0000-00008B080000}"/>
    <cellStyle name="Explanatory Text 21" xfId="2189" xr:uid="{00000000-0005-0000-0000-00008C080000}"/>
    <cellStyle name="Explanatory Text 22" xfId="2190" xr:uid="{00000000-0005-0000-0000-00008D080000}"/>
    <cellStyle name="Explanatory Text 23" xfId="2191" xr:uid="{00000000-0005-0000-0000-00008E080000}"/>
    <cellStyle name="Explanatory Text 24" xfId="2192" xr:uid="{00000000-0005-0000-0000-00008F080000}"/>
    <cellStyle name="Explanatory Text 25" xfId="2193" xr:uid="{00000000-0005-0000-0000-000090080000}"/>
    <cellStyle name="Explanatory Text 26" xfId="2194" xr:uid="{00000000-0005-0000-0000-000091080000}"/>
    <cellStyle name="Explanatory Text 27" xfId="2195" xr:uid="{00000000-0005-0000-0000-000092080000}"/>
    <cellStyle name="Explanatory Text 28" xfId="2196" xr:uid="{00000000-0005-0000-0000-000093080000}"/>
    <cellStyle name="Explanatory Text 29" xfId="2197" xr:uid="{00000000-0005-0000-0000-000094080000}"/>
    <cellStyle name="Explanatory Text 3" xfId="2198" xr:uid="{00000000-0005-0000-0000-000095080000}"/>
    <cellStyle name="Explanatory Text 3 2" xfId="2199" xr:uid="{00000000-0005-0000-0000-000096080000}"/>
    <cellStyle name="Explanatory Text 30" xfId="2200" xr:uid="{00000000-0005-0000-0000-000097080000}"/>
    <cellStyle name="Explanatory Text 31" xfId="2201" xr:uid="{00000000-0005-0000-0000-000098080000}"/>
    <cellStyle name="Explanatory Text 32" xfId="2202" xr:uid="{00000000-0005-0000-0000-000099080000}"/>
    <cellStyle name="Explanatory Text 33" xfId="2203" xr:uid="{00000000-0005-0000-0000-00009A080000}"/>
    <cellStyle name="Explanatory Text 34" xfId="2204" xr:uid="{00000000-0005-0000-0000-00009B080000}"/>
    <cellStyle name="Explanatory Text 35" xfId="2205" xr:uid="{00000000-0005-0000-0000-00009C080000}"/>
    <cellStyle name="Explanatory Text 36" xfId="2206" xr:uid="{00000000-0005-0000-0000-00009D080000}"/>
    <cellStyle name="Explanatory Text 37" xfId="2207" xr:uid="{00000000-0005-0000-0000-00009E080000}"/>
    <cellStyle name="Explanatory Text 38" xfId="2208" xr:uid="{00000000-0005-0000-0000-00009F080000}"/>
    <cellStyle name="Explanatory Text 39" xfId="2209" xr:uid="{00000000-0005-0000-0000-0000A0080000}"/>
    <cellStyle name="Explanatory Text 4" xfId="2210" xr:uid="{00000000-0005-0000-0000-0000A1080000}"/>
    <cellStyle name="Explanatory Text 4 2" xfId="7945" xr:uid="{14797931-D2F1-43C1-AC50-F90D20BB49FF}"/>
    <cellStyle name="Explanatory Text 40" xfId="2211" xr:uid="{00000000-0005-0000-0000-0000A2080000}"/>
    <cellStyle name="Explanatory Text 41" xfId="2212" xr:uid="{00000000-0005-0000-0000-0000A3080000}"/>
    <cellStyle name="Explanatory Text 42" xfId="2213" xr:uid="{00000000-0005-0000-0000-0000A4080000}"/>
    <cellStyle name="Explanatory Text 43" xfId="2214" xr:uid="{00000000-0005-0000-0000-0000A5080000}"/>
    <cellStyle name="Explanatory Text 5" xfId="2215" xr:uid="{00000000-0005-0000-0000-0000A6080000}"/>
    <cellStyle name="Explanatory Text 5 2" xfId="12794" xr:uid="{7D1C3CFC-CB3C-4B94-A420-AFCE28D81846}"/>
    <cellStyle name="Explanatory Text 6" xfId="2216" xr:uid="{00000000-0005-0000-0000-0000A7080000}"/>
    <cellStyle name="Explanatory Text 6 2" xfId="7936" xr:uid="{2495D50C-2579-4B5E-B861-BC567BD0A6E1}"/>
    <cellStyle name="Explanatory Text 7" xfId="2217" xr:uid="{00000000-0005-0000-0000-0000A8080000}"/>
    <cellStyle name="Explanatory Text 8" xfId="2218" xr:uid="{00000000-0005-0000-0000-0000A9080000}"/>
    <cellStyle name="Explanatory Text 9" xfId="2219" xr:uid="{00000000-0005-0000-0000-0000AA080000}"/>
    <cellStyle name="Float" xfId="2220" xr:uid="{00000000-0005-0000-0000-0000AB080000}"/>
    <cellStyle name="Float 2" xfId="2221" xr:uid="{00000000-0005-0000-0000-0000AC080000}"/>
    <cellStyle name="Float 2 2" xfId="2222" xr:uid="{00000000-0005-0000-0000-0000AD080000}"/>
    <cellStyle name="Float 2 2 2" xfId="5431" xr:uid="{840A97BF-80F3-41B7-98A9-C2AE69BDD6BA}"/>
    <cellStyle name="Float 2 2 3" xfId="5432" xr:uid="{5349EF1C-D231-4B6E-AD9C-B4E853FAEA43}"/>
    <cellStyle name="Float 2 3" xfId="5433" xr:uid="{A1F06380-C982-4D3F-AA25-678647089F41}"/>
    <cellStyle name="Float 3" xfId="2223" xr:uid="{00000000-0005-0000-0000-0000AE080000}"/>
    <cellStyle name="Float 3 2" xfId="2224" xr:uid="{00000000-0005-0000-0000-0000AF080000}"/>
    <cellStyle name="Float 3 3" xfId="2225" xr:uid="{00000000-0005-0000-0000-0000B0080000}"/>
    <cellStyle name="Float 3 3 2" xfId="5434" xr:uid="{0E65795D-CAE5-4443-8111-4308E3DB9E6B}"/>
    <cellStyle name="Float 4" xfId="2226" xr:uid="{00000000-0005-0000-0000-0000B1080000}"/>
    <cellStyle name="Float 4 2" xfId="5435" xr:uid="{3B0A3CB6-E072-490F-AC31-2D18DA1E8B10}"/>
    <cellStyle name="Good" xfId="6361" builtinId="26" customBuiltin="1"/>
    <cellStyle name="Good 10" xfId="2227" xr:uid="{00000000-0005-0000-0000-0000B2080000}"/>
    <cellStyle name="Good 11" xfId="2228" xr:uid="{00000000-0005-0000-0000-0000B3080000}"/>
    <cellStyle name="Good 12" xfId="2229" xr:uid="{00000000-0005-0000-0000-0000B4080000}"/>
    <cellStyle name="Good 13" xfId="2230" xr:uid="{00000000-0005-0000-0000-0000B5080000}"/>
    <cellStyle name="Good 14" xfId="2231" xr:uid="{00000000-0005-0000-0000-0000B6080000}"/>
    <cellStyle name="Good 15" xfId="2232" xr:uid="{00000000-0005-0000-0000-0000B7080000}"/>
    <cellStyle name="Good 16" xfId="2233" xr:uid="{00000000-0005-0000-0000-0000B8080000}"/>
    <cellStyle name="Good 17" xfId="2234" xr:uid="{00000000-0005-0000-0000-0000B9080000}"/>
    <cellStyle name="Good 18" xfId="2235" xr:uid="{00000000-0005-0000-0000-0000BA080000}"/>
    <cellStyle name="Good 19" xfId="2236" xr:uid="{00000000-0005-0000-0000-0000BB080000}"/>
    <cellStyle name="Good 2" xfId="2237" xr:uid="{00000000-0005-0000-0000-0000BC080000}"/>
    <cellStyle name="Good 2 10" xfId="2238" xr:uid="{00000000-0005-0000-0000-0000BD080000}"/>
    <cellStyle name="Good 2 11" xfId="10679" xr:uid="{4CABC297-7046-4DED-89E0-B201D14D73A5}"/>
    <cellStyle name="Good 2 12" xfId="10680" xr:uid="{27FE7B1A-FF6B-4700-8494-D735C9F3FF14}"/>
    <cellStyle name="Good 2 12 2" xfId="24898" xr:uid="{39D72418-FB92-442B-9DF5-E513F8F6C31C}"/>
    <cellStyle name="Good 2 2" xfId="2239" xr:uid="{00000000-0005-0000-0000-0000BE080000}"/>
    <cellStyle name="Good 2 2 2" xfId="2240" xr:uid="{00000000-0005-0000-0000-0000BF080000}"/>
    <cellStyle name="Good 2 2 2 2" xfId="10681" xr:uid="{CE73AFF2-523C-4186-A3D7-3CDD77D9C2E6}"/>
    <cellStyle name="Good 2 2 3" xfId="2241" xr:uid="{00000000-0005-0000-0000-0000C0080000}"/>
    <cellStyle name="Good 2 3" xfId="2242" xr:uid="{00000000-0005-0000-0000-0000C1080000}"/>
    <cellStyle name="Good 2 3 2" xfId="2243" xr:uid="{00000000-0005-0000-0000-0000C2080000}"/>
    <cellStyle name="Good 2 3 3" xfId="2244" xr:uid="{00000000-0005-0000-0000-0000C3080000}"/>
    <cellStyle name="Good 2 4" xfId="2245" xr:uid="{00000000-0005-0000-0000-0000C4080000}"/>
    <cellStyle name="Good 2 5" xfId="2246" xr:uid="{00000000-0005-0000-0000-0000C5080000}"/>
    <cellStyle name="Good 2 6" xfId="2247" xr:uid="{00000000-0005-0000-0000-0000C6080000}"/>
    <cellStyle name="Good 2 7" xfId="2248" xr:uid="{00000000-0005-0000-0000-0000C7080000}"/>
    <cellStyle name="Good 2 8" xfId="2249" xr:uid="{00000000-0005-0000-0000-0000C8080000}"/>
    <cellStyle name="Good 2 9" xfId="2250" xr:uid="{00000000-0005-0000-0000-0000C9080000}"/>
    <cellStyle name="Good 20" xfId="2251" xr:uid="{00000000-0005-0000-0000-0000CA080000}"/>
    <cellStyle name="Good 21" xfId="2252" xr:uid="{00000000-0005-0000-0000-0000CB080000}"/>
    <cellStyle name="Good 22" xfId="2253" xr:uid="{00000000-0005-0000-0000-0000CC080000}"/>
    <cellStyle name="Good 23" xfId="2254" xr:uid="{00000000-0005-0000-0000-0000CD080000}"/>
    <cellStyle name="Good 24" xfId="2255" xr:uid="{00000000-0005-0000-0000-0000CE080000}"/>
    <cellStyle name="Good 25" xfId="2256" xr:uid="{00000000-0005-0000-0000-0000CF080000}"/>
    <cellStyle name="Good 26" xfId="2257" xr:uid="{00000000-0005-0000-0000-0000D0080000}"/>
    <cellStyle name="Good 27" xfId="2258" xr:uid="{00000000-0005-0000-0000-0000D1080000}"/>
    <cellStyle name="Good 28" xfId="2259" xr:uid="{00000000-0005-0000-0000-0000D2080000}"/>
    <cellStyle name="Good 29" xfId="2260" xr:uid="{00000000-0005-0000-0000-0000D3080000}"/>
    <cellStyle name="Good 3" xfId="2261" xr:uid="{00000000-0005-0000-0000-0000D4080000}"/>
    <cellStyle name="Good 3 2" xfId="2262" xr:uid="{00000000-0005-0000-0000-0000D5080000}"/>
    <cellStyle name="Good 3 2 2" xfId="7914" xr:uid="{A5999E3C-EE2B-4E7A-901B-D9737D81A313}"/>
    <cellStyle name="Good 3 3" xfId="2263" xr:uid="{00000000-0005-0000-0000-0000D6080000}"/>
    <cellStyle name="Good 3 4" xfId="2264" xr:uid="{00000000-0005-0000-0000-0000D7080000}"/>
    <cellStyle name="Good 30" xfId="2265" xr:uid="{00000000-0005-0000-0000-0000D8080000}"/>
    <cellStyle name="Good 31" xfId="2266" xr:uid="{00000000-0005-0000-0000-0000D9080000}"/>
    <cellStyle name="Good 32" xfId="2267" xr:uid="{00000000-0005-0000-0000-0000DA080000}"/>
    <cellStyle name="Good 33" xfId="2268" xr:uid="{00000000-0005-0000-0000-0000DB080000}"/>
    <cellStyle name="Good 34" xfId="2269" xr:uid="{00000000-0005-0000-0000-0000DC080000}"/>
    <cellStyle name="Good 35" xfId="2270" xr:uid="{00000000-0005-0000-0000-0000DD080000}"/>
    <cellStyle name="Good 36" xfId="2271" xr:uid="{00000000-0005-0000-0000-0000DE080000}"/>
    <cellStyle name="Good 37" xfId="2272" xr:uid="{00000000-0005-0000-0000-0000DF080000}"/>
    <cellStyle name="Good 38" xfId="2273" xr:uid="{00000000-0005-0000-0000-0000E0080000}"/>
    <cellStyle name="Good 39" xfId="2274" xr:uid="{00000000-0005-0000-0000-0000E1080000}"/>
    <cellStyle name="Good 4" xfId="2275" xr:uid="{00000000-0005-0000-0000-0000E2080000}"/>
    <cellStyle name="Good 4 2" xfId="12795" xr:uid="{9451AD5B-29D9-4E8C-A83A-B222C133A2EE}"/>
    <cellStyle name="Good 40" xfId="2276" xr:uid="{00000000-0005-0000-0000-0000E3080000}"/>
    <cellStyle name="Good 41" xfId="2277" xr:uid="{00000000-0005-0000-0000-0000E4080000}"/>
    <cellStyle name="Good 42" xfId="2278" xr:uid="{00000000-0005-0000-0000-0000E5080000}"/>
    <cellStyle name="Good 5" xfId="2279" xr:uid="{00000000-0005-0000-0000-0000E6080000}"/>
    <cellStyle name="Good 5 2" xfId="10682" xr:uid="{5A975484-5FB8-418A-82DE-CC4EDB1A70EC}"/>
    <cellStyle name="Good 6" xfId="2280" xr:uid="{00000000-0005-0000-0000-0000E7080000}"/>
    <cellStyle name="Good 6 2" xfId="7911" xr:uid="{606C67DD-D740-4DD3-A862-671A15AB1098}"/>
    <cellStyle name="Good 7" xfId="2281" xr:uid="{00000000-0005-0000-0000-0000E8080000}"/>
    <cellStyle name="Good 8" xfId="2282" xr:uid="{00000000-0005-0000-0000-0000E9080000}"/>
    <cellStyle name="Good 9" xfId="2283" xr:uid="{00000000-0005-0000-0000-0000EA080000}"/>
    <cellStyle name="Gut" xfId="2284" xr:uid="{00000000-0005-0000-0000-0000EB080000}"/>
    <cellStyle name="Heading" xfId="5436" xr:uid="{D537A201-76FF-429E-BB0A-FE5C3975877C}"/>
    <cellStyle name="Heading 1" xfId="6357" builtinId="16" customBuiltin="1"/>
    <cellStyle name="Heading 1 10" xfId="2285" xr:uid="{00000000-0005-0000-0000-0000EC080000}"/>
    <cellStyle name="Heading 1 11" xfId="2286" xr:uid="{00000000-0005-0000-0000-0000ED080000}"/>
    <cellStyle name="Heading 1 12" xfId="2287" xr:uid="{00000000-0005-0000-0000-0000EE080000}"/>
    <cellStyle name="Heading 1 13" xfId="2288" xr:uid="{00000000-0005-0000-0000-0000EF080000}"/>
    <cellStyle name="Heading 1 14" xfId="2289" xr:uid="{00000000-0005-0000-0000-0000F0080000}"/>
    <cellStyle name="Heading 1 15" xfId="2290" xr:uid="{00000000-0005-0000-0000-0000F1080000}"/>
    <cellStyle name="Heading 1 16" xfId="2291" xr:uid="{00000000-0005-0000-0000-0000F2080000}"/>
    <cellStyle name="Heading 1 17" xfId="2292" xr:uid="{00000000-0005-0000-0000-0000F3080000}"/>
    <cellStyle name="Heading 1 18" xfId="2293" xr:uid="{00000000-0005-0000-0000-0000F4080000}"/>
    <cellStyle name="Heading 1 19" xfId="2294" xr:uid="{00000000-0005-0000-0000-0000F5080000}"/>
    <cellStyle name="Heading 1 2" xfId="2295" xr:uid="{00000000-0005-0000-0000-0000F6080000}"/>
    <cellStyle name="Heading 1 2 10" xfId="2296" xr:uid="{00000000-0005-0000-0000-0000F7080000}"/>
    <cellStyle name="Heading 1 2 11" xfId="7908" xr:uid="{DC2ED359-C182-43AE-8199-EF3E5E538E48}"/>
    <cellStyle name="Heading 1 2 2" xfId="2297" xr:uid="{00000000-0005-0000-0000-0000F8080000}"/>
    <cellStyle name="Heading 1 2 3" xfId="2298" xr:uid="{00000000-0005-0000-0000-0000F9080000}"/>
    <cellStyle name="Heading 1 2 4" xfId="2299" xr:uid="{00000000-0005-0000-0000-0000FA080000}"/>
    <cellStyle name="Heading 1 2 5" xfId="2300" xr:uid="{00000000-0005-0000-0000-0000FB080000}"/>
    <cellStyle name="Heading 1 2 6" xfId="2301" xr:uid="{00000000-0005-0000-0000-0000FC080000}"/>
    <cellStyle name="Heading 1 2 7" xfId="2302" xr:uid="{00000000-0005-0000-0000-0000FD080000}"/>
    <cellStyle name="Heading 1 2 8" xfId="2303" xr:uid="{00000000-0005-0000-0000-0000FE080000}"/>
    <cellStyle name="Heading 1 2 9" xfId="2304" xr:uid="{00000000-0005-0000-0000-0000FF080000}"/>
    <cellStyle name="Heading 1 20" xfId="2305" xr:uid="{00000000-0005-0000-0000-000000090000}"/>
    <cellStyle name="Heading 1 21" xfId="2306" xr:uid="{00000000-0005-0000-0000-000001090000}"/>
    <cellStyle name="Heading 1 22" xfId="2307" xr:uid="{00000000-0005-0000-0000-000002090000}"/>
    <cellStyle name="Heading 1 23" xfId="2308" xr:uid="{00000000-0005-0000-0000-000003090000}"/>
    <cellStyle name="Heading 1 24" xfId="2309" xr:uid="{00000000-0005-0000-0000-000004090000}"/>
    <cellStyle name="Heading 1 25" xfId="2310" xr:uid="{00000000-0005-0000-0000-000005090000}"/>
    <cellStyle name="Heading 1 26" xfId="2311" xr:uid="{00000000-0005-0000-0000-000006090000}"/>
    <cellStyle name="Heading 1 27" xfId="2312" xr:uid="{00000000-0005-0000-0000-000007090000}"/>
    <cellStyle name="Heading 1 28" xfId="2313" xr:uid="{00000000-0005-0000-0000-000008090000}"/>
    <cellStyle name="Heading 1 29" xfId="2314" xr:uid="{00000000-0005-0000-0000-000009090000}"/>
    <cellStyle name="Heading 1 3" xfId="2315" xr:uid="{00000000-0005-0000-0000-00000A090000}"/>
    <cellStyle name="Heading 1 3 2" xfId="2316" xr:uid="{00000000-0005-0000-0000-00000B090000}"/>
    <cellStyle name="Heading 1 3 2 2" xfId="12796" xr:uid="{C76BF156-DB96-4724-BBC8-64BC744E39E2}"/>
    <cellStyle name="Heading 1 3 3" xfId="2317" xr:uid="{00000000-0005-0000-0000-00000C090000}"/>
    <cellStyle name="Heading 1 3 4" xfId="2318" xr:uid="{00000000-0005-0000-0000-00000D090000}"/>
    <cellStyle name="Heading 1 30" xfId="2319" xr:uid="{00000000-0005-0000-0000-00000E090000}"/>
    <cellStyle name="Heading 1 31" xfId="2320" xr:uid="{00000000-0005-0000-0000-00000F090000}"/>
    <cellStyle name="Heading 1 32" xfId="2321" xr:uid="{00000000-0005-0000-0000-000010090000}"/>
    <cellStyle name="Heading 1 33" xfId="2322" xr:uid="{00000000-0005-0000-0000-000011090000}"/>
    <cellStyle name="Heading 1 34" xfId="2323" xr:uid="{00000000-0005-0000-0000-000012090000}"/>
    <cellStyle name="Heading 1 35" xfId="2324" xr:uid="{00000000-0005-0000-0000-000013090000}"/>
    <cellStyle name="Heading 1 36" xfId="2325" xr:uid="{00000000-0005-0000-0000-000014090000}"/>
    <cellStyle name="Heading 1 37" xfId="2326" xr:uid="{00000000-0005-0000-0000-000015090000}"/>
    <cellStyle name="Heading 1 38" xfId="2327" xr:uid="{00000000-0005-0000-0000-000016090000}"/>
    <cellStyle name="Heading 1 39" xfId="2328" xr:uid="{00000000-0005-0000-0000-000017090000}"/>
    <cellStyle name="Heading 1 4" xfId="2329" xr:uid="{00000000-0005-0000-0000-000018090000}"/>
    <cellStyle name="Heading 1 4 2" xfId="10683" xr:uid="{988960C5-8AAA-4B71-9D23-506FFECED500}"/>
    <cellStyle name="Heading 1 40" xfId="2330" xr:uid="{00000000-0005-0000-0000-000019090000}"/>
    <cellStyle name="Heading 1 41" xfId="2331" xr:uid="{00000000-0005-0000-0000-00001A090000}"/>
    <cellStyle name="Heading 1 5" xfId="2332" xr:uid="{00000000-0005-0000-0000-00001B090000}"/>
    <cellStyle name="Heading 1 5 2" xfId="7437" xr:uid="{75E9731F-D6B1-4715-BFC9-68A00BB9A270}"/>
    <cellStyle name="Heading 1 6" xfId="2333" xr:uid="{00000000-0005-0000-0000-00001C090000}"/>
    <cellStyle name="Heading 1 6 2" xfId="7436" xr:uid="{1B024506-748D-4631-AD32-7FFAB8D00568}"/>
    <cellStyle name="Heading 1 7" xfId="2334" xr:uid="{00000000-0005-0000-0000-00001D090000}"/>
    <cellStyle name="Heading 1 8" xfId="2335" xr:uid="{00000000-0005-0000-0000-00001E090000}"/>
    <cellStyle name="Heading 1 9" xfId="2336" xr:uid="{00000000-0005-0000-0000-00001F090000}"/>
    <cellStyle name="Heading 2" xfId="6358" builtinId="17" customBuiltin="1"/>
    <cellStyle name="Heading 2 10" xfId="2337" xr:uid="{00000000-0005-0000-0000-000020090000}"/>
    <cellStyle name="Heading 2 11" xfId="2338" xr:uid="{00000000-0005-0000-0000-000021090000}"/>
    <cellStyle name="Heading 2 12" xfId="2339" xr:uid="{00000000-0005-0000-0000-000022090000}"/>
    <cellStyle name="Heading 2 13" xfId="2340" xr:uid="{00000000-0005-0000-0000-000023090000}"/>
    <cellStyle name="Heading 2 14" xfId="2341" xr:uid="{00000000-0005-0000-0000-000024090000}"/>
    <cellStyle name="Heading 2 15" xfId="2342" xr:uid="{00000000-0005-0000-0000-000025090000}"/>
    <cellStyle name="Heading 2 16" xfId="2343" xr:uid="{00000000-0005-0000-0000-000026090000}"/>
    <cellStyle name="Heading 2 17" xfId="2344" xr:uid="{00000000-0005-0000-0000-000027090000}"/>
    <cellStyle name="Heading 2 18" xfId="2345" xr:uid="{00000000-0005-0000-0000-000028090000}"/>
    <cellStyle name="Heading 2 19" xfId="2346" xr:uid="{00000000-0005-0000-0000-000029090000}"/>
    <cellStyle name="Heading 2 2" xfId="2347" xr:uid="{00000000-0005-0000-0000-00002A090000}"/>
    <cellStyle name="Heading 2 2 10" xfId="2348" xr:uid="{00000000-0005-0000-0000-00002B090000}"/>
    <cellStyle name="Heading 2 2 11" xfId="7903" xr:uid="{DBB8CEAC-F79B-4DCF-AA39-676CCFF640BC}"/>
    <cellStyle name="Heading 2 2 2" xfId="2349" xr:uid="{00000000-0005-0000-0000-00002C090000}"/>
    <cellStyle name="Heading 2 2 3" xfId="2350" xr:uid="{00000000-0005-0000-0000-00002D090000}"/>
    <cellStyle name="Heading 2 2 4" xfId="2351" xr:uid="{00000000-0005-0000-0000-00002E090000}"/>
    <cellStyle name="Heading 2 2 5" xfId="2352" xr:uid="{00000000-0005-0000-0000-00002F090000}"/>
    <cellStyle name="Heading 2 2 6" xfId="2353" xr:uid="{00000000-0005-0000-0000-000030090000}"/>
    <cellStyle name="Heading 2 2 7" xfId="2354" xr:uid="{00000000-0005-0000-0000-000031090000}"/>
    <cellStyle name="Heading 2 2 8" xfId="2355" xr:uid="{00000000-0005-0000-0000-000032090000}"/>
    <cellStyle name="Heading 2 2 9" xfId="2356" xr:uid="{00000000-0005-0000-0000-000033090000}"/>
    <cellStyle name="Heading 2 20" xfId="2357" xr:uid="{00000000-0005-0000-0000-000034090000}"/>
    <cellStyle name="Heading 2 21" xfId="2358" xr:uid="{00000000-0005-0000-0000-000035090000}"/>
    <cellStyle name="Heading 2 22" xfId="2359" xr:uid="{00000000-0005-0000-0000-000036090000}"/>
    <cellStyle name="Heading 2 23" xfId="2360" xr:uid="{00000000-0005-0000-0000-000037090000}"/>
    <cellStyle name="Heading 2 24" xfId="2361" xr:uid="{00000000-0005-0000-0000-000038090000}"/>
    <cellStyle name="Heading 2 25" xfId="2362" xr:uid="{00000000-0005-0000-0000-000039090000}"/>
    <cellStyle name="Heading 2 26" xfId="2363" xr:uid="{00000000-0005-0000-0000-00003A090000}"/>
    <cellStyle name="Heading 2 27" xfId="2364" xr:uid="{00000000-0005-0000-0000-00003B090000}"/>
    <cellStyle name="Heading 2 28" xfId="2365" xr:uid="{00000000-0005-0000-0000-00003C090000}"/>
    <cellStyle name="Heading 2 29" xfId="2366" xr:uid="{00000000-0005-0000-0000-00003D090000}"/>
    <cellStyle name="Heading 2 3" xfId="2367" xr:uid="{00000000-0005-0000-0000-00003E090000}"/>
    <cellStyle name="Heading 2 3 2" xfId="2368" xr:uid="{00000000-0005-0000-0000-00003F090000}"/>
    <cellStyle name="Heading 2 3 2 2" xfId="10684" xr:uid="{C7E05090-5428-4B31-A6F5-459F8155113B}"/>
    <cellStyle name="Heading 2 3 3" xfId="2369" xr:uid="{00000000-0005-0000-0000-000040090000}"/>
    <cellStyle name="Heading 2 3 4" xfId="2370" xr:uid="{00000000-0005-0000-0000-000041090000}"/>
    <cellStyle name="Heading 2 30" xfId="2371" xr:uid="{00000000-0005-0000-0000-000042090000}"/>
    <cellStyle name="Heading 2 31" xfId="2372" xr:uid="{00000000-0005-0000-0000-000043090000}"/>
    <cellStyle name="Heading 2 32" xfId="2373" xr:uid="{00000000-0005-0000-0000-000044090000}"/>
    <cellStyle name="Heading 2 33" xfId="2374" xr:uid="{00000000-0005-0000-0000-000045090000}"/>
    <cellStyle name="Heading 2 34" xfId="2375" xr:uid="{00000000-0005-0000-0000-000046090000}"/>
    <cellStyle name="Heading 2 35" xfId="2376" xr:uid="{00000000-0005-0000-0000-000047090000}"/>
    <cellStyle name="Heading 2 36" xfId="2377" xr:uid="{00000000-0005-0000-0000-000048090000}"/>
    <cellStyle name="Heading 2 37" xfId="2378" xr:uid="{00000000-0005-0000-0000-000049090000}"/>
    <cellStyle name="Heading 2 38" xfId="2379" xr:uid="{00000000-0005-0000-0000-00004A090000}"/>
    <cellStyle name="Heading 2 39" xfId="2380" xr:uid="{00000000-0005-0000-0000-00004B090000}"/>
    <cellStyle name="Heading 2 4" xfId="2381" xr:uid="{00000000-0005-0000-0000-00004C090000}"/>
    <cellStyle name="Heading 2 4 2" xfId="10685" xr:uid="{E336561E-5CF9-4755-8313-242F62903F53}"/>
    <cellStyle name="Heading 2 40" xfId="2382" xr:uid="{00000000-0005-0000-0000-00004D090000}"/>
    <cellStyle name="Heading 2 41" xfId="2383" xr:uid="{00000000-0005-0000-0000-00004E090000}"/>
    <cellStyle name="Heading 2 5" xfId="2384" xr:uid="{00000000-0005-0000-0000-00004F090000}"/>
    <cellStyle name="Heading 2 5 2" xfId="12797" xr:uid="{91EDDBCB-C913-4A1B-B752-F217C1AE590F}"/>
    <cellStyle name="Heading 2 6" xfId="2385" xr:uid="{00000000-0005-0000-0000-000050090000}"/>
    <cellStyle name="Heading 2 6 2" xfId="10686" xr:uid="{EF602FE9-5BD3-40E7-AEFA-FE7AA0DD50C1}"/>
    <cellStyle name="Heading 2 7" xfId="2386" xr:uid="{00000000-0005-0000-0000-000051090000}"/>
    <cellStyle name="Heading 2 8" xfId="2387" xr:uid="{00000000-0005-0000-0000-000052090000}"/>
    <cellStyle name="Heading 2 9" xfId="2388" xr:uid="{00000000-0005-0000-0000-000053090000}"/>
    <cellStyle name="Heading 3" xfId="6359" builtinId="18" customBuiltin="1"/>
    <cellStyle name="Heading 3 10" xfId="2389" xr:uid="{00000000-0005-0000-0000-000054090000}"/>
    <cellStyle name="Heading 3 11" xfId="2390" xr:uid="{00000000-0005-0000-0000-000055090000}"/>
    <cellStyle name="Heading 3 12" xfId="2391" xr:uid="{00000000-0005-0000-0000-000056090000}"/>
    <cellStyle name="Heading 3 13" xfId="2392" xr:uid="{00000000-0005-0000-0000-000057090000}"/>
    <cellStyle name="Heading 3 14" xfId="2393" xr:uid="{00000000-0005-0000-0000-000058090000}"/>
    <cellStyle name="Heading 3 15" xfId="2394" xr:uid="{00000000-0005-0000-0000-000059090000}"/>
    <cellStyle name="Heading 3 16" xfId="2395" xr:uid="{00000000-0005-0000-0000-00005A090000}"/>
    <cellStyle name="Heading 3 17" xfId="2396" xr:uid="{00000000-0005-0000-0000-00005B090000}"/>
    <cellStyle name="Heading 3 18" xfId="2397" xr:uid="{00000000-0005-0000-0000-00005C090000}"/>
    <cellStyle name="Heading 3 19" xfId="2398" xr:uid="{00000000-0005-0000-0000-00005D090000}"/>
    <cellStyle name="Heading 3 2" xfId="2399" xr:uid="{00000000-0005-0000-0000-00005E090000}"/>
    <cellStyle name="Heading 3 2 10" xfId="2400" xr:uid="{00000000-0005-0000-0000-00005F090000}"/>
    <cellStyle name="Heading 3 2 11" xfId="12651" xr:uid="{407A6FD0-571A-4A9C-96CC-CFE7B8301A18}"/>
    <cellStyle name="Heading 3 2 2" xfId="2401" xr:uid="{00000000-0005-0000-0000-000060090000}"/>
    <cellStyle name="Heading 3 2 3" xfId="2402" xr:uid="{00000000-0005-0000-0000-000061090000}"/>
    <cellStyle name="Heading 3 2 4" xfId="2403" xr:uid="{00000000-0005-0000-0000-000062090000}"/>
    <cellStyle name="Heading 3 2 5" xfId="2404" xr:uid="{00000000-0005-0000-0000-000063090000}"/>
    <cellStyle name="Heading 3 2 6" xfId="2405" xr:uid="{00000000-0005-0000-0000-000064090000}"/>
    <cellStyle name="Heading 3 2 7" xfId="2406" xr:uid="{00000000-0005-0000-0000-000065090000}"/>
    <cellStyle name="Heading 3 2 8" xfId="2407" xr:uid="{00000000-0005-0000-0000-000066090000}"/>
    <cellStyle name="Heading 3 2 9" xfId="2408" xr:uid="{00000000-0005-0000-0000-000067090000}"/>
    <cellStyle name="Heading 3 20" xfId="2409" xr:uid="{00000000-0005-0000-0000-000068090000}"/>
    <cellStyle name="Heading 3 21" xfId="2410" xr:uid="{00000000-0005-0000-0000-000069090000}"/>
    <cellStyle name="Heading 3 22" xfId="2411" xr:uid="{00000000-0005-0000-0000-00006A090000}"/>
    <cellStyle name="Heading 3 23" xfId="2412" xr:uid="{00000000-0005-0000-0000-00006B090000}"/>
    <cellStyle name="Heading 3 24" xfId="2413" xr:uid="{00000000-0005-0000-0000-00006C090000}"/>
    <cellStyle name="Heading 3 25" xfId="2414" xr:uid="{00000000-0005-0000-0000-00006D090000}"/>
    <cellStyle name="Heading 3 26" xfId="2415" xr:uid="{00000000-0005-0000-0000-00006E090000}"/>
    <cellStyle name="Heading 3 27" xfId="2416" xr:uid="{00000000-0005-0000-0000-00006F090000}"/>
    <cellStyle name="Heading 3 28" xfId="2417" xr:uid="{00000000-0005-0000-0000-000070090000}"/>
    <cellStyle name="Heading 3 29" xfId="2418" xr:uid="{00000000-0005-0000-0000-000071090000}"/>
    <cellStyle name="Heading 3 3" xfId="2419" xr:uid="{00000000-0005-0000-0000-000072090000}"/>
    <cellStyle name="Heading 3 3 2" xfId="2420" xr:uid="{00000000-0005-0000-0000-000073090000}"/>
    <cellStyle name="Heading 3 3 2 2" xfId="10687" xr:uid="{7F37C28B-2032-47AD-8D0B-29083E34F0E4}"/>
    <cellStyle name="Heading 3 3 3" xfId="2421" xr:uid="{00000000-0005-0000-0000-000074090000}"/>
    <cellStyle name="Heading 3 3 4" xfId="2422" xr:uid="{00000000-0005-0000-0000-000075090000}"/>
    <cellStyle name="Heading 3 30" xfId="2423" xr:uid="{00000000-0005-0000-0000-000076090000}"/>
    <cellStyle name="Heading 3 31" xfId="2424" xr:uid="{00000000-0005-0000-0000-000077090000}"/>
    <cellStyle name="Heading 3 32" xfId="2425" xr:uid="{00000000-0005-0000-0000-000078090000}"/>
    <cellStyle name="Heading 3 33" xfId="2426" xr:uid="{00000000-0005-0000-0000-000079090000}"/>
    <cellStyle name="Heading 3 34" xfId="2427" xr:uid="{00000000-0005-0000-0000-00007A090000}"/>
    <cellStyle name="Heading 3 35" xfId="2428" xr:uid="{00000000-0005-0000-0000-00007B090000}"/>
    <cellStyle name="Heading 3 36" xfId="2429" xr:uid="{00000000-0005-0000-0000-00007C090000}"/>
    <cellStyle name="Heading 3 37" xfId="2430" xr:uid="{00000000-0005-0000-0000-00007D090000}"/>
    <cellStyle name="Heading 3 38" xfId="2431" xr:uid="{00000000-0005-0000-0000-00007E090000}"/>
    <cellStyle name="Heading 3 39" xfId="2432" xr:uid="{00000000-0005-0000-0000-00007F090000}"/>
    <cellStyle name="Heading 3 4" xfId="2433" xr:uid="{00000000-0005-0000-0000-000080090000}"/>
    <cellStyle name="Heading 3 4 2" xfId="10688" xr:uid="{AFF2555C-A635-46F7-B78C-B9845F045A02}"/>
    <cellStyle name="Heading 3 40" xfId="2434" xr:uid="{00000000-0005-0000-0000-000081090000}"/>
    <cellStyle name="Heading 3 41" xfId="2435" xr:uid="{00000000-0005-0000-0000-000082090000}"/>
    <cellStyle name="Heading 3 5" xfId="2436" xr:uid="{00000000-0005-0000-0000-000083090000}"/>
    <cellStyle name="Heading 3 5 2" xfId="10689" xr:uid="{57D03C5A-1F6E-46C1-ACB6-51E00D1CDC0D}"/>
    <cellStyle name="Heading 3 6" xfId="2437" xr:uid="{00000000-0005-0000-0000-000084090000}"/>
    <cellStyle name="Heading 3 6 2" xfId="12798" xr:uid="{7AB03707-7613-4932-962C-9EF501F876C2}"/>
    <cellStyle name="Heading 3 7" xfId="2438" xr:uid="{00000000-0005-0000-0000-000085090000}"/>
    <cellStyle name="Heading 3 8" xfId="2439" xr:uid="{00000000-0005-0000-0000-000086090000}"/>
    <cellStyle name="Heading 3 9" xfId="2440" xr:uid="{00000000-0005-0000-0000-000087090000}"/>
    <cellStyle name="Heading 4" xfId="6360" builtinId="19" customBuiltin="1"/>
    <cellStyle name="Heading 4 10" xfId="2441" xr:uid="{00000000-0005-0000-0000-000088090000}"/>
    <cellStyle name="Heading 4 11" xfId="2442" xr:uid="{00000000-0005-0000-0000-000089090000}"/>
    <cellStyle name="Heading 4 12" xfId="2443" xr:uid="{00000000-0005-0000-0000-00008A090000}"/>
    <cellStyle name="Heading 4 13" xfId="2444" xr:uid="{00000000-0005-0000-0000-00008B090000}"/>
    <cellStyle name="Heading 4 14" xfId="2445" xr:uid="{00000000-0005-0000-0000-00008C090000}"/>
    <cellStyle name="Heading 4 15" xfId="2446" xr:uid="{00000000-0005-0000-0000-00008D090000}"/>
    <cellStyle name="Heading 4 16" xfId="2447" xr:uid="{00000000-0005-0000-0000-00008E090000}"/>
    <cellStyle name="Heading 4 17" xfId="2448" xr:uid="{00000000-0005-0000-0000-00008F090000}"/>
    <cellStyle name="Heading 4 18" xfId="2449" xr:uid="{00000000-0005-0000-0000-000090090000}"/>
    <cellStyle name="Heading 4 19" xfId="2450" xr:uid="{00000000-0005-0000-0000-000091090000}"/>
    <cellStyle name="Heading 4 2" xfId="2451" xr:uid="{00000000-0005-0000-0000-000092090000}"/>
    <cellStyle name="Heading 4 2 10" xfId="2452" xr:uid="{00000000-0005-0000-0000-000093090000}"/>
    <cellStyle name="Heading 4 2 11" xfId="10690" xr:uid="{41A82FD0-4121-457B-8227-6017852DCFAB}"/>
    <cellStyle name="Heading 4 2 2" xfId="2453" xr:uid="{00000000-0005-0000-0000-000094090000}"/>
    <cellStyle name="Heading 4 2 3" xfId="2454" xr:uid="{00000000-0005-0000-0000-000095090000}"/>
    <cellStyle name="Heading 4 2 4" xfId="2455" xr:uid="{00000000-0005-0000-0000-000096090000}"/>
    <cellStyle name="Heading 4 2 5" xfId="2456" xr:uid="{00000000-0005-0000-0000-000097090000}"/>
    <cellStyle name="Heading 4 2 6" xfId="2457" xr:uid="{00000000-0005-0000-0000-000098090000}"/>
    <cellStyle name="Heading 4 2 7" xfId="2458" xr:uid="{00000000-0005-0000-0000-000099090000}"/>
    <cellStyle name="Heading 4 2 8" xfId="2459" xr:uid="{00000000-0005-0000-0000-00009A090000}"/>
    <cellStyle name="Heading 4 2 9" xfId="2460" xr:uid="{00000000-0005-0000-0000-00009B090000}"/>
    <cellStyle name="Heading 4 20" xfId="2461" xr:uid="{00000000-0005-0000-0000-00009C090000}"/>
    <cellStyle name="Heading 4 21" xfId="2462" xr:uid="{00000000-0005-0000-0000-00009D090000}"/>
    <cellStyle name="Heading 4 22" xfId="2463" xr:uid="{00000000-0005-0000-0000-00009E090000}"/>
    <cellStyle name="Heading 4 23" xfId="2464" xr:uid="{00000000-0005-0000-0000-00009F090000}"/>
    <cellStyle name="Heading 4 24" xfId="2465" xr:uid="{00000000-0005-0000-0000-0000A0090000}"/>
    <cellStyle name="Heading 4 25" xfId="2466" xr:uid="{00000000-0005-0000-0000-0000A1090000}"/>
    <cellStyle name="Heading 4 26" xfId="2467" xr:uid="{00000000-0005-0000-0000-0000A2090000}"/>
    <cellStyle name="Heading 4 27" xfId="2468" xr:uid="{00000000-0005-0000-0000-0000A3090000}"/>
    <cellStyle name="Heading 4 28" xfId="2469" xr:uid="{00000000-0005-0000-0000-0000A4090000}"/>
    <cellStyle name="Heading 4 29" xfId="2470" xr:uid="{00000000-0005-0000-0000-0000A5090000}"/>
    <cellStyle name="Heading 4 3" xfId="2471" xr:uid="{00000000-0005-0000-0000-0000A6090000}"/>
    <cellStyle name="Heading 4 3 2" xfId="2472" xr:uid="{00000000-0005-0000-0000-0000A7090000}"/>
    <cellStyle name="Heading 4 3 2 2" xfId="10691" xr:uid="{1E136858-2CF1-4380-8695-B3B7BCC92C46}"/>
    <cellStyle name="Heading 4 3 3" xfId="2473" xr:uid="{00000000-0005-0000-0000-0000A8090000}"/>
    <cellStyle name="Heading 4 3 4" xfId="2474" xr:uid="{00000000-0005-0000-0000-0000A9090000}"/>
    <cellStyle name="Heading 4 30" xfId="2475" xr:uid="{00000000-0005-0000-0000-0000AA090000}"/>
    <cellStyle name="Heading 4 31" xfId="2476" xr:uid="{00000000-0005-0000-0000-0000AB090000}"/>
    <cellStyle name="Heading 4 32" xfId="2477" xr:uid="{00000000-0005-0000-0000-0000AC090000}"/>
    <cellStyle name="Heading 4 33" xfId="2478" xr:uid="{00000000-0005-0000-0000-0000AD090000}"/>
    <cellStyle name="Heading 4 34" xfId="2479" xr:uid="{00000000-0005-0000-0000-0000AE090000}"/>
    <cellStyle name="Heading 4 35" xfId="2480" xr:uid="{00000000-0005-0000-0000-0000AF090000}"/>
    <cellStyle name="Heading 4 36" xfId="2481" xr:uid="{00000000-0005-0000-0000-0000B0090000}"/>
    <cellStyle name="Heading 4 37" xfId="2482" xr:uid="{00000000-0005-0000-0000-0000B1090000}"/>
    <cellStyle name="Heading 4 38" xfId="2483" xr:uid="{00000000-0005-0000-0000-0000B2090000}"/>
    <cellStyle name="Heading 4 39" xfId="2484" xr:uid="{00000000-0005-0000-0000-0000B3090000}"/>
    <cellStyle name="Heading 4 4" xfId="2485" xr:uid="{00000000-0005-0000-0000-0000B4090000}"/>
    <cellStyle name="Heading 4 4 2" xfId="12799" xr:uid="{8D539766-56B8-4297-AE76-8573FA58A326}"/>
    <cellStyle name="Heading 4 40" xfId="2486" xr:uid="{00000000-0005-0000-0000-0000B5090000}"/>
    <cellStyle name="Heading 4 41" xfId="2487" xr:uid="{00000000-0005-0000-0000-0000B6090000}"/>
    <cellStyle name="Heading 4 5" xfId="2488" xr:uid="{00000000-0005-0000-0000-0000B7090000}"/>
    <cellStyle name="Heading 4 5 2" xfId="12800" xr:uid="{DF40B99A-4F11-4E2F-8DC5-94A240CC5291}"/>
    <cellStyle name="Heading 4 6" xfId="2489" xr:uid="{00000000-0005-0000-0000-0000B8090000}"/>
    <cellStyle name="Heading 4 6 2" xfId="10692" xr:uid="{855F3C8E-29BD-47E9-ADD5-6AD485DC71E3}"/>
    <cellStyle name="Heading 4 7" xfId="2490" xr:uid="{00000000-0005-0000-0000-0000B9090000}"/>
    <cellStyle name="Heading 4 8" xfId="2491" xr:uid="{00000000-0005-0000-0000-0000BA090000}"/>
    <cellStyle name="Heading 4 9" xfId="2492" xr:uid="{00000000-0005-0000-0000-0000BB090000}"/>
    <cellStyle name="Heading 5" xfId="5437" xr:uid="{66B3E95D-88AF-4310-B39C-F9A86AC5506A}"/>
    <cellStyle name="Heading 5 2" xfId="5438" xr:uid="{923E9DBF-058C-4A3C-97C9-D6102902E725}"/>
    <cellStyle name="Heading 5 3" xfId="5439" xr:uid="{A6DCE723-62EF-44C2-AE55-D8C98C2E0163}"/>
    <cellStyle name="Heading 6" xfId="5440" xr:uid="{08609EBA-29C3-49AE-8D2D-D06362ED12E2}"/>
    <cellStyle name="Heading 7" xfId="5441" xr:uid="{3F3674D1-79FE-42B0-A2FF-1DEB48303A0D}"/>
    <cellStyle name="Heading 8" xfId="5442" xr:uid="{19B8FCD6-D34B-4849-AF9E-4BFBE5FCE811}"/>
    <cellStyle name="Headline" xfId="2493" xr:uid="{00000000-0005-0000-0000-0000BC090000}"/>
    <cellStyle name="Hyperlink 2" xfId="2494" xr:uid="{00000000-0005-0000-0000-0000BD090000}"/>
    <cellStyle name="Hyperlink 2 2" xfId="2495" xr:uid="{00000000-0005-0000-0000-0000BE090000}"/>
    <cellStyle name="Hyperlink 2 3" xfId="5444" xr:uid="{6BEDDEF2-8523-4611-8CE3-610C53113710}"/>
    <cellStyle name="Hyperlink 2 4" xfId="5443" xr:uid="{804DBF31-1BA4-4C09-AA80-C7174C4C8FFA}"/>
    <cellStyle name="Hyperlink 3" xfId="5445" xr:uid="{52F45E91-23EB-4B76-8E4F-F7A4B4DCBE2C}"/>
    <cellStyle name="Hyperlink 3 2" xfId="5446" xr:uid="{26E4615A-62EA-405C-B7A8-EB341BE9544C}"/>
    <cellStyle name="Hyperlink 3 3" xfId="5447" xr:uid="{C019EAEF-539B-41AB-A2AA-989131ECEA43}"/>
    <cellStyle name="Hyperlink 4" xfId="5448" xr:uid="{3477D4AD-B119-4F24-9A35-6757C3A4468D}"/>
    <cellStyle name="Hyperlink 5" xfId="5449" xr:uid="{97B10AEB-205C-42CF-9E1F-1C16268FE6BC}"/>
    <cellStyle name="Input" xfId="6363" builtinId="20" customBuiltin="1"/>
    <cellStyle name="Input 10 2" xfId="2496" xr:uid="{00000000-0005-0000-0000-0000BF090000}"/>
    <cellStyle name="Input 11 2" xfId="2497" xr:uid="{00000000-0005-0000-0000-0000C0090000}"/>
    <cellStyle name="Input 12 2" xfId="2498" xr:uid="{00000000-0005-0000-0000-0000C1090000}"/>
    <cellStyle name="Input 13 2" xfId="2499" xr:uid="{00000000-0005-0000-0000-0000C2090000}"/>
    <cellStyle name="Input 14 2" xfId="2500" xr:uid="{00000000-0005-0000-0000-0000C3090000}"/>
    <cellStyle name="Input 15 2" xfId="2501" xr:uid="{00000000-0005-0000-0000-0000C4090000}"/>
    <cellStyle name="Input 16 2" xfId="2502" xr:uid="{00000000-0005-0000-0000-0000C5090000}"/>
    <cellStyle name="Input 17 2" xfId="2503" xr:uid="{00000000-0005-0000-0000-0000C6090000}"/>
    <cellStyle name="Input 18 2" xfId="2504" xr:uid="{00000000-0005-0000-0000-0000C7090000}"/>
    <cellStyle name="Input 19 2" xfId="2505" xr:uid="{00000000-0005-0000-0000-0000C8090000}"/>
    <cellStyle name="Input 2" xfId="2506" xr:uid="{00000000-0005-0000-0000-0000C9090000}"/>
    <cellStyle name="Input 2 10" xfId="2507" xr:uid="{00000000-0005-0000-0000-0000CA090000}"/>
    <cellStyle name="Input 2 11" xfId="12802" xr:uid="{1FF95F18-A8CE-434B-B37F-96E8785F224B}"/>
    <cellStyle name="Input 2 12" xfId="12801" xr:uid="{DD6EB9D3-BCFE-43C9-8AD9-2960596BE499}"/>
    <cellStyle name="Input 2 12 2" xfId="24899" xr:uid="{51EE0B0B-AFB1-44DF-9A32-4777BCE3316A}"/>
    <cellStyle name="Input 2 2" xfId="2508" xr:uid="{00000000-0005-0000-0000-0000CB090000}"/>
    <cellStyle name="Input 2 2 2" xfId="2509" xr:uid="{00000000-0005-0000-0000-0000CC090000}"/>
    <cellStyle name="Input 2 2 3" xfId="2510" xr:uid="{00000000-0005-0000-0000-0000CD090000}"/>
    <cellStyle name="Input 2 3" xfId="2511" xr:uid="{00000000-0005-0000-0000-0000CE090000}"/>
    <cellStyle name="Input 2 3 2" xfId="2512" xr:uid="{00000000-0005-0000-0000-0000CF090000}"/>
    <cellStyle name="Input 2 3 2 2" xfId="12803" xr:uid="{0DE18786-D5AE-45F1-838C-1AACDA57A41E}"/>
    <cellStyle name="Input 2 3 3" xfId="2513" xr:uid="{00000000-0005-0000-0000-0000D0090000}"/>
    <cellStyle name="Input 2 4" xfId="2514" xr:uid="{00000000-0005-0000-0000-0000D1090000}"/>
    <cellStyle name="Input 2 5" xfId="2515" xr:uid="{00000000-0005-0000-0000-0000D2090000}"/>
    <cellStyle name="Input 2 6" xfId="2516" xr:uid="{00000000-0005-0000-0000-0000D3090000}"/>
    <cellStyle name="Input 2 7" xfId="2517" xr:uid="{00000000-0005-0000-0000-0000D4090000}"/>
    <cellStyle name="Input 2 8" xfId="2518" xr:uid="{00000000-0005-0000-0000-0000D5090000}"/>
    <cellStyle name="Input 2 9" xfId="2519" xr:uid="{00000000-0005-0000-0000-0000D6090000}"/>
    <cellStyle name="Input 2_PrimaryEnergyPrices_TIMES" xfId="2520" xr:uid="{00000000-0005-0000-0000-0000D7090000}"/>
    <cellStyle name="Input 20 2" xfId="2521" xr:uid="{00000000-0005-0000-0000-0000D8090000}"/>
    <cellStyle name="Input 21 2" xfId="2522" xr:uid="{00000000-0005-0000-0000-0000D9090000}"/>
    <cellStyle name="Input 22 2" xfId="2523" xr:uid="{00000000-0005-0000-0000-0000DA090000}"/>
    <cellStyle name="Input 23 2" xfId="2524" xr:uid="{00000000-0005-0000-0000-0000DB090000}"/>
    <cellStyle name="Input 24 2" xfId="2525" xr:uid="{00000000-0005-0000-0000-0000DC090000}"/>
    <cellStyle name="Input 25 2" xfId="2526" xr:uid="{00000000-0005-0000-0000-0000DD090000}"/>
    <cellStyle name="Input 26 2" xfId="2527" xr:uid="{00000000-0005-0000-0000-0000DE090000}"/>
    <cellStyle name="Input 27 2" xfId="2528" xr:uid="{00000000-0005-0000-0000-0000DF090000}"/>
    <cellStyle name="Input 28 2" xfId="2529" xr:uid="{00000000-0005-0000-0000-0000E0090000}"/>
    <cellStyle name="Input 29 2" xfId="2530" xr:uid="{00000000-0005-0000-0000-0000E1090000}"/>
    <cellStyle name="Input 3" xfId="2531" xr:uid="{00000000-0005-0000-0000-0000E2090000}"/>
    <cellStyle name="Input 3 2" xfId="2532" xr:uid="{00000000-0005-0000-0000-0000E3090000}"/>
    <cellStyle name="Input 3 3" xfId="2533" xr:uid="{00000000-0005-0000-0000-0000E4090000}"/>
    <cellStyle name="Input 3 3 2" xfId="7435" xr:uid="{903A57F9-47D7-4EEC-BBAA-2022A8B19D78}"/>
    <cellStyle name="Input 3 4" xfId="2534" xr:uid="{00000000-0005-0000-0000-0000E5090000}"/>
    <cellStyle name="Input 3 5" xfId="2535" xr:uid="{00000000-0005-0000-0000-0000E6090000}"/>
    <cellStyle name="Input 30 2" xfId="2536" xr:uid="{00000000-0005-0000-0000-0000E7090000}"/>
    <cellStyle name="Input 31 2" xfId="2537" xr:uid="{00000000-0005-0000-0000-0000E8090000}"/>
    <cellStyle name="Input 32 2" xfId="2538" xr:uid="{00000000-0005-0000-0000-0000E9090000}"/>
    <cellStyle name="Input 33 2" xfId="2539" xr:uid="{00000000-0005-0000-0000-0000EA090000}"/>
    <cellStyle name="Input 34" xfId="2540" xr:uid="{00000000-0005-0000-0000-0000EB090000}"/>
    <cellStyle name="Input 34 2" xfId="2541" xr:uid="{00000000-0005-0000-0000-0000EC090000}"/>
    <cellStyle name="Input 34_ELC_final" xfId="2542" xr:uid="{00000000-0005-0000-0000-0000ED090000}"/>
    <cellStyle name="Input 35" xfId="2543" xr:uid="{00000000-0005-0000-0000-0000EE090000}"/>
    <cellStyle name="Input 36" xfId="2544" xr:uid="{00000000-0005-0000-0000-0000EF090000}"/>
    <cellStyle name="Input 37" xfId="2545" xr:uid="{00000000-0005-0000-0000-0000F0090000}"/>
    <cellStyle name="Input 38" xfId="2546" xr:uid="{00000000-0005-0000-0000-0000F1090000}"/>
    <cellStyle name="Input 39" xfId="2547" xr:uid="{00000000-0005-0000-0000-0000F2090000}"/>
    <cellStyle name="Input 4" xfId="10693" xr:uid="{D26F44B8-6A69-43A0-A88D-1798F0597C89}"/>
    <cellStyle name="Input 4 2" xfId="2548" xr:uid="{00000000-0005-0000-0000-0000F3090000}"/>
    <cellStyle name="Input 40" xfId="2549" xr:uid="{00000000-0005-0000-0000-0000F4090000}"/>
    <cellStyle name="Input 5" xfId="12652" xr:uid="{13D107DE-8662-4BF7-B28B-D5D7D705B96C}"/>
    <cellStyle name="Input 5 2" xfId="2550" xr:uid="{00000000-0005-0000-0000-0000F5090000}"/>
    <cellStyle name="Input 6" xfId="10694" xr:uid="{89698331-623C-495D-B7E8-4FAE7D460DB6}"/>
    <cellStyle name="Input 6 2" xfId="2551" xr:uid="{00000000-0005-0000-0000-0000F6090000}"/>
    <cellStyle name="Input 7 2" xfId="2552" xr:uid="{00000000-0005-0000-0000-0000F7090000}"/>
    <cellStyle name="Input 8 2" xfId="2553" xr:uid="{00000000-0005-0000-0000-0000F8090000}"/>
    <cellStyle name="Input 9 2" xfId="2554" xr:uid="{00000000-0005-0000-0000-0000F9090000}"/>
    <cellStyle name="InputCells" xfId="2555" xr:uid="{00000000-0005-0000-0000-0000FA090000}"/>
    <cellStyle name="InputCells12" xfId="2556" xr:uid="{00000000-0005-0000-0000-0000FB090000}"/>
    <cellStyle name="IntCells" xfId="2557" xr:uid="{00000000-0005-0000-0000-0000FC090000}"/>
    <cellStyle name="ligne_titre_0" xfId="2558" xr:uid="{00000000-0005-0000-0000-0000FD090000}"/>
    <cellStyle name="Linked Cell" xfId="6366" builtinId="24" customBuiltin="1"/>
    <cellStyle name="Linked Cell 10" xfId="2559" xr:uid="{00000000-0005-0000-0000-0000FE090000}"/>
    <cellStyle name="Linked Cell 11" xfId="2560" xr:uid="{00000000-0005-0000-0000-0000FF090000}"/>
    <cellStyle name="Linked Cell 12" xfId="2561" xr:uid="{00000000-0005-0000-0000-0000000A0000}"/>
    <cellStyle name="Linked Cell 13" xfId="2562" xr:uid="{00000000-0005-0000-0000-0000010A0000}"/>
    <cellStyle name="Linked Cell 14" xfId="2563" xr:uid="{00000000-0005-0000-0000-0000020A0000}"/>
    <cellStyle name="Linked Cell 15" xfId="2564" xr:uid="{00000000-0005-0000-0000-0000030A0000}"/>
    <cellStyle name="Linked Cell 16" xfId="2565" xr:uid="{00000000-0005-0000-0000-0000040A0000}"/>
    <cellStyle name="Linked Cell 17" xfId="2566" xr:uid="{00000000-0005-0000-0000-0000050A0000}"/>
    <cellStyle name="Linked Cell 18" xfId="2567" xr:uid="{00000000-0005-0000-0000-0000060A0000}"/>
    <cellStyle name="Linked Cell 19" xfId="2568" xr:uid="{00000000-0005-0000-0000-0000070A0000}"/>
    <cellStyle name="Linked Cell 2" xfId="2569" xr:uid="{00000000-0005-0000-0000-0000080A0000}"/>
    <cellStyle name="Linked Cell 2 10" xfId="2570" xr:uid="{00000000-0005-0000-0000-0000090A0000}"/>
    <cellStyle name="Linked Cell 2 11" xfId="10695" xr:uid="{69839B30-2B10-4309-8350-5E5300774FDD}"/>
    <cellStyle name="Linked Cell 2 2" xfId="2571" xr:uid="{00000000-0005-0000-0000-00000A0A0000}"/>
    <cellStyle name="Linked Cell 2 2 2" xfId="5450" xr:uid="{26C1056C-3B6B-40E1-AE51-4B57F975933B}"/>
    <cellStyle name="Linked Cell 2 3" xfId="2572" xr:uid="{00000000-0005-0000-0000-00000B0A0000}"/>
    <cellStyle name="Linked Cell 2 4" xfId="2573" xr:uid="{00000000-0005-0000-0000-00000C0A0000}"/>
    <cellStyle name="Linked Cell 2 5" xfId="2574" xr:uid="{00000000-0005-0000-0000-00000D0A0000}"/>
    <cellStyle name="Linked Cell 2 6" xfId="2575" xr:uid="{00000000-0005-0000-0000-00000E0A0000}"/>
    <cellStyle name="Linked Cell 2 7" xfId="2576" xr:uid="{00000000-0005-0000-0000-00000F0A0000}"/>
    <cellStyle name="Linked Cell 2 8" xfId="2577" xr:uid="{00000000-0005-0000-0000-0000100A0000}"/>
    <cellStyle name="Linked Cell 2 9" xfId="2578" xr:uid="{00000000-0005-0000-0000-0000110A0000}"/>
    <cellStyle name="Linked Cell 20" xfId="2579" xr:uid="{00000000-0005-0000-0000-0000120A0000}"/>
    <cellStyle name="Linked Cell 21" xfId="2580" xr:uid="{00000000-0005-0000-0000-0000130A0000}"/>
    <cellStyle name="Linked Cell 22" xfId="2581" xr:uid="{00000000-0005-0000-0000-0000140A0000}"/>
    <cellStyle name="Linked Cell 23" xfId="2582" xr:uid="{00000000-0005-0000-0000-0000150A0000}"/>
    <cellStyle name="Linked Cell 24" xfId="2583" xr:uid="{00000000-0005-0000-0000-0000160A0000}"/>
    <cellStyle name="Linked Cell 25" xfId="2584" xr:uid="{00000000-0005-0000-0000-0000170A0000}"/>
    <cellStyle name="Linked Cell 26" xfId="2585" xr:uid="{00000000-0005-0000-0000-0000180A0000}"/>
    <cellStyle name="Linked Cell 27" xfId="2586" xr:uid="{00000000-0005-0000-0000-0000190A0000}"/>
    <cellStyle name="Linked Cell 28" xfId="2587" xr:uid="{00000000-0005-0000-0000-00001A0A0000}"/>
    <cellStyle name="Linked Cell 29" xfId="2588" xr:uid="{00000000-0005-0000-0000-00001B0A0000}"/>
    <cellStyle name="Linked Cell 3" xfId="2589" xr:uid="{00000000-0005-0000-0000-00001C0A0000}"/>
    <cellStyle name="Linked Cell 3 2" xfId="2590" xr:uid="{00000000-0005-0000-0000-00001D0A0000}"/>
    <cellStyle name="Linked Cell 3 2 2" xfId="10696" xr:uid="{F0103584-4511-4473-8564-B94AD6867D85}"/>
    <cellStyle name="Linked Cell 3 3" xfId="2591" xr:uid="{00000000-0005-0000-0000-00001E0A0000}"/>
    <cellStyle name="Linked Cell 3 4" xfId="2592" xr:uid="{00000000-0005-0000-0000-00001F0A0000}"/>
    <cellStyle name="Linked Cell 30" xfId="2593" xr:uid="{00000000-0005-0000-0000-0000200A0000}"/>
    <cellStyle name="Linked Cell 31" xfId="2594" xr:uid="{00000000-0005-0000-0000-0000210A0000}"/>
    <cellStyle name="Linked Cell 32" xfId="2595" xr:uid="{00000000-0005-0000-0000-0000220A0000}"/>
    <cellStyle name="Linked Cell 33" xfId="2596" xr:uid="{00000000-0005-0000-0000-0000230A0000}"/>
    <cellStyle name="Linked Cell 34" xfId="2597" xr:uid="{00000000-0005-0000-0000-0000240A0000}"/>
    <cellStyle name="Linked Cell 35" xfId="2598" xr:uid="{00000000-0005-0000-0000-0000250A0000}"/>
    <cellStyle name="Linked Cell 36" xfId="2599" xr:uid="{00000000-0005-0000-0000-0000260A0000}"/>
    <cellStyle name="Linked Cell 37" xfId="2600" xr:uid="{00000000-0005-0000-0000-0000270A0000}"/>
    <cellStyle name="Linked Cell 38" xfId="2601" xr:uid="{00000000-0005-0000-0000-0000280A0000}"/>
    <cellStyle name="Linked Cell 39" xfId="2602" xr:uid="{00000000-0005-0000-0000-0000290A0000}"/>
    <cellStyle name="Linked Cell 4" xfId="2603" xr:uid="{00000000-0005-0000-0000-00002A0A0000}"/>
    <cellStyle name="Linked Cell 4 2" xfId="10697" xr:uid="{C9C95C88-24CC-46CE-BBC0-BE776FF85A10}"/>
    <cellStyle name="Linked Cell 40" xfId="2604" xr:uid="{00000000-0005-0000-0000-00002B0A0000}"/>
    <cellStyle name="Linked Cell 41" xfId="2605" xr:uid="{00000000-0005-0000-0000-00002C0A0000}"/>
    <cellStyle name="Linked Cell 5" xfId="2606" xr:uid="{00000000-0005-0000-0000-00002D0A0000}"/>
    <cellStyle name="Linked Cell 5 2" xfId="10698" xr:uid="{6DAFD830-F8C0-4981-8D26-D28B8F2DE7B1}"/>
    <cellStyle name="Linked Cell 6" xfId="2607" xr:uid="{00000000-0005-0000-0000-00002E0A0000}"/>
    <cellStyle name="Linked Cell 6 2" xfId="10699" xr:uid="{B8C12848-6859-4769-AA72-9DC6E18F1404}"/>
    <cellStyle name="Linked Cell 7" xfId="2608" xr:uid="{00000000-0005-0000-0000-00002F0A0000}"/>
    <cellStyle name="Linked Cell 8" xfId="2609" xr:uid="{00000000-0005-0000-0000-0000300A0000}"/>
    <cellStyle name="Linked Cell 9" xfId="2610" xr:uid="{00000000-0005-0000-0000-0000310A0000}"/>
    <cellStyle name="Migliaia_Oil&amp;Gas IFE ARC POLITO" xfId="2611" xr:uid="{00000000-0005-0000-0000-0000320A0000}"/>
    <cellStyle name="Milliers [0]_03tabmat" xfId="5451" xr:uid="{DBD2A449-35CC-48D6-9480-6C1A5EDA8AD2}"/>
    <cellStyle name="Milliers_03tabmat" xfId="5452" xr:uid="{31F296CF-8B60-47AF-80D3-70B4FD7E9BAB}"/>
    <cellStyle name="Monétaire [0]_03tabmat" xfId="5453" xr:uid="{EC646CEE-20A2-4F73-8F41-93CEDE928538}"/>
    <cellStyle name="Monétaire_03tabmat" xfId="5454" xr:uid="{3E545121-2203-4A80-9CD5-C106BF43679D}"/>
    <cellStyle name="Neutral 10" xfId="2612" xr:uid="{00000000-0005-0000-0000-0000330A0000}"/>
    <cellStyle name="Neutral 11" xfId="2613" xr:uid="{00000000-0005-0000-0000-0000340A0000}"/>
    <cellStyle name="Neutral 12" xfId="2614" xr:uid="{00000000-0005-0000-0000-0000350A0000}"/>
    <cellStyle name="Neutral 13" xfId="2615" xr:uid="{00000000-0005-0000-0000-0000360A0000}"/>
    <cellStyle name="Neutral 14" xfId="2616" xr:uid="{00000000-0005-0000-0000-0000370A0000}"/>
    <cellStyle name="Neutral 15" xfId="2617" xr:uid="{00000000-0005-0000-0000-0000380A0000}"/>
    <cellStyle name="Neutral 16" xfId="2618" xr:uid="{00000000-0005-0000-0000-0000390A0000}"/>
    <cellStyle name="Neutral 17" xfId="2619" xr:uid="{00000000-0005-0000-0000-00003A0A0000}"/>
    <cellStyle name="Neutral 18" xfId="2620" xr:uid="{00000000-0005-0000-0000-00003B0A0000}"/>
    <cellStyle name="Neutral 19" xfId="2621" xr:uid="{00000000-0005-0000-0000-00003C0A0000}"/>
    <cellStyle name="Neutral 2" xfId="2622" xr:uid="{00000000-0005-0000-0000-00003D0A0000}"/>
    <cellStyle name="Neutral 2 10" xfId="2623" xr:uid="{00000000-0005-0000-0000-00003E0A0000}"/>
    <cellStyle name="Neutral 2 11" xfId="7767" xr:uid="{30D2DD23-0A26-4FC3-A91D-0C1426458F1D}"/>
    <cellStyle name="Neutral 2 12" xfId="7082" xr:uid="{D63FF3BC-BDC2-477E-8805-EC039DA7CD3E}"/>
    <cellStyle name="Neutral 2 2" xfId="2624" xr:uid="{00000000-0005-0000-0000-00003F0A0000}"/>
    <cellStyle name="Neutral 2 3" xfId="2625" xr:uid="{00000000-0005-0000-0000-0000400A0000}"/>
    <cellStyle name="Neutral 2 4" xfId="2626" xr:uid="{00000000-0005-0000-0000-0000410A0000}"/>
    <cellStyle name="Neutral 2 5" xfId="2627" xr:uid="{00000000-0005-0000-0000-0000420A0000}"/>
    <cellStyle name="Neutral 2 6" xfId="2628" xr:uid="{00000000-0005-0000-0000-0000430A0000}"/>
    <cellStyle name="Neutral 2 7" xfId="2629" xr:uid="{00000000-0005-0000-0000-0000440A0000}"/>
    <cellStyle name="Neutral 2 8" xfId="2630" xr:uid="{00000000-0005-0000-0000-0000450A0000}"/>
    <cellStyle name="Neutral 2 9" xfId="2631" xr:uid="{00000000-0005-0000-0000-0000460A0000}"/>
    <cellStyle name="Neutral 20" xfId="2632" xr:uid="{00000000-0005-0000-0000-0000470A0000}"/>
    <cellStyle name="Neutral 21" xfId="2633" xr:uid="{00000000-0005-0000-0000-0000480A0000}"/>
    <cellStyle name="Neutral 22" xfId="2634" xr:uid="{00000000-0005-0000-0000-0000490A0000}"/>
    <cellStyle name="Neutral 23" xfId="2635" xr:uid="{00000000-0005-0000-0000-00004A0A0000}"/>
    <cellStyle name="Neutral 24" xfId="2636" xr:uid="{00000000-0005-0000-0000-00004B0A0000}"/>
    <cellStyle name="Neutral 25" xfId="2637" xr:uid="{00000000-0005-0000-0000-00004C0A0000}"/>
    <cellStyle name="Neutral 26" xfId="2638" xr:uid="{00000000-0005-0000-0000-00004D0A0000}"/>
    <cellStyle name="Neutral 27" xfId="2639" xr:uid="{00000000-0005-0000-0000-00004E0A0000}"/>
    <cellStyle name="Neutral 28" xfId="2640" xr:uid="{00000000-0005-0000-0000-00004F0A0000}"/>
    <cellStyle name="Neutral 29" xfId="2641" xr:uid="{00000000-0005-0000-0000-0000500A0000}"/>
    <cellStyle name="Neutral 3" xfId="2642" xr:uid="{00000000-0005-0000-0000-0000510A0000}"/>
    <cellStyle name="Neutral 3 2" xfId="2643" xr:uid="{00000000-0005-0000-0000-0000520A0000}"/>
    <cellStyle name="Neutral 3 2 2" xfId="10700" xr:uid="{67F8D570-CCD2-4106-A570-82E2F00BDBA4}"/>
    <cellStyle name="Neutral 3 3" xfId="2644" xr:uid="{00000000-0005-0000-0000-0000530A0000}"/>
    <cellStyle name="Neutral 3 3 2" xfId="10701" xr:uid="{9BF10E7D-C1AA-4E6C-958F-DC6E5D2A8AFF}"/>
    <cellStyle name="Neutral 3 4" xfId="2645" xr:uid="{00000000-0005-0000-0000-0000540A0000}"/>
    <cellStyle name="Neutral 3 5" xfId="2646" xr:uid="{00000000-0005-0000-0000-0000550A0000}"/>
    <cellStyle name="Neutral 3 6" xfId="2647" xr:uid="{00000000-0005-0000-0000-0000560A0000}"/>
    <cellStyle name="Neutral 3 7" xfId="2648" xr:uid="{00000000-0005-0000-0000-0000570A0000}"/>
    <cellStyle name="Neutral 3 8" xfId="5596" xr:uid="{A44AA020-63AA-4B4F-93B2-461AD835DEA5}"/>
    <cellStyle name="Neutral 30" xfId="2649" xr:uid="{00000000-0005-0000-0000-0000580A0000}"/>
    <cellStyle name="Neutral 31" xfId="2650" xr:uid="{00000000-0005-0000-0000-0000590A0000}"/>
    <cellStyle name="Neutral 32" xfId="2651" xr:uid="{00000000-0005-0000-0000-00005A0A0000}"/>
    <cellStyle name="Neutral 33" xfId="2652" xr:uid="{00000000-0005-0000-0000-00005B0A0000}"/>
    <cellStyle name="Neutral 34" xfId="2653" xr:uid="{00000000-0005-0000-0000-00005C0A0000}"/>
    <cellStyle name="Neutral 35" xfId="2654" xr:uid="{00000000-0005-0000-0000-00005D0A0000}"/>
    <cellStyle name="Neutral 36" xfId="2655" xr:uid="{00000000-0005-0000-0000-00005E0A0000}"/>
    <cellStyle name="Neutral 37" xfId="2656" xr:uid="{00000000-0005-0000-0000-00005F0A0000}"/>
    <cellStyle name="Neutral 38" xfId="2657" xr:uid="{00000000-0005-0000-0000-0000600A0000}"/>
    <cellStyle name="Neutral 39" xfId="2658" xr:uid="{00000000-0005-0000-0000-0000610A0000}"/>
    <cellStyle name="Neutral 4" xfId="2659" xr:uid="{00000000-0005-0000-0000-0000620A0000}"/>
    <cellStyle name="Neutral 4 2" xfId="2660" xr:uid="{00000000-0005-0000-0000-0000630A0000}"/>
    <cellStyle name="Neutral 4 3" xfId="24900" xr:uid="{B06DA081-D6DF-4E23-B5B4-C887F72318B1}"/>
    <cellStyle name="Neutral 40" xfId="2661" xr:uid="{00000000-0005-0000-0000-0000640A0000}"/>
    <cellStyle name="Neutral 41" xfId="2662" xr:uid="{00000000-0005-0000-0000-0000650A0000}"/>
    <cellStyle name="Neutral 42" xfId="2663" xr:uid="{00000000-0005-0000-0000-0000660A0000}"/>
    <cellStyle name="Neutral 43" xfId="2664" xr:uid="{00000000-0005-0000-0000-0000670A0000}"/>
    <cellStyle name="Neutral 5" xfId="2665" xr:uid="{00000000-0005-0000-0000-0000680A0000}"/>
    <cellStyle name="Neutral 5 2" xfId="10702" xr:uid="{16AB941B-8957-4CC8-A93F-5F6DC493755E}"/>
    <cellStyle name="Neutral 6" xfId="2666" xr:uid="{00000000-0005-0000-0000-0000690A0000}"/>
    <cellStyle name="Neutral 6 2" xfId="10703" xr:uid="{2FB44F0D-F78C-42DC-84D4-27371C43B133}"/>
    <cellStyle name="Neutral 7" xfId="2667" xr:uid="{00000000-0005-0000-0000-00006A0A0000}"/>
    <cellStyle name="Neutral 8" xfId="2668" xr:uid="{00000000-0005-0000-0000-00006B0A0000}"/>
    <cellStyle name="Neutral 9" xfId="2669" xr:uid="{00000000-0005-0000-0000-00006C0A0000}"/>
    <cellStyle name="Normal" xfId="0" builtinId="0"/>
    <cellStyle name="Normal 10" xfId="2670" xr:uid="{00000000-0005-0000-0000-00006E0A0000}"/>
    <cellStyle name="Normal 10 2" xfId="2671" xr:uid="{00000000-0005-0000-0000-00006F0A0000}"/>
    <cellStyle name="Normal 10 2 2" xfId="2672" xr:uid="{00000000-0005-0000-0000-0000700A0000}"/>
    <cellStyle name="Normal 10 2 2 2" xfId="2673" xr:uid="{00000000-0005-0000-0000-0000710A0000}"/>
    <cellStyle name="Normal 10 2 2 2 2" xfId="24901" xr:uid="{A53EE6AA-A4F8-4D4E-A7E8-4718069D9669}"/>
    <cellStyle name="Normal 10 2 2 2 2 2" xfId="2674" xr:uid="{00000000-0005-0000-0000-0000720A0000}"/>
    <cellStyle name="Normal 10 2 2 3" xfId="2675" xr:uid="{00000000-0005-0000-0000-0000730A0000}"/>
    <cellStyle name="Normal 10 2 2 3 2" xfId="5937" xr:uid="{3B08482E-A35F-430A-B414-406245243C7A}"/>
    <cellStyle name="Normal 10 2 2 3 2 2" xfId="10704" xr:uid="{00F4EAF5-6040-498B-996B-BBBA7FD4784C}"/>
    <cellStyle name="Normal 10 2 2 3 2 2 2" xfId="10705" xr:uid="{CF17FD10-A24C-499F-BBC3-9AC8DCB36C02}"/>
    <cellStyle name="Normal 10 2 2 3 2 3" xfId="10706" xr:uid="{ACAD6FDB-8B2B-4FDC-8D53-E1C93D4DAB05}"/>
    <cellStyle name="Normal 10 2 2 3 2 4" xfId="9971" xr:uid="{4DD28251-D402-4D85-AC84-082BEA5BEAD8}"/>
    <cellStyle name="Normal 10 2 2 3 3" xfId="10707" xr:uid="{73F818A4-2210-4D25-89E9-6E51F2FA9ADC}"/>
    <cellStyle name="Normal 10 2 2 3 3 2" xfId="10708" xr:uid="{952BBCC1-A8B0-4B5B-9FC0-3B22C9B90292}"/>
    <cellStyle name="Normal 10 2 2 3 3 2 2" xfId="10709" xr:uid="{982FE756-ACAC-4141-9802-9457A461224A}"/>
    <cellStyle name="Normal 10 2 2 3 3 3" xfId="12804" xr:uid="{EDC57E94-CDE1-4206-A63A-C518DC147033}"/>
    <cellStyle name="Normal 10 2 2 3 4" xfId="10710" xr:uid="{87E0DD1A-F5CA-4FB7-B038-54BFD620A6AD}"/>
    <cellStyle name="Normal 10 2 2 3 4 2" xfId="10711" xr:uid="{3FA63DCB-F1A7-446A-9CDA-8EA1A26AA28A}"/>
    <cellStyle name="Normal 10 2 2 3 5" xfId="12653" xr:uid="{7FF3725C-760A-4606-ABEC-E90858A81A1D}"/>
    <cellStyle name="Normal 10 2 2 3 6" xfId="7780" xr:uid="{FE043491-A9DD-4AD5-ABFF-F4A278F6D5C6}"/>
    <cellStyle name="Normal 10 2 2 4" xfId="5936" xr:uid="{CE171A36-E36F-4233-9C24-F9CEE28AAE65}"/>
    <cellStyle name="Normal 10 2 2 4 2" xfId="10712" xr:uid="{8E45BDD6-C994-48BB-A44D-EB99C1A966C5}"/>
    <cellStyle name="Normal 10 2 2 4 2 2" xfId="10713" xr:uid="{A6CE515A-0DE7-46D8-ACDC-013526473C00}"/>
    <cellStyle name="Normal 10 2 2 4 3" xfId="10714" xr:uid="{78AB83A5-A4AE-475D-A52D-F5CAE804243A}"/>
    <cellStyle name="Normal 10 2 2 4 4" xfId="10715" xr:uid="{7988B2A0-12C2-4860-B7A0-37C26595A2DF}"/>
    <cellStyle name="Normal 10 2 2 4 5" xfId="9970" xr:uid="{59E529A3-6FD9-4A95-9C9C-402C67138F1B}"/>
    <cellStyle name="Normal 10 2 2 5" xfId="10716" xr:uid="{4C66CF5C-F536-441C-96C9-76F2B59D97A2}"/>
    <cellStyle name="Normal 10 2 2 5 2" xfId="10717" xr:uid="{2F904CDE-5753-48C7-993D-DA0EB90DDF88}"/>
    <cellStyle name="Normal 10 2 2 5 2 2" xfId="10718" xr:uid="{18460ED6-B0A7-4A2C-80DB-A0B88C4CB28A}"/>
    <cellStyle name="Normal 10 2 2 5 3" xfId="10719" xr:uid="{50989BE0-A030-4FF0-9AE1-77F9963D040E}"/>
    <cellStyle name="Normal 10 2 2 6" xfId="10720" xr:uid="{A77BFABE-B651-4105-AFF5-1930A1B12486}"/>
    <cellStyle name="Normal 10 2 2 6 2" xfId="10721" xr:uid="{9DF3245B-3937-4750-9301-B9325C977A17}"/>
    <cellStyle name="Normal 10 2 2 7" xfId="10722" xr:uid="{F68396C6-43CB-4A4A-9282-A5946F78A88B}"/>
    <cellStyle name="Normal 10 2 2 8" xfId="7779" xr:uid="{726210FB-5634-4EE1-BCD7-2F60270248BF}"/>
    <cellStyle name="Normal 10 2 3" xfId="2676" xr:uid="{00000000-0005-0000-0000-0000740A0000}"/>
    <cellStyle name="Normal 10 2 3 2" xfId="2677" xr:uid="{00000000-0005-0000-0000-0000750A0000}"/>
    <cellStyle name="Normal 10 2 3 2 2" xfId="5939" xr:uid="{43332D33-6FE5-4E47-9F9E-C9A3CFD6B487}"/>
    <cellStyle name="Normal 10 2 3 2 2 2" xfId="10723" xr:uid="{803E4FA6-45A0-4EB4-98AA-235AA590C6E6}"/>
    <cellStyle name="Normal 10 2 3 2 2 2 2" xfId="12805" xr:uid="{6FE0351A-431D-410E-ABE5-A2DF862924C0}"/>
    <cellStyle name="Normal 10 2 3 2 2 3" xfId="10724" xr:uid="{BF445092-4129-4A0C-921D-0D9C7F43009F}"/>
    <cellStyle name="Normal 10 2 3 2 2 4" xfId="9973" xr:uid="{4AAE74AD-3569-4DA2-85A8-79195CE7FC67}"/>
    <cellStyle name="Normal 10 2 3 2 3" xfId="12806" xr:uid="{4E8CCE9F-9FEC-4109-8D0F-74F767DA1E48}"/>
    <cellStyle name="Normal 10 2 3 2 3 2" xfId="10725" xr:uid="{220BF5EE-99D9-4572-9E87-88C812B87048}"/>
    <cellStyle name="Normal 10 2 3 2 3 2 2" xfId="10726" xr:uid="{702E1F2E-5D10-4E07-AA88-085446ED943C}"/>
    <cellStyle name="Normal 10 2 3 2 3 3" xfId="10727" xr:uid="{CEE2F70D-411A-43D9-8F42-199DD75247AE}"/>
    <cellStyle name="Normal 10 2 3 2 4" xfId="10728" xr:uid="{5C5C5ABA-A6BF-4DD5-AC4A-0ADDC3832BD6}"/>
    <cellStyle name="Normal 10 2 3 2 4 2" xfId="10729" xr:uid="{83772C3F-F8A2-43CC-9669-7141B030D66A}"/>
    <cellStyle name="Normal 10 2 3 2 5" xfId="10730" xr:uid="{C2DBEFDA-F26C-4156-BFB3-29D5DBCDE377}"/>
    <cellStyle name="Normal 10 2 3 2 6" xfId="7782" xr:uid="{5DBD5B52-815D-458F-BB18-E26DABD7F481}"/>
    <cellStyle name="Normal 10 2 3 3" xfId="5938" xr:uid="{2FFACDC4-4A9C-4FCB-9FED-F73753004A5B}"/>
    <cellStyle name="Normal 10 2 3 3 2" xfId="10731" xr:uid="{67628A53-FF27-4FC5-AEC1-B0B17B61B5E9}"/>
    <cellStyle name="Normal 10 2 3 3 2 2" xfId="10732" xr:uid="{60B1060C-4CD5-4961-A968-ED127F54835F}"/>
    <cellStyle name="Normal 10 2 3 3 3" xfId="10733" xr:uid="{5B5E36D3-5BF2-445C-9784-18CD3CFE6026}"/>
    <cellStyle name="Normal 10 2 3 3 4" xfId="9972" xr:uid="{5E5650FF-2AB7-43CC-9DAD-DB8B8E105915}"/>
    <cellStyle name="Normal 10 2 3 4" xfId="10734" xr:uid="{1BE50589-73BE-40E6-8E6A-CCC529917F5C}"/>
    <cellStyle name="Normal 10 2 3 4 2" xfId="10735" xr:uid="{B428BD79-29CE-4453-B114-BEB1E844DB94}"/>
    <cellStyle name="Normal 10 2 3 4 2 2" xfId="10736" xr:uid="{5A5A5AD6-3494-44B5-B5F4-2E80F6402C3C}"/>
    <cellStyle name="Normal 10 2 3 4 3" xfId="10737" xr:uid="{627AFB75-8990-45D3-AD73-F2AE9FD08EE9}"/>
    <cellStyle name="Normal 10 2 3 5" xfId="10738" xr:uid="{498E625A-1B4A-42A7-8E3B-34AF43B8445B}"/>
    <cellStyle name="Normal 10 2 3 5 2" xfId="10739" xr:uid="{304AF0E2-808E-4179-AA07-0594A4CEA813}"/>
    <cellStyle name="Normal 10 2 3 6" xfId="10740" xr:uid="{B11A7E3E-9D76-451E-A350-5969E9738E95}"/>
    <cellStyle name="Normal 10 2 3 7" xfId="7781" xr:uid="{A91DD289-C399-42C9-A2E1-2FDDC8803DB6}"/>
    <cellStyle name="Normal 10 2 4" xfId="2678" xr:uid="{00000000-0005-0000-0000-0000760A0000}"/>
    <cellStyle name="Normal 10 2 5" xfId="2679" xr:uid="{00000000-0005-0000-0000-0000770A0000}"/>
    <cellStyle name="Normal 10 2 5 2" xfId="2680" xr:uid="{00000000-0005-0000-0000-0000780A0000}"/>
    <cellStyle name="Normal 10 2 5 2 2" xfId="5941" xr:uid="{B130178A-764E-40F5-8BEF-3B16DF56C986}"/>
    <cellStyle name="Normal 10 2 5 2 2 2" xfId="10741" xr:uid="{34B15E49-364E-4C99-A20F-49D5E42AB9CD}"/>
    <cellStyle name="Normal 10 2 5 2 2 2 2" xfId="10742" xr:uid="{7566AE3A-D9DA-459C-B5F7-E1E85A5A6E5C}"/>
    <cellStyle name="Normal 10 2 5 2 2 3" xfId="10743" xr:uid="{AB63754B-52DF-4C4D-9468-D567988C749F}"/>
    <cellStyle name="Normal 10 2 5 2 2 4" xfId="9975" xr:uid="{54F3F584-A65E-4F95-99B0-0B00E146AF40}"/>
    <cellStyle name="Normal 10 2 5 2 3" xfId="10744" xr:uid="{73CF272E-4E2C-45FB-8579-A68687640FF8}"/>
    <cellStyle name="Normal 10 2 5 2 3 2" xfId="12654" xr:uid="{A358B036-1E8C-4156-BAA4-7C2B8AA6EB12}"/>
    <cellStyle name="Normal 10 2 5 2 3 2 2" xfId="10745" xr:uid="{1F113AB2-6BE2-40DD-AB9A-E6BE2EB443E0}"/>
    <cellStyle name="Normal 10 2 5 2 3 3" xfId="10746" xr:uid="{2DFF5774-8674-4CC7-B277-601F953B00F6}"/>
    <cellStyle name="Normal 10 2 5 2 4" xfId="10747" xr:uid="{A8F384D6-E1E9-42AC-882F-7E13CA1DF022}"/>
    <cellStyle name="Normal 10 2 5 2 4 2" xfId="7434" xr:uid="{01062F68-2216-417C-81D5-5E02C6D15C34}"/>
    <cellStyle name="Normal 10 2 5 2 5" xfId="10748" xr:uid="{02946DAD-85D5-4C3F-A06C-B40E57FF3A0D}"/>
    <cellStyle name="Normal 10 2 5 2 6" xfId="7784" xr:uid="{82ABB4FE-A462-492B-9E09-B98366DBA82E}"/>
    <cellStyle name="Normal 10 2 5 3" xfId="5940" xr:uid="{43244985-7ACD-4E2A-B91F-23850336A68A}"/>
    <cellStyle name="Normal 10 2 5 3 2" xfId="10749" xr:uid="{504B8B0E-81A3-457C-A6F0-20A64A1887D4}"/>
    <cellStyle name="Normal 10 2 5 3 2 2" xfId="10750" xr:uid="{FE594D71-59A0-4FF1-8F6E-33C8774EA96D}"/>
    <cellStyle name="Normal 10 2 5 3 3" xfId="10751" xr:uid="{752E5BEB-0E0A-427C-BB89-5B08186F2BAA}"/>
    <cellStyle name="Normal 10 2 5 3 4" xfId="9974" xr:uid="{085E0F4B-274C-4569-82DF-815645E398C1}"/>
    <cellStyle name="Normal 10 2 5 4" xfId="10752" xr:uid="{7494A9CE-FD5F-4A06-8DD0-5E924D867518}"/>
    <cellStyle name="Normal 10 2 5 4 2" xfId="10753" xr:uid="{B0521FD5-E5F0-4EF0-AD92-793865608C03}"/>
    <cellStyle name="Normal 10 2 5 4 2 2" xfId="12655" xr:uid="{0A361CC7-91BC-4567-B4D5-30D7880B7FA6}"/>
    <cellStyle name="Normal 10 2 5 4 3" xfId="10754" xr:uid="{1C74C514-0BCE-4D98-A4C9-760FC81A3B04}"/>
    <cellStyle name="Normal 10 2 5 5" xfId="10755" xr:uid="{39360233-B53E-4995-855E-F5B20A3453C0}"/>
    <cellStyle name="Normal 10 2 5 5 2" xfId="12656" xr:uid="{9FFC3C43-CED7-4536-9413-DB73348FA207}"/>
    <cellStyle name="Normal 10 2 5 6" xfId="12807" xr:uid="{E4887821-B636-40E5-9C5C-7AC4C60DF95A}"/>
    <cellStyle name="Normal 10 2 5 7" xfId="7783" xr:uid="{48E6C6A5-42F4-4AD8-ADE2-ADDCD42FBDAB}"/>
    <cellStyle name="Normal 10 2 6" xfId="2681" xr:uid="{00000000-0005-0000-0000-0000790A0000}"/>
    <cellStyle name="Normal 10 2 6 2" xfId="5942" xr:uid="{AEE5725D-2626-43BD-87C1-5CE60AA8868E}"/>
    <cellStyle name="Normal 10 2 6 2 2" xfId="10756" xr:uid="{9DC981C8-BED5-4883-9EF4-5CA5B84A6A6D}"/>
    <cellStyle name="Normal 10 2 6 2 2 2" xfId="10757" xr:uid="{1EAB34A7-296F-41BA-AA9B-510BE8169B1F}"/>
    <cellStyle name="Normal 10 2 6 2 3" xfId="12809" xr:uid="{BF5861CC-2A15-46F0-ACF0-C5CAFF391525}"/>
    <cellStyle name="Normal 10 2 6 2 4" xfId="9976" xr:uid="{7F5FCF47-B80A-44BE-B10F-361CBFB93460}"/>
    <cellStyle name="Normal 10 2 6 3" xfId="12657" xr:uid="{0E488E73-F733-4989-96C0-802BA755FC10}"/>
    <cellStyle name="Normal 10 2 6 3 2" xfId="12808" xr:uid="{4B01A0A0-456F-4A51-8C8C-22F9C2C4D034}"/>
    <cellStyle name="Normal 10 2 6 3 2 2" xfId="10758" xr:uid="{A0AA44A1-581D-4669-ACFC-73B76DAAB3BF}"/>
    <cellStyle name="Normal 10 2 6 3 3" xfId="10759" xr:uid="{11A4AC23-44E9-4E27-B1EE-1C0B0B815E48}"/>
    <cellStyle name="Normal 10 2 6 4" xfId="12811" xr:uid="{5C042C7D-C9B7-47ED-85CE-D36209D65699}"/>
    <cellStyle name="Normal 10 2 6 4 2" xfId="12726" xr:uid="{09EFC52B-0A8E-4FB7-A6A8-96B154FFDD37}"/>
    <cellStyle name="Normal 10 2 6 5" xfId="12810" xr:uid="{63A5579C-5699-4914-8739-028126E6F4CB}"/>
    <cellStyle name="Normal 10 2 6 6" xfId="7785" xr:uid="{E2813E20-5E06-4616-BD81-9EB13EEC6B17}"/>
    <cellStyle name="Normal 10 2 7" xfId="2682" xr:uid="{00000000-0005-0000-0000-00007A0A0000}"/>
    <cellStyle name="Normal 10 2 7 2" xfId="5943" xr:uid="{32793E16-45BD-459D-9112-0F2F2578A167}"/>
    <cellStyle name="Normal 10 2 7 2 2" xfId="12935" xr:uid="{4100A29E-9F66-4A1E-8CFA-401E79FAEB0E}"/>
    <cellStyle name="Normal 10 2 7 2 2 2" xfId="10760" xr:uid="{9AB7ED7F-4599-4910-ABAA-810C857622C3}"/>
    <cellStyle name="Normal 10 2 7 2 3" xfId="10761" xr:uid="{9339BE4C-55F4-4F26-BAD9-A352BEF28DFB}"/>
    <cellStyle name="Normal 10 2 7 2 4" xfId="9977" xr:uid="{F9010E9D-BBF4-48B7-AFDB-EAA5F5832651}"/>
    <cellStyle name="Normal 10 2 7 3" xfId="10762" xr:uid="{D0912737-711E-4815-8A16-1BD16951EF6A}"/>
    <cellStyle name="Normal 10 2 7 3 2" xfId="10763" xr:uid="{D5C06BF1-68A1-4B48-8C10-D6537C36724D}"/>
    <cellStyle name="Normal 10 2 7 4" xfId="10764" xr:uid="{340F7426-8EE9-4CDE-AE34-7847B7EABE96}"/>
    <cellStyle name="Normal 10 2 7 5" xfId="7786" xr:uid="{A1A9E95D-6ED7-4FAD-9A9B-751421C09880}"/>
    <cellStyle name="Normal 10 2 8" xfId="10765" xr:uid="{DD877175-B22B-47F4-8E17-8230F2DC322C}"/>
    <cellStyle name="Normal 10 2 8 2" xfId="10766" xr:uid="{3D0C1F0A-E5DE-42CE-931E-0737EA8FCC12}"/>
    <cellStyle name="Normal 10 3" xfId="2683" xr:uid="{00000000-0005-0000-0000-00007B0A0000}"/>
    <cellStyle name="Normal 10 3 2" xfId="5455" xr:uid="{F5AE4ADF-F990-463B-98B9-C1A35E1FA2B5}"/>
    <cellStyle name="Normal 10 3 2 2" xfId="9622" xr:uid="{A6C7F6A3-925C-4CDE-96FB-E772F067D405}"/>
    <cellStyle name="Normal 10 4" xfId="2684" xr:uid="{00000000-0005-0000-0000-00007C0A0000}"/>
    <cellStyle name="Normal 10 5" xfId="2685" xr:uid="{00000000-0005-0000-0000-00007D0A0000}"/>
    <cellStyle name="Normal 10 5 2" xfId="5456" xr:uid="{005D7FE6-C3BE-425E-A4C6-A7323FC065A2}"/>
    <cellStyle name="Normal 10 6" xfId="2686" xr:uid="{00000000-0005-0000-0000-00007E0A0000}"/>
    <cellStyle name="Normal 10 6 2" xfId="5457" xr:uid="{7EC06E7D-9C1D-49A1-8293-D117C19085C0}"/>
    <cellStyle name="Normal 10 7" xfId="2687" xr:uid="{00000000-0005-0000-0000-00007F0A0000}"/>
    <cellStyle name="Normal 10 7 2" xfId="5458" xr:uid="{3DBCF68C-2AEB-4FDD-82A2-AF964D4AAB79}"/>
    <cellStyle name="Normal 10 8" xfId="2688" xr:uid="{00000000-0005-0000-0000-0000800A0000}"/>
    <cellStyle name="Normal 10 8 2" xfId="5459" xr:uid="{C0143E15-9DE1-4C0B-A8EA-5998ADEBCC6C}"/>
    <cellStyle name="Normal 10 8 2 2" xfId="9623" xr:uid="{FF972673-5BF0-49AE-B2E6-48F42E88E6A3}"/>
    <cellStyle name="Normal 10 9" xfId="2689" xr:uid="{00000000-0005-0000-0000-0000810A0000}"/>
    <cellStyle name="Normal 11" xfId="2690" xr:uid="{00000000-0005-0000-0000-0000820A0000}"/>
    <cellStyle name="Normal 11 2" xfId="2691" xr:uid="{00000000-0005-0000-0000-0000830A0000}"/>
    <cellStyle name="Normal 11 2 2" xfId="2692" xr:uid="{00000000-0005-0000-0000-0000840A0000}"/>
    <cellStyle name="Normal 11 2 2 2" xfId="10767" xr:uid="{D66A8CB7-3631-42AE-9F64-EDAE8A234A31}"/>
    <cellStyle name="Normal 11 3" xfId="2693" xr:uid="{00000000-0005-0000-0000-0000850A0000}"/>
    <cellStyle name="Normal 11 4" xfId="2694" xr:uid="{00000000-0005-0000-0000-0000860A0000}"/>
    <cellStyle name="Normal 11 4 2" xfId="2695" xr:uid="{00000000-0005-0000-0000-0000870A0000}"/>
    <cellStyle name="Normal 11 5" xfId="2696" xr:uid="{00000000-0005-0000-0000-0000880A0000}"/>
    <cellStyle name="Normal 11 5 2" xfId="2697" xr:uid="{00000000-0005-0000-0000-0000890A0000}"/>
    <cellStyle name="Normal 11 5 3" xfId="2698" xr:uid="{00000000-0005-0000-0000-00008A0A0000}"/>
    <cellStyle name="Normal 11 5 3 2" xfId="5944" xr:uid="{24904B39-87EB-4842-8436-6BFBC0A902FC}"/>
    <cellStyle name="Normal 11 5 3 2 2" xfId="12812" xr:uid="{A23C5298-05A0-4D8A-97B8-47F1F2017B54}"/>
    <cellStyle name="Normal 11 5 3 2 2 2" xfId="10768" xr:uid="{FFD66126-A60E-4D61-B79A-7EF093D90B50}"/>
    <cellStyle name="Normal 11 5 3 2 3" xfId="10769" xr:uid="{AB4EF66F-9B3E-48B1-B079-8D65136B98AA}"/>
    <cellStyle name="Normal 11 5 3 2 4" xfId="9978" xr:uid="{151CFC1D-46E0-44B9-82CF-AE994F0120AA}"/>
    <cellStyle name="Normal 11 5 3 3" xfId="12814" xr:uid="{8AC44B7B-B63D-4D64-86F3-6A8E4AFE463D}"/>
    <cellStyle name="Normal 11 5 3 3 2" xfId="12813" xr:uid="{BA83F35A-17B8-4C06-9AD9-181634F1FD35}"/>
    <cellStyle name="Normal 11 5 3 3 2 2" xfId="10770" xr:uid="{1C92B530-3300-4089-9FF3-A627AEDCA7B7}"/>
    <cellStyle name="Normal 11 5 3 3 3" xfId="7433" xr:uid="{8828E6E2-F68C-49D7-9C93-E0B37C646B25}"/>
    <cellStyle name="Normal 11 5 3 4" xfId="10771" xr:uid="{F64DCF0E-7542-48A9-B23A-D897348D7C7E}"/>
    <cellStyle name="Normal 11 5 3 4 2" xfId="7432" xr:uid="{ECDDFC58-41DA-4293-B2D3-EA9242350D52}"/>
    <cellStyle name="Normal 11 5 3 5" xfId="12815" xr:uid="{65795DDD-EE72-4D21-A43F-995F346124AE}"/>
    <cellStyle name="Normal 11 5 3 6" xfId="7798" xr:uid="{30C63CF2-C8F8-409D-9516-3A566E75C21B}"/>
    <cellStyle name="Normal 11 5 4" xfId="2699" xr:uid="{00000000-0005-0000-0000-00008B0A0000}"/>
    <cellStyle name="Normal 11 5 4 2" xfId="5945" xr:uid="{29DDB56C-3E46-4C74-BE3C-2A2A608D0EC6}"/>
    <cellStyle name="Normal 11 5 4 2 2" xfId="7431" xr:uid="{C165BDEA-1DC1-4F53-AADD-22D800C0A0BD}"/>
    <cellStyle name="Normal 11 5 4 2 2 2" xfId="7430" xr:uid="{584330E1-385B-4477-90E7-6119D1CEFBA2}"/>
    <cellStyle name="Normal 11 5 4 2 3" xfId="7429" xr:uid="{E2238E61-D13F-431B-955D-8969FF6832DE}"/>
    <cellStyle name="Normal 11 5 4 2 4" xfId="9979" xr:uid="{948A4AE7-9814-49ED-B112-1494CF04FFB5}"/>
    <cellStyle name="Normal 11 5 4 3" xfId="12816" xr:uid="{A55388D8-CC30-4CD5-8A9B-4C09FAEFE798}"/>
    <cellStyle name="Normal 11 5 4 3 2" xfId="12659" xr:uid="{BD185D49-4453-45AE-A36F-33E18DC56F68}"/>
    <cellStyle name="Normal 11 5 4 4" xfId="10772" xr:uid="{1D8C64F0-72FA-4781-B00D-53DC0AF0ABE4}"/>
    <cellStyle name="Normal 11 5 4 5" xfId="7799" xr:uid="{1040F6A4-0E9A-49E2-99EF-66FB5BF396AD}"/>
    <cellStyle name="Normal 11 5 5" xfId="10773" xr:uid="{2473CCE5-2C23-4562-B170-98A3FC2C042D}"/>
    <cellStyle name="Normal 11 5 5 2" xfId="10774" xr:uid="{293198AE-3DBB-44BB-8C3C-1A92F3628C12}"/>
    <cellStyle name="Normal 11 6" xfId="2700" xr:uid="{00000000-0005-0000-0000-00008C0A0000}"/>
    <cellStyle name="Normal 11 7" xfId="2701" xr:uid="{00000000-0005-0000-0000-00008D0A0000}"/>
    <cellStyle name="Normal 11 8" xfId="2702" xr:uid="{00000000-0005-0000-0000-00008E0A0000}"/>
    <cellStyle name="Normal 11 9" xfId="5460" xr:uid="{2A3AA7AF-2C37-4297-B8D3-C55EFCC3AC68}"/>
    <cellStyle name="Normal 11 9 2" xfId="9624" xr:uid="{8239A417-4C58-48B5-9B45-091812C2BA55}"/>
    <cellStyle name="Normal 12" xfId="2703" xr:uid="{00000000-0005-0000-0000-00008F0A0000}"/>
    <cellStyle name="Normal 12 2" xfId="2704" xr:uid="{00000000-0005-0000-0000-0000900A0000}"/>
    <cellStyle name="Normal 12 2 2" xfId="5463" xr:uid="{E814DEB9-2650-46A9-B79D-85885E0C2649}"/>
    <cellStyle name="Normal 12 2 3" xfId="5462" xr:uid="{40453BAB-5427-474C-A071-4B3A67530C50}"/>
    <cellStyle name="Normal 12 3" xfId="2705" xr:uid="{00000000-0005-0000-0000-0000910A0000}"/>
    <cellStyle name="Normal 12 3 2" xfId="5464" xr:uid="{E0AE3DE0-DAB9-4A9C-9BE3-671125D99290}"/>
    <cellStyle name="Normal 12 3 2 2" xfId="9625" xr:uid="{FDBC61F4-7774-4C56-96D3-7A08AA093FA5}"/>
    <cellStyle name="Normal 12 4" xfId="2706" xr:uid="{00000000-0005-0000-0000-0000920A0000}"/>
    <cellStyle name="Normal 12 5" xfId="2707" xr:uid="{00000000-0005-0000-0000-0000930A0000}"/>
    <cellStyle name="Normal 12 6" xfId="2708" xr:uid="{00000000-0005-0000-0000-0000940A0000}"/>
    <cellStyle name="Normal 12 7" xfId="2709" xr:uid="{00000000-0005-0000-0000-0000950A0000}"/>
    <cellStyle name="Normal 12 8" xfId="2710" xr:uid="{00000000-0005-0000-0000-0000960A0000}"/>
    <cellStyle name="Normal 12 9" xfId="5461" xr:uid="{AC015D43-0D2F-4EC5-B32A-BFCF155B01F7}"/>
    <cellStyle name="Normal 13" xfId="2711" xr:uid="{00000000-0005-0000-0000-0000970A0000}"/>
    <cellStyle name="Normal 13 10" xfId="2712" xr:uid="{00000000-0005-0000-0000-0000980A0000}"/>
    <cellStyle name="Normal 13 10 2" xfId="2713" xr:uid="{00000000-0005-0000-0000-0000990A0000}"/>
    <cellStyle name="Normal 13 10 2 2" xfId="5947" xr:uid="{E8ECD847-38F7-49B8-8029-0A3299B62ECD}"/>
    <cellStyle name="Normal 13 10 2 2 2" xfId="10775" xr:uid="{64206CB6-BEB3-435D-A7DA-B7258EBD4E09}"/>
    <cellStyle name="Normal 13 10 2 2 2 2" xfId="10776" xr:uid="{78BC2DA0-5073-4D62-A810-E6E2725FDB68}"/>
    <cellStyle name="Normal 13 10 2 2 3" xfId="12818" xr:uid="{2EA1DE22-6B0E-41C5-8945-DDEA58E0EA8C}"/>
    <cellStyle name="Normal 13 10 2 2 4" xfId="9981" xr:uid="{5B2D3011-0931-41AD-B047-482B9F5C1E8B}"/>
    <cellStyle name="Normal 13 10 2 3" xfId="12817" xr:uid="{7A2669E7-92BE-466C-BB91-B5B9D62104F7}"/>
    <cellStyle name="Normal 13 10 2 3 2" xfId="10777" xr:uid="{405280BC-9DA6-47CA-A2A7-F92A46D8C39A}"/>
    <cellStyle name="Normal 13 10 2 3 2 2" xfId="10778" xr:uid="{F12FF459-1A1D-4F9A-809B-E0D71DE0056A}"/>
    <cellStyle name="Normal 13 10 2 3 3" xfId="12820" xr:uid="{271923CF-960D-4321-8317-AE8D547F01DA}"/>
    <cellStyle name="Normal 13 10 2 4" xfId="12819" xr:uid="{152FA2E1-80EB-4DBC-9988-35A3D67ADB3E}"/>
    <cellStyle name="Normal 13 10 2 4 2" xfId="10779" xr:uid="{AD9DA698-B41F-4F52-B518-79B63D644D7B}"/>
    <cellStyle name="Normal 13 10 2 5" xfId="10780" xr:uid="{B63A2E51-F19E-4EA0-BC6E-07CC7FFA59C6}"/>
    <cellStyle name="Normal 13 10 2 6" xfId="7813" xr:uid="{F4A5FF8D-FFDC-46BA-8B2D-3301429EE95A}"/>
    <cellStyle name="Normal 13 10 3" xfId="5946" xr:uid="{179F8AE8-2873-4F58-B672-87CD05E48AF9}"/>
    <cellStyle name="Normal 13 10 3 2" xfId="12821" xr:uid="{9BE129A5-F93C-4144-9A6A-9CF36854218D}"/>
    <cellStyle name="Normal 13 10 3 2 2" xfId="10781" xr:uid="{6C9AB745-7115-43D0-BB73-772ACF8682DF}"/>
    <cellStyle name="Normal 13 10 3 2 2 2" xfId="10782" xr:uid="{A7A87C87-3234-4528-865D-F02D457657B8}"/>
    <cellStyle name="Normal 13 10 3 2 3" xfId="12823" xr:uid="{59D61AA1-A7CA-4066-87A5-2F09BAB7F5E7}"/>
    <cellStyle name="Normal 13 10 3 3" xfId="12822" xr:uid="{4FD3C9F8-0F13-4DB6-B035-4BEB90423FD5}"/>
    <cellStyle name="Normal 13 10 3 3 2" xfId="10783" xr:uid="{20D980FE-4664-4DD3-9861-B5758BC3BE3B}"/>
    <cellStyle name="Normal 13 10 3 4" xfId="10784" xr:uid="{2A0663AB-2ED0-4A5C-8706-3F3E2AF38176}"/>
    <cellStyle name="Normal 13 10 3 5" xfId="9980" xr:uid="{EA9CD93D-E17C-4C50-9F3B-85B09E51D7F3}"/>
    <cellStyle name="Normal 13 10 4" xfId="12825" xr:uid="{0AD01611-A734-4D1E-995C-4D74780AA05E}"/>
    <cellStyle name="Normal 13 10 5" xfId="12824" xr:uid="{B0A4AA8E-78C2-46C0-8879-C5CD300C72E5}"/>
    <cellStyle name="Normal 13 10 5 2" xfId="10785" xr:uid="{CB5763FF-1FCA-4BC4-9513-0D2FEE1E1656}"/>
    <cellStyle name="Normal 13 10 6" xfId="10786" xr:uid="{4A689CF2-10AF-4352-AE0B-1FE6D9A2EC3C}"/>
    <cellStyle name="Normal 13 10 7" xfId="6589" xr:uid="{B4DBC89F-4FCF-40A6-B9DF-D67E618F7B67}"/>
    <cellStyle name="Normal 13 11" xfId="2714" xr:uid="{00000000-0005-0000-0000-00009A0A0000}"/>
    <cellStyle name="Normal 13 11 2" xfId="2715" xr:uid="{00000000-0005-0000-0000-00009B0A0000}"/>
    <cellStyle name="Normal 13 11 2 2" xfId="5949" xr:uid="{72AEE78F-0011-493A-993A-78198F5F0A40}"/>
    <cellStyle name="Normal 13 11 2 2 2" xfId="10787" xr:uid="{C118C57E-B66F-47EC-AF79-7288A0139EDD}"/>
    <cellStyle name="Normal 13 11 2 2 2 2" xfId="12827" xr:uid="{7D9389F0-96AF-4723-A8EB-E6A9751E32ED}"/>
    <cellStyle name="Normal 13 11 2 2 3" xfId="12826" xr:uid="{5817BDCE-5AD7-4E27-A75A-38079ABF6F92}"/>
    <cellStyle name="Normal 13 11 2 2 4" xfId="9983" xr:uid="{01232FE7-E015-4CBE-9CAF-40B97AFF4226}"/>
    <cellStyle name="Normal 13 11 2 3" xfId="10788" xr:uid="{3AB52D03-0F89-4CA9-82E3-BAA34DFDC123}"/>
    <cellStyle name="Normal 13 11 2 3 2" xfId="10789" xr:uid="{412BAE1D-16BE-49C3-BE5B-1ADC180CC21D}"/>
    <cellStyle name="Normal 13 11 2 3 2 2" xfId="10790" xr:uid="{FAC2F288-7B5A-4713-8EE3-6DA25F6DEDBC}"/>
    <cellStyle name="Normal 13 11 2 3 3" xfId="12661" xr:uid="{B5808A67-2494-4A5B-957C-14E0548A10B1}"/>
    <cellStyle name="Normal 13 11 2 4" xfId="12829" xr:uid="{E1865E31-BF2E-4ACC-9D1E-E59AFF251B6E}"/>
    <cellStyle name="Normal 13 11 2 4 2" xfId="12660" xr:uid="{1A6EEE72-6FE3-4A0C-91A0-5021B7A5135C}"/>
    <cellStyle name="Normal 13 11 2 5" xfId="12828" xr:uid="{738CC393-581A-4B42-96B3-D20F708DCC1A}"/>
    <cellStyle name="Normal 13 11 2 6" xfId="7815" xr:uid="{2CBD933C-5A35-4210-B995-B8024246C7A4}"/>
    <cellStyle name="Normal 13 11 3" xfId="5948" xr:uid="{2CF8FCFA-A12E-4CA6-804B-501641B54F80}"/>
    <cellStyle name="Normal 13 11 3 2" xfId="10791" xr:uid="{9BC65DA1-9049-4949-9CDE-41454AE5B154}"/>
    <cellStyle name="Normal 13 11 3 2 2" xfId="7424" xr:uid="{E20482E3-979D-447D-8AEA-5E45C87D2637}"/>
    <cellStyle name="Normal 13 11 3 2 2 2" xfId="7428" xr:uid="{E68A916B-4809-46D9-BB40-974886A01003}"/>
    <cellStyle name="Normal 13 11 3 2 3" xfId="7425" xr:uid="{FD6B0138-7A95-4E9D-87AB-FAC2262E2087}"/>
    <cellStyle name="Normal 13 11 3 3" xfId="7427" xr:uid="{61C82CD7-FB38-4EF1-AEE3-75A2A02D58BD}"/>
    <cellStyle name="Normal 13 11 3 3 2" xfId="7426" xr:uid="{1E88EB63-319E-429F-BC56-A8D1A1F0C764}"/>
    <cellStyle name="Normal 13 11 3 4" xfId="10792" xr:uid="{7275A139-BE14-40F8-AB1E-7377E2F1E2C6}"/>
    <cellStyle name="Normal 13 11 3 5" xfId="9982" xr:uid="{28F2BA70-4C65-4A70-A782-01115FAE261D}"/>
    <cellStyle name="Normal 13 11 4" xfId="10793" xr:uid="{654838BF-8364-46A2-9B0A-8A2FA7DBD819}"/>
    <cellStyle name="Normal 13 11 5" xfId="7421" xr:uid="{0608E36F-D113-4AA7-9B6C-7685D5026992}"/>
    <cellStyle name="Normal 13 11 5 2" xfId="7423" xr:uid="{D2B9A80C-80EA-42DD-8312-935956EA3E4A}"/>
    <cellStyle name="Normal 13 11 6" xfId="7422" xr:uid="{255B6BD4-D682-49C2-BF63-DE77410D03AD}"/>
    <cellStyle name="Normal 13 11 7" xfId="6590" xr:uid="{BFF56748-9150-4F9E-BCC3-F80AF3E2B22B}"/>
    <cellStyle name="Normal 13 12" xfId="2716" xr:uid="{00000000-0005-0000-0000-00009C0A0000}"/>
    <cellStyle name="Normal 13 13" xfId="2717" xr:uid="{00000000-0005-0000-0000-00009D0A0000}"/>
    <cellStyle name="Normal 13 13 2" xfId="2718" xr:uid="{00000000-0005-0000-0000-00009E0A0000}"/>
    <cellStyle name="Normal 13 13 2 2" xfId="5951" xr:uid="{C59199A6-30F6-449D-AA49-F84446B1C678}"/>
    <cellStyle name="Normal 13 13 2 2 2" xfId="7420" xr:uid="{E51A1279-5636-408C-93C0-8C72EEDFFD8A}"/>
    <cellStyle name="Normal 13 13 2 2 2 2" xfId="10794" xr:uid="{07F26F6C-6E73-4515-B7AE-0DF7691F5A7B}"/>
    <cellStyle name="Normal 13 13 2 2 3" xfId="7417" xr:uid="{FA039546-2BED-4FC6-9C71-998480E3C4F7}"/>
    <cellStyle name="Normal 13 13 2 2 4" xfId="9985" xr:uid="{0C0FBCC1-5874-4C46-A767-F779521CDF16}"/>
    <cellStyle name="Normal 13 13 2 3" xfId="7419" xr:uid="{F9B69CFA-6A03-4EAA-AFE8-8E9FF609250F}"/>
    <cellStyle name="Normal 13 13 2 3 2" xfId="7418" xr:uid="{87254172-BDB4-42F2-8F3C-923F11FCEB59}"/>
    <cellStyle name="Normal 13 13 2 3 2 2" xfId="10795" xr:uid="{3D1C57FB-6428-4BD8-9CCB-47C83EBE7086}"/>
    <cellStyle name="Normal 13 13 2 3 3" xfId="10796" xr:uid="{E3E90E0C-2B6B-4317-A7F2-9E40D11108FA}"/>
    <cellStyle name="Normal 13 13 2 4" xfId="10797" xr:uid="{8660751B-BD4C-4A65-9544-B1C2B0899AD0}"/>
    <cellStyle name="Normal 13 13 2 4 2" xfId="10798" xr:uid="{C13794AB-2896-4CB1-9638-6D36181DA799}"/>
    <cellStyle name="Normal 13 13 2 5" xfId="10799" xr:uid="{51CC55D2-7611-42CB-88ED-F2B69DA14498}"/>
    <cellStyle name="Normal 13 13 2 6" xfId="7818" xr:uid="{4D10DE15-BD5C-4E36-8672-E2BD96D6815E}"/>
    <cellStyle name="Normal 13 13 3" xfId="5950" xr:uid="{D2E8E536-E112-4C26-97E5-CD8697F32D33}"/>
    <cellStyle name="Normal 13 13 3 2" xfId="12830" xr:uid="{ED616967-98C6-4D69-9CAC-C3DF46B12F2A}"/>
    <cellStyle name="Normal 13 13 3 2 2" xfId="7414" xr:uid="{FAF41CB8-DCE1-402B-AA9D-EEB5C369F493}"/>
    <cellStyle name="Normal 13 13 3 2 2 2" xfId="7416" xr:uid="{B5ECD428-3B15-42C5-9AED-B0B312C38000}"/>
    <cellStyle name="Normal 13 13 3 2 3" xfId="7415" xr:uid="{D82A65E1-0FBF-483D-9ABE-FA368E55CAD2}"/>
    <cellStyle name="Normal 13 13 3 3" xfId="10800" xr:uid="{9466375B-75EB-4C47-9E7C-97A0FC4A884D}"/>
    <cellStyle name="Normal 13 13 3 3 2" xfId="12831" xr:uid="{C73EED30-9D6D-4CF5-81F6-ACCDD69BEE14}"/>
    <cellStyle name="Normal 13 13 3 4" xfId="10801" xr:uid="{F1292181-8698-47F3-A825-DBB674794FF4}"/>
    <cellStyle name="Normal 13 13 3 5" xfId="9984" xr:uid="{4288613D-1FA8-4C21-9A0C-E1E3A35DC114}"/>
    <cellStyle name="Normal 13 13 4" xfId="10802" xr:uid="{AB8663F3-9CD4-4B56-B7DC-679C81CCFB1E}"/>
    <cellStyle name="Normal 13 13 5" xfId="10803" xr:uid="{ADDD0A8D-2589-4CE3-88D3-129AE8F8C972}"/>
    <cellStyle name="Normal 13 13 5 2" xfId="10804" xr:uid="{B1356CFD-2B48-4E3E-8BD6-C99AB0F1B170}"/>
    <cellStyle name="Normal 13 13 6" xfId="10805" xr:uid="{D339E85D-39D5-42B9-B14B-5BCC93E28037}"/>
    <cellStyle name="Normal 13 13 7" xfId="6591" xr:uid="{E9480F6D-A8A7-4194-B8FA-FAE9E9E5DCED}"/>
    <cellStyle name="Normal 13 14" xfId="2719" xr:uid="{00000000-0005-0000-0000-00009F0A0000}"/>
    <cellStyle name="Normal 13 14 2" xfId="2720" xr:uid="{00000000-0005-0000-0000-0000A00A0000}"/>
    <cellStyle name="Normal 13 14 2 2" xfId="5953" xr:uid="{2553696E-E0D1-4F81-9801-C7DCC68D6D9D}"/>
    <cellStyle name="Normal 13 14 2 2 2" xfId="10806" xr:uid="{D3C5A544-55B4-45FF-9216-4A3DEC9F354B}"/>
    <cellStyle name="Normal 13 14 2 2 2 2" xfId="10807" xr:uid="{B630BBDC-902A-41BB-B824-B45CCD80D293}"/>
    <cellStyle name="Normal 13 14 2 2 3" xfId="12832" xr:uid="{19F50D4F-4D0C-436C-AC85-00B741E342FA}"/>
    <cellStyle name="Normal 13 14 2 2 4" xfId="9987" xr:uid="{1F891447-263B-4466-9433-C6433E4970DC}"/>
    <cellStyle name="Normal 13 14 2 3" xfId="10808" xr:uid="{46B60E28-840A-4BC9-AFDA-0C31F0F39D58}"/>
    <cellStyle name="Normal 13 14 2 3 2" xfId="12833" xr:uid="{3D2DFD79-1F11-4790-858B-A9E305C3923D}"/>
    <cellStyle name="Normal 13 14 2 3 2 2" xfId="10809" xr:uid="{B8B7E36D-6AB9-41AC-BB35-8A21D08FCC5D}"/>
    <cellStyle name="Normal 13 14 2 3 3" xfId="10810" xr:uid="{60EE3D64-F370-4ACD-9660-6688030E0B10}"/>
    <cellStyle name="Normal 13 14 2 4" xfId="10811" xr:uid="{B18542EC-D8BC-4F67-BABD-B94D32E3BD92}"/>
    <cellStyle name="Normal 13 14 2 4 2" xfId="10812" xr:uid="{1153E2FF-1790-4FB2-83AF-190E4359C5BF}"/>
    <cellStyle name="Normal 13 14 2 5" xfId="7409" xr:uid="{7B9DDBC1-E339-42F9-91DB-8B62279B60EC}"/>
    <cellStyle name="Normal 13 14 2 6" xfId="7820" xr:uid="{F9359CBD-B6DB-44CC-8A52-A2CB9B84067A}"/>
    <cellStyle name="Normal 13 14 3" xfId="5952" xr:uid="{3AEB1504-4A07-45AC-9D55-74ED2EDB35E4}"/>
    <cellStyle name="Normal 13 14 3 2" xfId="10813" xr:uid="{B26D8DA5-2DB1-4270-BE01-95DA46732715}"/>
    <cellStyle name="Normal 13 14 3 2 2" xfId="7413" xr:uid="{925FAB0C-9325-45D0-AF6B-DEED18F28000}"/>
    <cellStyle name="Normal 13 14 3 2 2 2" xfId="12834" xr:uid="{668E77F3-3F5C-4EAE-9ACE-B18A15A8541E}"/>
    <cellStyle name="Normal 13 14 3 2 3" xfId="7410" xr:uid="{0C3E45D9-FEBF-49E5-B510-D80A6B351FEC}"/>
    <cellStyle name="Normal 13 14 3 3" xfId="7412" xr:uid="{4706838A-60CF-48FA-A448-9BAFF7975EFC}"/>
    <cellStyle name="Normal 13 14 3 3 2" xfId="7411" xr:uid="{F9A108A2-E70E-48DF-B0F1-030CF5AEB0BC}"/>
    <cellStyle name="Normal 13 14 3 4" xfId="10814" xr:uid="{7EB3EB1A-4BE4-4EBC-B45B-E3B0D103E392}"/>
    <cellStyle name="Normal 13 14 3 5" xfId="9986" xr:uid="{8547EFD7-AC6E-4D2B-B92B-A208AB94A81A}"/>
    <cellStyle name="Normal 13 14 4" xfId="10815" xr:uid="{9EC467AA-B0C7-4061-93B3-DB5D9F231995}"/>
    <cellStyle name="Normal 13 14 5" xfId="10816" xr:uid="{47CE7BED-DE28-4AB8-A088-10033AF19565}"/>
    <cellStyle name="Normal 13 14 5 2" xfId="12835" xr:uid="{2E10C0A8-353D-4AF1-95A5-1E966768DADC}"/>
    <cellStyle name="Normal 13 14 6" xfId="10817" xr:uid="{FCAEB3A0-37FD-48F0-9026-F99927036658}"/>
    <cellStyle name="Normal 13 14 7" xfId="6592" xr:uid="{E9458762-B9F2-4C6A-B154-CF7715E4D665}"/>
    <cellStyle name="Normal 13 15" xfId="2721" xr:uid="{00000000-0005-0000-0000-0000A10A0000}"/>
    <cellStyle name="Normal 13 15 2" xfId="2722" xr:uid="{00000000-0005-0000-0000-0000A20A0000}"/>
    <cellStyle name="Normal 13 15 2 2" xfId="5955" xr:uid="{85125F6D-D7E9-4474-9BC9-7AC19D5FDA6D}"/>
    <cellStyle name="Normal 13 15 2 2 2" xfId="10818" xr:uid="{05427F10-FC68-46D5-B3E5-E46A1929B72D}"/>
    <cellStyle name="Normal 13 15 2 2 2 2" xfId="10819" xr:uid="{DF1042CE-D8E6-4702-840E-8EE4FA59F0D5}"/>
    <cellStyle name="Normal 13 15 2 2 3" xfId="10820" xr:uid="{A4D277BA-0C4F-4C77-9165-EE178FC8D1E1}"/>
    <cellStyle name="Normal 13 15 2 2 4" xfId="9989" xr:uid="{E2EEDF66-DB2A-414F-8559-830E3EEA3EC7}"/>
    <cellStyle name="Normal 13 15 2 3" xfId="12837" xr:uid="{9AFED1BE-19EC-4E9C-8F51-BE14706A4525}"/>
    <cellStyle name="Normal 13 15 2 3 2" xfId="12836" xr:uid="{2AE4C08D-C998-4827-B768-7953340A0FBC}"/>
    <cellStyle name="Normal 13 15 2 3 2 2" xfId="10821" xr:uid="{6F38F0CC-E8C6-470F-9854-A9B6D25CAE04}"/>
    <cellStyle name="Normal 13 15 2 3 3" xfId="10822" xr:uid="{98AD4DC2-93A7-440F-9E91-9A2B817444FB}"/>
    <cellStyle name="Normal 13 15 2 4" xfId="10823" xr:uid="{6738EE5B-8F44-4909-B942-29F68778298A}"/>
    <cellStyle name="Normal 13 15 2 4 2" xfId="10824" xr:uid="{92E5783C-DCED-47F7-92C9-879FC7C47726}"/>
    <cellStyle name="Normal 13 15 2 5" xfId="10825" xr:uid="{EB314534-B4BB-42E9-A8F6-78FF482CF769}"/>
    <cellStyle name="Normal 13 15 2 6" xfId="7822" xr:uid="{A17E4B3F-D139-4BBD-A8F7-8FD131ED6287}"/>
    <cellStyle name="Normal 13 15 3" xfId="5954" xr:uid="{B449E33C-42A3-483C-91EA-50EC6F4B60D2}"/>
    <cellStyle name="Normal 13 15 3 2" xfId="10826" xr:uid="{721600F1-C1F8-4479-9B8B-1202C6651BB1}"/>
    <cellStyle name="Normal 13 15 3 2 2" xfId="10827" xr:uid="{D70D1087-65F2-40FA-83A7-F282169D1C14}"/>
    <cellStyle name="Normal 13 15 3 2 2 2" xfId="10828" xr:uid="{5A741039-EBDB-4D23-9622-E8CB67879C10}"/>
    <cellStyle name="Normal 13 15 3 2 3" xfId="10829" xr:uid="{1648A154-93F7-4770-AD13-8E4A48860CBF}"/>
    <cellStyle name="Normal 13 15 3 3" xfId="10830" xr:uid="{AD450E7A-A64C-4B8C-B1F4-CD205E393058}"/>
    <cellStyle name="Normal 13 15 3 3 2" xfId="7408" xr:uid="{80F106B7-EC24-4799-B01E-2044EBB365D3}"/>
    <cellStyle name="Normal 13 15 3 4" xfId="7407" xr:uid="{C79135EE-8E9F-47FC-8FA5-4CDDA4FC4939}"/>
    <cellStyle name="Normal 13 15 3 5" xfId="9988" xr:uid="{133316A6-56F2-44FF-9DEB-2011E0BA5FDC}"/>
    <cellStyle name="Normal 13 15 4" xfId="10831" xr:uid="{35620A1B-DA8C-43ED-91BE-8180FBFC8AB3}"/>
    <cellStyle name="Normal 13 15 5" xfId="10832" xr:uid="{A2D98321-8071-4597-A766-D129DEF6B0ED}"/>
    <cellStyle name="Normal 13 15 5 2" xfId="10833" xr:uid="{3F20535E-9898-4C29-B725-37A37C9A6846}"/>
    <cellStyle name="Normal 13 15 6" xfId="10834" xr:uid="{7C1443EE-E5E0-4037-BDE4-C68A5CD1C3BD}"/>
    <cellStyle name="Normal 13 15 7" xfId="6593" xr:uid="{765E5EBD-68EB-4950-9BB6-430D1A2A1895}"/>
    <cellStyle name="Normal 13 16" xfId="2723" xr:uid="{00000000-0005-0000-0000-0000A30A0000}"/>
    <cellStyle name="Normal 13 16 2" xfId="2724" xr:uid="{00000000-0005-0000-0000-0000A40A0000}"/>
    <cellStyle name="Normal 13 16 2 2" xfId="5957" xr:uid="{6C60A788-4A40-4F4A-90EF-9C4B74D6474F}"/>
    <cellStyle name="Normal 13 16 2 2 2" xfId="12662" xr:uid="{DE0F573B-BC65-4293-A40E-C64C8C7E46F7}"/>
    <cellStyle name="Normal 13 16 2 2 2 2" xfId="10835" xr:uid="{2D818770-0F67-4308-8B9E-5263E8B67096}"/>
    <cellStyle name="Normal 13 16 2 2 3" xfId="10836" xr:uid="{937CDB4C-5577-4A01-9B49-02BEB476BD6C}"/>
    <cellStyle name="Normal 13 16 2 2 4" xfId="9991" xr:uid="{A6C0F07C-1393-41A7-90BE-6DB62EEFA79E}"/>
    <cellStyle name="Normal 13 16 2 3" xfId="10837" xr:uid="{2DFC2A5A-4665-4DB6-A946-E2D075D49AA7}"/>
    <cellStyle name="Normal 13 16 2 3 2" xfId="12838" xr:uid="{C98A7DD7-E02A-4BCA-ABE6-7419EE85FB44}"/>
    <cellStyle name="Normal 13 16 2 3 2 2" xfId="10838" xr:uid="{060E7B8E-16F4-4C16-AC1A-DA7134D77E0E}"/>
    <cellStyle name="Normal 13 16 2 3 3" xfId="12839" xr:uid="{095898E7-6020-436C-ACB5-4DA866DC05D2}"/>
    <cellStyle name="Normal 13 16 2 4" xfId="10839" xr:uid="{33EE8679-5723-47D6-89FC-59456DF8FFEF}"/>
    <cellStyle name="Normal 13 16 2 4 2" xfId="10840" xr:uid="{A38DD8AF-6F79-4E77-A3FE-D9253E4ACCF9}"/>
    <cellStyle name="Normal 13 16 2 5" xfId="10841" xr:uid="{B4C6B698-8E07-4BAF-A16F-3A6876C1D9F5}"/>
    <cellStyle name="Normal 13 16 2 6" xfId="7824" xr:uid="{A048F030-4B56-4B77-A5C6-4F1BEE1440EC}"/>
    <cellStyle name="Normal 13 16 3" xfId="5956" xr:uid="{23EB6965-71CC-4E0B-ABB6-955E7D97EBAE}"/>
    <cellStyle name="Normal 13 16 3 2" xfId="10842" xr:uid="{28F1408F-05CD-4159-B972-B063FA1D531C}"/>
    <cellStyle name="Normal 13 16 3 2 2" xfId="12840" xr:uid="{DCDC8474-FB5A-4597-A52E-F01F44150DB1}"/>
    <cellStyle name="Normal 13 16 3 2 2 2" xfId="7406" xr:uid="{D8ECD74E-96CB-489D-A051-E3D0726B11D0}"/>
    <cellStyle name="Normal 13 16 3 2 3" xfId="10843" xr:uid="{E07C95DA-FC0F-469D-A533-AC7E8AF192B2}"/>
    <cellStyle name="Normal 13 16 3 3" xfId="10844" xr:uid="{12E544FD-0AD2-4179-B2BA-B6521DD100CC}"/>
    <cellStyle name="Normal 13 16 3 3 2" xfId="10845" xr:uid="{3CF2ECE2-BBB4-4EF8-803D-A02C58A15190}"/>
    <cellStyle name="Normal 13 16 3 4" xfId="10846" xr:uid="{C2B7E7E0-1EC0-4ECD-86B5-044A5F3530EB}"/>
    <cellStyle name="Normal 13 16 3 5" xfId="9990" xr:uid="{398AA828-BC17-488A-A918-BF89A2F73F25}"/>
    <cellStyle name="Normal 13 16 4" xfId="10847" xr:uid="{C8B627C1-D9D2-4DBB-A17E-81148591EEBA}"/>
    <cellStyle name="Normal 13 16 5" xfId="7403" xr:uid="{C43D3521-D089-402C-8066-FE021776DD0A}"/>
    <cellStyle name="Normal 13 16 5 2" xfId="7405" xr:uid="{2FF710AC-4482-409D-87C3-C805E07C1528}"/>
    <cellStyle name="Normal 13 16 6" xfId="7404" xr:uid="{95290DE1-FAA3-48A2-BA4A-0928F8D025FC}"/>
    <cellStyle name="Normal 13 16 7" xfId="6594" xr:uid="{0A6745FB-865F-423A-9F54-4AB3B99C6F66}"/>
    <cellStyle name="Normal 13 17" xfId="2725" xr:uid="{00000000-0005-0000-0000-0000A50A0000}"/>
    <cellStyle name="Normal 13 18" xfId="2726" xr:uid="{00000000-0005-0000-0000-0000A60A0000}"/>
    <cellStyle name="Normal 13 19" xfId="2727" xr:uid="{00000000-0005-0000-0000-0000A70A0000}"/>
    <cellStyle name="Normal 13 2" xfId="2728" xr:uid="{00000000-0005-0000-0000-0000A80A0000}"/>
    <cellStyle name="Normal 13 2 10" xfId="2729" xr:uid="{00000000-0005-0000-0000-0000A90A0000}"/>
    <cellStyle name="Normal 13 2 2" xfId="2730" xr:uid="{00000000-0005-0000-0000-0000AA0A0000}"/>
    <cellStyle name="Normal 13 2 2 2" xfId="2731" xr:uid="{00000000-0005-0000-0000-0000AB0A0000}"/>
    <cellStyle name="Normal 13 2 2 2 2" xfId="5959" xr:uid="{3C31A22A-69D5-4BE8-9749-9070C93E0053}"/>
    <cellStyle name="Normal 13 2 2 2 2 2" xfId="12842" xr:uid="{9DB84A25-7954-4798-A83E-FB7D2CD32260}"/>
    <cellStyle name="Normal 13 2 2 2 2 2 2" xfId="12841" xr:uid="{FB952E63-B6E5-4C2A-9C7D-71EE76C9A1E3}"/>
    <cellStyle name="Normal 13 2 2 2 2 3" xfId="10848" xr:uid="{067D2878-A90E-4887-A591-01C239C4B5D6}"/>
    <cellStyle name="Normal 13 2 2 2 2 4" xfId="9993" xr:uid="{94B27E35-7919-4DBA-8FAB-F8EA465C6AF9}"/>
    <cellStyle name="Normal 13 2 2 2 3" xfId="10849" xr:uid="{06312978-B61D-44D4-846B-2A71781F189A}"/>
    <cellStyle name="Normal 13 2 2 2 3 2" xfId="10850" xr:uid="{7B1E462E-0556-47C9-81E5-8F976BCD2BF2}"/>
    <cellStyle name="Normal 13 2 2 2 3 2 2" xfId="12844" xr:uid="{1DFAB7A4-8201-4DFB-957E-8BD9224B0409}"/>
    <cellStyle name="Normal 13 2 2 2 3 3" xfId="12843" xr:uid="{D843A238-D0FC-475B-93CD-484E0758A09F}"/>
    <cellStyle name="Normal 13 2 2 2 4" xfId="10851" xr:uid="{F692E687-7381-479D-9818-8B9112C1BE47}"/>
    <cellStyle name="Normal 13 2 2 2 4 2" xfId="10852" xr:uid="{067AC36F-1793-42B1-81BA-7B98932F8F79}"/>
    <cellStyle name="Normal 13 2 2 2 5" xfId="12846" xr:uid="{BF717CF5-D425-454D-ABF6-FC9ACE675030}"/>
    <cellStyle name="Normal 13 2 2 2 6" xfId="7827" xr:uid="{232CF0E5-9960-4AE6-94AF-4B31FDE30A24}"/>
    <cellStyle name="Normal 13 2 2 3" xfId="5958" xr:uid="{71405E30-089A-4239-9FAC-81D9800FAE25}"/>
    <cellStyle name="Normal 13 2 2 3 2" xfId="12845" xr:uid="{D8141384-15D8-40A1-B448-D71122DAA456}"/>
    <cellStyle name="Normal 13 2 2 3 2 2" xfId="7400" xr:uid="{F4662509-035F-437C-A93D-B090264DCDE0}"/>
    <cellStyle name="Normal 13 2 2 3 2 2 2" xfId="10853" xr:uid="{D980509E-05C6-4AF9-879A-5EE480E36D58}"/>
    <cellStyle name="Normal 13 2 2 3 2 3" xfId="12847" xr:uid="{D6FCEDFD-467F-4B29-8C50-4AE7A8389288}"/>
    <cellStyle name="Normal 13 2 2 3 3" xfId="10854" xr:uid="{471E2E2A-CA1B-4FD9-A5CE-786A35E15569}"/>
    <cellStyle name="Normal 13 2 2 3 3 2" xfId="12848" xr:uid="{6A16AA07-C459-478C-8EAE-92BF671DA96E}"/>
    <cellStyle name="Normal 13 2 2 3 4" xfId="10855" xr:uid="{4732BAF4-00B1-4C5F-A927-8FBA635B4600}"/>
    <cellStyle name="Normal 13 2 2 3 5" xfId="9992" xr:uid="{384C63DB-141D-436C-81C7-63C1AF366CA4}"/>
    <cellStyle name="Normal 13 2 2 4" xfId="7402" xr:uid="{CD3F2D6B-5DDC-4932-BEF6-623E806F86E1}"/>
    <cellStyle name="Normal 13 2 2 5" xfId="10856" xr:uid="{7A551592-FFDA-43AA-AC97-CC8006631652}"/>
    <cellStyle name="Normal 13 2 2 5 2" xfId="7401" xr:uid="{D7CAADDF-9AD4-4B72-AE6D-3459874A3DD0}"/>
    <cellStyle name="Normal 13 2 2 6" xfId="10857" xr:uid="{6BCE9128-5FAF-4B9F-8DD2-03F5528201EA}"/>
    <cellStyle name="Normal 13 2 2 7" xfId="6595" xr:uid="{D4DA55E6-B1C9-4A42-A3EB-E75EC6076A7C}"/>
    <cellStyle name="Normal 13 2 3" xfId="2732" xr:uid="{00000000-0005-0000-0000-0000AC0A0000}"/>
    <cellStyle name="Normal 13 2 3 2" xfId="2733" xr:uid="{00000000-0005-0000-0000-0000AD0A0000}"/>
    <cellStyle name="Normal 13 2 3 2 2" xfId="5961" xr:uid="{48A31F0F-AC1A-4D0A-833E-B1127A2AB463}"/>
    <cellStyle name="Normal 13 2 3 2 2 2" xfId="10858" xr:uid="{943F14B6-CF6D-4E20-97B1-65243689BD36}"/>
    <cellStyle name="Normal 13 2 3 2 2 2 2" xfId="12849" xr:uid="{8EFF6966-9305-449F-A221-C8F8245DBBCE}"/>
    <cellStyle name="Normal 13 2 3 2 2 3" xfId="10859" xr:uid="{92061F10-CFCC-4575-8E99-9CE6B311FEA1}"/>
    <cellStyle name="Normal 13 2 3 2 2 4" xfId="9995" xr:uid="{DDEAA11F-B769-4FEB-AAC2-F849E95528C9}"/>
    <cellStyle name="Normal 13 2 3 2 3" xfId="7399" xr:uid="{80B4187D-E215-4806-A93F-1ACE5DDFF1EB}"/>
    <cellStyle name="Normal 13 2 3 2 3 2" xfId="12850" xr:uid="{A0A62FC7-8251-41FE-91D5-D19FC35939FF}"/>
    <cellStyle name="Normal 13 2 3 2 3 2 2" xfId="7397" xr:uid="{1C5E544F-BF57-4D3F-93EE-C189A93B5161}"/>
    <cellStyle name="Normal 13 2 3 2 3 3" xfId="7398" xr:uid="{9B71BB46-7ABC-432B-AF48-1DF65D366D92}"/>
    <cellStyle name="Normal 13 2 3 2 4" xfId="10860" xr:uid="{DE7FF39E-5DD2-4AAB-98D1-9613DD53994B}"/>
    <cellStyle name="Normal 13 2 3 2 4 2" xfId="7394" xr:uid="{3431E8C1-C585-4B32-AB19-5D8AF890E79F}"/>
    <cellStyle name="Normal 13 2 3 2 5" xfId="7395" xr:uid="{B04F841A-CE53-4F15-9AFD-FFA0AD8D8BE6}"/>
    <cellStyle name="Normal 13 2 3 2 6" xfId="7828" xr:uid="{D0822FAF-5989-44C3-91B4-1EDF0EDB09F8}"/>
    <cellStyle name="Normal 13 2 3 3" xfId="5960" xr:uid="{734C3057-7DDE-4F35-8DF4-AABE6A9642C5}"/>
    <cellStyle name="Normal 13 2 3 3 2" xfId="10861" xr:uid="{18E77135-007F-4C80-B849-A8F0217FC59A}"/>
    <cellStyle name="Normal 13 2 3 3 2 2" xfId="7389" xr:uid="{315602AF-E722-42BB-BFC2-4E2FCAA667FA}"/>
    <cellStyle name="Normal 13 2 3 3 2 2 2" xfId="7393" xr:uid="{FD91C04F-9D2F-4A60-B150-CD558EB87815}"/>
    <cellStyle name="Normal 13 2 3 3 2 3" xfId="7392" xr:uid="{2F1A481D-5769-4423-8E3B-F973270F7140}"/>
    <cellStyle name="Normal 13 2 3 3 3" xfId="7391" xr:uid="{E1EB5063-8F7C-4638-8A79-CFBA28D26F96}"/>
    <cellStyle name="Normal 13 2 3 3 3 2" xfId="7390" xr:uid="{EAD6F02C-8693-4ECD-9AF2-893B8DA0F39C}"/>
    <cellStyle name="Normal 13 2 3 3 4" xfId="10862" xr:uid="{AB9926C8-0793-42B7-997E-03B41D92CC7B}"/>
    <cellStyle name="Normal 13 2 3 3 5" xfId="9994" xr:uid="{5653BF5A-250F-4043-9F9F-E616EC5D9A8E}"/>
    <cellStyle name="Normal 13 2 3 4" xfId="7385" xr:uid="{45635EC4-A774-4659-B266-10BF2D4B20B8}"/>
    <cellStyle name="Normal 13 2 3 5" xfId="7388" xr:uid="{22646700-9382-4CEA-A59C-84930E28BEF3}"/>
    <cellStyle name="Normal 13 2 3 5 2" xfId="7386" xr:uid="{FF8C6791-B18F-4CD8-8AEE-8726B4808D8D}"/>
    <cellStyle name="Normal 13 2 3 6" xfId="12624" xr:uid="{AFF495F6-DD4C-4CBB-81C7-C330706F5714}"/>
    <cellStyle name="Normal 13 2 3 7" xfId="6596" xr:uid="{B1F90F2D-DC74-47B2-B787-A66E03D8131D}"/>
    <cellStyle name="Normal 13 2 4" xfId="2734" xr:uid="{00000000-0005-0000-0000-0000AE0A0000}"/>
    <cellStyle name="Normal 13 2 4 2" xfId="2735" xr:uid="{00000000-0005-0000-0000-0000AF0A0000}"/>
    <cellStyle name="Normal 13 2 4 2 2" xfId="5963" xr:uid="{03870FE3-D7DE-485A-88C4-A4A41D9CE4F7}"/>
    <cellStyle name="Normal 13 2 4 2 2 2" xfId="7380" xr:uid="{D8207F6B-48CA-44D2-A3AC-AB7234BB9884}"/>
    <cellStyle name="Normal 13 2 4 2 2 2 2" xfId="7384" xr:uid="{22227CBD-DEB1-4DFD-A056-0D54E4EE4352}"/>
    <cellStyle name="Normal 13 2 4 2 2 3" xfId="7381" xr:uid="{9EA863C8-78A3-4E7D-B22C-8BE52E617590}"/>
    <cellStyle name="Normal 13 2 4 2 2 4" xfId="9997" xr:uid="{8395E8E4-E069-4A32-8034-DCA3B80785CA}"/>
    <cellStyle name="Normal 13 2 4 2 3" xfId="7383" xr:uid="{4A0320D9-DC9A-42F6-A611-36DBB5419B89}"/>
    <cellStyle name="Normal 13 2 4 2 3 2" xfId="7382" xr:uid="{15D919A3-32A1-4C2B-922A-8F89398EF7E4}"/>
    <cellStyle name="Normal 13 2 4 2 3 2 2" xfId="10863" xr:uid="{40DA5249-B758-4850-B823-15ECC6B3AD32}"/>
    <cellStyle name="Normal 13 2 4 2 3 3" xfId="12851" xr:uid="{30FD90A1-8B00-4C8F-A605-ABA67F138090}"/>
    <cellStyle name="Normal 13 2 4 2 4" xfId="12663" xr:uid="{55DAB155-C895-4DF9-A59B-A4118D505FBC}"/>
    <cellStyle name="Normal 13 2 4 2 4 2" xfId="10864" xr:uid="{B09DA864-B751-4820-830E-1D3F58792361}"/>
    <cellStyle name="Normal 13 2 4 2 5" xfId="10865" xr:uid="{A80E6DA2-59F8-4028-B253-2472E5F5985E}"/>
    <cellStyle name="Normal 13 2 4 2 6" xfId="7830" xr:uid="{728985BB-899E-423D-9DD5-A62E332E9C4D}"/>
    <cellStyle name="Normal 13 2 4 3" xfId="5962" xr:uid="{E1369A9B-5646-4ECB-BD13-970BF3129328}"/>
    <cellStyle name="Normal 13 2 4 3 2" xfId="12658" xr:uid="{E9B3594C-07D2-4664-8714-EE057FF02C51}"/>
    <cellStyle name="Normal 13 2 4 3 2 2" xfId="10866" xr:uid="{C19A7712-5740-4630-BF9B-3FAAA1A6FFD1}"/>
    <cellStyle name="Normal 13 2 4 3 2 2 2" xfId="10867" xr:uid="{F3A54E47-F8CB-4211-906F-6AA663888A69}"/>
    <cellStyle name="Normal 13 2 4 3 2 3" xfId="10868" xr:uid="{42198D76-8FD2-4F76-9013-4CE80E060722}"/>
    <cellStyle name="Normal 13 2 4 3 3" xfId="10869" xr:uid="{D3ECE5C1-987A-43CA-B05E-00862DB93385}"/>
    <cellStyle name="Normal 13 2 4 3 3 2" xfId="10870" xr:uid="{C9B47CC1-7FDB-47E1-A47C-0E6D04BCE8AF}"/>
    <cellStyle name="Normal 13 2 4 3 4" xfId="7379" xr:uid="{D1B06707-EA79-48B5-ADCE-1F397FCB9A48}"/>
    <cellStyle name="Normal 13 2 4 3 5" xfId="9996" xr:uid="{029D5A8A-9849-4929-9803-F338D055D910}"/>
    <cellStyle name="Normal 13 2 4 4" xfId="7378" xr:uid="{2A766E85-5B7D-4E4B-BDBB-905C6A6E3D43}"/>
    <cellStyle name="Normal 13 2 4 5" xfId="7377" xr:uid="{5A295D9B-3A48-46BA-8653-03DC20980960}"/>
    <cellStyle name="Normal 13 2 4 5 2" xfId="7375" xr:uid="{5916CC7A-8651-42A9-8FD1-B2F0D4048769}"/>
    <cellStyle name="Normal 13 2 4 6" xfId="7374" xr:uid="{BDB429D9-FD02-400C-A1DD-FF08EC17AF4E}"/>
    <cellStyle name="Normal 13 2 4 7" xfId="6597" xr:uid="{72D49A1C-4FA2-4E9B-A097-C8BDF72A8845}"/>
    <cellStyle name="Normal 13 2 5" xfId="2736" xr:uid="{00000000-0005-0000-0000-0000B00A0000}"/>
    <cellStyle name="Normal 13 2 5 2" xfId="2737" xr:uid="{00000000-0005-0000-0000-0000B10A0000}"/>
    <cellStyle name="Normal 13 2 5 2 2" xfId="5965" xr:uid="{7A105675-A7FE-4A96-847F-0A763EB6FB7A}"/>
    <cellStyle name="Normal 13 2 5 2 2 2" xfId="7373" xr:uid="{420A0951-45C8-4999-8266-2443B5B958D2}"/>
    <cellStyle name="Normal 13 2 5 2 2 2 2" xfId="7372" xr:uid="{ABD94920-CE47-49B5-8333-2F7967457115}"/>
    <cellStyle name="Normal 13 2 5 2 2 3" xfId="7371" xr:uid="{2306E745-D567-4347-AE5A-FCEF2C8A8D53}"/>
    <cellStyle name="Normal 13 2 5 2 2 4" xfId="9999" xr:uid="{C9EB72B4-7DBC-42CB-9B0C-8750A7D7A9BC}"/>
    <cellStyle name="Normal 13 2 5 2 3" xfId="10871" xr:uid="{177137F5-9113-4891-B812-122BCF06E0A9}"/>
    <cellStyle name="Normal 13 2 5 2 3 2" xfId="10872" xr:uid="{E7AB4487-0881-4447-B841-E319EF3035D6}"/>
    <cellStyle name="Normal 13 2 5 2 3 2 2" xfId="10873" xr:uid="{AA726706-8836-4709-9CA1-253C0ABBF230}"/>
    <cellStyle name="Normal 13 2 5 2 3 3" xfId="7369" xr:uid="{100F592C-AB99-4375-8AF4-C403595C67BF}"/>
    <cellStyle name="Normal 13 2 5 2 4" xfId="7370" xr:uid="{B72BD8E4-0A04-4901-B9AA-27E20F5666A3}"/>
    <cellStyle name="Normal 13 2 5 2 4 2" xfId="10874" xr:uid="{9442A324-CD05-41F2-8657-B81FDDD96097}"/>
    <cellStyle name="Normal 13 2 5 2 5" xfId="10875" xr:uid="{40FB7E9F-2520-49D2-AAB0-789AB434C101}"/>
    <cellStyle name="Normal 13 2 5 2 6" xfId="7832" xr:uid="{3BBC5FA0-FF77-4689-AF75-1938318F09AB}"/>
    <cellStyle name="Normal 13 2 5 3" xfId="5964" xr:uid="{E0422A91-23AF-405E-950B-304C5373FCCE}"/>
    <cellStyle name="Normal 13 2 5 3 2" xfId="7902" xr:uid="{55CA3EE1-2E77-43C5-99CD-6B03174B4146}"/>
    <cellStyle name="Normal 13 2 5 3 2 2" xfId="10876" xr:uid="{C2186784-6F74-4368-B21C-3C1E4CBA76D8}"/>
    <cellStyle name="Normal 13 2 5 3 2 2 2" xfId="7901" xr:uid="{8DF57D37-C78A-4DC8-9DF4-0B81B402E725}"/>
    <cellStyle name="Normal 13 2 5 3 2 3" xfId="12852" xr:uid="{39B0181E-6482-494D-A0C7-F6BC07AF85C4}"/>
    <cellStyle name="Normal 13 2 5 3 3" xfId="7900" xr:uid="{489B02EC-7AC4-4232-BD4D-A1D8C7486492}"/>
    <cellStyle name="Normal 13 2 5 3 3 2" xfId="10877" xr:uid="{D5A20B27-1F97-4AA3-A5E0-13F9BA5DD725}"/>
    <cellStyle name="Normal 13 2 5 3 4" xfId="7899" xr:uid="{F734357D-A9DA-423D-9C32-431061C91659}"/>
    <cellStyle name="Normal 13 2 5 3 5" xfId="9998" xr:uid="{CC386DBB-0112-4369-8486-BB58FC9C72DF}"/>
    <cellStyle name="Normal 13 2 5 4" xfId="12853" xr:uid="{E105071F-4D30-4479-969F-ACD87A31CDE3}"/>
    <cellStyle name="Normal 13 2 5 5" xfId="7898" xr:uid="{73ADB51E-0622-4E95-98B8-4F590215E9A6}"/>
    <cellStyle name="Normal 13 2 5 5 2" xfId="10878" xr:uid="{42B64464-2B6B-468D-9FBF-A20943F7A403}"/>
    <cellStyle name="Normal 13 2 5 6" xfId="7897" xr:uid="{2F34BB7C-63DB-4ED7-9092-EC784E923456}"/>
    <cellStyle name="Normal 13 2 5 7" xfId="6598" xr:uid="{350A7AD2-319B-4D8D-81EE-E9EB84B3E4FA}"/>
    <cellStyle name="Normal 13 2 6" xfId="2738" xr:uid="{00000000-0005-0000-0000-0000B20A0000}"/>
    <cellStyle name="Normal 13 2 6 2" xfId="2739" xr:uid="{00000000-0005-0000-0000-0000B30A0000}"/>
    <cellStyle name="Normal 13 2 6 2 2" xfId="5967" xr:uid="{AC73DB0E-EBA7-4C88-A4D1-901B45576400}"/>
    <cellStyle name="Normal 13 2 6 2 2 2" xfId="7896" xr:uid="{17C0A100-91AE-4B28-9C70-2549214B9F0C}"/>
    <cellStyle name="Normal 13 2 6 2 2 2 2" xfId="12854" xr:uid="{2F8DACE1-3AB6-4D67-92B1-8C90424616C4}"/>
    <cellStyle name="Normal 13 2 6 2 2 3" xfId="7367" xr:uid="{C755D234-740A-4A3C-8710-119578B8C78C}"/>
    <cellStyle name="Normal 13 2 6 2 2 4" xfId="10001" xr:uid="{D5B03902-A843-4C7B-8680-37E3086E3ACC}"/>
    <cellStyle name="Normal 13 2 6 2 3" xfId="10879" xr:uid="{4FD0E89E-0774-414B-A97D-93EA67B82031}"/>
    <cellStyle name="Normal 13 2 6 2 3 2" xfId="7365" xr:uid="{6E662D4A-6B02-4C5B-9427-670726DE7793}"/>
    <cellStyle name="Normal 13 2 6 2 3 2 2" xfId="7894" xr:uid="{B2F7C64B-4AFF-47C8-994E-B956D97274AB}"/>
    <cellStyle name="Normal 13 2 6 2 3 3" xfId="7895" xr:uid="{F1F6B5EE-10C8-45CF-976C-B324AFCADF0A}"/>
    <cellStyle name="Normal 13 2 6 2 4" xfId="10880" xr:uid="{2638B1BF-4074-4CE2-91BA-62D0D43F3D41}"/>
    <cellStyle name="Normal 13 2 6 2 4 2" xfId="10881" xr:uid="{AD16CAC4-FDAA-4506-99E9-A543BFA1AA91}"/>
    <cellStyle name="Normal 13 2 6 2 5" xfId="7892" xr:uid="{FACC5FD2-DEB1-4848-923D-54C917009BBC}"/>
    <cellStyle name="Normal 13 2 6 2 6" xfId="7834" xr:uid="{CBB54ABA-200B-468C-839F-06CF25412F39}"/>
    <cellStyle name="Normal 13 2 6 3" xfId="5966" xr:uid="{9AE60477-EF46-4544-BD9D-E4B6AE1E6F45}"/>
    <cellStyle name="Normal 13 2 6 3 2" xfId="10882" xr:uid="{BDDADFF7-D7F3-4B1B-9DDB-D75E254EFFC3}"/>
    <cellStyle name="Normal 13 2 6 3 2 2" xfId="10883" xr:uid="{A6C282DF-1317-4C58-B365-3004B3CF35EC}"/>
    <cellStyle name="Normal 13 2 6 3 2 2 2" xfId="7889" xr:uid="{C9C5D91D-6E58-4D60-BE39-491BCC983615}"/>
    <cellStyle name="Normal 13 2 6 3 2 3" xfId="7890" xr:uid="{FF664DE0-0AF3-4432-A005-6982416D1881}"/>
    <cellStyle name="Normal 13 2 6 3 3" xfId="12856" xr:uid="{70ED2EB4-A19C-4240-BD65-87CFC3091DFA}"/>
    <cellStyle name="Normal 13 2 6 3 3 2" xfId="12855" xr:uid="{54FCD64A-B8F2-4DBA-8D5C-DE20502E2823}"/>
    <cellStyle name="Normal 13 2 6 3 4" xfId="7885" xr:uid="{A2087255-4E2E-4070-B740-EF8D391EC110}"/>
    <cellStyle name="Normal 13 2 6 3 5" xfId="10000" xr:uid="{F1B398C2-2A9E-4115-A0F5-634E64D07874}"/>
    <cellStyle name="Normal 13 2 6 4" xfId="7886" xr:uid="{852B8E77-B029-467F-9510-4972238DF4CB}"/>
    <cellStyle name="Normal 13 2 6 5" xfId="10884" xr:uid="{47801E95-2A3E-4D90-AA4E-5FB1CA1768BD}"/>
    <cellStyle name="Normal 13 2 6 5 2" xfId="10885" xr:uid="{1DEE5FD9-B593-4888-8488-41FA4F625464}"/>
    <cellStyle name="Normal 13 2 6 6" xfId="7884" xr:uid="{3A5B5C5D-1547-44C3-8C92-19AA868BD711}"/>
    <cellStyle name="Normal 13 2 6 7" xfId="6599" xr:uid="{EE11291B-AE87-46D8-8ED2-D2C290967406}"/>
    <cellStyle name="Normal 13 2 7" xfId="2740" xr:uid="{00000000-0005-0000-0000-0000B40A0000}"/>
    <cellStyle name="Normal 13 2 7 2" xfId="2741" xr:uid="{00000000-0005-0000-0000-0000B50A0000}"/>
    <cellStyle name="Normal 13 2 7 2 2" xfId="5969" xr:uid="{0F7C63F7-9BA1-472C-A9D5-C6C87C21ABFD}"/>
    <cellStyle name="Normal 13 2 7 2 2 2" xfId="7882" xr:uid="{2B56B9F5-3D12-474A-AB2E-1E4AFEEF5195}"/>
    <cellStyle name="Normal 13 2 7 2 2 2 2" xfId="7883" xr:uid="{4C9AE2AA-1EA1-4973-8705-5FD553F489FC}"/>
    <cellStyle name="Normal 13 2 7 2 2 3" xfId="10886" xr:uid="{042282E1-4BAD-4357-824B-E31A61B9F88E}"/>
    <cellStyle name="Normal 13 2 7 2 2 4" xfId="10003" xr:uid="{F9167C05-D39F-44A2-B59E-10CE4D3EE072}"/>
    <cellStyle name="Normal 13 2 7 2 3" xfId="10887" xr:uid="{69FD034E-1B2F-4143-AFCA-B5E5C093BD9C}"/>
    <cellStyle name="Normal 13 2 7 2 3 2" xfId="7366" xr:uid="{B17C84EE-42E9-4B01-9BE5-48ADA013E17A}"/>
    <cellStyle name="Normal 13 2 7 2 3 2 2" xfId="7881" xr:uid="{5ABAD848-4ACB-4AFE-BABE-A196340E7173}"/>
    <cellStyle name="Normal 13 2 7 2 3 3" xfId="12858" xr:uid="{402C36A1-52AC-4627-879C-1188EBF510CC}"/>
    <cellStyle name="Normal 13 2 7 2 4" xfId="7878" xr:uid="{54826B1D-22FD-4E9A-B6AF-96853BF310E1}"/>
    <cellStyle name="Normal 13 2 7 2 4 2" xfId="12857" xr:uid="{535BE359-0B5E-485D-A0A4-7EDE77FC2B44}"/>
    <cellStyle name="Normal 13 2 7 2 5" xfId="10888" xr:uid="{BFF11397-A6BA-4AD8-B12D-4FD5DD57B948}"/>
    <cellStyle name="Normal 13 2 7 2 6" xfId="7836" xr:uid="{F4AEFB6C-F389-46D7-B9EB-AA7C1317CB62}"/>
    <cellStyle name="Normal 13 2 7 3" xfId="5968" xr:uid="{A413D7D2-892F-4AB6-A769-F570C7D10426}"/>
    <cellStyle name="Normal 13 2 7 3 2" xfId="7876" xr:uid="{8E782447-05AF-4230-B5AD-94F17260CCED}"/>
    <cellStyle name="Normal 13 2 7 3 2 2" xfId="12860" xr:uid="{BE562274-9637-466A-8D30-0C9D25AC9A97}"/>
    <cellStyle name="Normal 13 2 7 3 2 2 2" xfId="7874" xr:uid="{01B8AA40-46F0-4DED-BC47-F4BF9519962D}"/>
    <cellStyle name="Normal 13 2 7 3 2 3" xfId="12859" xr:uid="{E87C77CF-8107-4B51-A79E-60FE9B174246}"/>
    <cellStyle name="Normal 13 2 7 3 3" xfId="7872" xr:uid="{BFF7A61C-B8AD-45C9-8C5E-197459689B14}"/>
    <cellStyle name="Normal 13 2 7 3 3 2" xfId="10889" xr:uid="{4345055D-6AD9-4004-89A2-4E6A83CCD3A9}"/>
    <cellStyle name="Normal 13 2 7 3 4" xfId="7870" xr:uid="{71C66798-1B0E-4727-A77F-B01E028E268A}"/>
    <cellStyle name="Normal 13 2 7 3 5" xfId="10002" xr:uid="{0C3CBBB7-ABE0-4725-8350-24E88BBF1F71}"/>
    <cellStyle name="Normal 13 2 7 4" xfId="10890" xr:uid="{D63ACE55-85C2-4DDE-8A1A-6719C91DD908}"/>
    <cellStyle name="Normal 13 2 7 5" xfId="7868" xr:uid="{B8E3C025-E7C3-403D-95FC-45BCD8E9C4C0}"/>
    <cellStyle name="Normal 13 2 7 5 2" xfId="10891" xr:uid="{7FA3EE8D-C614-4020-A4FC-F1A134D2A014}"/>
    <cellStyle name="Normal 13 2 7 6" xfId="7867" xr:uid="{493BDFD1-FFA2-4196-A0E9-D5B5461C1B8D}"/>
    <cellStyle name="Normal 13 2 7 7" xfId="6600" xr:uid="{470F0420-D70D-42A6-8923-FBCC2C6D4C5B}"/>
    <cellStyle name="Normal 13 2 8" xfId="2742" xr:uid="{00000000-0005-0000-0000-0000B60A0000}"/>
    <cellStyle name="Normal 13 2 8 2" xfId="2743" xr:uid="{00000000-0005-0000-0000-0000B70A0000}"/>
    <cellStyle name="Normal 13 2 8 2 2" xfId="5971" xr:uid="{CBCEF3D2-4273-4D6D-8D8A-22BAE4972364}"/>
    <cellStyle name="Normal 13 2 8 2 2 2" xfId="7865" xr:uid="{B34DBCEC-B8B4-4A73-B565-1ECD391AC950}"/>
    <cellStyle name="Normal 13 2 8 2 2 2 2" xfId="10892" xr:uid="{D2C6F975-86C7-4896-A7D1-EF733FDF95B5}"/>
    <cellStyle name="Normal 13 2 8 2 2 3" xfId="7864" xr:uid="{EF643E9A-7B41-4139-9FD1-99C9D0DD4457}"/>
    <cellStyle name="Normal 13 2 8 2 2 4" xfId="10005" xr:uid="{8FF912B6-DB7A-4863-9A68-757480DD144A}"/>
    <cellStyle name="Normal 13 2 8 2 3" xfId="10893" xr:uid="{67BC99F5-81EE-4A3B-8517-DD4E69F23857}"/>
    <cellStyle name="Normal 13 2 8 2 3 2" xfId="7863" xr:uid="{EAD3644B-F9F3-4A4B-BC31-FCB5DDD4EDFF}"/>
    <cellStyle name="Normal 13 2 8 2 3 2 2" xfId="10894" xr:uid="{79C9FA05-3FF5-4CE4-A464-0BE13B55837E}"/>
    <cellStyle name="Normal 13 2 8 2 3 3" xfId="7862" xr:uid="{75158A94-E616-46B4-AC5F-5754274C4B65}"/>
    <cellStyle name="Normal 13 2 8 2 4" xfId="10895" xr:uid="{63635F51-E0BF-43FF-88A7-431E78930974}"/>
    <cellStyle name="Normal 13 2 8 2 4 2" xfId="7858" xr:uid="{61350B04-FAAA-4C87-A18A-44EF46333ADC}"/>
    <cellStyle name="Normal 13 2 8 2 5" xfId="12863" xr:uid="{B641D6D7-77D1-4523-BCB1-0279099618B2}"/>
    <cellStyle name="Normal 13 2 8 2 6" xfId="7838" xr:uid="{0097EE06-0837-46C8-A4BE-6493A4C7D0D1}"/>
    <cellStyle name="Normal 13 2 8 3" xfId="5970" xr:uid="{CEE151CD-C5BB-40C1-B827-5B87276FAF85}"/>
    <cellStyle name="Normal 13 2 8 3 2" xfId="12862" xr:uid="{CADB50AF-246D-4D59-A8B8-6EC6A7D1C982}"/>
    <cellStyle name="Normal 13 2 8 3 2 2" xfId="7856" xr:uid="{B8097BBF-F9D1-4567-9A18-C09E3F520C6E}"/>
    <cellStyle name="Normal 13 2 8 3 2 2 2" xfId="10896" xr:uid="{FAD8CA4B-C69C-4F47-AB98-2BC40D1BEAAD}"/>
    <cellStyle name="Normal 13 2 8 3 2 3" xfId="7849" xr:uid="{4C515A23-B13B-453A-B214-B7EDF7831DCA}"/>
    <cellStyle name="Normal 13 2 8 3 3" xfId="7855" xr:uid="{17DFD1FE-6F33-489A-89EB-DC8A626A1DEB}"/>
    <cellStyle name="Normal 13 2 8 3 3 2" xfId="12861" xr:uid="{7219DE22-6B9C-40E4-8E0B-38B1788B0024}"/>
    <cellStyle name="Normal 13 2 8 3 4" xfId="7854" xr:uid="{F148E25A-F4F7-48EF-A931-F18BB7729663}"/>
    <cellStyle name="Normal 13 2 8 3 5" xfId="10004" xr:uid="{852C0571-A257-447B-A7E4-EA3BA9EF84C7}"/>
    <cellStyle name="Normal 13 2 8 4" xfId="10897" xr:uid="{F16AE7FD-A97D-497C-AA59-F3ABF1C1FE7B}"/>
    <cellStyle name="Normal 13 2 8 5" xfId="7853" xr:uid="{9C876121-F1BD-48E3-BE08-A4B97359C01E}"/>
    <cellStyle name="Normal 13 2 8 5 2" xfId="10898" xr:uid="{44544295-B2DB-4A81-B67A-5FDBE195F08A}"/>
    <cellStyle name="Normal 13 2 8 6" xfId="7852" xr:uid="{AE40E997-1BCF-45E8-B842-3B9279109DA3}"/>
    <cellStyle name="Normal 13 2 8 7" xfId="6601" xr:uid="{74EAA5AE-46D2-40D7-BB56-B47EF501DCD5}"/>
    <cellStyle name="Normal 13 2 9" xfId="2744" xr:uid="{00000000-0005-0000-0000-0000B80A0000}"/>
    <cellStyle name="Normal 13 2 9 2" xfId="10899" xr:uid="{5B2851E8-5A19-4170-9CB8-C768C78B9392}"/>
    <cellStyle name="Normal 13 20" xfId="2745" xr:uid="{00000000-0005-0000-0000-0000B90A0000}"/>
    <cellStyle name="Normal 13 20 2" xfId="7851" xr:uid="{BD11C3C0-44AE-4254-B6EC-58079C4ADB85}"/>
    <cellStyle name="Normal 13 21" xfId="2746" xr:uid="{00000000-0005-0000-0000-0000BA0A0000}"/>
    <cellStyle name="Normal 13 21 2" xfId="10900" xr:uid="{B12A90B7-114C-4DE9-B082-0D87E66A219E}"/>
    <cellStyle name="Normal 13 22" xfId="2747" xr:uid="{00000000-0005-0000-0000-0000BB0A0000}"/>
    <cellStyle name="Normal 13 22 2" xfId="7850" xr:uid="{FE1832CF-1EF0-4991-BD83-CDA4E0471356}"/>
    <cellStyle name="Normal 13 23" xfId="2748" xr:uid="{00000000-0005-0000-0000-0000BC0A0000}"/>
    <cellStyle name="Normal 13 24" xfId="2749" xr:uid="{00000000-0005-0000-0000-0000BD0A0000}"/>
    <cellStyle name="Normal 13 25" xfId="2750" xr:uid="{00000000-0005-0000-0000-0000BE0A0000}"/>
    <cellStyle name="Normal 13 26" xfId="2751" xr:uid="{00000000-0005-0000-0000-0000BF0A0000}"/>
    <cellStyle name="Normal 13 27" xfId="2752" xr:uid="{00000000-0005-0000-0000-0000C00A0000}"/>
    <cellStyle name="Normal 13 28" xfId="2753" xr:uid="{00000000-0005-0000-0000-0000C10A0000}"/>
    <cellStyle name="Normal 13 29" xfId="2754" xr:uid="{00000000-0005-0000-0000-0000C20A0000}"/>
    <cellStyle name="Normal 13 3" xfId="2755" xr:uid="{00000000-0005-0000-0000-0000C30A0000}"/>
    <cellStyle name="Normal 13 3 2" xfId="2756" xr:uid="{00000000-0005-0000-0000-0000C40A0000}"/>
    <cellStyle name="Normal 13 3 2 2" xfId="2757" xr:uid="{00000000-0005-0000-0000-0000C50A0000}"/>
    <cellStyle name="Normal 13 3 2 2 2" xfId="5974" xr:uid="{01B087D4-58BE-44D5-8588-BDF0200C33AD}"/>
    <cellStyle name="Normal 13 3 2 2 2 2" xfId="7845" xr:uid="{DB0C8A36-B66D-43CC-BFD4-03B90434753C}"/>
    <cellStyle name="Normal 13 3 2 2 2 2 2" xfId="10903" xr:uid="{823EE8E9-EADE-48CB-90C6-A1A25ACD1419}"/>
    <cellStyle name="Normal 13 3 2 2 2 3" xfId="7843" xr:uid="{E7DC7AF6-892C-48A5-9E60-40FC67304393}"/>
    <cellStyle name="Normal 13 3 2 2 2 4" xfId="10902" xr:uid="{5B5A6684-08BE-4DEF-9AE3-D1AE74F242FA}"/>
    <cellStyle name="Normal 13 3 2 2 2 5" xfId="10008" xr:uid="{F1ADE8F8-165B-4289-9BE3-967AE9705147}"/>
    <cellStyle name="Normal 13 3 2 2 3" xfId="7844" xr:uid="{1E1C0B72-8EE3-491D-9AA7-1825603F12AD}"/>
    <cellStyle name="Normal 13 3 2 2 3 2" xfId="12866" xr:uid="{23E6B0B5-32FB-4DF0-B570-D6CF7C701360}"/>
    <cellStyle name="Normal 13 3 2 2 3 2 2" xfId="12865" xr:uid="{8E24D1C8-F39C-45CC-A802-9C3A5B63A314}"/>
    <cellStyle name="Normal 13 3 2 2 3 3" xfId="7841" xr:uid="{DF039F62-E6D5-483A-8E7C-C51C2A830ABC}"/>
    <cellStyle name="Normal 13 3 2 2 4" xfId="7842" xr:uid="{C5B2297D-DBB3-4085-8CED-FCA498E5FEEA}"/>
    <cellStyle name="Normal 13 3 2 2 4 2" xfId="10904" xr:uid="{ADD221EC-0C79-497E-9134-C011C5CAE25C}"/>
    <cellStyle name="Normal 13 3 2 2 5" xfId="12867" xr:uid="{64563F5A-AC2F-4520-A175-EC5649273E93}"/>
    <cellStyle name="Normal 13 3 2 2 6" xfId="10901" xr:uid="{819430C3-2CE4-4269-9D50-6144030EABE6}"/>
    <cellStyle name="Normal 13 3 2 2 7" xfId="7848" xr:uid="{65DD38FC-81D1-4E41-9D08-C417F5327202}"/>
    <cellStyle name="Normal 13 3 2 3" xfId="5973" xr:uid="{06A707AD-C2ED-4392-BFA8-727956E31E48}"/>
    <cellStyle name="Normal 13 3 2 3 2" xfId="7840" xr:uid="{01273E22-E56F-4C05-979F-4030CB8E2993}"/>
    <cellStyle name="Normal 13 3 2 3 2 2" xfId="12864" xr:uid="{C2C3A622-7DA6-426B-8CB8-8418DBEC12F6}"/>
    <cellStyle name="Normal 13 3 2 3 3" xfId="10905" xr:uid="{630F1D18-B065-4245-A7ED-10A3DB4967AF}"/>
    <cellStyle name="Normal 13 3 2 3 4" xfId="7839" xr:uid="{D483D29B-A58E-49DA-860B-42CB660B6CDB}"/>
    <cellStyle name="Normal 13 3 2 3 5" xfId="10007" xr:uid="{1776B9FD-0E6B-4314-BD23-580A6F861143}"/>
    <cellStyle name="Normal 13 3 2 4" xfId="7835" xr:uid="{1EDBBFC0-33C6-44B6-837B-FEF2EF6CC1E8}"/>
    <cellStyle name="Normal 13 3 2 4 2" xfId="7837" xr:uid="{A568872C-5806-4067-9FC4-929D32EBA37D}"/>
    <cellStyle name="Normal 13 3 2 4 2 2" xfId="10906" xr:uid="{1D72E83F-1636-45F9-A3BF-F1D57B0B8263}"/>
    <cellStyle name="Normal 13 3 2 4 3" xfId="12869" xr:uid="{AB4D67A9-5698-4F1D-B7CE-35F51415FD79}"/>
    <cellStyle name="Normal 13 3 2 5" xfId="7833" xr:uid="{C3513675-4240-43A1-9FD5-DC6A1C078217}"/>
    <cellStyle name="Normal 13 3 2 5 2" xfId="12868" xr:uid="{2ED5CEE5-6D9E-4082-9207-25DE18738168}"/>
    <cellStyle name="Normal 13 3 2 6" xfId="7831" xr:uid="{DFDB81BA-F036-4F1B-9F65-47E5ED84EDFB}"/>
    <cellStyle name="Normal 13 3 2 7" xfId="7846" xr:uid="{6CFB2043-632F-4439-B38E-E87D6FA83D2B}"/>
    <cellStyle name="Normal 13 3 2 8" xfId="7847" xr:uid="{8306DA2C-49CF-4080-994A-6A6BB807CE76}"/>
    <cellStyle name="Normal 13 3 3" xfId="2758" xr:uid="{00000000-0005-0000-0000-0000C60A0000}"/>
    <cellStyle name="Normal 13 3 4" xfId="5972" xr:uid="{01598955-165E-41B3-BACD-2B715CA796C2}"/>
    <cellStyle name="Normal 13 3 4 2" xfId="7829" xr:uid="{49DEC49A-14FC-4E03-AE11-99F19316DC22}"/>
    <cellStyle name="Normal 13 3 4 3" xfId="10006" xr:uid="{18A1A56B-C371-4676-82D6-8E4A613AC207}"/>
    <cellStyle name="Normal 13 3 5" xfId="10907" xr:uid="{62F523F2-82A6-4ABF-9312-7B7612488D03}"/>
    <cellStyle name="Normal 13 3 6" xfId="6602" xr:uid="{B8A889C7-2870-4AB1-BDE8-8D4AF71DA918}"/>
    <cellStyle name="Normal 13 30" xfId="2759" xr:uid="{00000000-0005-0000-0000-0000C70A0000}"/>
    <cellStyle name="Normal 13 31" xfId="2760" xr:uid="{00000000-0005-0000-0000-0000C80A0000}"/>
    <cellStyle name="Normal 13 32" xfId="2761" xr:uid="{00000000-0005-0000-0000-0000C90A0000}"/>
    <cellStyle name="Normal 13 33" xfId="2762" xr:uid="{00000000-0005-0000-0000-0000CA0A0000}"/>
    <cellStyle name="Normal 13 34" xfId="2763" xr:uid="{00000000-0005-0000-0000-0000CB0A0000}"/>
    <cellStyle name="Normal 13 35" xfId="2764" xr:uid="{00000000-0005-0000-0000-0000CC0A0000}"/>
    <cellStyle name="Normal 13 36" xfId="2765" xr:uid="{00000000-0005-0000-0000-0000CD0A0000}"/>
    <cellStyle name="Normal 13 37" xfId="2766" xr:uid="{00000000-0005-0000-0000-0000CE0A0000}"/>
    <cellStyle name="Normal 13 38" xfId="2767" xr:uid="{00000000-0005-0000-0000-0000CF0A0000}"/>
    <cellStyle name="Normal 13 39" xfId="2768" xr:uid="{00000000-0005-0000-0000-0000D00A0000}"/>
    <cellStyle name="Normal 13 39 2" xfId="5975" xr:uid="{4C6DD797-78A5-405C-A223-AEFB6C1E715C}"/>
    <cellStyle name="Normal 13 39 2 2" xfId="12870" xr:uid="{8E190B87-162F-427C-B972-D7B677C87257}"/>
    <cellStyle name="Normal 13 39 2 2 2" xfId="7825" xr:uid="{4395FA8B-428C-4861-B2EF-B544085B5EDC}"/>
    <cellStyle name="Normal 13 39 2 3" xfId="10908" xr:uid="{0EF6796F-9AA7-4EA1-9ACD-7D7E9A22FE44}"/>
    <cellStyle name="Normal 13 39 2 4" xfId="7826" xr:uid="{7D5569E2-1565-4C7B-9231-85BBB0B4122B}"/>
    <cellStyle name="Normal 13 39 2 5" xfId="10009" xr:uid="{9734592A-A3DE-4E73-8D5E-BB77EB1A048E}"/>
    <cellStyle name="Normal 13 39 3" xfId="7823" xr:uid="{A39994C0-BE8D-4043-9F78-BC63312F4115}"/>
    <cellStyle name="Normal 13 39 3 2" xfId="10909" xr:uid="{66304086-5B6E-4736-AE2D-7E573422C105}"/>
    <cellStyle name="Normal 13 39 3 2 2" xfId="7821" xr:uid="{996C8EED-8452-434A-8C31-32D104504057}"/>
    <cellStyle name="Normal 13 39 3 3" xfId="12872" xr:uid="{742A1EB9-5814-45FA-8E35-66A35E1621C6}"/>
    <cellStyle name="Normal 13 39 4" xfId="7819" xr:uid="{FF705016-F856-4319-88FF-64391E8B0AD5}"/>
    <cellStyle name="Normal 13 39 4 2" xfId="12871" xr:uid="{DD49E1A3-92F9-4307-8198-40CAEB8CC4B8}"/>
    <cellStyle name="Normal 13 39 5" xfId="7817" xr:uid="{4C50063A-C458-442A-ADFF-B9F918B2FEB9}"/>
    <cellStyle name="Normal 13 39 6" xfId="7361" xr:uid="{0D13CA05-9969-4E53-8805-2FE0B1B79C46}"/>
    <cellStyle name="Normal 13 39 7" xfId="7857" xr:uid="{410DB661-0595-4F3D-AF8D-39CFB9271430}"/>
    <cellStyle name="Normal 13 4" xfId="2769" xr:uid="{00000000-0005-0000-0000-0000D10A0000}"/>
    <cellStyle name="Normal 13 4 2" xfId="2770" xr:uid="{00000000-0005-0000-0000-0000D20A0000}"/>
    <cellStyle name="Normal 13 4 2 2" xfId="2771" xr:uid="{00000000-0005-0000-0000-0000D30A0000}"/>
    <cellStyle name="Normal 13 4 2 2 2" xfId="5978" xr:uid="{590A4E5C-DC7A-4261-B3A8-E3635EC1FE49}"/>
    <cellStyle name="Normal 13 4 2 2 2 2" xfId="7363" xr:uid="{B1A2CF00-8387-475C-A064-76289CAA680F}"/>
    <cellStyle name="Normal 13 4 2 2 2 2 2" xfId="10911" xr:uid="{04D869BC-86D1-498E-ADAE-E96B65061C5B}"/>
    <cellStyle name="Normal 13 4 2 2 2 3" xfId="7814" xr:uid="{8FFAD6F1-A6D3-45B7-B88F-7C5F9EFDC57B}"/>
    <cellStyle name="Normal 13 4 2 2 2 4" xfId="7362" xr:uid="{D8D8A95C-89DF-4078-9A10-8CB5F441F412}"/>
    <cellStyle name="Normal 13 4 2 2 2 5" xfId="10012" xr:uid="{29A1DEE7-AE32-448E-B573-45BD369B78AA}"/>
    <cellStyle name="Normal 13 4 2 2 3" xfId="12874" xr:uid="{3D638642-A989-4E15-B230-7D3D82BE15FD}"/>
    <cellStyle name="Normal 13 4 2 2 3 2" xfId="7360" xr:uid="{3766B453-8F56-4432-8384-C00032EFEAA8}"/>
    <cellStyle name="Normal 13 4 2 2 3 2 2" xfId="7812" xr:uid="{5E8801BA-EAEE-4F77-AF2C-CDD788475BA5}"/>
    <cellStyle name="Normal 13 4 2 2 3 3" xfId="12873" xr:uid="{7BB12DBA-039E-44EC-86B7-29E3C2A2A0E3}"/>
    <cellStyle name="Normal 13 4 2 2 4" xfId="7811" xr:uid="{668B7E92-017F-4EFC-9EA6-0FB8B3C13C1F}"/>
    <cellStyle name="Normal 13 4 2 2 4 2" xfId="10912" xr:uid="{7ABDE451-3C41-44A8-BCFC-B14812FBEC5D}"/>
    <cellStyle name="Normal 13 4 2 2 5" xfId="7810" xr:uid="{D72C25D2-BB28-47E1-8213-827A6F4EAE2C}"/>
    <cellStyle name="Normal 13 4 2 2 6" xfId="7816" xr:uid="{3322941B-41F2-4663-BFE3-84CBD35C5194}"/>
    <cellStyle name="Normal 13 4 2 2 7" xfId="7860" xr:uid="{DC5097FD-216F-41C4-A7D1-8D7FC22D3229}"/>
    <cellStyle name="Normal 13 4 2 3" xfId="5977" xr:uid="{A239684E-747A-4A96-8FBD-0A8861A49318}"/>
    <cellStyle name="Normal 13 4 2 3 2" xfId="7809" xr:uid="{D5F758E8-2AE5-420D-A8D0-BE2B4BC5C3A8}"/>
    <cellStyle name="Normal 13 4 2 3 2 2" xfId="12876" xr:uid="{FAA6C486-A666-4793-BFA1-8910571608B0}"/>
    <cellStyle name="Normal 13 4 2 3 3" xfId="7808" xr:uid="{425552BD-C111-4A2E-B209-B61CB0D6D48D}"/>
    <cellStyle name="Normal 13 4 2 3 4" xfId="10913" xr:uid="{8700803C-A3E2-404E-B34A-EDEB7658D0BD}"/>
    <cellStyle name="Normal 13 4 2 3 5" xfId="10011" xr:uid="{3DA08B06-977E-444C-8625-D603F7830243}"/>
    <cellStyle name="Normal 13 4 2 4" xfId="12875" xr:uid="{9678E6EA-E7B7-4F31-8068-AD0C13B185D5}"/>
    <cellStyle name="Normal 13 4 2 4 2" xfId="7806" xr:uid="{181D750E-6DEA-4E39-8275-6BA53B3DE328}"/>
    <cellStyle name="Normal 13 4 2 4 2 2" xfId="7807" xr:uid="{25AC451F-F670-4B0D-BFED-7D62540BB897}"/>
    <cellStyle name="Normal 13 4 2 4 3" xfId="10914" xr:uid="{0B27F323-4D0C-4B32-BA6B-911F7CCCC8A9}"/>
    <cellStyle name="Normal 13 4 2 5" xfId="10915" xr:uid="{B32034C0-6292-4C7B-B1FF-1D570FA9F677}"/>
    <cellStyle name="Normal 13 4 2 5 2" xfId="7805" xr:uid="{52FC45FE-CCE1-4278-9A66-589E089BA7E1}"/>
    <cellStyle name="Normal 13 4 2 6" xfId="10916" xr:uid="{DF764B73-36E1-44A7-A0DE-C26CAD8D4E8C}"/>
    <cellStyle name="Normal 13 4 2 7" xfId="10910" xr:uid="{7594FDB5-B497-48B2-9CA2-30FBB341B3D1}"/>
    <cellStyle name="Normal 13 4 2 8" xfId="7859" xr:uid="{B0A71E3E-825D-449C-93E0-8C9EB57651D0}"/>
    <cellStyle name="Normal 13 4 3" xfId="2772" xr:uid="{00000000-0005-0000-0000-0000D40A0000}"/>
    <cellStyle name="Normal 13 4 3 2" xfId="5979" xr:uid="{943D0783-D8D5-467F-A54B-D7EE95902976}"/>
    <cellStyle name="Normal 13 4 3 2 2" xfId="7803" xr:uid="{B3380557-CF63-4602-AB05-2CF81BD456D7}"/>
    <cellStyle name="Normal 13 4 3 2 2 2" xfId="10917" xr:uid="{AB0C290F-57A6-48CE-8455-FC4739C73D51}"/>
    <cellStyle name="Normal 13 4 3 2 3" xfId="7802" xr:uid="{695C0AFD-C6DD-4E6D-A5A4-D4D281B3465C}"/>
    <cellStyle name="Normal 13 4 3 2 4" xfId="12877" xr:uid="{4CE51339-EB51-468B-9640-FA52A981506B}"/>
    <cellStyle name="Normal 13 4 3 2 5" xfId="10013" xr:uid="{BAD00643-E638-4DFA-B305-7649DE4F7464}"/>
    <cellStyle name="Normal 13 4 3 3" xfId="7359" xr:uid="{078EB29F-983E-460E-8C56-FCE013472015}"/>
    <cellStyle name="Normal 13 4 3 3 2" xfId="12878" xr:uid="{23C3A5FB-980C-4FF5-8DE2-346542B45796}"/>
    <cellStyle name="Normal 13 4 3 3 2 2" xfId="7801" xr:uid="{5D31186F-2611-462D-B238-3D549727F8C8}"/>
    <cellStyle name="Normal 13 4 3 3 3" xfId="7357" xr:uid="{1DDE55E0-A64E-46F7-8A1E-1F07100DD42E}"/>
    <cellStyle name="Normal 13 4 3 4" xfId="10918" xr:uid="{21CD4905-F060-40E9-9C0B-A04B9CB07064}"/>
    <cellStyle name="Normal 13 4 3 4 2" xfId="7800" xr:uid="{499C25C8-97D2-43F1-974C-DAF62DC897BC}"/>
    <cellStyle name="Normal 13 4 3 5" xfId="7356" xr:uid="{461AD415-0A8C-40DB-A45D-5C22856EB427}"/>
    <cellStyle name="Normal 13 4 3 6" xfId="7804" xr:uid="{25C770AF-367A-4E0F-8D1D-994DFFFFAF59}"/>
    <cellStyle name="Normal 13 4 3 7" xfId="7861" xr:uid="{007EE156-33F1-4941-926F-F92172D0F0DF}"/>
    <cellStyle name="Normal 13 4 4" xfId="5976" xr:uid="{BAF50A8B-C1F6-4E73-8473-74A0E2508EC4}"/>
    <cellStyle name="Normal 13 4 4 2" xfId="7797" xr:uid="{5F93CB57-CFB3-486E-B3CD-248463EE1BE6}"/>
    <cellStyle name="Normal 13 4 4 2 2" xfId="7355" xr:uid="{86545FE1-BB2C-49C8-B7C6-E8CEC6C46216}"/>
    <cellStyle name="Normal 13 4 4 2 2 2" xfId="10920" xr:uid="{080DC85C-6373-485A-A196-3277F230F35F}"/>
    <cellStyle name="Normal 13 4 4 2 3" xfId="7796" xr:uid="{54C4C77F-76A4-4C42-8271-71FDA5216905}"/>
    <cellStyle name="Normal 13 4 4 3" xfId="7353" xr:uid="{2E00F996-7433-4351-A318-3B311485A9AC}"/>
    <cellStyle name="Normal 13 4 4 3 2" xfId="7354" xr:uid="{34751265-0C23-4892-B5BB-6AF4191C1E98}"/>
    <cellStyle name="Normal 13 4 4 4" xfId="10921" xr:uid="{E2972380-6BC0-47B8-B23F-0B3E8F804CE5}"/>
    <cellStyle name="Normal 13 4 4 5" xfId="10919" xr:uid="{B3DAD4A3-FF49-4C48-BA4B-2C4D5DCA8288}"/>
    <cellStyle name="Normal 13 4 4 6" xfId="10010" xr:uid="{1E735C6E-6261-48B8-9959-C18AE87D2C65}"/>
    <cellStyle name="Normal 13 4 5" xfId="7795" xr:uid="{2DA5861E-7A2E-4F3E-A3E8-DDCE819F6927}"/>
    <cellStyle name="Normal 13 4 6" xfId="7352" xr:uid="{8D24C5C1-AF48-4611-93BA-9250433B1C2C}"/>
    <cellStyle name="Normal 13 4 6 2" xfId="10922" xr:uid="{0A8C0190-1A4E-4050-828F-19F37F248584}"/>
    <cellStyle name="Normal 13 4 7" xfId="7793" xr:uid="{31DEC79D-BCD0-4D4D-8969-B5C9906E5DD9}"/>
    <cellStyle name="Normal 13 4 8" xfId="7364" xr:uid="{7736FF57-EC86-4A3D-ADC9-A2339AE6D585}"/>
    <cellStyle name="Normal 13 4 9" xfId="6603" xr:uid="{848EA61A-B1F3-402D-B6EF-09C82A957175}"/>
    <cellStyle name="Normal 13 40" xfId="5465" xr:uid="{1E7EE439-7056-4F8D-A0BD-2F254E641B03}"/>
    <cellStyle name="Normal 13 40 2" xfId="7351" xr:uid="{C2FB8C37-55C0-45D9-9042-0EDAAB09C674}"/>
    <cellStyle name="Normal 13 40 2 2" xfId="10923" xr:uid="{669D1DF1-4A5D-43C5-9B3A-D4191E2FF03E}"/>
    <cellStyle name="Normal 13 40 2 2 2" xfId="7794" xr:uid="{3CC87AE6-8C11-40BB-A67B-09982E605BA6}"/>
    <cellStyle name="Normal 13 40 2 3" xfId="7350" xr:uid="{901061BD-8BC8-43D6-8929-B62177336A1C}"/>
    <cellStyle name="Normal 13 40 3" xfId="10924" xr:uid="{F5EAE2F5-1B1B-4A53-BA20-570809144A7E}"/>
    <cellStyle name="Normal 13 40 3 2" xfId="12664" xr:uid="{4F6A77C7-0B32-439E-A44A-8AA955A1753E}"/>
    <cellStyle name="Normal 13 40 4" xfId="7791" xr:uid="{FE963B2A-79AC-4F25-BA98-B09E35E7415B}"/>
    <cellStyle name="Normal 13 40 5" xfId="7349" xr:uid="{536B83FC-CE41-4DDA-AB97-8BDA490CFBE8}"/>
    <cellStyle name="Normal 13 40 6" xfId="9626" xr:uid="{CF846CEA-A3CD-4590-93D5-B0A986F8CC21}"/>
    <cellStyle name="Normal 13 41" xfId="7348" xr:uid="{38A90AA0-33FD-430B-A1EB-AE9647B981DB}"/>
    <cellStyle name="Normal 13 41 2" xfId="7792" xr:uid="{B2006DE8-09F8-46C3-B01A-B85FADA333DD}"/>
    <cellStyle name="Normal 13 5" xfId="2773" xr:uid="{00000000-0005-0000-0000-0000D50A0000}"/>
    <cellStyle name="Normal 13 5 2" xfId="10925" xr:uid="{5767CA69-4B13-45A7-8525-912205AA0B16}"/>
    <cellStyle name="Normal 13 6" xfId="2774" xr:uid="{00000000-0005-0000-0000-0000D60A0000}"/>
    <cellStyle name="Normal 13 6 2" xfId="10926" xr:uid="{BB50B364-5F7C-4694-8FB0-7D256E42B086}"/>
    <cellStyle name="Normal 13 7" xfId="2775" xr:uid="{00000000-0005-0000-0000-0000D70A0000}"/>
    <cellStyle name="Normal 13 7 2" xfId="7790" xr:uid="{749AF5BF-8D2B-40CD-B20C-3E5897891EE3}"/>
    <cellStyle name="Normal 13 8" xfId="2776" xr:uid="{00000000-0005-0000-0000-0000D80A0000}"/>
    <cellStyle name="Normal 13 8 2" xfId="10927" xr:uid="{BE35C035-3AA7-4B50-96DE-64DE785574A1}"/>
    <cellStyle name="Normal 13 9" xfId="2777" xr:uid="{00000000-0005-0000-0000-0000D90A0000}"/>
    <cellStyle name="Normal 13 9 2" xfId="2778" xr:uid="{00000000-0005-0000-0000-0000DA0A0000}"/>
    <cellStyle name="Normal 13 9 2 2" xfId="5981" xr:uid="{03EE53BB-051E-42C2-948A-664D403FFC44}"/>
    <cellStyle name="Normal 13 9 2 2 2" xfId="10929" xr:uid="{BD910AEB-D4F1-4FA1-AF40-19C159CABFBD}"/>
    <cellStyle name="Normal 13 9 2 2 2 2" xfId="7787" xr:uid="{92C90D89-C9CD-4BE5-B931-CEBD33AE30E5}"/>
    <cellStyle name="Normal 13 9 2 2 3" xfId="10930" xr:uid="{BAD7940F-DF93-4318-B5D6-A227EB8976D4}"/>
    <cellStyle name="Normal 13 9 2 2 4" xfId="7788" xr:uid="{8E147114-8D03-49CD-91C8-572DB4F762A1}"/>
    <cellStyle name="Normal 13 9 2 2 5" xfId="10015" xr:uid="{44598B33-B601-4EA9-932B-9808C5E155D4}"/>
    <cellStyle name="Normal 13 9 2 3" xfId="7778" xr:uid="{0EC927AC-1F04-413F-8206-C68A0D049CC0}"/>
    <cellStyle name="Normal 13 9 2 3 2" xfId="7346" xr:uid="{1EFF615A-D4B0-4A8A-97D3-9E82083B062A}"/>
    <cellStyle name="Normal 13 9 2 3 2 2" xfId="12879" xr:uid="{348F00E1-3368-47F1-8664-3C6475B3F5EF}"/>
    <cellStyle name="Normal 13 9 2 3 3" xfId="7291" xr:uid="{7720A03D-71FD-4A47-A8D7-2DAD6FAD2FB4}"/>
    <cellStyle name="Normal 13 9 2 4" xfId="7344" xr:uid="{E3914059-D90B-4C92-9ED0-8234E39A8CE9}"/>
    <cellStyle name="Normal 13 9 2 4 2" xfId="7777" xr:uid="{27F29DBC-86C6-42E2-B541-A2EA7FA8984C}"/>
    <cellStyle name="Normal 13 9 2 5" xfId="7345" xr:uid="{37BC7BB3-A69F-47B2-8E59-EC08706EBD85}"/>
    <cellStyle name="Normal 13 9 2 6" xfId="10928" xr:uid="{E20DF0E2-4235-4DAA-B59F-F2F0EC33A2B0}"/>
    <cellStyle name="Normal 13 9 2 7" xfId="7866" xr:uid="{3F6D1CC6-D066-4F02-8802-B3864125299F}"/>
    <cellStyle name="Normal 13 9 3" xfId="5980" xr:uid="{D98283A5-97FE-4DC3-B5A0-D98C0C219B43}"/>
    <cellStyle name="Normal 13 9 3 2" xfId="12880" xr:uid="{E44D3AC6-93EC-4184-87A6-139932FC31C7}"/>
    <cellStyle name="Normal 13 9 3 2 2" xfId="7773" xr:uid="{FC62920B-51A9-4046-9D53-761223C85456}"/>
    <cellStyle name="Normal 13 9 3 2 2 2" xfId="7342" xr:uid="{5212E9A7-8C03-459F-82E5-3F6E0C76CF74}"/>
    <cellStyle name="Normal 13 9 3 2 3" xfId="7776" xr:uid="{ECF51FCB-7E6D-42F2-9DA8-45E765A0301D}"/>
    <cellStyle name="Normal 13 9 3 3" xfId="10932" xr:uid="{7A77DC52-A0EC-44A9-9849-8983A63F98EA}"/>
    <cellStyle name="Normal 13 9 3 3 2" xfId="7775" xr:uid="{15E363D9-763C-462E-A567-C1205EA31573}"/>
    <cellStyle name="Normal 13 9 3 4" xfId="10933" xr:uid="{A8AD8699-BFF1-4591-880C-364CD54926AE}"/>
    <cellStyle name="Normal 13 9 3 5" xfId="10931" xr:uid="{712BCC23-9D61-4617-A75B-2BAB7588BCDD}"/>
    <cellStyle name="Normal 13 9 3 6" xfId="10014" xr:uid="{BE7D8C26-A193-4457-999D-D227FA9A341B}"/>
    <cellStyle name="Normal 13 9 4" xfId="7774" xr:uid="{2CAA12C7-7E6D-4C82-81A9-8F5264B7E243}"/>
    <cellStyle name="Normal 13 9 5" xfId="7343" xr:uid="{43286311-2BE6-4A54-99D5-7D4D498E28E7}"/>
    <cellStyle name="Normal 13 9 5 2" xfId="10934" xr:uid="{0B45BD63-2BF9-461C-B9BE-673FB73DC5A2}"/>
    <cellStyle name="Normal 13 9 6" xfId="10935" xr:uid="{47A3F239-0A4B-4ADB-A5DA-4E4550E772F2}"/>
    <cellStyle name="Normal 13 9 7" xfId="7789" xr:uid="{6BE24ABB-1B04-46FF-842B-652EEBFBCCCA}"/>
    <cellStyle name="Normal 13 9 8" xfId="6604" xr:uid="{FB01A9C7-B15B-44DB-88E0-9BEC3CD25E86}"/>
    <cellStyle name="Normal 14" xfId="2779" xr:uid="{00000000-0005-0000-0000-0000DB0A0000}"/>
    <cellStyle name="Normal 14 10" xfId="2780" xr:uid="{00000000-0005-0000-0000-0000DC0A0000}"/>
    <cellStyle name="Normal 14 10 2" xfId="2781" xr:uid="{00000000-0005-0000-0000-0000DD0A0000}"/>
    <cellStyle name="Normal 14 10 2 2" xfId="5983" xr:uid="{3214DA80-45CB-42A6-B60B-61BB913F59D1}"/>
    <cellStyle name="Normal 14 10 2 2 2" xfId="10936" xr:uid="{48DB01FD-DCCF-4036-95C9-49AC3362CE6F}"/>
    <cellStyle name="Normal 14 10 2 2 2 2" xfId="7771" xr:uid="{F1017E24-B6B9-4864-A8E2-BD4BF6838EB9}"/>
    <cellStyle name="Normal 14 10 2 2 3" xfId="7340" xr:uid="{21D7BF7B-C4CE-425D-A638-8EDFE0B27EEA}"/>
    <cellStyle name="Normal 14 10 2 2 4" xfId="7341" xr:uid="{1C1D1623-22B4-4A07-90F1-359A441B54F2}"/>
    <cellStyle name="Normal 14 10 2 2 5" xfId="10017" xr:uid="{4A9D4BED-F492-4F05-A454-2B9CCB6A0D65}"/>
    <cellStyle name="Normal 14 10 2 3" xfId="10937" xr:uid="{2E0ABFA5-4335-442A-9B33-4A36D3E52FA0}"/>
    <cellStyle name="Normal 14 10 2 3 2" xfId="7770" xr:uid="{EADEF6DB-D94D-4577-8933-B968CB5E5B4D}"/>
    <cellStyle name="Normal 14 10 2 3 2 2" xfId="7338" xr:uid="{E7E877F1-F14B-4F86-852B-2B1D9298072C}"/>
    <cellStyle name="Normal 14 10 2 3 3" xfId="7339" xr:uid="{0601D045-54B4-4D1A-AF42-8BB6F3408A4C}"/>
    <cellStyle name="Normal 14 10 2 4" xfId="10938" xr:uid="{973BF427-76DD-40F5-85F2-C33929A0E1A9}"/>
    <cellStyle name="Normal 14 10 2 4 2" xfId="10939" xr:uid="{591F059F-2FE2-4FFE-8890-7DF40D7ABAA9}"/>
    <cellStyle name="Normal 14 10 2 5" xfId="7764" xr:uid="{558E2228-6C37-4CDD-96B9-43C68229BF15}"/>
    <cellStyle name="Normal 14 10 2 6" xfId="7772" xr:uid="{C5B68CFB-6658-4767-A03E-33EE48929A0E}"/>
    <cellStyle name="Normal 14 10 2 7" xfId="7869" xr:uid="{55D819CF-6A59-4DC8-BBFC-7BAEDA4DE5A3}"/>
    <cellStyle name="Normal 14 10 3" xfId="5982" xr:uid="{B14F7EFE-ACBF-40F5-AA1D-40C9265EC1B5}"/>
    <cellStyle name="Normal 14 10 3 2" xfId="7769" xr:uid="{96BF84D5-C578-4CF2-8103-4F9637AF9E38}"/>
    <cellStyle name="Normal 14 10 3 2 2" xfId="10940" xr:uid="{4517530C-4046-434F-86F0-7F3E47258625}"/>
    <cellStyle name="Normal 14 10 3 2 2 2" xfId="7768" xr:uid="{DB3F2D92-8716-406F-B632-BDC419628E2B}"/>
    <cellStyle name="Normal 14 10 3 2 3" xfId="10941" xr:uid="{8AA5B7CE-BF7D-4187-8DB3-E379F7F4DB65}"/>
    <cellStyle name="Normal 14 10 3 3" xfId="7765" xr:uid="{82C9D140-5FA4-4F59-81EA-4D9F2E7B64F2}"/>
    <cellStyle name="Normal 14 10 3 3 2" xfId="7766" xr:uid="{E3D96CBB-1625-4DFD-BA2B-AC193ADCC962}"/>
    <cellStyle name="Normal 14 10 3 4" xfId="10942" xr:uid="{FCB5EE98-09CC-41C2-AB58-7839C0011891}"/>
    <cellStyle name="Normal 14 10 3 5" xfId="7336" xr:uid="{74414E7C-D28B-422F-8DA0-AA863EA92EDE}"/>
    <cellStyle name="Normal 14 10 3 6" xfId="10016" xr:uid="{375317A3-DC9D-4FEE-B408-B63273239EE7}"/>
    <cellStyle name="Normal 14 10 4" xfId="10943" xr:uid="{4143D409-558F-488F-86F9-A30A50B1E989}"/>
    <cellStyle name="Normal 14 10 5" xfId="10944" xr:uid="{C5A0AF38-CFF0-44E9-8D0A-76D094FD8E7C}"/>
    <cellStyle name="Normal 14 10 5 2" xfId="7763" xr:uid="{BA2BB24C-51F9-409B-A304-47F248696EE8}"/>
    <cellStyle name="Normal 14 10 6" xfId="10945" xr:uid="{F849CF1E-CC12-4E3F-A22B-3AE65897D335}"/>
    <cellStyle name="Normal 14 10 7" xfId="7337" xr:uid="{59E87570-1E42-4629-B900-5D66263957E1}"/>
    <cellStyle name="Normal 14 10 8" xfId="6605" xr:uid="{268F0243-4494-40BD-9672-79A61E55619C}"/>
    <cellStyle name="Normal 14 11" xfId="2782" xr:uid="{00000000-0005-0000-0000-0000DE0A0000}"/>
    <cellStyle name="Normal 14 11 2" xfId="2783" xr:uid="{00000000-0005-0000-0000-0000DF0A0000}"/>
    <cellStyle name="Normal 14 11 2 2" xfId="5985" xr:uid="{B585D2F8-91CF-45AE-8FA1-40CB52D49784}"/>
    <cellStyle name="Normal 14 11 2 2 2" xfId="12881" xr:uid="{E157B346-8F18-422C-890B-46F6134686C0}"/>
    <cellStyle name="Normal 14 11 2 2 2 2" xfId="10948" xr:uid="{6389F102-CE4A-4E0B-8D31-6DEAF90CC375}"/>
    <cellStyle name="Normal 14 11 2 2 3" xfId="7761" xr:uid="{9E95D56F-8F78-4D9A-87FB-E9E51B10FFFC}"/>
    <cellStyle name="Normal 14 11 2 2 4" xfId="7762" xr:uid="{5020D768-A252-413F-BB43-0556F8865712}"/>
    <cellStyle name="Normal 14 11 2 2 5" xfId="10019" xr:uid="{15D145C5-E913-43E0-9D38-4CF24C69E563}"/>
    <cellStyle name="Normal 14 11 2 3" xfId="12882" xr:uid="{A6F99E7A-7840-4BB3-9147-61DB5383D906}"/>
    <cellStyle name="Normal 14 11 2 3 2" xfId="7760" xr:uid="{821496AC-5A66-4005-A079-31C24DCB8C09}"/>
    <cellStyle name="Normal 14 11 2 3 2 2" xfId="10949" xr:uid="{DA6F8CDA-7D61-4288-A03A-36D9883E56A8}"/>
    <cellStyle name="Normal 14 11 2 3 3" xfId="7759" xr:uid="{757C7B61-4B9E-41AD-A41E-A51D621B7792}"/>
    <cellStyle name="Normal 14 11 2 4" xfId="10950" xr:uid="{F6278847-D9B0-4F06-A1AD-5DB032FEFD01}"/>
    <cellStyle name="Normal 14 11 2 4 2" xfId="10951" xr:uid="{0C86A7CF-CFA4-46CB-B929-B9281688685B}"/>
    <cellStyle name="Normal 14 11 2 5" xfId="7758" xr:uid="{DED4E3D4-7205-4235-A8C6-9A8DE9F55848}"/>
    <cellStyle name="Normal 14 11 2 6" xfId="10947" xr:uid="{CDF6E241-9EFB-47E2-B750-9501D5C26423}"/>
    <cellStyle name="Normal 14 11 2 7" xfId="7871" xr:uid="{C84AFFDE-82E6-4E10-B32F-1BC4C14AF841}"/>
    <cellStyle name="Normal 14 11 3" xfId="5984" xr:uid="{2F177786-F092-4BFB-AE6E-A6F3BBB2A055}"/>
    <cellStyle name="Normal 14 11 3 2" xfId="12883" xr:uid="{3ADECE6D-E616-4545-9F76-F601108884E4}"/>
    <cellStyle name="Normal 14 11 3 2 2" xfId="7756" xr:uid="{1A31265C-8AA0-4568-AC30-F51F2A6439FB}"/>
    <cellStyle name="Normal 14 11 3 2 2 2" xfId="7757" xr:uid="{51E2C168-999E-40D9-AF56-9B75C560B982}"/>
    <cellStyle name="Normal 14 11 3 2 3" xfId="10952" xr:uid="{C878F511-8144-48BD-AD85-920B0C3CF10B}"/>
    <cellStyle name="Normal 14 11 3 3" xfId="10953" xr:uid="{D64DDF5C-99A3-403D-9E0B-9708CAFC277D}"/>
    <cellStyle name="Normal 14 11 3 3 2" xfId="12885" xr:uid="{FB61F01C-028D-4D9B-AD91-4175A5B16A30}"/>
    <cellStyle name="Normal 14 11 3 4" xfId="7335" xr:uid="{CF687950-AD49-4BF3-98C2-953A53A0EA01}"/>
    <cellStyle name="Normal 14 11 3 5" xfId="12884" xr:uid="{11E756C5-4130-40BE-8A93-B2C318EBC768}"/>
    <cellStyle name="Normal 14 11 3 6" xfId="10018" xr:uid="{B55C817A-5909-4CD1-9724-85188F2D1CB4}"/>
    <cellStyle name="Normal 14 11 4" xfId="7755" xr:uid="{5FCDF870-8BD9-4810-98FD-A513DB0C353F}"/>
    <cellStyle name="Normal 14 11 5" xfId="10954" xr:uid="{6F3CC8B5-D140-4A67-B7D2-6032837CEB21}"/>
    <cellStyle name="Normal 14 11 5 2" xfId="12886" xr:uid="{94FD1B1F-7CCC-40D2-A5DF-6FC43298C139}"/>
    <cellStyle name="Normal 14 11 6" xfId="7753" xr:uid="{C55B8E5B-1D3E-4D5C-B18E-C3A8FA90D0C1}"/>
    <cellStyle name="Normal 14 11 7" xfId="10946" xr:uid="{9422261E-0A4A-433B-B5B3-B37EAD09AEA3}"/>
    <cellStyle name="Normal 14 11 8" xfId="6606" xr:uid="{3EE9AFD2-A3CF-48D3-B4F8-2EBC2D4274A4}"/>
    <cellStyle name="Normal 14 12" xfId="2784" xr:uid="{00000000-0005-0000-0000-0000E00A0000}"/>
    <cellStyle name="Normal 14 12 2" xfId="2785" xr:uid="{00000000-0005-0000-0000-0000E10A0000}"/>
    <cellStyle name="Normal 14 12 2 2" xfId="5987" xr:uid="{F9083777-3E22-4280-9763-86565E786FEA}"/>
    <cellStyle name="Normal 14 12 2 2 2" xfId="10957" xr:uid="{72C04A6F-1769-4DCE-8DA5-DB59B8F6535F}"/>
    <cellStyle name="Normal 14 12 2 2 2 2" xfId="7334" xr:uid="{20C5ABAA-D5CB-4EE7-9AD3-69E52A508029}"/>
    <cellStyle name="Normal 14 12 2 2 3" xfId="7752" xr:uid="{7B63D5CD-3B47-433C-8E45-61D87CA0CF86}"/>
    <cellStyle name="Normal 14 12 2 2 4" xfId="10956" xr:uid="{401D7FFB-D827-4FC7-A533-64A6AF4B44DF}"/>
    <cellStyle name="Normal 14 12 2 2 5" xfId="10021" xr:uid="{5EF2617C-BF9E-45B4-AFFD-09CADB65A4A3}"/>
    <cellStyle name="Normal 14 12 2 3" xfId="12887" xr:uid="{7BF49DA2-E768-4EBD-9CEF-8507C45EF3E4}"/>
    <cellStyle name="Normal 14 12 2 3 2" xfId="10958" xr:uid="{FAC6234D-C238-4CA9-9B6A-98CF45DB4C59}"/>
    <cellStyle name="Normal 14 12 2 3 2 2" xfId="7750" xr:uid="{36B79F51-B20B-4858-9F38-E06E84461D4C}"/>
    <cellStyle name="Normal 14 12 2 3 3" xfId="7751" xr:uid="{BD4309A0-7AC1-4ECE-A7D4-3F1741505424}"/>
    <cellStyle name="Normal 14 12 2 4" xfId="12888" xr:uid="{68D7F3AB-3830-428A-863B-F3C4132E1678}"/>
    <cellStyle name="Normal 14 12 2 4 2" xfId="10959" xr:uid="{3A40BAB8-60F4-4FB1-B2AF-1EB4F8B083B0}"/>
    <cellStyle name="Normal 14 12 2 5" xfId="7749" xr:uid="{0F4F0CE9-3562-47CA-B73E-DA9B886BBBA8}"/>
    <cellStyle name="Normal 14 12 2 6" xfId="10955" xr:uid="{B7293F75-A83C-41F8-8BE9-01CA8DA94859}"/>
    <cellStyle name="Normal 14 12 2 7" xfId="7873" xr:uid="{789E217F-E03F-4140-B4E9-1B084F5F08E1}"/>
    <cellStyle name="Normal 14 12 3" xfId="5986" xr:uid="{44021E2C-0132-43B3-BF60-76DACEE80C26}"/>
    <cellStyle name="Normal 14 12 3 2" xfId="7748" xr:uid="{741A3015-2AF4-4372-9118-81EC13DC4321}"/>
    <cellStyle name="Normal 14 12 3 2 2" xfId="10961" xr:uid="{E24CFE50-2593-49E7-85CA-E566C593553C}"/>
    <cellStyle name="Normal 14 12 3 2 2 2" xfId="12889" xr:uid="{5084418E-57ED-4A24-A6DA-EEC849AFC399}"/>
    <cellStyle name="Normal 14 12 3 2 3" xfId="7333" xr:uid="{85EC0D55-72D5-4EF2-851C-F4747B8C1FA7}"/>
    <cellStyle name="Normal 14 12 3 3" xfId="7747" xr:uid="{269AFC99-F10A-49CE-AD88-5ADBB05B3CBF}"/>
    <cellStyle name="Normal 14 12 3 3 2" xfId="10962" xr:uid="{F70A2D7E-FD0A-410A-98D9-38D5B96A4722}"/>
    <cellStyle name="Normal 14 12 3 4" xfId="12890" xr:uid="{D2C2BCC7-AC95-496A-BF4C-96A2669FA2E0}"/>
    <cellStyle name="Normal 14 12 3 5" xfId="10960" xr:uid="{4E4F7D4E-1B00-4CF8-84D0-D30BC1C5CC56}"/>
    <cellStyle name="Normal 14 12 3 6" xfId="10020" xr:uid="{F86C4B55-8453-4288-B0D4-742ED9A4AFAC}"/>
    <cellStyle name="Normal 14 12 4" xfId="7746" xr:uid="{562CF1F7-AAED-4C18-9A06-1C4E7C24DF38}"/>
    <cellStyle name="Normal 14 12 5" xfId="10963" xr:uid="{9F09649E-5902-4703-AD97-456E72825537}"/>
    <cellStyle name="Normal 14 12 5 2" xfId="7742" xr:uid="{F292074C-5996-44D1-8086-466CD03302DB}"/>
    <cellStyle name="Normal 14 12 6" xfId="7745" xr:uid="{68DB4B8F-ED61-4C51-B091-40D8A36A19D0}"/>
    <cellStyle name="Normal 14 12 7" xfId="7754" xr:uid="{E3099424-BBED-492F-A80B-8EFA76E632E2}"/>
    <cellStyle name="Normal 14 12 8" xfId="6607" xr:uid="{83FEED48-6DE3-4444-A753-E110EA4774E1}"/>
    <cellStyle name="Normal 14 13" xfId="2786" xr:uid="{00000000-0005-0000-0000-0000E20A0000}"/>
    <cellStyle name="Normal 14 13 2" xfId="2787" xr:uid="{00000000-0005-0000-0000-0000E30A0000}"/>
    <cellStyle name="Normal 14 13 2 2" xfId="5989" xr:uid="{8F585E2D-C784-47D8-B69B-E7BEBFB861E4}"/>
    <cellStyle name="Normal 14 13 2 2 2" xfId="7743" xr:uid="{7867BD26-09B6-4A99-A3E1-9DAFE88C48B5}"/>
    <cellStyle name="Normal 14 13 2 2 2 2" xfId="10966" xr:uid="{7AC0B790-810F-4BA6-AC7E-BAFA76DC8645}"/>
    <cellStyle name="Normal 14 13 2 2 3" xfId="10967" xr:uid="{665D59EB-1311-4B79-80E9-1C19361D480D}"/>
    <cellStyle name="Normal 14 13 2 2 4" xfId="10965" xr:uid="{F873FA51-9034-4AAE-A9BC-C82BF9C45F58}"/>
    <cellStyle name="Normal 14 13 2 2 5" xfId="10023" xr:uid="{6B31DFDA-7B1D-4EC3-A45B-C0B749D3165C}"/>
    <cellStyle name="Normal 14 13 2 3" xfId="7741" xr:uid="{5D0E4A2D-4E5C-4ECC-8B25-5B3459EE7F13}"/>
    <cellStyle name="Normal 14 13 2 3 2" xfId="10968" xr:uid="{284F6C08-FC01-4351-A97B-DE598E0CA0D5}"/>
    <cellStyle name="Normal 14 13 2 3 2 2" xfId="7740" xr:uid="{1EA4A98B-B265-4468-B416-2E093777AE69}"/>
    <cellStyle name="Normal 14 13 2 3 3" xfId="12625" xr:uid="{379B7188-FB62-45EC-9DDD-1D4BB72CF26C}"/>
    <cellStyle name="Normal 14 13 2 4" xfId="12892" xr:uid="{1619AAB6-010E-41F0-92BC-1947FEB126B8}"/>
    <cellStyle name="Normal 14 13 2 4 2" xfId="12891" xr:uid="{C865E942-2147-4CE1-ADEC-25CD058F2173}"/>
    <cellStyle name="Normal 14 13 2 5" xfId="7331" xr:uid="{E8D248EC-517B-40D0-B195-1AC5B2BEC145}"/>
    <cellStyle name="Normal 14 13 2 6" xfId="7744" xr:uid="{A2C5D90D-B58E-4843-8CCF-1EB97F5534DE}"/>
    <cellStyle name="Normal 14 13 2 7" xfId="7875" xr:uid="{039AAC88-F976-49DB-91B4-C1CDC5AFD750}"/>
    <cellStyle name="Normal 14 13 3" xfId="5988" xr:uid="{0553B1F0-798F-4DB1-A532-E0443D9F98F0}"/>
    <cellStyle name="Normal 14 13 3 2" xfId="7738" xr:uid="{BD9966B5-2AD5-43DA-AED9-F4A9BEDA24D3}"/>
    <cellStyle name="Normal 14 13 3 2 2" xfId="7739" xr:uid="{A8C76994-735F-44B2-8B1E-675B5886CC9A}"/>
    <cellStyle name="Normal 14 13 3 2 2 2" xfId="10970" xr:uid="{816FB1EA-FA71-4ACF-9F99-120E86F34447}"/>
    <cellStyle name="Normal 14 13 3 2 3" xfId="10971" xr:uid="{79AC2828-459C-4A12-8E89-8351A0539A9B}"/>
    <cellStyle name="Normal 14 13 3 3" xfId="7737" xr:uid="{B5EC90AF-0EF3-4602-95E8-5DD8087C4405}"/>
    <cellStyle name="Normal 14 13 3 3 2" xfId="10972" xr:uid="{6C723CEC-4998-4D33-89CF-677722537C58}"/>
    <cellStyle name="Normal 14 13 3 4" xfId="7735" xr:uid="{D4C11F3C-A41A-4A84-994E-49C835353017}"/>
    <cellStyle name="Normal 14 13 3 5" xfId="10969" xr:uid="{BDB164E1-367F-4E2D-B445-FCE895D392D0}"/>
    <cellStyle name="Normal 14 13 3 6" xfId="10022" xr:uid="{E437B2D1-0EFF-482D-B139-AB01FFC314DC}"/>
    <cellStyle name="Normal 14 13 4" xfId="7736" xr:uid="{B072A2A5-40F4-4FE5-93B5-2B0B808D28EB}"/>
    <cellStyle name="Normal 14 13 5" xfId="10973" xr:uid="{0C7F2333-4873-4B56-A022-8F6DAB5C7776}"/>
    <cellStyle name="Normal 14 13 5 2" xfId="10974" xr:uid="{C71C974B-225A-4E4D-BA92-2F05FA8AF1F7}"/>
    <cellStyle name="Normal 14 13 6" xfId="7730" xr:uid="{50D9361B-4A45-4D2F-968B-2B69869B506E}"/>
    <cellStyle name="Normal 14 13 7" xfId="10964" xr:uid="{87D9D6B1-9B9A-446A-A4B1-EB54CF89092E}"/>
    <cellStyle name="Normal 14 13 8" xfId="6608" xr:uid="{B5FEE8B9-E8AF-4435-B12C-F9D9D1ABBD25}"/>
    <cellStyle name="Normal 14 14" xfId="2788" xr:uid="{00000000-0005-0000-0000-0000E40A0000}"/>
    <cellStyle name="Normal 14 14 2" xfId="2789" xr:uid="{00000000-0005-0000-0000-0000E50A0000}"/>
    <cellStyle name="Normal 14 14 2 2" xfId="5991" xr:uid="{CFAC0453-3677-4533-9E50-8C2A13866454}"/>
    <cellStyle name="Normal 14 14 2 2 2" xfId="10976" xr:uid="{462B8635-06B4-4E91-88AF-E5F674243BDB}"/>
    <cellStyle name="Normal 14 14 2 2 2 2" xfId="7732" xr:uid="{17032C30-FC16-4E3B-A134-6E23C1DCF1ED}"/>
    <cellStyle name="Normal 14 14 2 2 3" xfId="10977" xr:uid="{EFBCF5C9-AF08-44F9-851D-BD0C36C2E9D4}"/>
    <cellStyle name="Normal 14 14 2 2 4" xfId="10975" xr:uid="{4235EDC8-FE00-41FA-AB8A-936B3BC3E0B0}"/>
    <cellStyle name="Normal 14 14 2 2 5" xfId="10025" xr:uid="{D16D75AF-F869-4435-ABAA-A07D99919D32}"/>
    <cellStyle name="Normal 14 14 2 3" xfId="7731" xr:uid="{DB752D6B-3457-44E5-9332-170883C55B3F}"/>
    <cellStyle name="Normal 14 14 2 3 2" xfId="10978" xr:uid="{141ADFA9-FC04-44B4-9362-19D74B565BD3}"/>
    <cellStyle name="Normal 14 14 2 3 2 2" xfId="10979" xr:uid="{31860BEF-9434-43F7-A35A-17203CCF38E1}"/>
    <cellStyle name="Normal 14 14 2 3 3" xfId="7722" xr:uid="{4CD311D5-D008-4555-98D8-1CD173FB4F44}"/>
    <cellStyle name="Normal 14 14 2 4" xfId="7332" xr:uid="{9CB71F63-D0A8-478D-8EF7-0143A46FB310}"/>
    <cellStyle name="Normal 14 14 2 4 2" xfId="7729" xr:uid="{4B7D0CB0-E142-4131-B99B-09DF77FE88E1}"/>
    <cellStyle name="Normal 14 14 2 5" xfId="10980" xr:uid="{8C17D64B-C968-4923-8311-F159F807D64B}"/>
    <cellStyle name="Normal 14 14 2 6" xfId="7734" xr:uid="{923339D3-8608-45F8-9F73-3C1450A4EA35}"/>
    <cellStyle name="Normal 14 14 2 7" xfId="7877" xr:uid="{8EDC3A0B-FE6C-4301-AFEE-D85AF6D917B9}"/>
    <cellStyle name="Normal 14 14 3" xfId="5990" xr:uid="{AFE281A2-6871-4FCD-8B5E-148F7A43AE89}"/>
    <cellStyle name="Normal 14 14 3 2" xfId="7728" xr:uid="{9ECB1FA6-9D07-4178-8FC8-DE75AB19091A}"/>
    <cellStyle name="Normal 14 14 3 2 2" xfId="10981" xr:uid="{62460D96-EB04-4644-8776-BBE4F6AD9498}"/>
    <cellStyle name="Normal 14 14 3 2 2 2" xfId="7727" xr:uid="{AA2453B5-7B5B-4E5F-A4EA-4C22041300F8}"/>
    <cellStyle name="Normal 14 14 3 2 3" xfId="10982" xr:uid="{ADED6C59-4633-485C-8CD8-D36ECEFFA181}"/>
    <cellStyle name="Normal 14 14 3 3" xfId="7726" xr:uid="{CCF93B1A-3A01-4B26-9D18-8879AD0C9323}"/>
    <cellStyle name="Normal 14 14 3 3 2" xfId="10983" xr:uid="{902FBA19-044A-47A6-9A81-D03801797B61}"/>
    <cellStyle name="Normal 14 14 3 4" xfId="10984" xr:uid="{5E3A4B11-839C-41E2-A606-57BF07C61FD3}"/>
    <cellStyle name="Normal 14 14 3 5" xfId="7725" xr:uid="{62A4CE14-56B3-46F7-A048-846D69BF98EC}"/>
    <cellStyle name="Normal 14 14 3 6" xfId="10024" xr:uid="{5B8BD340-111E-47A6-9953-7C5467426F95}"/>
    <cellStyle name="Normal 14 14 4" xfId="7724" xr:uid="{684E53E4-BA52-4A2E-A782-492A805257A1}"/>
    <cellStyle name="Normal 14 14 5" xfId="10985" xr:uid="{35FA949A-ED33-4004-808B-E5A81E3B02DD}"/>
    <cellStyle name="Normal 14 14 5 2" xfId="7723" xr:uid="{DA8302F5-F031-46B0-9FA5-B7D1A5FB3DAA}"/>
    <cellStyle name="Normal 14 14 6" xfId="10986" xr:uid="{59E4BBE8-6671-4FCD-9ECE-3BFFA12C1E48}"/>
    <cellStyle name="Normal 14 14 7" xfId="7733" xr:uid="{AEEF25A8-2E8F-4E3E-A331-214AC0C0FBF4}"/>
    <cellStyle name="Normal 14 14 8" xfId="6609" xr:uid="{42D53A17-9F69-4745-988F-EE4F9DF01C30}"/>
    <cellStyle name="Normal 14 15" xfId="2790" xr:uid="{00000000-0005-0000-0000-0000E60A0000}"/>
    <cellStyle name="Normal 14 15 2" xfId="2791" xr:uid="{00000000-0005-0000-0000-0000E70A0000}"/>
    <cellStyle name="Normal 14 15 2 2" xfId="5993" xr:uid="{001D6898-784C-4178-8DFF-45901DA78E70}"/>
    <cellStyle name="Normal 14 15 2 2 2" xfId="7720" xr:uid="{9AA80807-3B09-42AD-841B-41415A6B2C4F}"/>
    <cellStyle name="Normal 14 15 2 2 2 2" xfId="7721" xr:uid="{7BE6FAE0-5929-4521-9655-67D4A64DD5A7}"/>
    <cellStyle name="Normal 14 15 2 2 3" xfId="10989" xr:uid="{32E1A693-923E-4B71-B360-BA3099E1DB18}"/>
    <cellStyle name="Normal 14 15 2 2 4" xfId="7327" xr:uid="{75327F01-66AC-47B9-BACC-E82AF2CC45BF}"/>
    <cellStyle name="Normal 14 15 2 2 5" xfId="10027" xr:uid="{9F6812A0-B6B2-4678-BC1D-17A837D07777}"/>
    <cellStyle name="Normal 14 15 2 3" xfId="10990" xr:uid="{E435D062-AF9D-4BA6-8E77-CF21868D5773}"/>
    <cellStyle name="Normal 14 15 2 3 2" xfId="7718" xr:uid="{CD1D1C23-2118-4E43-86EC-4B1F31FED4A6}"/>
    <cellStyle name="Normal 14 15 2 3 2 2" xfId="7719" xr:uid="{E1F7CA0E-D133-4297-AA49-0958732D91C5}"/>
    <cellStyle name="Normal 14 15 2 3 3" xfId="10991" xr:uid="{C76A861F-2898-435D-AC49-8C37AB535F18}"/>
    <cellStyle name="Normal 14 15 2 4" xfId="10992" xr:uid="{365E37EC-593F-479B-81BF-C5DA1F391C95}"/>
    <cellStyle name="Normal 14 15 2 4 2" xfId="7328" xr:uid="{225E2B7A-11BE-4711-97ED-9387D75713B8}"/>
    <cellStyle name="Normal 14 15 2 5" xfId="10993" xr:uid="{C99F0311-D6CA-4B84-8EC8-9008604A1E40}"/>
    <cellStyle name="Normal 14 15 2 6" xfId="10988" xr:uid="{E9B56102-2248-40C7-87E5-285C3819B454}"/>
    <cellStyle name="Normal 14 15 2 7" xfId="7879" xr:uid="{DDC1B8EB-653A-43E8-BF32-5B5CDE6598D5}"/>
    <cellStyle name="Normal 14 15 3" xfId="5992" xr:uid="{AE735713-809F-4A66-86D6-4EDA990704F0}"/>
    <cellStyle name="Normal 14 15 3 2" xfId="10994" xr:uid="{2DE20A0E-A631-43D0-84A9-9B4CB5FC04F2}"/>
    <cellStyle name="Normal 14 15 3 2 2" xfId="7714" xr:uid="{459287BB-F1A6-4C05-BC19-CB4B8705CBB2}"/>
    <cellStyle name="Normal 14 15 3 2 2 2" xfId="7716" xr:uid="{08E116C4-3362-4D97-B743-5D8D4FD580A6}"/>
    <cellStyle name="Normal 14 15 3 2 3" xfId="12665" xr:uid="{EE3FD959-BFE5-4E4B-84DE-03FA3381AC69}"/>
    <cellStyle name="Normal 14 15 3 3" xfId="7715" xr:uid="{72A42C7A-F1C5-40D3-B415-7DE56E8DEC8A}"/>
    <cellStyle name="Normal 14 15 3 3 2" xfId="10995" xr:uid="{EDFC7B8C-6729-460F-8338-4BD95BB3FECA}"/>
    <cellStyle name="Normal 14 15 3 4" xfId="10996" xr:uid="{EF0D1E9F-E6AF-4320-B948-E235271C03B7}"/>
    <cellStyle name="Normal 14 15 3 5" xfId="7717" xr:uid="{8671F993-6DBD-4E54-BC9F-22AE9FBBE9E1}"/>
    <cellStyle name="Normal 14 15 3 6" xfId="10026" xr:uid="{2DC627AF-CBDA-48B8-B185-7BAC18C1A39F}"/>
    <cellStyle name="Normal 14 15 4" xfId="7713" xr:uid="{3F16EF40-3959-4B65-9ED8-E8743EDAABC2}"/>
    <cellStyle name="Normal 14 15 5" xfId="10997" xr:uid="{6F789039-AFC0-4F64-BBEF-2435D8BE7A4A}"/>
    <cellStyle name="Normal 14 15 5 2" xfId="12621" xr:uid="{006F07AC-D1BA-4707-A3AA-87004EE72B55}"/>
    <cellStyle name="Normal 14 15 6" xfId="7712" xr:uid="{CDAD94A9-DE5F-45EE-92A5-8994B072785C}"/>
    <cellStyle name="Normal 14 15 7" xfId="10987" xr:uid="{000D67EA-9CCD-4BB3-8055-877692172201}"/>
    <cellStyle name="Normal 14 15 8" xfId="6610" xr:uid="{2A67D3B5-9254-4982-8774-55D4ED059ADC}"/>
    <cellStyle name="Normal 14 16" xfId="2792" xr:uid="{00000000-0005-0000-0000-0000E80A0000}"/>
    <cellStyle name="Normal 14 16 2" xfId="12894" xr:uid="{727FA6F1-3511-4BC4-BD87-EC4947A6F9B8}"/>
    <cellStyle name="Normal 14 17" xfId="2793" xr:uid="{00000000-0005-0000-0000-0000E90A0000}"/>
    <cellStyle name="Normal 14 17 2" xfId="5994" xr:uid="{7E98811A-4E71-4C2A-9B9D-E31AE3F95787}"/>
    <cellStyle name="Normal 14 17 2 2" xfId="7711" xr:uid="{49847B84-FBCA-42ED-B43E-4ACAD828CC4B}"/>
    <cellStyle name="Normal 14 17 2 2 2" xfId="10998" xr:uid="{92EEFD76-7DBE-4E16-92EF-35E94A545E85}"/>
    <cellStyle name="Normal 14 17 2 3" xfId="7710" xr:uid="{2CAD9549-E455-46E8-A127-4039A177E8C7}"/>
    <cellStyle name="Normal 14 17 2 4" xfId="7330" xr:uid="{CB600E4D-4680-4AD0-9CF7-E98CAF7F3B6F}"/>
    <cellStyle name="Normal 14 17 2 5" xfId="10028" xr:uid="{7B7BABC7-EA9C-4D76-BE27-CE58438DA810}"/>
    <cellStyle name="Normal 14 17 3" xfId="10999" xr:uid="{AB68CF6C-03CF-4467-AB5A-9B3F0D896879}"/>
    <cellStyle name="Normal 14 17 3 2" xfId="7708" xr:uid="{167F06AB-1332-480B-81A9-7C3C152AB3CE}"/>
    <cellStyle name="Normal 14 17 3 2 2" xfId="7709" xr:uid="{6A877B20-F372-4A03-9CF8-9AFD0DE236F6}"/>
    <cellStyle name="Normal 14 17 3 3" xfId="12896" xr:uid="{7ECA61D1-BC96-492A-B9BD-A937B6674CDF}"/>
    <cellStyle name="Normal 14 17 4" xfId="12895" xr:uid="{F85C457D-F5FC-4F14-865F-4951504B6CEF}"/>
    <cellStyle name="Normal 14 17 4 2" xfId="7707" xr:uid="{25DBAD4A-6E26-4070-8FE5-58D24BE65F70}"/>
    <cellStyle name="Normal 14 17 5" xfId="11000" xr:uid="{BF466841-3AEA-46E3-8A94-24A81B00EBC6}"/>
    <cellStyle name="Normal 14 17 6" xfId="12893" xr:uid="{1DDEDC70-9813-439E-A45B-BA8D0C4BD555}"/>
    <cellStyle name="Normal 14 17 7" xfId="7880" xr:uid="{654035B4-F414-44F6-8C54-70EDA9BFBFFB}"/>
    <cellStyle name="Normal 14 18" xfId="5466" xr:uid="{5E095E2D-2580-4CE9-AEF6-D5A800E89AD9}"/>
    <cellStyle name="Normal 14 18 2" xfId="11001" xr:uid="{96C6FF8D-6E5F-42E4-8AB9-3CB88BE0B6CE}"/>
    <cellStyle name="Normal 14 18 2 2" xfId="12898" xr:uid="{5734A578-CB3E-4499-865D-C7020270CCB6}"/>
    <cellStyle name="Normal 14 18 2 2 2" xfId="7329" xr:uid="{8F0F0F89-652A-4C3D-B717-C875682D3BC9}"/>
    <cellStyle name="Normal 14 18 2 3" xfId="7705" xr:uid="{53FB1BC3-AA0E-4531-A67C-761101A52759}"/>
    <cellStyle name="Normal 14 18 3" xfId="12897" xr:uid="{068B3F58-1B13-4307-BAB1-F0EFE1132BD4}"/>
    <cellStyle name="Normal 14 18 3 2" xfId="11002" xr:uid="{783BA636-9A04-49AD-AF6E-83483DEF81E7}"/>
    <cellStyle name="Normal 14 18 4" xfId="7704" xr:uid="{2E33CE1A-765D-4227-837A-BCDFD996FB8B}"/>
    <cellStyle name="Normal 14 18 5" xfId="7706" xr:uid="{47AD7608-36E0-4A2F-B54B-FE53A3790439}"/>
    <cellStyle name="Normal 14 18 6" xfId="9627" xr:uid="{5CD87FC7-F616-4114-8D20-268FD5B2B79E}"/>
    <cellStyle name="Normal 14 19" xfId="11003" xr:uid="{B6E1E9FA-C3B8-4AB9-85B6-BE57B9B0D3A9}"/>
    <cellStyle name="Normal 14 19 2" xfId="7703" xr:uid="{A0D1A393-5614-4EE8-B04E-2B4F65982450}"/>
    <cellStyle name="Normal 14 2" xfId="2794" xr:uid="{00000000-0005-0000-0000-0000EA0A0000}"/>
    <cellStyle name="Normal 14 2 10" xfId="5995" xr:uid="{56454115-966F-4252-A01D-9F96F0674DDB}"/>
    <cellStyle name="Normal 14 2 10 2" xfId="12899" xr:uid="{CBDB8273-C832-407C-BA61-16A93C0E070A}"/>
    <cellStyle name="Normal 14 2 10 3" xfId="10029" xr:uid="{9DF26F51-078D-480B-A267-EDBB5CB339AB}"/>
    <cellStyle name="Normal 14 2 11" xfId="6611" xr:uid="{C605ED1D-9883-4144-BD78-BFE7C1506834}"/>
    <cellStyle name="Normal 14 2 2" xfId="2795" xr:uid="{00000000-0005-0000-0000-0000EB0A0000}"/>
    <cellStyle name="Normal 14 2 3" xfId="2796" xr:uid="{00000000-0005-0000-0000-0000EC0A0000}"/>
    <cellStyle name="Normal 14 2 4" xfId="2797" xr:uid="{00000000-0005-0000-0000-0000ED0A0000}"/>
    <cellStyle name="Normal 14 2 5" xfId="2798" xr:uid="{00000000-0005-0000-0000-0000EE0A0000}"/>
    <cellStyle name="Normal 14 2 6" xfId="2799" xr:uid="{00000000-0005-0000-0000-0000EF0A0000}"/>
    <cellStyle name="Normal 14 2 7" xfId="2800" xr:uid="{00000000-0005-0000-0000-0000F00A0000}"/>
    <cellStyle name="Normal 14 2 8" xfId="2801" xr:uid="{00000000-0005-0000-0000-0000F10A0000}"/>
    <cellStyle name="Normal 14 2 8 2" xfId="2802" xr:uid="{00000000-0005-0000-0000-0000F20A0000}"/>
    <cellStyle name="Normal 14 2 8 2 2" xfId="5997" xr:uid="{9AE2108A-03C3-4C2E-AC0D-84FD3A8DA054}"/>
    <cellStyle name="Normal 14 2 8 2 2 2" xfId="7699" xr:uid="{822E9BC9-DF80-48A8-83EE-91B648D99CEB}"/>
    <cellStyle name="Normal 14 2 8 2 2 2 2" xfId="7702" xr:uid="{DAF1D7C5-D47C-439A-96C1-723CAACDDE82}"/>
    <cellStyle name="Normal 14 2 8 2 2 3" xfId="11005" xr:uid="{5519AE66-B9E7-40A8-9755-92AA38698182}"/>
    <cellStyle name="Normal 14 2 8 2 2 4" xfId="11004" xr:uid="{567A144E-77CD-4EE2-8140-AA27280D5063}"/>
    <cellStyle name="Normal 14 2 8 2 2 5" xfId="10031" xr:uid="{61994A94-E5C3-42D4-BF38-1908E87151BF}"/>
    <cellStyle name="Normal 14 2 8 2 3" xfId="7700" xr:uid="{20DBC347-FAD4-418A-ABCE-485170AEE97A}"/>
    <cellStyle name="Normal 14 2 8 2 3 2" xfId="7701" xr:uid="{575AA916-ABE3-470C-B64C-BDF71C755856}"/>
    <cellStyle name="Normal 14 2 8 2 3 2 2" xfId="12903" xr:uid="{5CFFF97F-9CF0-41C4-BAAF-E5F346E399C8}"/>
    <cellStyle name="Normal 14 2 8 2 3 3" xfId="12902" xr:uid="{88BD75C1-D029-4884-96EF-F77E7205288C}"/>
    <cellStyle name="Normal 14 2 8 2 4" xfId="11006" xr:uid="{E70F699D-18FA-42B0-A297-440F6510A0DB}"/>
    <cellStyle name="Normal 14 2 8 2 4 2" xfId="7697" xr:uid="{CAEEFB19-5C66-43BB-8BFA-43E793B26FBF}"/>
    <cellStyle name="Normal 14 2 8 2 5" xfId="7698" xr:uid="{DEAC9679-EDC4-4D4C-905E-35D8399DDC96}"/>
    <cellStyle name="Normal 14 2 8 2 6" xfId="12900" xr:uid="{7FBA1F0F-3D58-467C-B221-6F168B8A2020}"/>
    <cellStyle name="Normal 14 2 8 2 7" xfId="7888" xr:uid="{BCF04873-FD54-4F5C-B95F-9C649CDE5F84}"/>
    <cellStyle name="Normal 14 2 8 3" xfId="5996" xr:uid="{3A034E51-DBAE-4F96-B3CF-062E98FE5BF9}"/>
    <cellStyle name="Normal 14 2 8 3 2" xfId="12905" xr:uid="{CC7D32B1-A843-40A4-98AD-F064601AD5D8}"/>
    <cellStyle name="Normal 14 2 8 3 2 2" xfId="7695" xr:uid="{0B9083A6-2E88-486C-9DC8-7350BE510985}"/>
    <cellStyle name="Normal 14 2 8 3 3" xfId="7696" xr:uid="{F4E081B0-D65B-48D3-B398-29B09059C5C4}"/>
    <cellStyle name="Normal 14 2 8 3 4" xfId="11007" xr:uid="{44E515D4-7EDF-46F7-AE87-148FA15528A2}"/>
    <cellStyle name="Normal 14 2 8 3 5" xfId="10030" xr:uid="{43880741-685F-4F4C-971E-493F9FAD04CE}"/>
    <cellStyle name="Normal 14 2 8 4" xfId="12904" xr:uid="{963DAAE5-B592-4F54-A86C-4678559B2760}"/>
    <cellStyle name="Normal 14 2 8 4 2" xfId="11008" xr:uid="{6E2A5B29-901E-418D-8F5B-889F35D92052}"/>
    <cellStyle name="Normal 14 2 8 4 2 2" xfId="11009" xr:uid="{F8E163EF-8164-4106-B0F5-5F1642739328}"/>
    <cellStyle name="Normal 14 2 8 4 3" xfId="12907" xr:uid="{DE1DDC54-FF07-49E9-A1CC-C53247383FF9}"/>
    <cellStyle name="Normal 14 2 8 5" xfId="12906" xr:uid="{6BEBB239-D592-4EBA-A980-99A2F5BCC328}"/>
    <cellStyle name="Normal 14 2 8 5 2" xfId="7694" xr:uid="{0CF7889F-3324-4E11-8DC3-AFA023E3B462}"/>
    <cellStyle name="Normal 14 2 8 6" xfId="11010" xr:uid="{A438BE6F-D446-4AD6-83AF-A12B30A6E5A2}"/>
    <cellStyle name="Normal 14 2 8 7" xfId="12901" xr:uid="{215CE590-D816-4A5B-9262-28920E13BDC3}"/>
    <cellStyle name="Normal 14 2 8 8" xfId="7887" xr:uid="{BFB19108-1BDF-4F8C-9E2E-145A37E7CB19}"/>
    <cellStyle name="Normal 14 2 9" xfId="2803" xr:uid="{00000000-0005-0000-0000-0000F30A0000}"/>
    <cellStyle name="Normal 14 2 9 2" xfId="11011" xr:uid="{4675C589-FF3E-47E5-9CCA-4ACE89B199BC}"/>
    <cellStyle name="Normal 14 20" xfId="22460" xr:uid="{27B3092F-20C6-4F30-9221-504440B87FDA}"/>
    <cellStyle name="Normal 14 3" xfId="2804" xr:uid="{00000000-0005-0000-0000-0000F40A0000}"/>
    <cellStyle name="Normal 14 4" xfId="2805" xr:uid="{00000000-0005-0000-0000-0000F50A0000}"/>
    <cellStyle name="Normal 14 4 2" xfId="2806" xr:uid="{00000000-0005-0000-0000-0000F60A0000}"/>
    <cellStyle name="Normal 14 4 2 2" xfId="5999" xr:uid="{C8B96D15-1D62-45C7-9893-D49240A4FB20}"/>
    <cellStyle name="Normal 14 4 2 2 2" xfId="11013" xr:uid="{285147E5-1D54-4D00-85C1-A49EAB480B7F}"/>
    <cellStyle name="Normal 14 4 2 2 2 2" xfId="7692" xr:uid="{3F05CDAE-4119-4B77-8BE1-A7A981B52D07}"/>
    <cellStyle name="Normal 14 4 2 2 3" xfId="12910" xr:uid="{057C63CA-7779-4358-8615-72E919B0BADA}"/>
    <cellStyle name="Normal 14 4 2 2 4" xfId="11012" xr:uid="{B8385169-5718-4091-911C-5BDECA9A382F}"/>
    <cellStyle name="Normal 14 4 2 2 5" xfId="10033" xr:uid="{02D95B75-AE32-4D53-9E5A-2B6D11F330EA}"/>
    <cellStyle name="Normal 14 4 2 3" xfId="12909" xr:uid="{DF02083B-8DCE-47D5-BA2A-33D0D53FBD7E}"/>
    <cellStyle name="Normal 14 4 2 3 2" xfId="11014" xr:uid="{011F4A69-71A5-43F6-9CEB-F8B3B4ED3109}"/>
    <cellStyle name="Normal 14 4 2 3 2 2" xfId="7691" xr:uid="{E6D3D54D-077F-4E8F-8C64-2F54E4A47770}"/>
    <cellStyle name="Normal 14 4 2 3 3" xfId="11015" xr:uid="{BC52E861-9B0D-4306-BB92-A355BBEF85F3}"/>
    <cellStyle name="Normal 14 4 2 4" xfId="12912" xr:uid="{3EB754A3-146F-4584-B815-879E1666F2E0}"/>
    <cellStyle name="Normal 14 4 2 4 2" xfId="12911" xr:uid="{85631C64-40DD-4B34-B7CE-F726139073D1}"/>
    <cellStyle name="Normal 14 4 2 5" xfId="11016" xr:uid="{CDF0AAA9-1B1A-4024-BDF5-F9188CE580FC}"/>
    <cellStyle name="Normal 14 4 2 6" xfId="12908" xr:uid="{514E0AE8-80D5-49EF-976E-601C1925D6BB}"/>
    <cellStyle name="Normal 14 4 2 7" xfId="7891" xr:uid="{0B902E09-79F3-48C3-9C23-EBF22A2C7CD9}"/>
    <cellStyle name="Normal 14 4 3" xfId="5998" xr:uid="{36682877-FB7C-4038-AAF8-192915D8F6CF}"/>
    <cellStyle name="Normal 14 4 3 2" xfId="7690" xr:uid="{0DCD0899-8FE2-42FD-9C03-94924C12F88D}"/>
    <cellStyle name="Normal 14 4 3 2 2" xfId="11017" xr:uid="{F20D3762-A974-4A54-8B9B-9AD23E069E82}"/>
    <cellStyle name="Normal 14 4 3 2 2 2" xfId="12914" xr:uid="{857866B8-811E-4942-8140-647B3E279DFE}"/>
    <cellStyle name="Normal 14 4 3 2 3" xfId="7687" xr:uid="{D5CAFB4F-32E3-45F4-93AA-5F19B3C4EA50}"/>
    <cellStyle name="Normal 14 4 3 3" xfId="7688" xr:uid="{00502EB1-B9F6-4497-8D48-C202DA2E5E90}"/>
    <cellStyle name="Normal 14 4 3 3 2" xfId="12913" xr:uid="{21E870D0-11D9-44D5-BE6E-A4E48CC6C2EC}"/>
    <cellStyle name="Normal 14 4 3 4" xfId="11018" xr:uid="{C91EF30B-9B0D-408C-BF38-AE60DA395826}"/>
    <cellStyle name="Normal 14 4 3 5" xfId="7689" xr:uid="{D842A3B1-2A11-4960-AA98-10F912A955B2}"/>
    <cellStyle name="Normal 14 4 3 6" xfId="10032" xr:uid="{2995DB44-A902-4961-A781-7E8FE79A8BE4}"/>
    <cellStyle name="Normal 14 4 4" xfId="7685" xr:uid="{17E971EB-001C-4532-8EAF-382CF734C7F4}"/>
    <cellStyle name="Normal 14 4 5" xfId="7686" xr:uid="{3599211C-2BC3-46EB-9094-F1F813330203}"/>
    <cellStyle name="Normal 14 4 5 2" xfId="11019" xr:uid="{F1E6B33E-079F-4A63-9D3C-8DA8A5AB7038}"/>
    <cellStyle name="Normal 14 4 6" xfId="11020" xr:uid="{DB2FA9AB-7249-4976-8BDF-251D256C88BB}"/>
    <cellStyle name="Normal 14 4 7" xfId="7693" xr:uid="{D5008275-A6B9-4828-9F8A-7E656A7BE6F1}"/>
    <cellStyle name="Normal 14 4 8" xfId="6612" xr:uid="{2DEDE504-571C-4289-BB9A-8454D4754039}"/>
    <cellStyle name="Normal 14 5" xfId="2807" xr:uid="{00000000-0005-0000-0000-0000F70A0000}"/>
    <cellStyle name="Normal 14 5 2" xfId="2808" xr:uid="{00000000-0005-0000-0000-0000F80A0000}"/>
    <cellStyle name="Normal 14 5 2 2" xfId="6001" xr:uid="{1B5589A1-9ACE-42F5-845E-72A3AECB11DD}"/>
    <cellStyle name="Normal 14 5 2 2 2" xfId="11022" xr:uid="{9C0A55E6-109B-4F80-85D9-9D68F4BB7FA3}"/>
    <cellStyle name="Normal 14 5 2 2 2 2" xfId="7681" xr:uid="{E0B4A58F-5A6B-40A8-961F-ADC2CEDB6F13}"/>
    <cellStyle name="Normal 14 5 2 2 3" xfId="7682" xr:uid="{C37A918F-027A-4A50-9F13-614239449280}"/>
    <cellStyle name="Normal 14 5 2 2 4" xfId="11021" xr:uid="{60C3391A-75C6-4B20-AD1C-E98756A5D400}"/>
    <cellStyle name="Normal 14 5 2 2 5" xfId="10035" xr:uid="{14628875-DCAF-4696-A556-2FC275031E9A}"/>
    <cellStyle name="Normal 14 5 2 3" xfId="11023" xr:uid="{3AB7C523-5516-412A-A3DB-A12E89C4B1EB}"/>
    <cellStyle name="Normal 14 5 2 3 2" xfId="11024" xr:uid="{1F9CD218-D600-42DF-B859-7D3FF4C7A3AD}"/>
    <cellStyle name="Normal 14 5 2 3 2 2" xfId="7679" xr:uid="{F1F038B8-EFB5-47BA-84BB-D08AEBC90C7D}"/>
    <cellStyle name="Normal 14 5 2 3 3" xfId="11025" xr:uid="{7556AF70-A61F-4087-A30A-7FF19211D2C4}"/>
    <cellStyle name="Normal 14 5 2 4" xfId="7680" xr:uid="{121B4732-0CD7-48DE-A126-062063B98806}"/>
    <cellStyle name="Normal 14 5 2 4 2" xfId="11026" xr:uid="{D2FEE998-E760-472E-B6EA-428B5E042A00}"/>
    <cellStyle name="Normal 14 5 2 5" xfId="11027" xr:uid="{3BBF5F91-C5A3-4BD7-9222-6A2E4C36D95A}"/>
    <cellStyle name="Normal 14 5 2 6" xfId="7684" xr:uid="{FAC60E1F-EA2A-48C3-9449-570BCF652C21}"/>
    <cellStyle name="Normal 14 5 2 7" xfId="7893" xr:uid="{10201DD9-3C47-4E5C-A423-F1061F9DD58F}"/>
    <cellStyle name="Normal 14 5 3" xfId="6000" xr:uid="{6D55FE1F-3430-4F7A-BD01-6AF8EB32F400}"/>
    <cellStyle name="Normal 14 5 3 2" xfId="7678" xr:uid="{7C03B933-672F-4AAE-975A-21A1DB1BA2C1}"/>
    <cellStyle name="Normal 14 5 3 2 2" xfId="11028" xr:uid="{4A37D92B-ECB2-440B-A01F-5B3BC0CA4010}"/>
    <cellStyle name="Normal 14 5 3 2 2 2" xfId="11029" xr:uid="{E128C61D-1C8D-477D-A0D3-EE06CC47D23E}"/>
    <cellStyle name="Normal 14 5 3 2 3" xfId="7674" xr:uid="{D96291C4-5795-47F9-A0A9-E4C872D5C441}"/>
    <cellStyle name="Normal 14 5 3 3" xfId="7675" xr:uid="{4541B590-90AA-44CB-9278-0E8DAF56686C}"/>
    <cellStyle name="Normal 14 5 3 3 2" xfId="11030" xr:uid="{E4314F5D-C068-49BB-967C-0B4C938A94D8}"/>
    <cellStyle name="Normal 14 5 3 4" xfId="11031" xr:uid="{471B4D90-3ABD-4B6E-9E87-8544F6F68B73}"/>
    <cellStyle name="Normal 14 5 3 5" xfId="7676" xr:uid="{85AA9D0A-D67E-4755-A226-8D6DF3EBC9C3}"/>
    <cellStyle name="Normal 14 5 3 6" xfId="10034" xr:uid="{30DD3C72-BEB4-4741-A69C-CD5FC491F11E}"/>
    <cellStyle name="Normal 14 5 4" xfId="7672" xr:uid="{38C5762C-A2A4-40A8-85FC-930D3C7E01EB}"/>
    <cellStyle name="Normal 14 5 5" xfId="7326" xr:uid="{BD4A7021-DC87-44A9-AC10-8A9219FCD13C}"/>
    <cellStyle name="Normal 14 5 5 2" xfId="7673" xr:uid="{21352FBB-A971-483F-8781-DEFA3A796964}"/>
    <cellStyle name="Normal 14 5 6" xfId="11032" xr:uid="{EC0832CA-BDB6-4996-B5D4-9D562FDC3C90}"/>
    <cellStyle name="Normal 14 5 7" xfId="7683" xr:uid="{EDB181B3-DB56-4636-B9F9-B66EE2F6D0E1}"/>
    <cellStyle name="Normal 14 5 8" xfId="6613" xr:uid="{5B2FB33D-315F-4336-9ED6-BD60C2D929A9}"/>
    <cellStyle name="Normal 14 6" xfId="2809" xr:uid="{00000000-0005-0000-0000-0000F90A0000}"/>
    <cellStyle name="Normal 14 7" xfId="2810" xr:uid="{00000000-0005-0000-0000-0000FA0A0000}"/>
    <cellStyle name="Normal 14 8" xfId="2811" xr:uid="{00000000-0005-0000-0000-0000FB0A0000}"/>
    <cellStyle name="Normal 14 9" xfId="2812" xr:uid="{00000000-0005-0000-0000-0000FC0A0000}"/>
    <cellStyle name="Normal 15" xfId="2813" xr:uid="{00000000-0005-0000-0000-0000FD0A0000}"/>
    <cellStyle name="Normal 15 2" xfId="2814" xr:uid="{00000000-0005-0000-0000-0000FE0A0000}"/>
    <cellStyle name="Normal 15 2 2" xfId="2815" xr:uid="{00000000-0005-0000-0000-0000FF0A0000}"/>
    <cellStyle name="Normal 15 2 3" xfId="2816" xr:uid="{00000000-0005-0000-0000-0000000B0000}"/>
    <cellStyle name="Normal 15 2 3 2" xfId="12915" xr:uid="{ECB3C339-A291-4A5A-BA7B-03A27D34C25B}"/>
    <cellStyle name="Normal 15 3" xfId="2817" xr:uid="{00000000-0005-0000-0000-0000010B0000}"/>
    <cellStyle name="Normal 15 4" xfId="2818" xr:uid="{00000000-0005-0000-0000-0000020B0000}"/>
    <cellStyle name="Normal 15 5" xfId="2819" xr:uid="{00000000-0005-0000-0000-0000030B0000}"/>
    <cellStyle name="Normal 15 6" xfId="2820" xr:uid="{00000000-0005-0000-0000-0000040B0000}"/>
    <cellStyle name="Normal 15 7" xfId="2821" xr:uid="{00000000-0005-0000-0000-0000050B0000}"/>
    <cellStyle name="Normal 15 7 2" xfId="7671" xr:uid="{8C2D87DC-243A-412D-A516-04706E337BAA}"/>
    <cellStyle name="Normal 15 8" xfId="5467" xr:uid="{C5D0304C-4F9B-4F8E-AB97-7E21B8ABE40F}"/>
    <cellStyle name="Normal 15 8 2" xfId="9628" xr:uid="{BB892074-97EA-4DCF-ACCE-4F4BCE061F8A}"/>
    <cellStyle name="Normal 16" xfId="2822" xr:uid="{00000000-0005-0000-0000-0000060B0000}"/>
    <cellStyle name="Normal 16 10" xfId="6614" xr:uid="{BACFFD52-6320-44EA-85F3-0D63CA5E258E}"/>
    <cellStyle name="Normal 16 2" xfId="2823" xr:uid="{00000000-0005-0000-0000-0000070B0000}"/>
    <cellStyle name="Normal 16 2 2" xfId="2824" xr:uid="{00000000-0005-0000-0000-0000080B0000}"/>
    <cellStyle name="Normal 16 2 3" xfId="2825" xr:uid="{00000000-0005-0000-0000-0000090B0000}"/>
    <cellStyle name="Normal 16 2 3 2" xfId="7669" xr:uid="{32DA8589-9A55-4923-9E93-BCB0A55984C3}"/>
    <cellStyle name="Normal 16 3" xfId="2826" xr:uid="{00000000-0005-0000-0000-00000A0B0000}"/>
    <cellStyle name="Normal 16 4" xfId="2827" xr:uid="{00000000-0005-0000-0000-00000B0B0000}"/>
    <cellStyle name="Normal 16 5" xfId="2828" xr:uid="{00000000-0005-0000-0000-00000C0B0000}"/>
    <cellStyle name="Normal 16 6" xfId="2829" xr:uid="{00000000-0005-0000-0000-00000D0B0000}"/>
    <cellStyle name="Normal 16 7" xfId="2830" xr:uid="{00000000-0005-0000-0000-00000E0B0000}"/>
    <cellStyle name="Normal 16 7 2" xfId="2831" xr:uid="{00000000-0005-0000-0000-00000F0B0000}"/>
    <cellStyle name="Normal 16 7 2 2" xfId="6004" xr:uid="{0EBD9265-1B0A-4A06-ACBC-E2252A236FB4}"/>
    <cellStyle name="Normal 16 7 2 2 2" xfId="11034" xr:uid="{89CA14A1-8637-465F-B61D-AFA5E8378F74}"/>
    <cellStyle name="Normal 16 7 2 2 2 2" xfId="7666" xr:uid="{CB94BAB9-DC95-4CC9-87B8-A349E5F8A9F1}"/>
    <cellStyle name="Normal 16 7 2 2 3" xfId="11035" xr:uid="{7C97DF37-1CEA-4A57-BF9D-CE8DDAE13595}"/>
    <cellStyle name="Normal 16 7 2 2 4" xfId="7667" xr:uid="{B4B986CE-B78F-4D5A-92B6-E2293CCCA355}"/>
    <cellStyle name="Normal 16 7 2 2 5" xfId="10038" xr:uid="{E0604005-3B31-4D1C-9402-991FA099A923}"/>
    <cellStyle name="Normal 16 7 2 3" xfId="7665" xr:uid="{6AA4963D-6D28-401A-95E6-013F24E4111C}"/>
    <cellStyle name="Normal 16 7 2 3 2" xfId="11036" xr:uid="{B2D15E4E-D820-4558-AA61-48D4FB71FA7C}"/>
    <cellStyle name="Normal 16 7 2 3 2 2" xfId="7664" xr:uid="{9ECA12D4-84F1-4D87-8199-4673D7A29593}"/>
    <cellStyle name="Normal 16 7 2 3 3" xfId="11037" xr:uid="{46470689-C29D-4BD1-B391-FF2A090418F0}"/>
    <cellStyle name="Normal 16 7 2 4" xfId="7663" xr:uid="{4454BF6F-2FD4-4867-8FCA-CEDDE764DD46}"/>
    <cellStyle name="Normal 16 7 2 4 2" xfId="11038" xr:uid="{0B2B46A4-7D82-4B02-AD05-CA2CF1CE0952}"/>
    <cellStyle name="Normal 16 7 2 5" xfId="7662" xr:uid="{C73504BF-AA04-45A1-B3BE-998632EBBD99}"/>
    <cellStyle name="Normal 16 7 2 6" xfId="11033" xr:uid="{9AF617E6-9922-4A39-B6E3-121B8F44FF2D}"/>
    <cellStyle name="Normal 16 7 2 7" xfId="7905" xr:uid="{599DC0CF-1F04-44F7-A011-DE8CA48734E6}"/>
    <cellStyle name="Normal 16 7 3" xfId="6003" xr:uid="{DB08EDA5-11B2-4F9F-A675-5DF19985F140}"/>
    <cellStyle name="Normal 16 7 3 2" xfId="11040" xr:uid="{A25A3D51-9832-463D-8B26-35BE149F0294}"/>
    <cellStyle name="Normal 16 7 3 2 2" xfId="7661" xr:uid="{A97F0D37-7F81-414F-97FE-A7F57AE1018C}"/>
    <cellStyle name="Normal 16 7 3 3" xfId="11041" xr:uid="{B585C337-787F-4BCB-890B-93BD503E926C}"/>
    <cellStyle name="Normal 16 7 3 4" xfId="11039" xr:uid="{12BBB86F-D0D3-40D0-AC72-E63473B92C5A}"/>
    <cellStyle name="Normal 16 7 3 5" xfId="10037" xr:uid="{81219763-263A-49DA-B193-89F1613242F0}"/>
    <cellStyle name="Normal 16 7 4" xfId="7660" xr:uid="{C61A5049-D404-4077-9DE3-201D3039508D}"/>
    <cellStyle name="Normal 16 7 4 2" xfId="11042" xr:uid="{681C636A-A6CA-4FE1-8530-85B4A8C3FD4C}"/>
    <cellStyle name="Normal 16 7 4 2 2" xfId="7659" xr:uid="{2CF5A899-BE68-4F1D-880A-931C96702ED6}"/>
    <cellStyle name="Normal 16 7 4 3" xfId="11043" xr:uid="{613BE403-A706-4E3A-B615-9C466305E9A8}"/>
    <cellStyle name="Normal 16 7 5" xfId="7658" xr:uid="{C2B0B1A5-9382-42FF-888B-A2E2B828430E}"/>
    <cellStyle name="Normal 16 7 5 2" xfId="11044" xr:uid="{65BB3398-96EC-472E-A0B6-2CE97473CA08}"/>
    <cellStyle name="Normal 16 7 6" xfId="7657" xr:uid="{2A9FB93A-BE06-4132-A422-BE6A91BFB725}"/>
    <cellStyle name="Normal 16 7 7" xfId="7668" xr:uid="{40523927-ADC3-4DE4-804B-818F8DC3FFF6}"/>
    <cellStyle name="Normal 16 7 8" xfId="7904" xr:uid="{801048D5-68E9-488E-A3AF-EA24E76E421D}"/>
    <cellStyle name="Normal 16 8" xfId="5468" xr:uid="{73ADE17A-D716-434B-983C-5967F5D8ACC0}"/>
    <cellStyle name="Normal 16 8 2" xfId="11045" xr:uid="{DD704A5F-22BF-4CA8-BBD2-EDD85FD59330}"/>
    <cellStyle name="Normal 16 8 3" xfId="9629" xr:uid="{2AF7FE5C-07A7-4B1E-9FAA-9E7C8CC0ED6E}"/>
    <cellStyle name="Normal 16 9" xfId="6002" xr:uid="{1CA92D5F-AF6B-4400-8D86-5E233E797658}"/>
    <cellStyle name="Normal 16 9 2" xfId="10036" xr:uid="{857A46E2-109F-4375-96CD-7441B4672678}"/>
    <cellStyle name="Normal 17" xfId="2832" xr:uid="{00000000-0005-0000-0000-0000100B0000}"/>
    <cellStyle name="Normal 17 10" xfId="2833" xr:uid="{00000000-0005-0000-0000-0000110B0000}"/>
    <cellStyle name="Normal 17 11" xfId="2834" xr:uid="{00000000-0005-0000-0000-0000120B0000}"/>
    <cellStyle name="Normal 17 12" xfId="2835" xr:uid="{00000000-0005-0000-0000-0000130B0000}"/>
    <cellStyle name="Normal 17 13" xfId="2836" xr:uid="{00000000-0005-0000-0000-0000140B0000}"/>
    <cellStyle name="Normal 17 14" xfId="2837" xr:uid="{00000000-0005-0000-0000-0000150B0000}"/>
    <cellStyle name="Normal 17 14 2" xfId="2838" xr:uid="{00000000-0005-0000-0000-0000160B0000}"/>
    <cellStyle name="Normal 17 14 2 2" xfId="6007" xr:uid="{97496384-E780-481A-A06C-E0D6DD22C129}"/>
    <cellStyle name="Normal 17 14 2 2 2" xfId="11047" xr:uid="{71CB1344-7E34-47E0-AB08-98B372498ABD}"/>
    <cellStyle name="Normal 17 14 2 2 2 2" xfId="7655" xr:uid="{54E75E1D-8E3C-4FDA-8E76-07959DBBF08C}"/>
    <cellStyle name="Normal 17 14 2 2 3" xfId="11048" xr:uid="{37DB9E45-919E-47BF-8636-C117C0698081}"/>
    <cellStyle name="Normal 17 14 2 2 4" xfId="7656" xr:uid="{04CBD96C-46CF-438B-87F7-740B580F4CF4}"/>
    <cellStyle name="Normal 17 14 2 2 5" xfId="10041" xr:uid="{D70E9EB5-0289-4220-B22F-8108EB1E9B0F}"/>
    <cellStyle name="Normal 17 14 2 3" xfId="7654" xr:uid="{97A07DCE-83BF-4233-816B-E65A5E46F4F0}"/>
    <cellStyle name="Normal 17 14 2 3 2" xfId="11049" xr:uid="{EF5E263C-D224-4712-B545-EFB5623B636D}"/>
    <cellStyle name="Normal 17 14 2 3 2 2" xfId="7653" xr:uid="{625B95F2-EA88-4EEA-A59B-A73B0C3EEEDA}"/>
    <cellStyle name="Normal 17 14 2 3 3" xfId="11050" xr:uid="{6CE30741-DCAF-44FF-9A63-27201AFABDA2}"/>
    <cellStyle name="Normal 17 14 2 4" xfId="7652" xr:uid="{A105B103-A548-4B4E-900E-351361BD94A3}"/>
    <cellStyle name="Normal 17 14 2 4 2" xfId="11051" xr:uid="{5834FDD5-85EC-49A5-A57D-308D5E1562FA}"/>
    <cellStyle name="Normal 17 14 2 5" xfId="7651" xr:uid="{F2C7D036-9C41-4900-A55A-6569C725F757}"/>
    <cellStyle name="Normal 17 14 2 6" xfId="7648" xr:uid="{7C301407-C1D3-4182-8E6F-C32400E65866}"/>
    <cellStyle name="Normal 17 14 2 7" xfId="7907" xr:uid="{2027D996-34A9-47CB-B7DA-E3EB79B346CF}"/>
    <cellStyle name="Normal 17 14 3" xfId="6006" xr:uid="{1FEAC8E1-25D8-41D1-9CB5-A1F13B4319A0}"/>
    <cellStyle name="Normal 17 14 3 2" xfId="7650" xr:uid="{FBB3FC46-BD5F-411C-97AD-CE19B2F4BC9E}"/>
    <cellStyle name="Normal 17 14 3 2 2" xfId="11053" xr:uid="{EB2567C3-15E3-42CC-BCBF-A7FAC06992DD}"/>
    <cellStyle name="Normal 17 14 3 3" xfId="7649" xr:uid="{A3196044-A011-491D-BA82-F15008AE0B71}"/>
    <cellStyle name="Normal 17 14 3 4" xfId="11052" xr:uid="{D8EF84C1-7FC6-4CC9-B7BF-8B06C2B7A043}"/>
    <cellStyle name="Normal 17 14 3 5" xfId="10040" xr:uid="{418F8A1A-0BC7-4AA8-B750-096E57C32784}"/>
    <cellStyle name="Normal 17 14 4" xfId="11054" xr:uid="{B8E27EC1-37A8-4F60-9C16-B945CB6120EE}"/>
    <cellStyle name="Normal 17 14 4 2" xfId="11055" xr:uid="{07093AE7-1EC0-44D9-8A42-C34C041AA567}"/>
    <cellStyle name="Normal 17 14 4 2 2" xfId="7647" xr:uid="{C43F6498-EF4E-466B-9316-123A234F8940}"/>
    <cellStyle name="Normal 17 14 4 3" xfId="11056" xr:uid="{A85BA744-D78A-47A7-BF5B-63A4630E0997}"/>
    <cellStyle name="Normal 17 14 5" xfId="7646" xr:uid="{A3804382-664E-489C-B230-F3F1432CEEE7}"/>
    <cellStyle name="Normal 17 14 5 2" xfId="11057" xr:uid="{14B5EEDB-02A1-4C1B-B4F5-738C37F40A08}"/>
    <cellStyle name="Normal 17 14 6" xfId="7645" xr:uid="{CC5BEB7E-E277-4029-94C1-AC35F230B601}"/>
    <cellStyle name="Normal 17 14 7" xfId="11046" xr:uid="{5C0CA0AB-EC04-414E-BF3F-54F6437ADCF8}"/>
    <cellStyle name="Normal 17 14 8" xfId="7906" xr:uid="{C2060EF6-5186-4ADC-927A-4C0BA6481880}"/>
    <cellStyle name="Normal 17 15" xfId="5469" xr:uid="{47D073B8-6392-49D5-850D-1395CEC54AE8}"/>
    <cellStyle name="Normal 17 15 2" xfId="11058" xr:uid="{96127BE0-B6BE-48C8-909D-E3D30A7E9CB7}"/>
    <cellStyle name="Normal 17 15 3" xfId="9630" xr:uid="{A8D537E3-C00B-489A-97CE-F5E4ED82E429}"/>
    <cellStyle name="Normal 17 16" xfId="6005" xr:uid="{CEAD43A4-9ABB-41E7-A848-B46DD3C313FF}"/>
    <cellStyle name="Normal 17 16 2" xfId="10039" xr:uid="{F0436914-AAF1-4C01-8F43-5B2C5F328BC0}"/>
    <cellStyle name="Normal 17 17" xfId="6615" xr:uid="{D8F8CC44-3140-4A92-A571-9665E2B14DFC}"/>
    <cellStyle name="Normal 17 2" xfId="2839" xr:uid="{00000000-0005-0000-0000-0000170B0000}"/>
    <cellStyle name="Normal 17 2 2" xfId="2840" xr:uid="{00000000-0005-0000-0000-0000180B0000}"/>
    <cellStyle name="Normal 17 2 3" xfId="2841" xr:uid="{00000000-0005-0000-0000-0000190B0000}"/>
    <cellStyle name="Normal 17 2 3 2" xfId="7644" xr:uid="{6E93CDF6-E2B3-43E9-95A3-3759C880E09F}"/>
    <cellStyle name="Normal 17 3" xfId="2842" xr:uid="{00000000-0005-0000-0000-00001A0B0000}"/>
    <cellStyle name="Normal 17 4" xfId="2843" xr:uid="{00000000-0005-0000-0000-00001B0B0000}"/>
    <cellStyle name="Normal 17 5" xfId="2844" xr:uid="{00000000-0005-0000-0000-00001C0B0000}"/>
    <cellStyle name="Normal 17 6" xfId="2845" xr:uid="{00000000-0005-0000-0000-00001D0B0000}"/>
    <cellStyle name="Normal 17 7" xfId="2846" xr:uid="{00000000-0005-0000-0000-00001E0B0000}"/>
    <cellStyle name="Normal 17 8" xfId="2847" xr:uid="{00000000-0005-0000-0000-00001F0B0000}"/>
    <cellStyle name="Normal 17 9" xfId="2848" xr:uid="{00000000-0005-0000-0000-0000200B0000}"/>
    <cellStyle name="Normal 18" xfId="2849" xr:uid="{00000000-0005-0000-0000-0000210B0000}"/>
    <cellStyle name="Normal 18 2" xfId="2850" xr:uid="{00000000-0005-0000-0000-0000220B0000}"/>
    <cellStyle name="Normal 18 2 2" xfId="7643" xr:uid="{BA00E23D-C1E7-476D-B6D2-192A757833B2}"/>
    <cellStyle name="Normal 18 3" xfId="2851" xr:uid="{00000000-0005-0000-0000-0000230B0000}"/>
    <cellStyle name="Normal 18 3 2" xfId="2852" xr:uid="{00000000-0005-0000-0000-0000240B0000}"/>
    <cellStyle name="Normal 18 3 2 2" xfId="6010" xr:uid="{7F22ECA1-B056-42DC-AD9C-06DDCC92458A}"/>
    <cellStyle name="Normal 18 3 2 2 2" xfId="7641" xr:uid="{290FC2F9-A51D-4719-8725-69C5806D36FC}"/>
    <cellStyle name="Normal 18 3 2 2 2 2" xfId="11060" xr:uid="{EB6D09F7-5CF2-46BA-8FD1-89363E005476}"/>
    <cellStyle name="Normal 18 3 2 2 3" xfId="7640" xr:uid="{E3B22671-B991-4F7D-B435-26EC370BA450}"/>
    <cellStyle name="Normal 18 3 2 2 4" xfId="11059" xr:uid="{40150903-EF6B-41D0-BBE2-3B812E6AEEC9}"/>
    <cellStyle name="Normal 18 3 2 2 5" xfId="10044" xr:uid="{3A282C9E-A574-4497-8780-5F2F469E7FEE}"/>
    <cellStyle name="Normal 18 3 2 3" xfId="11061" xr:uid="{71905979-5293-4D26-BB4A-FDE638375F27}"/>
    <cellStyle name="Normal 18 3 2 3 2" xfId="7639" xr:uid="{E316B5FF-A026-42AE-B487-341461985B7D}"/>
    <cellStyle name="Normal 18 3 2 3 2 2" xfId="11062" xr:uid="{EA54E62C-F02C-4959-B701-15AFCBFEF9AA}"/>
    <cellStyle name="Normal 18 3 2 3 3" xfId="7638" xr:uid="{F0C802DE-D697-4FF7-A276-5B1145B53CA9}"/>
    <cellStyle name="Normal 18 3 2 4" xfId="11063" xr:uid="{6FBEFF39-60EF-4179-9D21-0A44AA8A82CA}"/>
    <cellStyle name="Normal 18 3 2 4 2" xfId="7637" xr:uid="{A2E50B09-148D-4943-9E42-6EF7FD1B12B3}"/>
    <cellStyle name="Normal 18 3 2 5" xfId="11064" xr:uid="{18FFB2FC-2601-4879-9D62-06E91B38A45D}"/>
    <cellStyle name="Normal 18 3 2 6" xfId="7642" xr:uid="{8217E649-65E8-4657-907D-FE2B1BACBC02}"/>
    <cellStyle name="Normal 18 3 2 7" xfId="7910" xr:uid="{55C0403B-C7B9-4FCC-B11D-223615F6A8F4}"/>
    <cellStyle name="Normal 18 3 3" xfId="6009" xr:uid="{7729E723-9A5B-4D05-8804-04F8898CF082}"/>
    <cellStyle name="Normal 18 3 3 2" xfId="11065" xr:uid="{9BE550E0-6A29-4880-A880-91CDA771DE03}"/>
    <cellStyle name="Normal 18 3 3 2 2" xfId="11066" xr:uid="{FD2CC5B5-1F62-48D3-8773-BF7BE0B80CA2}"/>
    <cellStyle name="Normal 18 3 3 3" xfId="7635" xr:uid="{D79167B5-5684-41B7-8F4F-871758DCDB89}"/>
    <cellStyle name="Normal 18 3 3 4" xfId="7636" xr:uid="{BCC6C6DB-64C5-4CCE-8B20-5F8DBB7E1EC3}"/>
    <cellStyle name="Normal 18 3 3 5" xfId="10043" xr:uid="{1847549A-5087-4F99-9167-8FF3B51875AA}"/>
    <cellStyle name="Normal 18 3 4" xfId="11067" xr:uid="{942DBC2A-13DE-476C-B8BD-F05EF5E4B4E3}"/>
    <cellStyle name="Normal 18 3 4 2" xfId="7634" xr:uid="{680EAD85-AA37-4539-9B6B-0859D9027BD1}"/>
    <cellStyle name="Normal 18 3 4 2 2" xfId="11068" xr:uid="{6FA15582-3AD1-43BF-B6D0-89FB16A3D02D}"/>
    <cellStyle name="Normal 18 3 4 3" xfId="7633" xr:uid="{1B366558-085C-437D-BADD-BDF1A87A3C57}"/>
    <cellStyle name="Normal 18 3 5" xfId="11069" xr:uid="{F57129EC-6F6B-42CC-B06E-B837997D91A3}"/>
    <cellStyle name="Normal 18 3 5 2" xfId="7632" xr:uid="{9D1B42E1-B3F1-4663-93FC-388BA5013B42}"/>
    <cellStyle name="Normal 18 3 6" xfId="11070" xr:uid="{2C62665D-FE68-4DFF-9A34-AF5897396CCA}"/>
    <cellStyle name="Normal 18 3 7" xfId="12666" xr:uid="{54316532-2125-4080-96D5-06DEC3E9C0F8}"/>
    <cellStyle name="Normal 18 3 8" xfId="7909" xr:uid="{6A6A9E04-ECF8-4BD0-87F6-B1E6EA5B9DDD}"/>
    <cellStyle name="Normal 18 4" xfId="2853" xr:uid="{00000000-0005-0000-0000-0000250B0000}"/>
    <cellStyle name="Normal 18 5" xfId="5470" xr:uid="{70D6F0BA-D920-4FE7-B8DC-1521C4955340}"/>
    <cellStyle name="Normal 18 5 2" xfId="12916" xr:uid="{217C2847-6FF5-49F8-AAB9-28687BA17C5E}"/>
    <cellStyle name="Normal 18 5 3" xfId="9631" xr:uid="{BC9A780D-6468-49A5-B908-D452BD4C0425}"/>
    <cellStyle name="Normal 18 6" xfId="6008" xr:uid="{CCBF6283-1B67-4C7F-9F19-CAD0F63EA281}"/>
    <cellStyle name="Normal 18 6 2" xfId="10042" xr:uid="{A8B94A5B-668E-4968-84A3-94B2A0D9D2B6}"/>
    <cellStyle name="Normal 18 7" xfId="6616" xr:uid="{113E3BB9-52A4-4CE3-AC5D-A3526EE7EE00}"/>
    <cellStyle name="Normal 19" xfId="2854" xr:uid="{00000000-0005-0000-0000-0000260B0000}"/>
    <cellStyle name="Normal 19 2" xfId="5471" xr:uid="{BC1DF47D-503F-4C5E-942E-4672CAC89466}"/>
    <cellStyle name="Normal 19 2 2" xfId="11071" xr:uid="{82F34FBC-B558-4936-8EC6-AA425E6C43C5}"/>
    <cellStyle name="Normal 19 2 3" xfId="9632" xr:uid="{0F3D38BD-3118-4F7B-921C-1E4A4ACC489D}"/>
    <cellStyle name="Normal 2" xfId="2855" xr:uid="{00000000-0005-0000-0000-0000270B0000}"/>
    <cellStyle name="Normal 2 10" xfId="2856" xr:uid="{00000000-0005-0000-0000-0000280B0000}"/>
    <cellStyle name="Normal 2 10 2" xfId="2857" xr:uid="{00000000-0005-0000-0000-0000290B0000}"/>
    <cellStyle name="Normal 2 10 3" xfId="2858" xr:uid="{00000000-0005-0000-0000-00002A0B0000}"/>
    <cellStyle name="Normal 2 10 3 2" xfId="6011" xr:uid="{902E8A2F-B353-48CA-8A8A-E6DD972AD8F9}"/>
    <cellStyle name="Normal 2 10 3 2 2" xfId="7630" xr:uid="{6C9084A0-13FB-4AA0-B477-29BBA1A79EEB}"/>
    <cellStyle name="Normal 2 10 3 2 2 2" xfId="12667" xr:uid="{08064814-9DFA-48D3-BF8A-50FDF6F8DB86}"/>
    <cellStyle name="Normal 2 10 3 2 3" xfId="7629" xr:uid="{28F4A7D9-0541-411D-9C0A-A2E3CF9B56C8}"/>
    <cellStyle name="Normal 2 10 3 2 4" xfId="7622" xr:uid="{009D2343-8F19-406C-9047-384613AAD54D}"/>
    <cellStyle name="Normal 2 10 3 2 5" xfId="10045" xr:uid="{15786F6C-D642-4C78-9AB6-A8FEA5DE1CE5}"/>
    <cellStyle name="Normal 2 10 3 3" xfId="11073" xr:uid="{5AF6EA9B-63F9-4D2E-B46F-9A9DB0718FFA}"/>
    <cellStyle name="Normal 2 10 3 3 2" xfId="7628" xr:uid="{55080F50-B9A5-45D8-8D48-786757415150}"/>
    <cellStyle name="Normal 2 10 3 3 2 2" xfId="11074" xr:uid="{E1DB4E09-B29D-4603-B01C-647BA5A9FE37}"/>
    <cellStyle name="Normal 2 10 3 3 3" xfId="7627" xr:uid="{4192A6D1-1754-433E-BB3F-DA613FB4BB3A}"/>
    <cellStyle name="Normal 2 10 3 4" xfId="11075" xr:uid="{696F054C-CFE3-4331-B6DE-6855A24C0B9E}"/>
    <cellStyle name="Normal 2 10 3 4 2" xfId="7626" xr:uid="{CB2CD0F8-49B0-4367-9EB8-28DC048C5B79}"/>
    <cellStyle name="Normal 2 10 3 5" xfId="11076" xr:uid="{0F465212-F3FA-4CDF-98BD-5BBB8DF01D31}"/>
    <cellStyle name="Normal 2 10 3 6" xfId="11072" xr:uid="{3AEE7508-8191-4AFA-9DB6-CBF2F81FFD59}"/>
    <cellStyle name="Normal 2 10 3 7" xfId="7912" xr:uid="{5AB2A372-2691-4CA6-8748-D6587A94B696}"/>
    <cellStyle name="Normal 2 10 4" xfId="2859" xr:uid="{00000000-0005-0000-0000-00002B0B0000}"/>
    <cellStyle name="Normal 2 10 4 2" xfId="6012" xr:uid="{D8F0BC8A-AB36-4386-8F56-ED49F66CFB60}"/>
    <cellStyle name="Normal 2 10 4 2 2" xfId="7624" xr:uid="{F2A27A48-6DF9-480B-AF06-ABF55027DFA3}"/>
    <cellStyle name="Normal 2 10 4 2 2 2" xfId="11078" xr:uid="{3A158E76-EC28-4ADB-A75C-26353A2F6C2B}"/>
    <cellStyle name="Normal 2 10 4 2 3" xfId="7623" xr:uid="{6A2ADE4F-88F7-47E0-B849-DE42FEA4A82C}"/>
    <cellStyle name="Normal 2 10 4 2 4" xfId="11077" xr:uid="{FE879F4B-FFEE-4386-8C52-D35D755A396B}"/>
    <cellStyle name="Normal 2 10 4 2 5" xfId="10046" xr:uid="{FA836A6D-DCF8-4055-8A54-BA1E52125659}"/>
    <cellStyle name="Normal 2 10 4 3" xfId="11079" xr:uid="{5B054A37-6457-4DD3-B537-FF5591DCC6B6}"/>
    <cellStyle name="Normal 2 10 4 3 2" xfId="11080" xr:uid="{7B309FD5-1D50-4469-9AE9-46FF9F26A3E4}"/>
    <cellStyle name="Normal 2 10 4 4" xfId="7621" xr:uid="{047A2C48-1312-422C-99FF-F20A73C298E6}"/>
    <cellStyle name="Normal 2 10 4 5" xfId="7625" xr:uid="{27936DF9-EA01-41A1-B047-263E86196005}"/>
    <cellStyle name="Normal 2 10 4 6" xfId="7913" xr:uid="{7F7E596A-2135-45E0-9C10-8B537FDD902E}"/>
    <cellStyle name="Normal 2 10 5" xfId="5472" xr:uid="{9FF9E666-8F1E-4891-9DCA-CD8B8AABEEE2}"/>
    <cellStyle name="Normal 2 10 5 2" xfId="7620" xr:uid="{56700DCF-91FA-42D8-ADA1-E665DB798B3A}"/>
    <cellStyle name="Normal 2 10 5 3" xfId="11081" xr:uid="{3B60D0C5-1A64-435A-96F3-C1C036252EAB}"/>
    <cellStyle name="Normal 2 11" xfId="2860" xr:uid="{00000000-0005-0000-0000-00002C0B0000}"/>
    <cellStyle name="Normal 2 12" xfId="2861" xr:uid="{00000000-0005-0000-0000-00002D0B0000}"/>
    <cellStyle name="Normal 2 13" xfId="2862" xr:uid="{00000000-0005-0000-0000-00002E0B0000}"/>
    <cellStyle name="Normal 2 14" xfId="2863" xr:uid="{00000000-0005-0000-0000-00002F0B0000}"/>
    <cellStyle name="Normal 2 15" xfId="2864" xr:uid="{00000000-0005-0000-0000-0000300B0000}"/>
    <cellStyle name="Normal 2 16" xfId="2865" xr:uid="{00000000-0005-0000-0000-0000310B0000}"/>
    <cellStyle name="Normal 2 17" xfId="2866" xr:uid="{00000000-0005-0000-0000-0000320B0000}"/>
    <cellStyle name="Normal 2 18" xfId="2867" xr:uid="{00000000-0005-0000-0000-0000330B0000}"/>
    <cellStyle name="Normal 2 18 2" xfId="2868" xr:uid="{00000000-0005-0000-0000-0000340B0000}"/>
    <cellStyle name="Normal 2 18 2 2" xfId="2869" xr:uid="{00000000-0005-0000-0000-0000350B0000}"/>
    <cellStyle name="Normal 2 18 2 2 2" xfId="6015" xr:uid="{5742558F-0660-4A18-AB32-85740D4A5DE5}"/>
    <cellStyle name="Normal 2 18 2 2 2 2" xfId="7618" xr:uid="{88EADF4C-B2D5-4717-BD2D-CABE832DFBB8}"/>
    <cellStyle name="Normal 2 18 2 2 2 2 2" xfId="12668" xr:uid="{AB25870B-A2A1-4D5D-87BE-B64A5B2013D2}"/>
    <cellStyle name="Normal 2 18 2 2 2 3" xfId="7608" xr:uid="{EA5C171C-B4F0-4BB7-9EE7-471D73AB3329}"/>
    <cellStyle name="Normal 2 18 2 2 2 4" xfId="11083" xr:uid="{36A7C1FE-037C-432C-8B6F-BC5411F4E31C}"/>
    <cellStyle name="Normal 2 18 2 2 2 5" xfId="10049" xr:uid="{7D6540D8-F9C7-4724-9091-8C2F53A08C71}"/>
    <cellStyle name="Normal 2 18 2 2 3" xfId="7617" xr:uid="{F3AF78B3-D169-4A2A-BD99-9AFA2B6EEBF3}"/>
    <cellStyle name="Normal 2 18 2 2 3 2" xfId="11084" xr:uid="{0A9CC38A-C05F-4138-A8F6-D76963688281}"/>
    <cellStyle name="Normal 2 18 2 2 3 2 2" xfId="7616" xr:uid="{A6D0DF6E-BB6A-47CB-80E0-4D4FB7AFBCAB}"/>
    <cellStyle name="Normal 2 18 2 2 3 3" xfId="11085" xr:uid="{4197F492-E3F8-4884-B98A-FB5239B3465B}"/>
    <cellStyle name="Normal 2 18 2 2 4" xfId="7614" xr:uid="{7BFCE71D-2E53-4D3F-88DB-60EF015D1EA0}"/>
    <cellStyle name="Normal 2 18 2 2 4 2" xfId="11086" xr:uid="{6C6F5C69-450C-42FD-A39F-82E0C9CDE1CC}"/>
    <cellStyle name="Normal 2 18 2 2 5" xfId="7613" xr:uid="{0A407982-D7F4-40BD-B0AF-81ED3CC86C32}"/>
    <cellStyle name="Normal 2 18 2 2 6" xfId="7619" xr:uid="{F6B09BB1-38FA-4C7E-AB03-5335FE686151}"/>
    <cellStyle name="Normal 2 18 2 2 7" xfId="7917" xr:uid="{A3DAC89A-9836-4272-99CF-5DC4E3A129BC}"/>
    <cellStyle name="Normal 2 18 2 3" xfId="6014" xr:uid="{55638012-DCF4-4F6D-89E7-126D12FA4118}"/>
    <cellStyle name="Normal 2 18 2 3 2" xfId="7612" xr:uid="{4803A064-D352-4920-983E-F6A5184E9D25}"/>
    <cellStyle name="Normal 2 18 2 3 2 2" xfId="11088" xr:uid="{A18CB780-C606-4795-AE4A-1C7D2E8451B7}"/>
    <cellStyle name="Normal 2 18 2 3 3" xfId="7611" xr:uid="{31458D38-9EFE-412E-8E25-D97FB986A002}"/>
    <cellStyle name="Normal 2 18 2 3 4" xfId="11087" xr:uid="{71C258F0-87D3-40BA-A654-D4BE6182C68C}"/>
    <cellStyle name="Normal 2 18 2 3 5" xfId="10048" xr:uid="{FD8B4128-1D39-4D98-AED1-CD3BC15865B4}"/>
    <cellStyle name="Normal 2 18 2 4" xfId="11089" xr:uid="{70CF3882-F069-4A48-9AFF-50B3139F868C}"/>
    <cellStyle name="Normal 2 18 2 4 2" xfId="7610" xr:uid="{3BF792D2-56D9-4B97-AC1F-34DF40DBB3F8}"/>
    <cellStyle name="Normal 2 18 2 4 2 2" xfId="11090" xr:uid="{669F1F5D-0F49-44B4-AEC3-09075141652D}"/>
    <cellStyle name="Normal 2 18 2 4 3" xfId="7609" xr:uid="{3D5AE6E8-A625-4C65-984B-7FE439515510}"/>
    <cellStyle name="Normal 2 18 2 5" xfId="11091" xr:uid="{AB181DA4-63C5-4411-B292-C8F78F8F745E}"/>
    <cellStyle name="Normal 2 18 2 5 2" xfId="11092" xr:uid="{CAAF9BC4-BDD6-4F45-9B7B-CCF31A8AB87C}"/>
    <cellStyle name="Normal 2 18 2 6" xfId="7607" xr:uid="{C4D939A0-B30A-424D-8FA8-6DB84B72A410}"/>
    <cellStyle name="Normal 2 18 2 7" xfId="11082" xr:uid="{D3D826F9-1285-4179-BF56-D5E0A508DBE9}"/>
    <cellStyle name="Normal 2 18 2 8" xfId="7916" xr:uid="{971E549C-C507-459E-86ED-AF7D00E45DA3}"/>
    <cellStyle name="Normal 2 18 3" xfId="2870" xr:uid="{00000000-0005-0000-0000-0000360B0000}"/>
    <cellStyle name="Normal 2 18 3 2" xfId="7604" xr:uid="{5E2E92B4-20B9-4747-A787-99EEC57A2B1F}"/>
    <cellStyle name="Normal 2 18 3 3" xfId="24902" xr:uid="{DFD10CE3-5282-4080-8B67-2A59B3672CAA}"/>
    <cellStyle name="Normal 2 18 4" xfId="6013" xr:uid="{DCD6B599-3A29-4EA0-8DB5-37CCD1A5FD44}"/>
    <cellStyle name="Normal 2 18 4 2" xfId="11093" xr:uid="{3EC11DD4-4BB9-4D65-BDF3-E8D8E700C0D2}"/>
    <cellStyle name="Normal 2 18 4 3" xfId="10047" xr:uid="{61158C96-5012-463D-85E1-B08175BD047D}"/>
    <cellStyle name="Normal 2 18 5" xfId="7915" xr:uid="{B7869679-93A9-4434-8EF6-7DD023EEDA59}"/>
    <cellStyle name="Normal 2 18 6" xfId="7073" xr:uid="{71A699AD-8338-4040-AFD4-A6E569DD3723}"/>
    <cellStyle name="Normal 2 19" xfId="2871" xr:uid="{00000000-0005-0000-0000-0000370B0000}"/>
    <cellStyle name="Normal 2 19 2" xfId="11094" xr:uid="{78372C37-8185-4751-A985-5FF6D5C49BC1}"/>
    <cellStyle name="Normal 2 19 2 2" xfId="24903" xr:uid="{9DDA4227-C85D-4FF7-BB77-0AEA0C53431F}"/>
    <cellStyle name="Normal 2 2" xfId="2872" xr:uid="{00000000-0005-0000-0000-0000380B0000}"/>
    <cellStyle name="Normal 2 2 10" xfId="2873" xr:uid="{00000000-0005-0000-0000-0000390B0000}"/>
    <cellStyle name="Normal 2 2 10 2" xfId="2874" xr:uid="{00000000-0005-0000-0000-00003A0B0000}"/>
    <cellStyle name="Normal 2 2 10 2 2" xfId="6018" xr:uid="{54B7BF27-7F3F-4612-B0D1-2B9D4DA2AF10}"/>
    <cellStyle name="Normal 2 2 10 2 2 2" xfId="7598" xr:uid="{BFB8C7BD-AF5E-4279-BB10-4CF064D1DBFD}"/>
    <cellStyle name="Normal 2 2 10 2 2 2 2" xfId="11097" xr:uid="{A9A652C4-B0B5-4A6F-88FD-B5D9D4975159}"/>
    <cellStyle name="Normal 2 2 10 2 2 3" xfId="7596" xr:uid="{C1781F79-B86E-4C74-95FD-B85665E0731B}"/>
    <cellStyle name="Normal 2 2 10 2 2 4" xfId="11096" xr:uid="{944B9F6E-E0C5-462A-9002-FBE93748676D}"/>
    <cellStyle name="Normal 2 2 10 2 2 5" xfId="10052" xr:uid="{BA109339-E22E-4277-B390-54713D6FB9EB}"/>
    <cellStyle name="Normal 2 2 10 2 3" xfId="11098" xr:uid="{48AC5802-A753-481D-AF3C-F6E918F45115}"/>
    <cellStyle name="Normal 2 2 10 2 3 2" xfId="7591" xr:uid="{8509A67B-BA3D-4296-A000-07E139E6BAAB}"/>
    <cellStyle name="Normal 2 2 10 2 3 2 2" xfId="11099" xr:uid="{B3E48054-DFD7-45B7-A69F-994DD2E32180}"/>
    <cellStyle name="Normal 2 2 10 2 3 3" xfId="7512" xr:uid="{F8D9BF8D-3511-4EE9-9D68-EAF7AA1C716F}"/>
    <cellStyle name="Normal 2 2 10 2 4" xfId="7587" xr:uid="{FB05F33A-654F-41D4-BCA6-112C517D634E}"/>
    <cellStyle name="Normal 2 2 10 2 4 2" xfId="11100" xr:uid="{4BED21F2-8668-40FB-BADF-6BC7B462A104}"/>
    <cellStyle name="Normal 2 2 10 2 5" xfId="7583" xr:uid="{8353FCB1-508B-4014-BFCF-3B764F2E13C1}"/>
    <cellStyle name="Normal 2 2 10 2 6" xfId="7602" xr:uid="{C69EF5C6-D63B-4FEF-B81C-FD478BDB6705}"/>
    <cellStyle name="Normal 2 2 10 2 7" xfId="7918" xr:uid="{FF6E5FC1-9EAF-4DF7-AC18-292C6BC3FBCA}"/>
    <cellStyle name="Normal 2 2 10 3" xfId="6017" xr:uid="{2012F876-633D-4ADE-AB3F-9CD8D8458213}"/>
    <cellStyle name="Normal 2 2 10 3 2" xfId="7577" xr:uid="{AAF38F3F-E41D-4DEF-9D2F-E6925D0C699E}"/>
    <cellStyle name="Normal 2 2 10 3 2 2" xfId="12917" xr:uid="{482A9D18-7CAD-447E-8275-0AC0E9CD619C}"/>
    <cellStyle name="Normal 2 2 10 3 2 2 2" xfId="7568" xr:uid="{4F69A399-E24B-4D17-8A3D-7DC43DE8901C}"/>
    <cellStyle name="Normal 2 2 10 3 2 3" xfId="11102" xr:uid="{5E8EE48D-330A-4097-820E-93445BBCBC3E}"/>
    <cellStyle name="Normal 2 2 10 3 3" xfId="7549" xr:uid="{B5688A54-4A1E-418D-B2F7-931E0B1CF58A}"/>
    <cellStyle name="Normal 2 2 10 3 3 2" xfId="12918" xr:uid="{2D11CD76-78D1-4C2D-A02D-96C27493EFDB}"/>
    <cellStyle name="Normal 2 2 10 3 4" xfId="7523" xr:uid="{85A056B4-6DC9-4CFC-BA8F-723B4A7F32AB}"/>
    <cellStyle name="Normal 2 2 10 3 5" xfId="11101" xr:uid="{5E681FAC-B78D-4AD2-BD79-FD4021ABD16C}"/>
    <cellStyle name="Normal 2 2 10 3 6" xfId="10051" xr:uid="{8E2BB80E-B046-4BFC-A3A0-93454E5F49A8}"/>
    <cellStyle name="Normal 2 2 10 4" xfId="11103" xr:uid="{5A60AC01-D629-4115-A8A9-E86E0469BEC5}"/>
    <cellStyle name="Normal 2 2 10 5" xfId="7514" xr:uid="{58D4FF3A-EF2D-489D-A08B-B21204707D07}"/>
    <cellStyle name="Normal 2 2 10 5 2" xfId="11104" xr:uid="{89B92FC1-4826-4C04-A91E-9213A01ECDAD}"/>
    <cellStyle name="Normal 2 2 10 6" xfId="7513" xr:uid="{BA1DA8E8-8FF2-46A2-B0FA-E624E31C5CA5}"/>
    <cellStyle name="Normal 2 2 10 7" xfId="11095" xr:uid="{9B2F75F0-4177-404B-9424-9C3D926EF85A}"/>
    <cellStyle name="Normal 2 2 10 8" xfId="6617" xr:uid="{296AAFC7-6CC6-42EB-B710-1B7AB2CC277B}"/>
    <cellStyle name="Normal 2 2 11" xfId="2875" xr:uid="{00000000-0005-0000-0000-00003B0B0000}"/>
    <cellStyle name="Normal 2 2 11 2" xfId="2876" xr:uid="{00000000-0005-0000-0000-00003C0B0000}"/>
    <cellStyle name="Normal 2 2 11 2 2" xfId="6020" xr:uid="{4A778BA1-920A-4E47-950B-166A48E8E941}"/>
    <cellStyle name="Normal 2 2 11 2 2 2" xfId="11106" xr:uid="{6047D169-C87B-4258-989E-0EC31C1D08B2}"/>
    <cellStyle name="Normal 2 2 11 2 2 2 2" xfId="7508" xr:uid="{3FADAA8C-7778-4299-842E-F14809E7AFEF}"/>
    <cellStyle name="Normal 2 2 11 2 2 3" xfId="12670" xr:uid="{9E5B9FC7-CA43-49B3-92BF-712E6291F39A}"/>
    <cellStyle name="Normal 2 2 11 2 2 4" xfId="7510" xr:uid="{4942D528-8805-4962-BA46-7074FA9E51B1}"/>
    <cellStyle name="Normal 2 2 11 2 2 5" xfId="10054" xr:uid="{86A9B31D-F9F9-4BAE-BEB5-5E90455910DE}"/>
    <cellStyle name="Normal 2 2 11 2 3" xfId="7506" xr:uid="{615C045E-704B-482C-999B-A808AF5A386A}"/>
    <cellStyle name="Normal 2 2 11 2 3 2" xfId="11107" xr:uid="{4BEA88B0-7D90-46CD-B267-20B229FC86F6}"/>
    <cellStyle name="Normal 2 2 11 2 3 2 2" xfId="7504" xr:uid="{AAD915D7-4D41-4235-83F1-89457B126DE1}"/>
    <cellStyle name="Normal 2 2 11 2 3 3" xfId="11108" xr:uid="{65E7B80C-CC22-4CB8-B03B-DB0EEF72787B}"/>
    <cellStyle name="Normal 2 2 11 2 4" xfId="7484" xr:uid="{86D6127F-7A93-480F-B570-434059AE9110}"/>
    <cellStyle name="Normal 2 2 11 2 4 2" xfId="11109" xr:uid="{23972F54-0594-427D-AD4E-036F3CF4751E}"/>
    <cellStyle name="Normal 2 2 11 2 5" xfId="7483" xr:uid="{83B55B31-AD25-4428-A123-ACD3DAD49AA7}"/>
    <cellStyle name="Normal 2 2 11 2 6" xfId="11105" xr:uid="{D561BCA9-0CBA-4407-B234-E38F6B3A68D0}"/>
    <cellStyle name="Normal 2 2 11 2 7" xfId="7919" xr:uid="{522CE7C7-4834-4206-B138-0ABE8BC8DA5E}"/>
    <cellStyle name="Normal 2 2 11 3" xfId="6019" xr:uid="{C27601D1-8343-4748-B4B0-CFE14A79663F}"/>
    <cellStyle name="Normal 2 2 11 3 2" xfId="7482" xr:uid="{6E39F0A6-51D0-41F2-AC54-F43B4DAD8A2C}"/>
    <cellStyle name="Normal 2 2 11 3 2 2" xfId="11111" xr:uid="{0F59B0EC-525F-4FDE-9045-E669079FFE71}"/>
    <cellStyle name="Normal 2 2 11 3 2 2 2" xfId="7481" xr:uid="{281A99A9-5F0F-4794-B888-A3680984CCC9}"/>
    <cellStyle name="Normal 2 2 11 3 2 3" xfId="11112" xr:uid="{911F43D3-7F89-4494-BF79-209792DBF12C}"/>
    <cellStyle name="Normal 2 2 11 3 3" xfId="7472" xr:uid="{58D80F84-F166-4CD9-81A7-2EF09D0CB6B4}"/>
    <cellStyle name="Normal 2 2 11 3 3 2" xfId="7480" xr:uid="{A217E56E-4B51-47FB-9545-4B7CFD32079C}"/>
    <cellStyle name="Normal 2 2 11 3 4" xfId="11113" xr:uid="{4ADC688D-B5D5-45F4-8A40-1E04E92D2A12}"/>
    <cellStyle name="Normal 2 2 11 3 5" xfId="11110" xr:uid="{E15DA7C8-DB27-4D02-8830-44D2FD8AC6BD}"/>
    <cellStyle name="Normal 2 2 11 3 6" xfId="10053" xr:uid="{54FD4EDD-BA11-4D74-A9BD-C0F40B421657}"/>
    <cellStyle name="Normal 2 2 11 4" xfId="7479" xr:uid="{9F4E01E0-FE9F-4714-A5DA-7B932BB0460A}"/>
    <cellStyle name="Normal 2 2 11 5" xfId="11114" xr:uid="{EBE3FE3C-F7D0-4D9E-8DF9-9AC12B83E9B1}"/>
    <cellStyle name="Normal 2 2 11 5 2" xfId="7478" xr:uid="{E3A93A2D-7CD6-4BD2-B325-C9F1E81869E9}"/>
    <cellStyle name="Normal 2 2 11 6" xfId="11115" xr:uid="{77F14F86-2119-430B-B5BB-9708A4E3DABA}"/>
    <cellStyle name="Normal 2 2 11 7" xfId="12669" xr:uid="{A33388D8-833A-47E1-8883-57C7BEF3AE2A}"/>
    <cellStyle name="Normal 2 2 11 8" xfId="6618" xr:uid="{D6404050-252C-4C8E-A23F-7E644D741DFC}"/>
    <cellStyle name="Normal 2 2 12" xfId="2877" xr:uid="{00000000-0005-0000-0000-00003D0B0000}"/>
    <cellStyle name="Normal 2 2 12 2" xfId="2878" xr:uid="{00000000-0005-0000-0000-00003E0B0000}"/>
    <cellStyle name="Normal 2 2 12 2 2" xfId="6022" xr:uid="{E5817A95-C3F6-4B64-9DAF-1DE0380328D2}"/>
    <cellStyle name="Normal 2 2 12 2 2 2" xfId="11117" xr:uid="{334288D0-C1FF-4BD8-AD71-F6FADFE7B4E3}"/>
    <cellStyle name="Normal 2 2 12 2 2 2 2" xfId="7475" xr:uid="{864BE1F2-BCF0-44A1-B8AC-661CC2BE5C85}"/>
    <cellStyle name="Normal 2 2 12 2 2 3" xfId="11118" xr:uid="{180F478F-5CAA-4AE3-AB4F-10BF93B0C122}"/>
    <cellStyle name="Normal 2 2 12 2 2 4" xfId="7476" xr:uid="{2ACF7657-CD89-4A4A-BBBF-3187655A24F3}"/>
    <cellStyle name="Normal 2 2 12 2 2 5" xfId="10056" xr:uid="{5F01BE9C-570D-4FEC-BE76-426424FBF70B}"/>
    <cellStyle name="Normal 2 2 12 2 3" xfId="7474" xr:uid="{911FC642-8A91-4180-88D6-7A46D818B0E5}"/>
    <cellStyle name="Normal 2 2 12 2 3 2" xfId="11119" xr:uid="{A61C6CA2-0F35-49B9-974A-E5504E5DD779}"/>
    <cellStyle name="Normal 2 2 12 2 3 2 2" xfId="7473" xr:uid="{63D2A640-EAF2-4212-BE10-FB8F59488292}"/>
    <cellStyle name="Normal 2 2 12 2 3 3" xfId="11120" xr:uid="{C5B92719-5610-4891-8E0D-C9CEC0033709}"/>
    <cellStyle name="Normal 2 2 12 2 4" xfId="11121" xr:uid="{F7FD7748-A509-42C6-B1E8-42F6E9C2804A}"/>
    <cellStyle name="Normal 2 2 12 2 4 2" xfId="7471" xr:uid="{397326AD-9DE9-4F51-93B3-50758A513849}"/>
    <cellStyle name="Normal 2 2 12 2 5" xfId="11122" xr:uid="{DE785BEC-00E8-4DA7-B5DE-65D804CE76CB}"/>
    <cellStyle name="Normal 2 2 12 2 6" xfId="11116" xr:uid="{90083BE5-F98E-4D71-A311-327CA86D64DD}"/>
    <cellStyle name="Normal 2 2 12 2 7" xfId="7920" xr:uid="{4FC2305C-1D9D-41EA-A848-066AE591A47C}"/>
    <cellStyle name="Normal 2 2 12 3" xfId="6021" xr:uid="{FF6624D5-ECD2-4A0C-B643-4C294B9FC266}"/>
    <cellStyle name="Normal 2 2 12 3 2" xfId="11123" xr:uid="{DF9846DD-4328-466B-A66C-4F0C3A2E2840}"/>
    <cellStyle name="Normal 2 2 12 3 2 2" xfId="7469" xr:uid="{66CBA7FE-CA72-4F4B-BF02-B7A7D1D8ED12}"/>
    <cellStyle name="Normal 2 2 12 3 2 2 2" xfId="11124" xr:uid="{0235757C-C108-4954-B5D2-6F69F15E8787}"/>
    <cellStyle name="Normal 2 2 12 3 2 3" xfId="7468" xr:uid="{1111F200-3DC0-4755-91D5-4D62E8A9E6E8}"/>
    <cellStyle name="Normal 2 2 12 3 3" xfId="11125" xr:uid="{F193B75C-CC5B-4F83-9E6F-57FAE9719DBF}"/>
    <cellStyle name="Normal 2 2 12 3 3 2" xfId="7467" xr:uid="{F4270DC1-7B48-449C-BF9A-AE8755E43271}"/>
    <cellStyle name="Normal 2 2 12 3 4" xfId="11126" xr:uid="{EA691201-9546-435B-81D0-C32D8C0C0935}"/>
    <cellStyle name="Normal 2 2 12 3 5" xfId="7470" xr:uid="{D7796907-2283-4370-8255-D0D8AE2A25E9}"/>
    <cellStyle name="Normal 2 2 12 3 6" xfId="10055" xr:uid="{E4A159F0-560C-4952-8E5E-388DDF4A552C}"/>
    <cellStyle name="Normal 2 2 12 4" xfId="7466" xr:uid="{E0E0ADB3-0EBA-46A5-B410-FB7552EBEFB4}"/>
    <cellStyle name="Normal 2 2 12 5" xfId="11127" xr:uid="{CF5CD0F7-7F66-4696-94F6-A2CDF45945CB}"/>
    <cellStyle name="Normal 2 2 12 5 2" xfId="7465" xr:uid="{CD20CD24-FC09-4A59-B026-F82ECA49CB0A}"/>
    <cellStyle name="Normal 2 2 12 6" xfId="11128" xr:uid="{2FCFC7A0-5B52-4F95-A8A3-02AC78C3FE99}"/>
    <cellStyle name="Normal 2 2 12 7" xfId="7477" xr:uid="{00C4CFBB-5A05-4CA0-8A63-AAB1E8ACA278}"/>
    <cellStyle name="Normal 2 2 12 8" xfId="6619" xr:uid="{33A529F7-3D9F-47B0-85CC-2731C1A26850}"/>
    <cellStyle name="Normal 2 2 13" xfId="2879" xr:uid="{00000000-0005-0000-0000-00003F0B0000}"/>
    <cellStyle name="Normal 2 2 13 2" xfId="2880" xr:uid="{00000000-0005-0000-0000-0000400B0000}"/>
    <cellStyle name="Normal 2 2 13 2 2" xfId="6024" xr:uid="{4380DB5A-D6A3-41C9-92C9-0696D6802046}"/>
    <cellStyle name="Normal 2 2 13 2 2 2" xfId="12671" xr:uid="{7B25BCA7-B014-43B1-BB50-6469546F6E49}"/>
    <cellStyle name="Normal 2 2 13 2 2 2 2" xfId="7462" xr:uid="{0B8ADDA4-11C2-411D-9F67-66305598F2D4}"/>
    <cellStyle name="Normal 2 2 13 2 2 3" xfId="11130" xr:uid="{92263312-1330-45C0-B48C-AE9ADA33B9F0}"/>
    <cellStyle name="Normal 2 2 13 2 2 4" xfId="7463" xr:uid="{C59B6BB3-8D90-4A3B-85B5-58B38E7CE3C9}"/>
    <cellStyle name="Normal 2 2 13 2 2 5" xfId="10058" xr:uid="{0D9B0954-CF24-4A3C-9003-87D31A025BF6}"/>
    <cellStyle name="Normal 2 2 13 2 3" xfId="11131" xr:uid="{BCA5EB97-BF14-4C31-B5C6-28D9135C58F5}"/>
    <cellStyle name="Normal 2 2 13 2 3 2" xfId="11132" xr:uid="{68A90CE4-C365-4426-93EC-B77AF4F9D98B}"/>
    <cellStyle name="Normal 2 2 13 2 3 2 2" xfId="11133" xr:uid="{4569408C-B752-4E42-9459-341E31A9097E}"/>
    <cellStyle name="Normal 2 2 13 2 3 3" xfId="11134" xr:uid="{C0903ADD-D06F-4966-90E2-137E5823307A}"/>
    <cellStyle name="Normal 2 2 13 2 4" xfId="11135" xr:uid="{B8631A84-E1C5-4C3F-A558-CB0671ECE7FF}"/>
    <cellStyle name="Normal 2 2 13 2 4 2" xfId="11136" xr:uid="{0916C310-794B-4EDA-BFDF-44E34490B99C}"/>
    <cellStyle name="Normal 2 2 13 2 5" xfId="11137" xr:uid="{2E59D7DF-F23A-483A-8B01-88F4F4245F19}"/>
    <cellStyle name="Normal 2 2 13 2 6" xfId="11129" xr:uid="{6DABC22D-E6EA-48C0-A97B-7F588886D952}"/>
    <cellStyle name="Normal 2 2 13 2 7" xfId="7921" xr:uid="{1883F664-F958-49AB-BF8F-62C45D87549B}"/>
    <cellStyle name="Normal 2 2 13 3" xfId="6023" xr:uid="{21111812-B45D-4B34-8383-DC4D07B78885}"/>
    <cellStyle name="Normal 2 2 13 3 2" xfId="11139" xr:uid="{AEDF03C5-1E24-42FE-8243-F0B93B9C3D38}"/>
    <cellStyle name="Normal 2 2 13 3 2 2" xfId="11140" xr:uid="{C4A3BD21-473C-4C10-A6C1-DA0657B60BA8}"/>
    <cellStyle name="Normal 2 2 13 3 2 2 2" xfId="11141" xr:uid="{5A07DA33-03C0-4F79-8153-D08564C778E3}"/>
    <cellStyle name="Normal 2 2 13 3 2 3" xfId="11142" xr:uid="{4B1E16FC-BFBB-42DB-9706-99AAF22A3523}"/>
    <cellStyle name="Normal 2 2 13 3 3" xfId="11143" xr:uid="{172CD991-CCAA-46BE-AF4A-419B2FE8CA32}"/>
    <cellStyle name="Normal 2 2 13 3 3 2" xfId="11144" xr:uid="{24B7F706-5135-4809-AE9A-95C7FBCF12F1}"/>
    <cellStyle name="Normal 2 2 13 3 4" xfId="12920" xr:uid="{D584F70B-AF1B-4B8F-90A6-9E995C2B302C}"/>
    <cellStyle name="Normal 2 2 13 3 5" xfId="11138" xr:uid="{30FEFF11-12CB-44AE-8F8A-9D8D8716231B}"/>
    <cellStyle name="Normal 2 2 13 3 6" xfId="10057" xr:uid="{076C4523-A482-46C4-B260-9D8DC7A5FAF7}"/>
    <cellStyle name="Normal 2 2 13 4" xfId="12919" xr:uid="{386C3FBC-4C89-4E04-806D-0D305BB98CCA}"/>
    <cellStyle name="Normal 2 2 13 5" xfId="11145" xr:uid="{2BE68699-78C2-4300-8932-2D8D96042AED}"/>
    <cellStyle name="Normal 2 2 13 5 2" xfId="11146" xr:uid="{ED4816A5-AAFC-49ED-8D22-6B0396C2B753}"/>
    <cellStyle name="Normal 2 2 13 6" xfId="12921" xr:uid="{ACF4F559-0F26-4D1C-9DF6-6986ABEEC416}"/>
    <cellStyle name="Normal 2 2 13 7" xfId="7464" xr:uid="{56E24DD7-8A1F-40A3-887B-BCAD15BE128A}"/>
    <cellStyle name="Normal 2 2 13 8" xfId="6620" xr:uid="{F97722B7-FE0D-45A4-AAAB-708C54DF0D8E}"/>
    <cellStyle name="Normal 2 2 14" xfId="2881" xr:uid="{00000000-0005-0000-0000-0000410B0000}"/>
    <cellStyle name="Normal 2 2 14 2" xfId="11147" xr:uid="{6EBB3A3F-0723-47F5-9F20-1C82E1D3A857}"/>
    <cellStyle name="Normal 2 2 14 3" xfId="12922" xr:uid="{EAA98618-AFAA-4428-AC7A-5150028609B6}"/>
    <cellStyle name="Normal 2 2 14 3 2" xfId="11148" xr:uid="{061B347C-275F-43AB-8C36-8D2BF162D50A}"/>
    <cellStyle name="Normal 2 2 14 3 2 2" xfId="12923" xr:uid="{75D01B89-66E4-4C6D-A7F0-C326B5F5ABA7}"/>
    <cellStyle name="Normal 2 2 14 3 3" xfId="12672" xr:uid="{9980E8A3-D461-46D8-83F4-1811F059F8A7}"/>
    <cellStyle name="Normal 2 2 15" xfId="2882" xr:uid="{00000000-0005-0000-0000-0000420B0000}"/>
    <cellStyle name="Normal 2 2 15 2" xfId="2883" xr:uid="{00000000-0005-0000-0000-0000430B0000}"/>
    <cellStyle name="Normal 2 2 15 2 2" xfId="6026" xr:uid="{4567CF9A-23E9-4B60-B37C-AC6CAAE487A2}"/>
    <cellStyle name="Normal 2 2 15 2 2 2" xfId="11152" xr:uid="{542F5177-CCEF-48FA-A91A-2DF787DDB598}"/>
    <cellStyle name="Normal 2 2 15 2 2 2 2" xfId="12925" xr:uid="{FF9323F4-D8C1-4A67-8527-FE4B5585013E}"/>
    <cellStyle name="Normal 2 2 15 2 2 3" xfId="12924" xr:uid="{AA724C0D-14F1-4E3A-805A-A5968F90433F}"/>
    <cellStyle name="Normal 2 2 15 2 2 4" xfId="11151" xr:uid="{15A77CD6-1F4D-4998-AA4A-7511F78050D8}"/>
    <cellStyle name="Normal 2 2 15 2 2 5" xfId="10060" xr:uid="{67ED1EB7-326B-424A-89FA-F081BB151A12}"/>
    <cellStyle name="Normal 2 2 15 2 3" xfId="11153" xr:uid="{B9A75431-ABA4-4E3E-B8ED-C549FBE4ED1E}"/>
    <cellStyle name="Normal 2 2 15 2 3 2" xfId="11154" xr:uid="{C7F573FD-58F1-4941-9986-2F7B945867FC}"/>
    <cellStyle name="Normal 2 2 15 2 3 2 2" xfId="12927" xr:uid="{787E74EC-F963-4C4D-B6CD-1C3D8417D499}"/>
    <cellStyle name="Normal 2 2 15 2 3 3" xfId="12926" xr:uid="{36BA3E7C-BC3B-4EB3-85D0-D8A27E737E5F}"/>
    <cellStyle name="Normal 2 2 15 2 4" xfId="11155" xr:uid="{F7A3D219-5CA4-4984-B8F7-5E831EBAA540}"/>
    <cellStyle name="Normal 2 2 15 2 4 2" xfId="11156" xr:uid="{65E1AA85-31EE-45CA-B4CC-13856BCC2563}"/>
    <cellStyle name="Normal 2 2 15 2 5" xfId="12929" xr:uid="{90EEB157-F61A-4CA7-9EB2-15DA6DA4D4AD}"/>
    <cellStyle name="Normal 2 2 15 2 6" xfId="11150" xr:uid="{D41B40C1-4137-41D2-ACFE-7CFF53FD701C}"/>
    <cellStyle name="Normal 2 2 15 2 7" xfId="7923" xr:uid="{64555EC4-7B99-4CAD-B5A4-566EE0B470CC}"/>
    <cellStyle name="Normal 2 2 15 3" xfId="6025" xr:uid="{0C8C60AF-BB2E-4E1D-AEBE-BC7A5215F601}"/>
    <cellStyle name="Normal 2 2 15 3 2" xfId="11157" xr:uid="{FF219039-C59A-460F-A3D2-0FFF0AEDD4C0}"/>
    <cellStyle name="Normal 2 2 15 3 2 2" xfId="12930" xr:uid="{D30A1E90-3E5B-416F-92D3-02CF90CEE0EC}"/>
    <cellStyle name="Normal 2 2 15 3 3" xfId="11158" xr:uid="{154ADBF0-F4D5-466A-9C8D-89AD1A15C4FA}"/>
    <cellStyle name="Normal 2 2 15 3 4" xfId="12928" xr:uid="{A57AC417-A88B-46B8-9D84-A633A55BA848}"/>
    <cellStyle name="Normal 2 2 15 3 5" xfId="10059" xr:uid="{7728B3E5-D063-4D4E-9986-5EE9D80A6603}"/>
    <cellStyle name="Normal 2 2 15 4" xfId="12931" xr:uid="{F1BFD842-DD06-4FBB-B79F-BC259DA66BD2}"/>
    <cellStyle name="Normal 2 2 15 4 2" xfId="12673" xr:uid="{981D6648-5E8E-4505-8EA3-065946832DC7}"/>
    <cellStyle name="Normal 2 2 15 4 2 2" xfId="11159" xr:uid="{6A33C677-5BB1-47FC-B4C7-EA7DD6BD77C2}"/>
    <cellStyle name="Normal 2 2 15 4 3" xfId="11160" xr:uid="{A8B8166A-042F-4AE9-833D-8A63BD06430E}"/>
    <cellStyle name="Normal 2 2 15 5" xfId="11161" xr:uid="{19BBB9DE-2164-4B37-B140-4038291B6650}"/>
    <cellStyle name="Normal 2 2 15 5 2" xfId="12932" xr:uid="{92C400D1-6539-4950-B143-620B513AD229}"/>
    <cellStyle name="Normal 2 2 15 6" xfId="11162" xr:uid="{9A7B398F-5DC1-4C4E-91CF-00623CA36929}"/>
    <cellStyle name="Normal 2 2 15 7" xfId="11149" xr:uid="{4FC1E6B1-F853-4471-86D1-616EFBB9A203}"/>
    <cellStyle name="Normal 2 2 15 8" xfId="7922" xr:uid="{ABDF1A43-BC60-472E-AE53-4B4535AF5236}"/>
    <cellStyle name="Normal 2 2 16" xfId="6016" xr:uid="{B5AC0122-3B42-406A-BE58-FA66897F7772}"/>
    <cellStyle name="Normal 2 2 16 2" xfId="12933" xr:uid="{56BF6D47-B5F2-4B28-BE39-414CFB9B7BD2}"/>
    <cellStyle name="Normal 2 2 16 3" xfId="23701" xr:uid="{DF2FF946-B3FD-4DC6-AC44-AF9297CC0AE8}"/>
    <cellStyle name="Normal 2 2 16 4" xfId="10050" xr:uid="{DF13B28F-046F-474A-AF08-FCA2F76ACA42}"/>
    <cellStyle name="Normal 2 2 2" xfId="2884" xr:uid="{00000000-0005-0000-0000-0000440B0000}"/>
    <cellStyle name="Normal 2 2 2 2" xfId="2885" xr:uid="{00000000-0005-0000-0000-0000450B0000}"/>
    <cellStyle name="Normal 2 2 2 2 2" xfId="2886" xr:uid="{00000000-0005-0000-0000-0000460B0000}"/>
    <cellStyle name="Normal 2 2 2 2 3" xfId="5473" xr:uid="{E3CC1822-AA4B-4514-8516-A6C1CB812450}"/>
    <cellStyle name="Normal 2 2 2 2 3 2" xfId="9633" xr:uid="{D7746B89-6BFF-4BA7-B98E-9B96743E79F5}"/>
    <cellStyle name="Normal 2 2 2 3" xfId="2887" xr:uid="{00000000-0005-0000-0000-0000470B0000}"/>
    <cellStyle name="Normal 2 2 2 3 2" xfId="5474" xr:uid="{0BCF44A7-9DCA-4B24-8B57-08E522609E74}"/>
    <cellStyle name="Normal 2 2 2 3 2 2" xfId="11163" xr:uid="{179B1C56-FAF1-4673-A46D-06318E955B20}"/>
    <cellStyle name="Normal 2 2 2 3 2 3" xfId="9634" xr:uid="{CA51D57F-4A3B-4205-95DD-57E718ECED3F}"/>
    <cellStyle name="Normal 2 2 2 3 3" xfId="7325" xr:uid="{D065C897-5898-4F00-9333-389AC2132254}"/>
    <cellStyle name="Normal 2 2 2 4" xfId="2888" xr:uid="{00000000-0005-0000-0000-0000480B0000}"/>
    <cellStyle name="Normal 2 2 2 4 2" xfId="5475" xr:uid="{1E18654D-6081-4DE6-AA03-EC5211E250ED}"/>
    <cellStyle name="Normal 2 2 2 4 2 2" xfId="9635" xr:uid="{35DDE381-0190-499F-8D11-8DF45A235649}"/>
    <cellStyle name="Normal 2 2 2 5" xfId="2889" xr:uid="{00000000-0005-0000-0000-0000490B0000}"/>
    <cellStyle name="Normal 2 2 2 5 2" xfId="2890" xr:uid="{00000000-0005-0000-0000-00004A0B0000}"/>
    <cellStyle name="Normal 2 2 2 5 2 2" xfId="6029" xr:uid="{E6CD0B18-5517-42DD-9266-AEEE455F6EBF}"/>
    <cellStyle name="Normal 2 2 2 5 2 2 2" xfId="11167" xr:uid="{13DC34BD-8F10-47B3-8D4C-4B2F28B94DDE}"/>
    <cellStyle name="Normal 2 2 2 5 2 2 2 2" xfId="11168" xr:uid="{014CA2AF-2CB8-46A1-BB4E-F25F4779A121}"/>
    <cellStyle name="Normal 2 2 2 5 2 2 3" xfId="12675" xr:uid="{C05CE6C0-19C8-4E6A-B34E-2B819AE6A121}"/>
    <cellStyle name="Normal 2 2 2 5 2 2 4" xfId="11166" xr:uid="{560A9431-5081-48F1-BB6D-D5C1A1579D46}"/>
    <cellStyle name="Normal 2 2 2 5 2 2 5" xfId="10063" xr:uid="{C26EB99D-D69A-4E23-9CDD-08791763AA55}"/>
    <cellStyle name="Normal 2 2 2 5 2 3" xfId="12674" xr:uid="{7E1AF9AA-E52F-4F2C-AB53-66C1CE4C429D}"/>
    <cellStyle name="Normal 2 2 2 5 2 3 2" xfId="11169" xr:uid="{C221061E-13F6-4CFA-A1DB-0BF731CF2629}"/>
    <cellStyle name="Normal 2 2 2 5 2 3 2 2" xfId="11170" xr:uid="{67BC636C-77E6-4714-BDED-0352305FDA2B}"/>
    <cellStyle name="Normal 2 2 2 5 2 3 3" xfId="11171" xr:uid="{936C582E-5832-4BEB-B64A-2F4D1528EB56}"/>
    <cellStyle name="Normal 2 2 2 5 2 4" xfId="11172" xr:uid="{9075544C-AC34-4659-84A5-459184FAE299}"/>
    <cellStyle name="Normal 2 2 2 5 2 4 2" xfId="11173" xr:uid="{AF8CD34F-FC09-48E0-B077-85341B770DBE}"/>
    <cellStyle name="Normal 2 2 2 5 2 5" xfId="11174" xr:uid="{C0C585AF-841A-48CB-B44F-DD5BB7A11B70}"/>
    <cellStyle name="Normal 2 2 2 5 2 6" xfId="11165" xr:uid="{8FDBF796-07B1-452E-A332-3882DFC21A7D}"/>
    <cellStyle name="Normal 2 2 2 5 2 7" xfId="7925" xr:uid="{F0D341A4-D7F7-4FCD-B859-E7AE15E00BCF}"/>
    <cellStyle name="Normal 2 2 2 5 3" xfId="5476" xr:uid="{A2C057AD-51DE-4981-BF2C-FBC582915A3A}"/>
    <cellStyle name="Normal 2 2 2 5 3 2" xfId="11176" xr:uid="{BAD68851-CAAB-466F-830D-DD9E92D35139}"/>
    <cellStyle name="Normal 2 2 2 5 3 2 2" xfId="11177" xr:uid="{44871AAC-A003-4458-B9F8-D9794990323D}"/>
    <cellStyle name="Normal 2 2 2 5 3 3" xfId="11178" xr:uid="{C71831CE-4A91-4334-8536-A85381FE2C19}"/>
    <cellStyle name="Normal 2 2 2 5 3 4" xfId="11175" xr:uid="{CF7FD85C-FCB5-4886-B269-34809EBF42AE}"/>
    <cellStyle name="Normal 2 2 2 5 3 5" xfId="9636" xr:uid="{52E9E2B3-1D9F-430E-B359-B267516CCE87}"/>
    <cellStyle name="Normal 2 2 2 5 4" xfId="6028" xr:uid="{62F13853-F18D-4F93-8125-0D50C97D6BAF}"/>
    <cellStyle name="Normal 2 2 2 5 4 2" xfId="11180" xr:uid="{D6762E6D-FA49-4ACC-A575-D0C90B6AA9C9}"/>
    <cellStyle name="Normal 2 2 2 5 4 2 2" xfId="11181" xr:uid="{C36F372E-C7AC-4040-89E2-4C8242358B33}"/>
    <cellStyle name="Normal 2 2 2 5 4 3" xfId="11182" xr:uid="{F8056A35-4436-41BA-B3BF-5D1D9285193B}"/>
    <cellStyle name="Normal 2 2 2 5 4 4" xfId="11179" xr:uid="{EC43A8F7-A976-4731-9EA4-4E49D90EBB6C}"/>
    <cellStyle name="Normal 2 2 2 5 4 5" xfId="10062" xr:uid="{E5DB7DD2-1AD7-485B-8740-F72FFD05AB79}"/>
    <cellStyle name="Normal 2 2 2 5 5" xfId="11183" xr:uid="{CBEB2652-6F62-4165-8B43-62EBA1E3EF2F}"/>
    <cellStyle name="Normal 2 2 2 5 5 2" xfId="11184" xr:uid="{351B7731-89B3-475E-9725-EE22C40BF449}"/>
    <cellStyle name="Normal 2 2 2 5 6" xfId="11185" xr:uid="{B89E6226-F651-4143-AD2A-69B64CAB8A49}"/>
    <cellStyle name="Normal 2 2 2 5 7" xfId="11164" xr:uid="{AB37C95A-DFAE-4020-99B0-AE14118485CB}"/>
    <cellStyle name="Normal 2 2 2 5 8" xfId="7924" xr:uid="{24F5DB1F-EA84-4983-A4AA-9124650093DD}"/>
    <cellStyle name="Normal 2 2 2 6" xfId="2891" xr:uid="{00000000-0005-0000-0000-00004B0B0000}"/>
    <cellStyle name="Normal 2 2 2 6 2" xfId="2892" xr:uid="{00000000-0005-0000-0000-00004C0B0000}"/>
    <cellStyle name="Normal 2 2 2 6 2 2" xfId="6031" xr:uid="{CB239F5D-2014-4350-BD17-7F19A3176EDC}"/>
    <cellStyle name="Normal 2 2 2 6 2 2 2" xfId="11189" xr:uid="{93C2EC9F-6124-4495-836E-960E422440FF}"/>
    <cellStyle name="Normal 2 2 2 6 2 2 2 2" xfId="11190" xr:uid="{8DFFE823-6BB0-4C63-9C80-F880C2A1BE49}"/>
    <cellStyle name="Normal 2 2 2 6 2 2 3" xfId="11191" xr:uid="{8770D7D4-9A7F-46E3-863E-10C60A701AC7}"/>
    <cellStyle name="Normal 2 2 2 6 2 2 4" xfId="11188" xr:uid="{6C6EF4F7-1A85-4A83-84CF-951B5E2D13E4}"/>
    <cellStyle name="Normal 2 2 2 6 2 2 5" xfId="10065" xr:uid="{B024186E-5155-457B-B44E-E71E83453FFA}"/>
    <cellStyle name="Normal 2 2 2 6 2 3" xfId="11192" xr:uid="{7AEB3F05-FDF1-423A-A598-0892DA5B7BD4}"/>
    <cellStyle name="Normal 2 2 2 6 2 3 2" xfId="11193" xr:uid="{5C53D9AD-EF31-4B78-957C-443CA4676146}"/>
    <cellStyle name="Normal 2 2 2 6 2 3 2 2" xfId="11194" xr:uid="{1FFE13A8-0961-40B8-9EE8-23D7BC7E922C}"/>
    <cellStyle name="Normal 2 2 2 6 2 3 3" xfId="11195" xr:uid="{E9D0ABC6-A606-4185-862D-0F9858EBC2B9}"/>
    <cellStyle name="Normal 2 2 2 6 2 4" xfId="11196" xr:uid="{4F5453BA-AB54-41F1-B5AF-D967F81DFB12}"/>
    <cellStyle name="Normal 2 2 2 6 2 4 2" xfId="11197" xr:uid="{69F6BECA-B9CB-4ED8-9C37-3A46F5A73F50}"/>
    <cellStyle name="Normal 2 2 2 6 2 5" xfId="11198" xr:uid="{37D68DE0-F6DF-44E7-AA78-2F76A5F4E9A9}"/>
    <cellStyle name="Normal 2 2 2 6 2 6" xfId="11187" xr:uid="{45372C05-3979-483A-B528-97C5F8DEFA15}"/>
    <cellStyle name="Normal 2 2 2 6 2 7" xfId="7927" xr:uid="{E57B0C70-16E3-45FA-A79A-3F810BDD2B51}"/>
    <cellStyle name="Normal 2 2 2 6 3" xfId="5477" xr:uid="{BE1CCEEA-27DD-4D7E-8B91-62F6BBE5C8DB}"/>
    <cellStyle name="Normal 2 2 2 6 3 2" xfId="7324" xr:uid="{F1CC1221-B9CF-4B16-A0BC-C03AE8637751}"/>
    <cellStyle name="Normal 2 2 2 6 3 2 2" xfId="11200" xr:uid="{E3191132-A895-48DC-8551-49CDFBA073E2}"/>
    <cellStyle name="Normal 2 2 2 6 3 3" xfId="7323" xr:uid="{AEBEE1FE-7453-4048-949D-9F2AF3E31915}"/>
    <cellStyle name="Normal 2 2 2 6 3 4" xfId="11199" xr:uid="{B74EA603-3974-4E80-9FEA-A692ECE13A92}"/>
    <cellStyle name="Normal 2 2 2 6 3 5" xfId="9637" xr:uid="{82DC8C31-1571-41AA-B8F3-FFE4D732B9A2}"/>
    <cellStyle name="Normal 2 2 2 6 4" xfId="6030" xr:uid="{714906D6-4F76-4C38-AFC4-D96057A7E041}"/>
    <cellStyle name="Normal 2 2 2 6 4 2" xfId="11202" xr:uid="{0993C044-BA97-4E2E-8ADD-5967676758FD}"/>
    <cellStyle name="Normal 2 2 2 6 4 2 2" xfId="11203" xr:uid="{15380BA9-9CC9-4D2B-8831-EB873FDC5896}"/>
    <cellStyle name="Normal 2 2 2 6 4 3" xfId="11204" xr:uid="{8C33D2F9-F3A6-4F99-9BDB-4A549CDCD7A0}"/>
    <cellStyle name="Normal 2 2 2 6 4 4" xfId="11201" xr:uid="{D3DB02E8-D2DE-41AD-8B9B-21DD64A07124}"/>
    <cellStyle name="Normal 2 2 2 6 4 5" xfId="10064" xr:uid="{59DD974F-168C-4FDD-910E-B796464B76BA}"/>
    <cellStyle name="Normal 2 2 2 6 5" xfId="11205" xr:uid="{BD335BA3-B511-49A9-AB1E-1802D7E0833F}"/>
    <cellStyle name="Normal 2 2 2 6 5 2" xfId="11206" xr:uid="{CE75CAB1-C0B4-4686-9BF1-DA2DD4FDC45F}"/>
    <cellStyle name="Normal 2 2 2 6 6" xfId="11207" xr:uid="{8E33E671-A929-45DB-B244-E7AADB64B54B}"/>
    <cellStyle name="Normal 2 2 2 6 7" xfId="11186" xr:uid="{FB311E81-E6B0-499A-94BB-1E42570049B0}"/>
    <cellStyle name="Normal 2 2 2 6 8" xfId="7926" xr:uid="{E401C4B9-84BA-4680-B16D-D1EFC72989E7}"/>
    <cellStyle name="Normal 2 2 2 7" xfId="2893" xr:uid="{00000000-0005-0000-0000-00004D0B0000}"/>
    <cellStyle name="Normal 2 2 2 7 2" xfId="5478" xr:uid="{85D901A8-5309-4AD1-8815-2E580BB740EE}"/>
    <cellStyle name="Normal 2 2 2 8" xfId="6027" xr:uid="{16A18133-CB82-425E-904E-3E095E51D5AD}"/>
    <cellStyle name="Normal 2 2 2 8 2" xfId="11208" xr:uid="{16C4DAA2-8597-424E-B34A-E4D552E39164}"/>
    <cellStyle name="Normal 2 2 2 8 3" xfId="10061" xr:uid="{03675B21-018B-4ED4-826D-218D513F133C}"/>
    <cellStyle name="Normal 2 2 2 9" xfId="6621" xr:uid="{ED6863FC-ABF5-4E99-B0B2-96259C3CF56A}"/>
    <cellStyle name="Normal 2 2 3" xfId="2894" xr:uid="{00000000-0005-0000-0000-00004E0B0000}"/>
    <cellStyle name="Normal 2 2 3 2" xfId="2895" xr:uid="{00000000-0005-0000-0000-00004F0B0000}"/>
    <cellStyle name="Normal 2 2 3 2 2" xfId="2896" xr:uid="{00000000-0005-0000-0000-0000500B0000}"/>
    <cellStyle name="Normal 2 2 3 2 2 2" xfId="5481" xr:uid="{134C23A7-8515-402E-A275-315DAC9BAF19}"/>
    <cellStyle name="Normal 2 2 3 2 2 2 2" xfId="11209" xr:uid="{A1149A02-D0A0-4A8D-84B4-CD40E8121494}"/>
    <cellStyle name="Normal 2 2 3 2 2 2 2 2" xfId="11210" xr:uid="{3556D454-B93A-4FC1-8801-5E9E15E46808}"/>
    <cellStyle name="Normal 2 2 3 2 2 2 3" xfId="11211" xr:uid="{8C436662-69E2-470B-B419-C113F2682871}"/>
    <cellStyle name="Normal 2 2 3 2 2 3" xfId="6034" xr:uid="{DFC7EB7D-F228-4432-A08D-C469E547EEB2}"/>
    <cellStyle name="Normal 2 2 3 2 2 3 2" xfId="11213" xr:uid="{EC5659B5-CD45-4555-9C4E-5AB0DCF4D64B}"/>
    <cellStyle name="Normal 2 2 3 2 2 3 2 2" xfId="11214" xr:uid="{4D54EC1C-44DA-480E-97E1-02E951B632E8}"/>
    <cellStyle name="Normal 2 2 3 2 2 3 3" xfId="11215" xr:uid="{01D36A8A-B173-4B41-B9BA-317A3982FB27}"/>
    <cellStyle name="Normal 2 2 3 2 2 3 4" xfId="11212" xr:uid="{37DC09FF-5EFD-414F-BBF2-A870EA60269F}"/>
    <cellStyle name="Normal 2 2 3 2 2 3 5" xfId="10068" xr:uid="{CB537A28-FA3E-412C-A190-5C90A24292EA}"/>
    <cellStyle name="Normal 2 2 3 2 2 4" xfId="11216" xr:uid="{5155E310-C198-4442-9705-FD8808097CBC}"/>
    <cellStyle name="Normal 2 2 3 2 2 4 2" xfId="11217" xr:uid="{BDC12A55-3182-46DC-A52E-07E7D3E73632}"/>
    <cellStyle name="Normal 2 2 3 2 2 5" xfId="11218" xr:uid="{4C90CB70-F1A1-472F-A8BA-C08A9A01B2CE}"/>
    <cellStyle name="Normal 2 2 3 2 2 6" xfId="7929" xr:uid="{EAC9C7A0-8895-4E7C-826A-6AD009012F9F}"/>
    <cellStyle name="Normal 2 2 3 2 3" xfId="5480" xr:uid="{C1F7C40D-994E-4B4D-B09B-B9EA52AAD9B9}"/>
    <cellStyle name="Normal 2 2 3 2 3 2" xfId="11219" xr:uid="{4E5A8A4B-15AC-4678-A766-48209D1F1E7E}"/>
    <cellStyle name="Normal 2 2 3 2 3 2 2" xfId="11220" xr:uid="{0849F794-5A91-448C-B3FA-18AE7D8CADB7}"/>
    <cellStyle name="Normal 2 2 3 2 3 3" xfId="11221" xr:uid="{1D004A02-42AA-4A0C-8626-1357CC6C52D4}"/>
    <cellStyle name="Normal 2 2 3 2 4" xfId="6033" xr:uid="{EA5764B5-6793-4D0A-85A5-1AF8A35AE9F9}"/>
    <cellStyle name="Normal 2 2 3 2 4 2" xfId="11223" xr:uid="{1CBDBA39-60F2-47C4-AF3E-33A3A29F78FD}"/>
    <cellStyle name="Normal 2 2 3 2 4 2 2" xfId="11224" xr:uid="{E602EE31-F96F-4B72-9314-542B2BDF4313}"/>
    <cellStyle name="Normal 2 2 3 2 4 3" xfId="11225" xr:uid="{671690F4-AE59-4770-83A6-82EAF9B20BC6}"/>
    <cellStyle name="Normal 2 2 3 2 4 4" xfId="11222" xr:uid="{7309843F-F2EB-454C-9E60-1B3FA1B1855B}"/>
    <cellStyle name="Normal 2 2 3 2 4 5" xfId="10067" xr:uid="{86C0B3B1-6755-485D-A15F-5032F323478D}"/>
    <cellStyle name="Normal 2 2 3 2 5" xfId="11226" xr:uid="{8C10CE2D-C51B-4096-943B-DCDAD66FC7DE}"/>
    <cellStyle name="Normal 2 2 3 2 5 2" xfId="11227" xr:uid="{31291F07-FFDF-41CE-8F17-B020E16B05FB}"/>
    <cellStyle name="Normal 2 2 3 2 6" xfId="11228" xr:uid="{AFDCCCF3-AB58-46F5-A367-61E504856613}"/>
    <cellStyle name="Normal 2 2 3 2 7" xfId="7928" xr:uid="{C51195D4-B359-4BC3-933B-A6C61FBB86A3}"/>
    <cellStyle name="Normal 2 2 3 3" xfId="2897" xr:uid="{00000000-0005-0000-0000-0000510B0000}"/>
    <cellStyle name="Normal 2 2 3 3 2" xfId="11229" xr:uid="{18423AA9-261E-4DED-A770-BCC296F9E32B}"/>
    <cellStyle name="Normal 2 2 3 4" xfId="5479" xr:uid="{A58F6D47-22F4-4D58-AA20-6105CECDFCBE}"/>
    <cellStyle name="Normal 2 2 3 5" xfId="6032" xr:uid="{F70EBF3D-2F7C-4F4F-ACB7-B3E967F143BA}"/>
    <cellStyle name="Normal 2 2 3 5 2" xfId="10066" xr:uid="{5CD48BF3-E1D1-477A-9E76-030B95C55625}"/>
    <cellStyle name="Normal 2 2 3 6" xfId="6622" xr:uid="{06388773-97CE-438C-9E42-89FFD67F2784}"/>
    <cellStyle name="Normal 2 2 4" xfId="2898" xr:uid="{00000000-0005-0000-0000-0000520B0000}"/>
    <cellStyle name="Normal 2 2 4 2" xfId="2899" xr:uid="{00000000-0005-0000-0000-0000530B0000}"/>
    <cellStyle name="Normal 2 2 4 2 2" xfId="5483" xr:uid="{B17F40A1-707E-43F9-8735-0D107A5DDD3A}"/>
    <cellStyle name="Normal 2 2 4 2 2 2" xfId="24904" xr:uid="{4D3ADA24-2968-4932-89EA-A5014F84C347}"/>
    <cellStyle name="Normal 2 2 4 2 3" xfId="5482" xr:uid="{A0134FF1-3DB0-49CD-90AA-A8C7E8E24808}"/>
    <cellStyle name="Normal 2 2 4 3" xfId="2900" xr:uid="{00000000-0005-0000-0000-0000540B0000}"/>
    <cellStyle name="Normal 2 2 4 3 2" xfId="2901" xr:uid="{00000000-0005-0000-0000-0000550B0000}"/>
    <cellStyle name="Normal 2 2 4 3 2 2" xfId="6037" xr:uid="{5B6BDB2B-75E5-44A4-A7C6-8725B8BD2636}"/>
    <cellStyle name="Normal 2 2 4 3 2 2 2" xfId="11233" xr:uid="{91CAF759-FF49-4F93-B19E-B83901946BE0}"/>
    <cellStyle name="Normal 2 2 4 3 2 2 2 2" xfId="11234" xr:uid="{85967294-C585-4FD0-9975-B6F1602EDF50}"/>
    <cellStyle name="Normal 2 2 4 3 2 2 3" xfId="11235" xr:uid="{418761C3-B0E8-4880-B810-9F1F88BA524D}"/>
    <cellStyle name="Normal 2 2 4 3 2 2 4" xfId="11232" xr:uid="{08775E75-CD23-4329-BFB4-7DEA58EC0305}"/>
    <cellStyle name="Normal 2 2 4 3 2 2 5" xfId="10071" xr:uid="{8F7C9693-802C-465C-A887-ACFB2C752624}"/>
    <cellStyle name="Normal 2 2 4 3 2 3" xfId="11236" xr:uid="{CAFB7A8A-BBFE-44F3-B683-2489FF6FC7B4}"/>
    <cellStyle name="Normal 2 2 4 3 2 3 2" xfId="11237" xr:uid="{7B118306-D51F-4A21-94F7-3BCDAD9E46D9}"/>
    <cellStyle name="Normal 2 2 4 3 2 3 2 2" xfId="11238" xr:uid="{B668D893-A9D6-4129-BEB5-D3AC695769D9}"/>
    <cellStyle name="Normal 2 2 4 3 2 3 3" xfId="11239" xr:uid="{AE38787B-C23F-4CE9-B805-900955502CB6}"/>
    <cellStyle name="Normal 2 2 4 3 2 4" xfId="11240" xr:uid="{F144E582-99F4-4D22-B7B3-6B80B4192D2E}"/>
    <cellStyle name="Normal 2 2 4 3 2 4 2" xfId="11241" xr:uid="{51311F0E-8C58-4844-B81D-7421B3CB2F5D}"/>
    <cellStyle name="Normal 2 2 4 3 2 5" xfId="11242" xr:uid="{E1602640-EAA2-484E-8E5E-1573A3993297}"/>
    <cellStyle name="Normal 2 2 4 3 2 6" xfId="11231" xr:uid="{5F82344F-AC23-42B3-8BAE-CC19DE516DA4}"/>
    <cellStyle name="Normal 2 2 4 3 2 7" xfId="7931" xr:uid="{F27D12F7-89D3-4BD0-9942-104E495AEC36}"/>
    <cellStyle name="Normal 2 2 4 3 3" xfId="6036" xr:uid="{542FA969-1C56-44A2-80FF-FEF5BC8FC59C}"/>
    <cellStyle name="Normal 2 2 4 3 3 2" xfId="11244" xr:uid="{034F6ACF-FB33-4626-A90A-B25D7FB21B3F}"/>
    <cellStyle name="Normal 2 2 4 3 3 2 2" xfId="11245" xr:uid="{D1A61A8A-A968-454A-91EE-B851B925B569}"/>
    <cellStyle name="Normal 2 2 4 3 3 3" xfId="11246" xr:uid="{688AAF21-852E-43B5-AAEF-BE4051404899}"/>
    <cellStyle name="Normal 2 2 4 3 3 4" xfId="11243" xr:uid="{C8DE52D6-64F0-4A8A-A8E6-7D8DCD327367}"/>
    <cellStyle name="Normal 2 2 4 3 3 5" xfId="10070" xr:uid="{C2BD4B48-1201-4E5D-9A92-214C8D4FDFB5}"/>
    <cellStyle name="Normal 2 2 4 3 4" xfId="11247" xr:uid="{3FD01E00-5DF9-4E8C-8C2E-65E62E9E8EB6}"/>
    <cellStyle name="Normal 2 2 4 3 4 2" xfId="11248" xr:uid="{41DA5635-731E-4C08-A679-43C6C9EB34B3}"/>
    <cellStyle name="Normal 2 2 4 3 4 2 2" xfId="11249" xr:uid="{5FCA8378-FCC0-49A1-8BA9-787A8271E6F2}"/>
    <cellStyle name="Normal 2 2 4 3 4 3" xfId="11250" xr:uid="{1D6DBBAB-9C65-45FD-8953-52332A7D44A4}"/>
    <cellStyle name="Normal 2 2 4 3 5" xfId="11251" xr:uid="{1A24E582-621C-46ED-B74E-855F8E44C09E}"/>
    <cellStyle name="Normal 2 2 4 3 5 2" xfId="11252" xr:uid="{0B51F25C-67B9-4A12-8EF6-E9133A7CCDC7}"/>
    <cellStyle name="Normal 2 2 4 3 6" xfId="11253" xr:uid="{5A8F93CB-0CF3-4A01-B9D1-5B4CFD81A4EF}"/>
    <cellStyle name="Normal 2 2 4 3 7" xfId="11230" xr:uid="{52B6CA84-9B33-4CAE-A9C9-BD90E678A33E}"/>
    <cellStyle name="Normal 2 2 4 3 8" xfId="7930" xr:uid="{19E77166-4B99-4BFC-B171-40E8580DE411}"/>
    <cellStyle name="Normal 2 2 4 4" xfId="2902" xr:uid="{00000000-0005-0000-0000-0000560B0000}"/>
    <cellStyle name="Normal 2 2 4 5" xfId="6035" xr:uid="{5FE6EEDB-D8B3-4FF8-9907-393575F54BCD}"/>
    <cellStyle name="Normal 2 2 4 5 2" xfId="11254" xr:uid="{FFC377D0-AA71-4260-8788-0BEFA3EE479C}"/>
    <cellStyle name="Normal 2 2 4 5 3" xfId="10069" xr:uid="{6AFA960A-6CC7-40B4-BC64-8BFC63B96BE7}"/>
    <cellStyle name="Normal 2 2 4 6" xfId="11255" xr:uid="{C05B7BC7-FDEC-4304-988F-6ADF9EC7EDDC}"/>
    <cellStyle name="Normal 2 2 4 7" xfId="6623" xr:uid="{FAFCB82E-44AC-4E35-80F5-1F559AF33A21}"/>
    <cellStyle name="Normal 2 2 5" xfId="2903" xr:uid="{00000000-0005-0000-0000-0000570B0000}"/>
    <cellStyle name="Normal 2 2 5 2" xfId="2904" xr:uid="{00000000-0005-0000-0000-0000580B0000}"/>
    <cellStyle name="Normal 2 2 5 2 2" xfId="2905" xr:uid="{00000000-0005-0000-0000-0000590B0000}"/>
    <cellStyle name="Normal 2 2 5 2 2 2" xfId="5485" xr:uid="{D25ED9CE-80CE-4146-A06A-38618EAB4C2F}"/>
    <cellStyle name="Normal 2 2 5 2 2 2 2" xfId="11256" xr:uid="{FD5C8596-EEA0-453E-8BD6-D19069255B3E}"/>
    <cellStyle name="Normal 2 2 5 2 2 2 2 2" xfId="7322" xr:uid="{5A5C9D62-58C5-4237-B878-049599694702}"/>
    <cellStyle name="Normal 2 2 5 2 2 2 3" xfId="7321" xr:uid="{73524E37-83E5-4E63-B8B5-8A126298924B}"/>
    <cellStyle name="Normal 2 2 5 2 2 3" xfId="6040" xr:uid="{7CAA0808-7166-485E-BABA-20C34AE41CB5}"/>
    <cellStyle name="Normal 2 2 5 2 2 3 2" xfId="7319" xr:uid="{2D03BD4D-5B87-4BA2-B734-D28C16BD2D98}"/>
    <cellStyle name="Normal 2 2 5 2 2 3 2 2" xfId="7318" xr:uid="{90413DE0-FC4E-4110-BB26-DC08981F8F90}"/>
    <cellStyle name="Normal 2 2 5 2 2 3 3" xfId="7317" xr:uid="{E3EDA6DA-5385-472A-BAA8-CE51BC989DDA}"/>
    <cellStyle name="Normal 2 2 5 2 2 3 4" xfId="7320" xr:uid="{046951E9-1AE6-4A9A-B8F7-F076AAA781E8}"/>
    <cellStyle name="Normal 2 2 5 2 2 3 5" xfId="10074" xr:uid="{CF77B2B9-B9A5-430E-BDCB-AB8E75188DE0}"/>
    <cellStyle name="Normal 2 2 5 2 2 4" xfId="11257" xr:uid="{2281376D-EC19-43B2-85CC-EC1AB7FD1A39}"/>
    <cellStyle name="Normal 2 2 5 2 2 4 2" xfId="11258" xr:uid="{3E87122A-C1A6-4AE0-B775-75AF40D91930}"/>
    <cellStyle name="Normal 2 2 5 2 2 5" xfId="11259" xr:uid="{F357BC2D-7F01-44F9-B048-8158002E004E}"/>
    <cellStyle name="Normal 2 2 5 2 2 6" xfId="7933" xr:uid="{5FF0E49C-67D2-4507-9484-A5AD4E1CE1E5}"/>
    <cellStyle name="Normal 2 2 5 2 3" xfId="5484" xr:uid="{BDF8236F-AAD7-4D2B-8176-587AF0044BA1}"/>
    <cellStyle name="Normal 2 2 5 2 3 2" xfId="11260" xr:uid="{586973D3-5708-4298-9992-466A42C07C22}"/>
    <cellStyle name="Normal 2 2 5 2 3 2 2" xfId="11261" xr:uid="{408DF936-9CE2-4415-A9F6-EEF55E0B9605}"/>
    <cellStyle name="Normal 2 2 5 2 3 3" xfId="11262" xr:uid="{8C8DC8DA-71EA-4F4D-AE62-BA4CC463A975}"/>
    <cellStyle name="Normal 2 2 5 2 4" xfId="6039" xr:uid="{4E84287C-DE6A-45B4-B3C0-072983AB59A2}"/>
    <cellStyle name="Normal 2 2 5 2 4 2" xfId="11264" xr:uid="{6ED399BC-0886-4334-9AA1-4C1D57F95ADD}"/>
    <cellStyle name="Normal 2 2 5 2 4 2 2" xfId="11265" xr:uid="{0BAD9382-9582-460A-B6CB-5C470EC16E95}"/>
    <cellStyle name="Normal 2 2 5 2 4 3" xfId="11266" xr:uid="{3E89FC9A-7894-4BC2-A157-2F5601B1E247}"/>
    <cellStyle name="Normal 2 2 5 2 4 4" xfId="11263" xr:uid="{DC2AF451-7DEA-4377-86AD-B329B151D7DD}"/>
    <cellStyle name="Normal 2 2 5 2 4 5" xfId="10073" xr:uid="{E9D3751E-BDFB-464E-989F-07338D598D54}"/>
    <cellStyle name="Normal 2 2 5 2 5" xfId="11267" xr:uid="{3102EA1D-D3F9-4D83-94EB-CB9AFB318108}"/>
    <cellStyle name="Normal 2 2 5 2 5 2" xfId="11268" xr:uid="{9F207FDF-8B51-4C69-A90E-1D9F561CDABA}"/>
    <cellStyle name="Normal 2 2 5 2 6" xfId="11269" xr:uid="{4A109253-12EF-41D3-8977-BE507C1BF610}"/>
    <cellStyle name="Normal 2 2 5 2 7" xfId="7932" xr:uid="{B35CA117-5DED-42C6-96A1-109EE37B60CC}"/>
    <cellStyle name="Normal 2 2 5 3" xfId="2906" xr:uid="{00000000-0005-0000-0000-00005A0B0000}"/>
    <cellStyle name="Normal 2 2 5 3 2" xfId="2907" xr:uid="{00000000-0005-0000-0000-00005B0B0000}"/>
    <cellStyle name="Normal 2 2 5 3 2 2" xfId="6042" xr:uid="{CA04D95B-DCF0-4303-8837-8CFE16362AA3}"/>
    <cellStyle name="Normal 2 2 5 3 2 2 2" xfId="11273" xr:uid="{97DA8A03-50CC-4B3E-8D25-F62F441866B9}"/>
    <cellStyle name="Normal 2 2 5 3 2 2 2 2" xfId="11274" xr:uid="{166BA673-93FE-46C3-9CC8-3D821E7EB437}"/>
    <cellStyle name="Normal 2 2 5 3 2 2 3" xfId="11275" xr:uid="{C9D02178-2DEA-4BAB-9B06-500E0D159FD3}"/>
    <cellStyle name="Normal 2 2 5 3 2 2 4" xfId="11272" xr:uid="{E8B2DFCA-966C-414A-BF56-0C46B9777706}"/>
    <cellStyle name="Normal 2 2 5 3 2 2 5" xfId="10076" xr:uid="{D30B0ABE-0CC1-44BF-A5D0-1F7C488F380D}"/>
    <cellStyle name="Normal 2 2 5 3 2 3" xfId="11276" xr:uid="{3683415E-B2AE-4291-877B-C3F683B44511}"/>
    <cellStyle name="Normal 2 2 5 3 2 3 2" xfId="11277" xr:uid="{63DFBDAB-E5B3-48A0-B9F4-9A8506C81FA9}"/>
    <cellStyle name="Normal 2 2 5 3 2 3 2 2" xfId="11278" xr:uid="{92E14220-D518-40DE-8DD6-D07235B86C4C}"/>
    <cellStyle name="Normal 2 2 5 3 2 3 3" xfId="11279" xr:uid="{7E8CB837-8C9C-4FA1-8440-48BFCC7E0683}"/>
    <cellStyle name="Normal 2 2 5 3 2 4" xfId="11280" xr:uid="{AC658488-E6F5-4E2B-BCC1-06D0A0FC3ADB}"/>
    <cellStyle name="Normal 2 2 5 3 2 4 2" xfId="11281" xr:uid="{482D30A4-062B-4FAE-9D16-7F6F3171A7A5}"/>
    <cellStyle name="Normal 2 2 5 3 2 5" xfId="12676" xr:uid="{F53C955E-855D-45A8-827D-3CFDD1496420}"/>
    <cellStyle name="Normal 2 2 5 3 2 6" xfId="11271" xr:uid="{B7A2A9C0-3BEC-486C-8262-8260D71ABEB6}"/>
    <cellStyle name="Normal 2 2 5 3 2 7" xfId="7935" xr:uid="{6B4BF1B5-4A99-41A3-BAA4-AF4B75FA6B11}"/>
    <cellStyle name="Normal 2 2 5 3 3" xfId="6041" xr:uid="{765C61AF-004F-46CB-8176-8601D89F4A4D}"/>
    <cellStyle name="Normal 2 2 5 3 3 2" xfId="11282" xr:uid="{A4ACC102-A5E4-436B-A1EB-5EEADE61D417}"/>
    <cellStyle name="Normal 2 2 5 3 3 2 2" xfId="11283" xr:uid="{54EF9AB8-7E5C-4871-A264-12C46435C4CD}"/>
    <cellStyle name="Normal 2 2 5 3 3 3" xfId="11284" xr:uid="{3779AB81-C075-4A34-9B39-CA14B1FDB4DF}"/>
    <cellStyle name="Normal 2 2 5 3 3 4" xfId="12677" xr:uid="{5FC3994D-25E0-4573-B11C-17317AEA9ED3}"/>
    <cellStyle name="Normal 2 2 5 3 3 5" xfId="10075" xr:uid="{D965C33E-82EF-4B7D-B042-860E2CF00349}"/>
    <cellStyle name="Normal 2 2 5 3 4" xfId="11285" xr:uid="{56AAEBE5-8E44-4968-AA79-16CB50EAEA6D}"/>
    <cellStyle name="Normal 2 2 5 3 4 2" xfId="11286" xr:uid="{D381C44E-36CD-4D32-85F1-B5188A479369}"/>
    <cellStyle name="Normal 2 2 5 3 4 2 2" xfId="11287" xr:uid="{27E61206-F5AE-4C11-95BF-5463732B7E51}"/>
    <cellStyle name="Normal 2 2 5 3 4 3" xfId="11288" xr:uid="{99949C7B-DBAE-4AE9-AF25-DB355D9A5629}"/>
    <cellStyle name="Normal 2 2 5 3 5" xfId="11289" xr:uid="{FFA89AC8-1CBE-4244-9559-3BEF14C47B0B}"/>
    <cellStyle name="Normal 2 2 5 3 5 2" xfId="11290" xr:uid="{222B3223-2A1A-4E6C-9464-6BAE280BE5B7}"/>
    <cellStyle name="Normal 2 2 5 3 6" xfId="11291" xr:uid="{79CF8078-7F0D-4A55-9B4F-789CD14F0BFA}"/>
    <cellStyle name="Normal 2 2 5 3 7" xfId="11270" xr:uid="{562ECAD5-8402-4BA1-9849-4FEC3DB583B8}"/>
    <cellStyle name="Normal 2 2 5 3 8" xfId="7934" xr:uid="{6A78D5D7-1AA5-47E8-BCAC-039F2E2905CD}"/>
    <cellStyle name="Normal 2 2 5 4" xfId="2908" xr:uid="{00000000-0005-0000-0000-00005C0B0000}"/>
    <cellStyle name="Normal 2 2 5 5" xfId="6038" xr:uid="{592632AB-EF2F-4544-85A0-D3EB11991F8E}"/>
    <cellStyle name="Normal 2 2 5 5 2" xfId="11292" xr:uid="{CE1E04FB-4D06-4045-84E3-AA82AD5C0D9E}"/>
    <cellStyle name="Normal 2 2 5 5 3" xfId="10072" xr:uid="{49501271-DC8F-412E-BDE4-1E567803380C}"/>
    <cellStyle name="Normal 2 2 5 6" xfId="11293" xr:uid="{28DF3380-8BB4-4D73-B1EE-E8EC4178E36B}"/>
    <cellStyle name="Normal 2 2 5 7" xfId="6624" xr:uid="{4FD6AC17-5AE9-4B3E-B458-FAF0C5E507DE}"/>
    <cellStyle name="Normal 2 2 6" xfId="2909" xr:uid="{00000000-0005-0000-0000-00005D0B0000}"/>
    <cellStyle name="Normal 2 2 6 2" xfId="2910" xr:uid="{00000000-0005-0000-0000-00005E0B0000}"/>
    <cellStyle name="Normal 2 2 6 2 2" xfId="2911" xr:uid="{00000000-0005-0000-0000-00005F0B0000}"/>
    <cellStyle name="Normal 2 2 6 2 2 2" xfId="5487" xr:uid="{728EC724-01E0-4B3E-98AB-BB9DC1D0D08E}"/>
    <cellStyle name="Normal 2 2 6 2 2 2 2" xfId="11294" xr:uid="{52D2DFA1-6177-4A16-A9A8-014D0A907578}"/>
    <cellStyle name="Normal 2 2 6 2 2 2 2 2" xfId="11295" xr:uid="{4124E3EA-4CB2-4347-AB85-68495B0AB364}"/>
    <cellStyle name="Normal 2 2 6 2 2 2 3" xfId="11296" xr:uid="{425F8269-99E2-46E0-AA55-916468156085}"/>
    <cellStyle name="Normal 2 2 6 2 2 3" xfId="6045" xr:uid="{6F26E51B-0F0E-43DC-AE7B-3EF15B2580B9}"/>
    <cellStyle name="Normal 2 2 6 2 2 3 2" xfId="11298" xr:uid="{FE75A98D-4601-48DB-9D72-0EC75A43A56D}"/>
    <cellStyle name="Normal 2 2 6 2 2 3 2 2" xfId="11299" xr:uid="{F04ED391-830F-4D02-9B8D-8407668CFAF6}"/>
    <cellStyle name="Normal 2 2 6 2 2 3 3" xfId="11300" xr:uid="{989B18EE-A9D4-4C43-BFD1-9030B3A6897A}"/>
    <cellStyle name="Normal 2 2 6 2 2 3 4" xfId="11297" xr:uid="{C9F843FB-956C-4C14-893C-622C6960B981}"/>
    <cellStyle name="Normal 2 2 6 2 2 3 5" xfId="10079" xr:uid="{A25F6A85-EA4F-4E79-BF07-7825D1883560}"/>
    <cellStyle name="Normal 2 2 6 2 2 4" xfId="11301" xr:uid="{C553C564-3D81-4FE9-AFF5-0123210B6253}"/>
    <cellStyle name="Normal 2 2 6 2 2 4 2" xfId="11302" xr:uid="{A6154D9F-4842-4D17-9C03-8FFE6650AC73}"/>
    <cellStyle name="Normal 2 2 6 2 2 5" xfId="11303" xr:uid="{BE798A26-6CF0-4A8E-AC6D-2DCFC8D27AA7}"/>
    <cellStyle name="Normal 2 2 6 2 2 6" xfId="7938" xr:uid="{53096240-AAA6-46A5-A4B1-93CB6A6C8591}"/>
    <cellStyle name="Normal 2 2 6 2 3" xfId="5486" xr:uid="{C9FC8A7B-7543-4C35-A4D1-736642606B48}"/>
    <cellStyle name="Normal 2 2 6 2 3 2" xfId="11304" xr:uid="{BB6DFEE2-46B8-4191-9446-FEE7156BD6DC}"/>
    <cellStyle name="Normal 2 2 6 2 3 2 2" xfId="11305" xr:uid="{58738BB7-3B1F-41B7-ACB3-87AD95E29F35}"/>
    <cellStyle name="Normal 2 2 6 2 3 3" xfId="11306" xr:uid="{478A33A2-4AB6-40EA-81FA-AC6C6D84FC86}"/>
    <cellStyle name="Normal 2 2 6 2 4" xfId="6044" xr:uid="{C6FB5ECE-0666-49D9-A3C3-6DEE80F793DB}"/>
    <cellStyle name="Normal 2 2 6 2 4 2" xfId="11308" xr:uid="{D73888A0-5ED1-407C-86A2-6C69CFC4314A}"/>
    <cellStyle name="Normal 2 2 6 2 4 2 2" xfId="11309" xr:uid="{F3DC3DEB-62CA-4347-BE33-10BD1CECB65F}"/>
    <cellStyle name="Normal 2 2 6 2 4 3" xfId="11310" xr:uid="{204264AF-0DE8-4AB6-8939-83DEDADE7D98}"/>
    <cellStyle name="Normal 2 2 6 2 4 4" xfId="11307" xr:uid="{BC483465-ADFA-4C94-B746-FDF1A9E29EC4}"/>
    <cellStyle name="Normal 2 2 6 2 4 5" xfId="10078" xr:uid="{734CD5EF-5B1B-40AC-81E4-AA3DF388CECE}"/>
    <cellStyle name="Normal 2 2 6 2 5" xfId="11311" xr:uid="{7F423D4D-B95A-4AE3-B158-52B00CBA8FB5}"/>
    <cellStyle name="Normal 2 2 6 2 5 2" xfId="11312" xr:uid="{F2584582-D469-424E-861B-5A760EF6B9B8}"/>
    <cellStyle name="Normal 2 2 6 2 6" xfId="11313" xr:uid="{B2DBE006-6BD7-40B0-8B00-297C3182A833}"/>
    <cellStyle name="Normal 2 2 6 2 7" xfId="7937" xr:uid="{636E9F94-EA74-4EBB-8E4B-72CA4A54576A}"/>
    <cellStyle name="Normal 2 2 6 3" xfId="2912" xr:uid="{00000000-0005-0000-0000-0000600B0000}"/>
    <cellStyle name="Normal 2 2 6 3 2" xfId="24905" xr:uid="{260FC99C-02D5-41B3-ACA9-0E28206F9B79}"/>
    <cellStyle name="Normal 2 2 6 4" xfId="6043" xr:uid="{D1CACB42-094C-45E2-B728-0FD881A652B8}"/>
    <cellStyle name="Normal 2 2 6 4 2" xfId="11314" xr:uid="{2B992F30-CAD3-4A5F-8EF9-02E154C04AE7}"/>
    <cellStyle name="Normal 2 2 6 4 3" xfId="10077" xr:uid="{C1F15A3F-354C-4755-BEB0-5635965571B7}"/>
    <cellStyle name="Normal 2 2 6 5" xfId="11315" xr:uid="{C5732BFD-988E-4D43-9176-86B1F1F5CA48}"/>
    <cellStyle name="Normal 2 2 6 6" xfId="6625" xr:uid="{73D35A9A-BFBF-4087-B20D-716AC64C092D}"/>
    <cellStyle name="Normal 2 2 7" xfId="2913" xr:uid="{00000000-0005-0000-0000-0000610B0000}"/>
    <cellStyle name="Normal 2 2 7 2" xfId="2914" xr:uid="{00000000-0005-0000-0000-0000620B0000}"/>
    <cellStyle name="Normal 2 2 7 2 2" xfId="2915" xr:uid="{00000000-0005-0000-0000-0000630B0000}"/>
    <cellStyle name="Normal 2 2 7 2 2 2" xfId="6048" xr:uid="{3A4743E0-2694-4497-942A-4CAAA3C36765}"/>
    <cellStyle name="Normal 2 2 7 2 2 2 2" xfId="11320" xr:uid="{087AD0D6-F423-4D42-B677-B4EE6DCFA1A9}"/>
    <cellStyle name="Normal 2 2 7 2 2 2 2 2" xfId="11321" xr:uid="{2194811C-3263-405E-B36E-2A36B98FCCBB}"/>
    <cellStyle name="Normal 2 2 7 2 2 2 3" xfId="11322" xr:uid="{61CDBCAD-B948-4DE9-A0E9-9902B54AF62C}"/>
    <cellStyle name="Normal 2 2 7 2 2 2 4" xfId="11319" xr:uid="{1A187C1B-4170-4D94-8EB6-57444D030829}"/>
    <cellStyle name="Normal 2 2 7 2 2 2 5" xfId="10082" xr:uid="{A057452E-C59D-437A-9C8E-E3A4121F4CA7}"/>
    <cellStyle name="Normal 2 2 7 2 2 3" xfId="11323" xr:uid="{8A1275A0-13F8-452C-8CD5-0703F81BFCDC}"/>
    <cellStyle name="Normal 2 2 7 2 2 3 2" xfId="11324" xr:uid="{FE7B66F8-5439-4E91-88A1-26622E33BF37}"/>
    <cellStyle name="Normal 2 2 7 2 2 3 2 2" xfId="11325" xr:uid="{6B83A6BE-472D-4014-8E1B-093C1891590F}"/>
    <cellStyle name="Normal 2 2 7 2 2 3 3" xfId="11326" xr:uid="{D6A71830-E51B-483C-A09B-A9D5B84639E0}"/>
    <cellStyle name="Normal 2 2 7 2 2 4" xfId="11327" xr:uid="{42B97D73-5AC5-4C2B-A786-9FF81C522E95}"/>
    <cellStyle name="Normal 2 2 7 2 2 4 2" xfId="11328" xr:uid="{DB7E3E0D-8A24-4B0F-9B78-445EDEAECD55}"/>
    <cellStyle name="Normal 2 2 7 2 2 5" xfId="11329" xr:uid="{44B15AE6-3081-4160-AB19-AE6460D1E50B}"/>
    <cellStyle name="Normal 2 2 7 2 2 6" xfId="11318" xr:uid="{D6413BE2-E97D-4AFE-851A-3BF942759BF4}"/>
    <cellStyle name="Normal 2 2 7 2 2 7" xfId="7940" xr:uid="{3B6AEC5D-268B-41FD-BC96-60DCB7F39266}"/>
    <cellStyle name="Normal 2 2 7 2 3" xfId="6047" xr:uid="{1D072A52-D179-481F-8A1E-34C781B0BE50}"/>
    <cellStyle name="Normal 2 2 7 2 3 2" xfId="11331" xr:uid="{490CC388-2894-448E-897B-3381078DE8B5}"/>
    <cellStyle name="Normal 2 2 7 2 3 2 2" xfId="11332" xr:uid="{297A2077-1E7F-4B64-85E3-4E4C3064738A}"/>
    <cellStyle name="Normal 2 2 7 2 3 3" xfId="11333" xr:uid="{BFF5AACB-9354-4682-836C-E94A4C948622}"/>
    <cellStyle name="Normal 2 2 7 2 3 4" xfId="11330" xr:uid="{18EA72C3-1778-4E1F-8A84-29C40F822A77}"/>
    <cellStyle name="Normal 2 2 7 2 3 5" xfId="10081" xr:uid="{82A8774B-C92D-4DFA-973F-A794230F45D7}"/>
    <cellStyle name="Normal 2 2 7 2 4" xfId="11334" xr:uid="{61F12FBD-BCA3-4B7E-929E-AAA09F2CA10C}"/>
    <cellStyle name="Normal 2 2 7 2 4 2" xfId="11335" xr:uid="{5D60A43E-A3E9-4491-ACBC-612D6BAE6384}"/>
    <cellStyle name="Normal 2 2 7 2 4 2 2" xfId="11336" xr:uid="{90DAB716-9312-4CE9-B2BC-FE60464734AA}"/>
    <cellStyle name="Normal 2 2 7 2 4 3" xfId="11337" xr:uid="{B91E939B-1354-4968-B5E3-9B7243946DDB}"/>
    <cellStyle name="Normal 2 2 7 2 5" xfId="11338" xr:uid="{AB2AF2FE-EB10-44E3-8AE3-8D0D599D3FA2}"/>
    <cellStyle name="Normal 2 2 7 2 5 2" xfId="11339" xr:uid="{AB7CCF42-C1B2-431C-91F5-79F4919F61C4}"/>
    <cellStyle name="Normal 2 2 7 2 6" xfId="11340" xr:uid="{98643984-DC52-4F6C-BA54-A22D918AA3D2}"/>
    <cellStyle name="Normal 2 2 7 2 7" xfId="11317" xr:uid="{729B1E43-B061-4AA0-AE24-39AA462E1B54}"/>
    <cellStyle name="Normal 2 2 7 2 8" xfId="7939" xr:uid="{C110894E-C19F-4064-9855-D777ADAB03F4}"/>
    <cellStyle name="Normal 2 2 7 3" xfId="2916" xr:uid="{00000000-0005-0000-0000-0000640B0000}"/>
    <cellStyle name="Normal 2 2 7 3 2" xfId="6049" xr:uid="{4F6D50D3-A997-448C-99CA-BB99B201BD8D}"/>
    <cellStyle name="Normal 2 2 7 3 2 2" xfId="11343" xr:uid="{577C62CA-D808-4C25-8CFB-C0609978528F}"/>
    <cellStyle name="Normal 2 2 7 3 2 2 2" xfId="11344" xr:uid="{A0DF9214-3A5C-46BC-9AEA-4323760DBD0E}"/>
    <cellStyle name="Normal 2 2 7 3 2 3" xfId="11345" xr:uid="{26F2F285-C3EB-4FA9-847C-DEA7B1DAFEC9}"/>
    <cellStyle name="Normal 2 2 7 3 2 4" xfId="11342" xr:uid="{F6AA5C38-04DC-4DFC-8652-6BB6DDD288E4}"/>
    <cellStyle name="Normal 2 2 7 3 2 5" xfId="10083" xr:uid="{467D7D3A-0250-417A-9ADC-F4390436F0C7}"/>
    <cellStyle name="Normal 2 2 7 3 3" xfId="11346" xr:uid="{E2E18E50-4387-42F3-8228-01A2BE776ABB}"/>
    <cellStyle name="Normal 2 2 7 3 3 2" xfId="11347" xr:uid="{29B8375C-4298-4015-B292-982EB4F2CC05}"/>
    <cellStyle name="Normal 2 2 7 3 3 2 2" xfId="11348" xr:uid="{071B048A-FA7E-49CF-9ED9-50D900CA9001}"/>
    <cellStyle name="Normal 2 2 7 3 3 3" xfId="11349" xr:uid="{45F28F93-E75F-467D-B26A-DBDC47A367D2}"/>
    <cellStyle name="Normal 2 2 7 3 4" xfId="11350" xr:uid="{24CDCAEE-5C1B-4CB9-BC22-49B9B93020E4}"/>
    <cellStyle name="Normal 2 2 7 3 4 2" xfId="11351" xr:uid="{A9F179DA-448A-4895-A462-F6B6F20C9272}"/>
    <cellStyle name="Normal 2 2 7 3 5" xfId="11352" xr:uid="{B9362FD7-5181-49CD-8588-747489CC017C}"/>
    <cellStyle name="Normal 2 2 7 3 6" xfId="11341" xr:uid="{4B008773-8044-47B5-A377-26D14B46BEAA}"/>
    <cellStyle name="Normal 2 2 7 3 7" xfId="7941" xr:uid="{595D34C9-F445-45C4-A387-71858F64FE66}"/>
    <cellStyle name="Normal 2 2 7 4" xfId="5488" xr:uid="{1C919E3E-7867-4126-8888-0637D2BCD1E0}"/>
    <cellStyle name="Normal 2 2 7 4 2" xfId="11354" xr:uid="{051CFF62-6E8D-494D-AE48-95309A61EBC3}"/>
    <cellStyle name="Normal 2 2 7 4 2 2" xfId="11355" xr:uid="{0D7D236D-E15C-47FD-B09A-11FDA0A7B46B}"/>
    <cellStyle name="Normal 2 2 7 4 2 2 2" xfId="11356" xr:uid="{17B0B780-B80D-4333-81F6-DFCAFD9BE5A8}"/>
    <cellStyle name="Normal 2 2 7 4 2 3" xfId="11357" xr:uid="{51619F36-5E2C-4ECE-B77A-BD192A52103D}"/>
    <cellStyle name="Normal 2 2 7 4 3" xfId="11358" xr:uid="{93389473-461A-4426-A11A-A1987203D8D9}"/>
    <cellStyle name="Normal 2 2 7 4 3 2" xfId="11359" xr:uid="{33465634-4898-41D5-A845-CBAFCCFFAD66}"/>
    <cellStyle name="Normal 2 2 7 4 4" xfId="11360" xr:uid="{68C307F0-1D70-449D-9CC6-B99F04F45F97}"/>
    <cellStyle name="Normal 2 2 7 4 5" xfId="11353" xr:uid="{608215A1-B8AF-4984-93DC-E5E8AC8161EA}"/>
    <cellStyle name="Normal 2 2 7 4 6" xfId="9638" xr:uid="{FA8FEABB-FDCB-441D-825B-2C6977BBF5CE}"/>
    <cellStyle name="Normal 2 2 7 5" xfId="6046" xr:uid="{910F6F97-8C45-446E-A69C-FB37968E0FCF}"/>
    <cellStyle name="Normal 2 2 7 5 2" xfId="11361" xr:uid="{72325333-E16B-4313-BBFA-DBBFB3FC71B9}"/>
    <cellStyle name="Normal 2 2 7 5 3" xfId="10080" xr:uid="{84AE8A4E-24EF-40D7-B3CE-BA412C983E83}"/>
    <cellStyle name="Normal 2 2 7 6" xfId="11362" xr:uid="{92811FFA-465A-49F2-A4B1-DD4020F2F274}"/>
    <cellStyle name="Normal 2 2 7 6 2" xfId="11363" xr:uid="{F9D00780-8F84-4FAF-B1CB-534FC2AAF7D4}"/>
    <cellStyle name="Normal 2 2 7 7" xfId="11364" xr:uid="{81120E47-5D1E-4DFC-B45A-DE03DE0FED13}"/>
    <cellStyle name="Normal 2 2 7 8" xfId="11316" xr:uid="{D4E10D31-F660-4036-B28D-F5766DBC9D9A}"/>
    <cellStyle name="Normal 2 2 7 9" xfId="6626" xr:uid="{EEA7F8B1-7783-495C-A4D9-F06E54C1CD4D}"/>
    <cellStyle name="Normal 2 2 8" xfId="2917" xr:uid="{00000000-0005-0000-0000-0000650B0000}"/>
    <cellStyle name="Normal 2 2 8 2" xfId="2918" xr:uid="{00000000-0005-0000-0000-0000660B0000}"/>
    <cellStyle name="Normal 2 2 8 2 2" xfId="2919" xr:uid="{00000000-0005-0000-0000-0000670B0000}"/>
    <cellStyle name="Normal 2 2 8 2 2 2" xfId="6052" xr:uid="{1145B8D8-6C82-48F4-AEAF-B8FC0A0C39A5}"/>
    <cellStyle name="Normal 2 2 8 2 2 2 2" xfId="11369" xr:uid="{2F0399E6-746C-48EE-83FD-386A3939A9A5}"/>
    <cellStyle name="Normal 2 2 8 2 2 2 2 2" xfId="11370" xr:uid="{7CC0B6D4-0E86-4636-9446-E34E86F834D5}"/>
    <cellStyle name="Normal 2 2 8 2 2 2 3" xfId="11371" xr:uid="{FEF39D14-11F3-4A1C-9996-0CA73D565192}"/>
    <cellStyle name="Normal 2 2 8 2 2 2 4" xfId="11368" xr:uid="{81FEEA5A-6458-4C0D-B951-2BD46FAA5D61}"/>
    <cellStyle name="Normal 2 2 8 2 2 2 5" xfId="10086" xr:uid="{C1C05D52-7642-4FB9-A522-A2813B422791}"/>
    <cellStyle name="Normal 2 2 8 2 2 3" xfId="12934" xr:uid="{C468AEF3-A4FA-4F81-B920-80554631D65C}"/>
    <cellStyle name="Normal 2 2 8 2 2 3 2" xfId="11372" xr:uid="{C704196A-6430-4AB7-AD7A-1884F3BF8D62}"/>
    <cellStyle name="Normal 2 2 8 2 2 3 2 2" xfId="11373" xr:uid="{B7731551-6F45-4933-B9D7-F60B81E4DB86}"/>
    <cellStyle name="Normal 2 2 8 2 2 3 3" xfId="11374" xr:uid="{8178DAA7-FABF-48A2-9EB2-0E5E2AE71D47}"/>
    <cellStyle name="Normal 2 2 8 2 2 4" xfId="11375" xr:uid="{C9C244EF-D7A6-42DB-A2A5-353FD42D890F}"/>
    <cellStyle name="Normal 2 2 8 2 2 4 2" xfId="11376" xr:uid="{F70A1AA9-5999-4B49-AE55-77E38C17F6E7}"/>
    <cellStyle name="Normal 2 2 8 2 2 5" xfId="11377" xr:uid="{421E97B4-F1AA-4C1E-A363-4B62464C00B1}"/>
    <cellStyle name="Normal 2 2 8 2 2 6" xfId="11367" xr:uid="{F7AD9BAA-4D7A-4858-957B-23C3AC8C084A}"/>
    <cellStyle name="Normal 2 2 8 2 2 7" xfId="7943" xr:uid="{A51C5590-755F-4609-94E4-7F2BD0A4CBBE}"/>
    <cellStyle name="Normal 2 2 8 2 3" xfId="6051" xr:uid="{4AD11352-91B6-4BEC-A749-54F3779EF2C4}"/>
    <cellStyle name="Normal 2 2 8 2 3 2" xfId="11379" xr:uid="{6E1A290A-0719-482F-BC5B-5E6CB6C27FA4}"/>
    <cellStyle name="Normal 2 2 8 2 3 2 2" xfId="11380" xr:uid="{6B077BF0-1678-4E86-8ED1-32221239E27C}"/>
    <cellStyle name="Normal 2 2 8 2 3 3" xfId="11381" xr:uid="{8FC56D24-0440-4BD8-B36A-BF2018A462D9}"/>
    <cellStyle name="Normal 2 2 8 2 3 4" xfId="11378" xr:uid="{400FB439-8B3B-4575-98FF-F147CECEEF43}"/>
    <cellStyle name="Normal 2 2 8 2 3 5" xfId="10085" xr:uid="{A0BA191A-3F57-494F-AA52-7E65C21EA884}"/>
    <cellStyle name="Normal 2 2 8 2 4" xfId="11382" xr:uid="{3EE6A1AF-0DA8-4FA7-B593-2075E43B80E9}"/>
    <cellStyle name="Normal 2 2 8 2 4 2" xfId="11383" xr:uid="{F52C28E4-6383-4DF0-BF0E-F96C6F50D06B}"/>
    <cellStyle name="Normal 2 2 8 2 4 2 2" xfId="11384" xr:uid="{35139A3A-846A-494F-91E9-AF8D65C88A40}"/>
    <cellStyle name="Normal 2 2 8 2 4 3" xfId="11385" xr:uid="{39F2B512-A03C-4B3A-A01E-E04F782B1C4C}"/>
    <cellStyle name="Normal 2 2 8 2 5" xfId="11386" xr:uid="{1893E122-E538-480C-953E-5C2E7F70FCF0}"/>
    <cellStyle name="Normal 2 2 8 2 5 2" xfId="11387" xr:uid="{DF528F97-D36C-453E-97B8-80B61FCC4D16}"/>
    <cellStyle name="Normal 2 2 8 2 6" xfId="11388" xr:uid="{D23C61AF-F0A6-4955-A709-CCA60145CA8B}"/>
    <cellStyle name="Normal 2 2 8 2 7" xfId="11366" xr:uid="{D8065047-63FE-4DFE-A0D1-EFFAA3F51EF6}"/>
    <cellStyle name="Normal 2 2 8 2 8" xfId="7942" xr:uid="{35A2A7DB-8BFE-44A3-A235-B8099D386E7F}"/>
    <cellStyle name="Normal 2 2 8 3" xfId="2920" xr:uid="{00000000-0005-0000-0000-0000680B0000}"/>
    <cellStyle name="Normal 2 2 8 3 2" xfId="11389" xr:uid="{A7710363-F176-4F8E-BBF1-E8C91AEF1054}"/>
    <cellStyle name="Normal 2 2 8 3 3" xfId="24906" xr:uid="{33E2CE80-5581-4934-9F54-5F71670495FC}"/>
    <cellStyle name="Normal 2 2 8 4" xfId="6050" xr:uid="{2A3215BF-A454-432C-AB84-7409C9529B9A}"/>
    <cellStyle name="Normal 2 2 8 4 2" xfId="11390" xr:uid="{AC1D7F8F-BE10-4BE5-A6EA-8FF98A5E8FF1}"/>
    <cellStyle name="Normal 2 2 8 4 3" xfId="10084" xr:uid="{1C3E95A8-E308-4860-8BA2-6F5D3043D4BC}"/>
    <cellStyle name="Normal 2 2 8 5" xfId="11365" xr:uid="{1084A9C4-BA3B-490C-B20A-16038C7A5182}"/>
    <cellStyle name="Normal 2 2 8 6" xfId="6627" xr:uid="{C3704277-527C-41B6-95C1-CB235D1DA9F9}"/>
    <cellStyle name="Normal 2 2 9" xfId="2921" xr:uid="{00000000-0005-0000-0000-0000690B0000}"/>
    <cellStyle name="Normal 2 2 9 2" xfId="2922" xr:uid="{00000000-0005-0000-0000-00006A0B0000}"/>
    <cellStyle name="Normal 2 2 9 2 2" xfId="6054" xr:uid="{F31810D2-295D-4928-B299-9A8BD45DDE51}"/>
    <cellStyle name="Normal 2 2 9 2 2 2" xfId="11394" xr:uid="{20F02B5F-ADBD-4865-AFBB-EFB8A6FD7038}"/>
    <cellStyle name="Normal 2 2 9 2 2 2 2" xfId="11395" xr:uid="{EBBD4CC5-5277-4CA8-8F27-A840BE1AB27A}"/>
    <cellStyle name="Normal 2 2 9 2 2 3" xfId="11396" xr:uid="{A95D4A71-4DFD-43D8-AEE0-3C9143E223FC}"/>
    <cellStyle name="Normal 2 2 9 2 2 4" xfId="11393" xr:uid="{A5A461D2-9A4B-49F6-8572-5C7B3EF7E9AA}"/>
    <cellStyle name="Normal 2 2 9 2 2 5" xfId="10088" xr:uid="{6AAD7CA1-721B-4B31-AFF0-BB3BCCF1E012}"/>
    <cellStyle name="Normal 2 2 9 2 3" xfId="11397" xr:uid="{A9B3E05B-F198-4D5C-A619-703E16EDD1BE}"/>
    <cellStyle name="Normal 2 2 9 2 3 2" xfId="11398" xr:uid="{68CC2B21-1FFC-4F74-B206-099A7B4D337C}"/>
    <cellStyle name="Normal 2 2 9 2 3 2 2" xfId="11399" xr:uid="{6DE61F08-B8ED-48A2-9BAF-21327398F1D9}"/>
    <cellStyle name="Normal 2 2 9 2 3 3" xfId="11400" xr:uid="{114377D4-0C60-44C7-B27B-2A9C86A73D05}"/>
    <cellStyle name="Normal 2 2 9 2 4" xfId="11401" xr:uid="{243CADCE-7359-40C6-9B41-08C15D78C751}"/>
    <cellStyle name="Normal 2 2 9 2 4 2" xfId="11402" xr:uid="{A6055403-BDA2-4752-A208-09FFCF762787}"/>
    <cellStyle name="Normal 2 2 9 2 5" xfId="11403" xr:uid="{E475F55E-4D83-4AE1-8CC7-55E02D638CA2}"/>
    <cellStyle name="Normal 2 2 9 2 6" xfId="11392" xr:uid="{D48A9A3B-333C-4BD9-B144-705BA224E984}"/>
    <cellStyle name="Normal 2 2 9 2 7" xfId="7944" xr:uid="{D7C6E102-0E4A-42A8-93F9-B4CF5624F4F7}"/>
    <cellStyle name="Normal 2 2 9 3" xfId="6053" xr:uid="{03F343BA-0C2E-41FA-8F19-76592465367F}"/>
    <cellStyle name="Normal 2 2 9 3 2" xfId="11405" xr:uid="{309CF1A7-246F-45DB-BDE6-BDA7D7002A1A}"/>
    <cellStyle name="Normal 2 2 9 3 2 2" xfId="11406" xr:uid="{4AD40E7D-89F1-4934-9CC1-6E73FB4709EF}"/>
    <cellStyle name="Normal 2 2 9 3 2 2 2" xfId="11407" xr:uid="{337FFE86-423A-48A4-BEE2-BB8ED14DC155}"/>
    <cellStyle name="Normal 2 2 9 3 2 3" xfId="11408" xr:uid="{98736EC8-7938-4EB6-8878-958A4EABF062}"/>
    <cellStyle name="Normal 2 2 9 3 3" xfId="11409" xr:uid="{6451402B-9355-41D1-8511-5CE382233F79}"/>
    <cellStyle name="Normal 2 2 9 3 3 2" xfId="11410" xr:uid="{5D7CB831-B627-483B-AAFD-6549F89812C1}"/>
    <cellStyle name="Normal 2 2 9 3 4" xfId="11411" xr:uid="{9D819E44-56DF-46B7-8CD7-C3C124265677}"/>
    <cellStyle name="Normal 2 2 9 3 5" xfId="11404" xr:uid="{42C8B693-098A-4901-9392-F4CE2BF04600}"/>
    <cellStyle name="Normal 2 2 9 3 6" xfId="10087" xr:uid="{D701A0AE-803A-43C0-8B94-90D7F8C3C0AD}"/>
    <cellStyle name="Normal 2 2 9 4" xfId="11412" xr:uid="{A9967D97-DBF6-4FED-956A-D97C88682B45}"/>
    <cellStyle name="Normal 2 2 9 5" xfId="11413" xr:uid="{10484351-E669-461C-BB38-5EB945DE9DB8}"/>
    <cellStyle name="Normal 2 2 9 5 2" xfId="11414" xr:uid="{89C81206-4493-4321-BC75-9AB1890FE399}"/>
    <cellStyle name="Normal 2 2 9 6" xfId="11415" xr:uid="{FFA93A98-2ECF-4C07-B178-FAC80514CEC3}"/>
    <cellStyle name="Normal 2 2 9 7" xfId="11391" xr:uid="{8D35D5A6-C395-4F6F-ADBE-A942CC0C5565}"/>
    <cellStyle name="Normal 2 2 9 8" xfId="6628" xr:uid="{D234C2F4-0D63-49AE-993A-F641EB3977F5}"/>
    <cellStyle name="Normal 2 2_ELC" xfId="2923" xr:uid="{00000000-0005-0000-0000-00006B0B0000}"/>
    <cellStyle name="Normal 2 20" xfId="2924" xr:uid="{00000000-0005-0000-0000-00006C0B0000}"/>
    <cellStyle name="Normal 2 21" xfId="2925" xr:uid="{00000000-0005-0000-0000-00006D0B0000}"/>
    <cellStyle name="Normal 2 22" xfId="2926" xr:uid="{00000000-0005-0000-0000-00006E0B0000}"/>
    <cellStyle name="Normal 2 23" xfId="2927" xr:uid="{00000000-0005-0000-0000-00006F0B0000}"/>
    <cellStyle name="Normal 2 24" xfId="2928" xr:uid="{00000000-0005-0000-0000-0000700B0000}"/>
    <cellStyle name="Normal 2 25" xfId="2929" xr:uid="{00000000-0005-0000-0000-0000710B0000}"/>
    <cellStyle name="Normal 2 26" xfId="2930" xr:uid="{00000000-0005-0000-0000-0000720B0000}"/>
    <cellStyle name="Normal 2 27" xfId="2931" xr:uid="{00000000-0005-0000-0000-0000730B0000}"/>
    <cellStyle name="Normal 2 28" xfId="2932" xr:uid="{00000000-0005-0000-0000-0000740B0000}"/>
    <cellStyle name="Normal 2 29" xfId="2933" xr:uid="{00000000-0005-0000-0000-0000750B0000}"/>
    <cellStyle name="Normal 2 3" xfId="2934" xr:uid="{00000000-0005-0000-0000-0000760B0000}"/>
    <cellStyle name="Normal 2 3 10" xfId="2935" xr:uid="{00000000-0005-0000-0000-0000770B0000}"/>
    <cellStyle name="Normal 2 3 10 2" xfId="2936" xr:uid="{00000000-0005-0000-0000-0000780B0000}"/>
    <cellStyle name="Normal 2 3 10 2 2" xfId="6056" xr:uid="{1530CD8D-115C-40AF-837A-45E5B69D42D6}"/>
    <cellStyle name="Normal 2 3 10 2 2 2" xfId="11419" xr:uid="{9CF5264D-FC6E-471C-AD66-35235B7B3EF3}"/>
    <cellStyle name="Normal 2 3 10 2 2 2 2" xfId="11420" xr:uid="{716B7701-98C5-4402-9196-CE0A8D0C0CF1}"/>
    <cellStyle name="Normal 2 3 10 2 2 3" xfId="11421" xr:uid="{E78D942A-E47E-467E-8D41-90715309CC74}"/>
    <cellStyle name="Normal 2 3 10 2 2 4" xfId="11418" xr:uid="{F97CB2D9-133A-454D-BDBF-6FB91A897C49}"/>
    <cellStyle name="Normal 2 3 10 2 2 5" xfId="10090" xr:uid="{98C9482D-D417-4369-BFA8-A14AC96F84B2}"/>
    <cellStyle name="Normal 2 3 10 2 3" xfId="11422" xr:uid="{239A9533-D8FE-4F91-B291-6840F6BF88F5}"/>
    <cellStyle name="Normal 2 3 10 2 3 2" xfId="11423" xr:uid="{A2997C94-84CC-4D9D-8436-D75F12750ADA}"/>
    <cellStyle name="Normal 2 3 10 2 3 2 2" xfId="11424" xr:uid="{B73D22BE-19D9-47E0-A105-76367697CF85}"/>
    <cellStyle name="Normal 2 3 10 2 3 3" xfId="11425" xr:uid="{BFA07113-7DE4-44F9-93E2-DCC7D5B73BCB}"/>
    <cellStyle name="Normal 2 3 10 2 4" xfId="11426" xr:uid="{72EE64C6-A0AD-49C7-8EB7-E4E020944BBD}"/>
    <cellStyle name="Normal 2 3 10 2 4 2" xfId="11427" xr:uid="{049D317F-CD13-4F88-95F7-895021D2ADFB}"/>
    <cellStyle name="Normal 2 3 10 2 5" xfId="11428" xr:uid="{FB498875-E481-47B4-A063-135D46ADFF0A}"/>
    <cellStyle name="Normal 2 3 10 2 6" xfId="11417" xr:uid="{70F4B380-7385-407D-B129-D1208ACFFC83}"/>
    <cellStyle name="Normal 2 3 10 2 7" xfId="7946" xr:uid="{6C073A97-3199-45EB-822B-0AAF041295DC}"/>
    <cellStyle name="Normal 2 3 10 3" xfId="6055" xr:uid="{B444E937-60DA-4662-B8E1-521FA755B576}"/>
    <cellStyle name="Normal 2 3 10 3 2" xfId="11430" xr:uid="{211025FB-7741-4D0C-B6E6-96920C68E1E1}"/>
    <cellStyle name="Normal 2 3 10 3 2 2" xfId="11431" xr:uid="{58CF9FFA-725C-4D33-9E2E-8922764F9891}"/>
    <cellStyle name="Normal 2 3 10 3 2 2 2" xfId="11432" xr:uid="{5B0085EA-7D5F-4672-85C4-7293E7F3EEB2}"/>
    <cellStyle name="Normal 2 3 10 3 2 3" xfId="11433" xr:uid="{0BC3D596-6949-45A4-AED7-FF982E01CEED}"/>
    <cellStyle name="Normal 2 3 10 3 3" xfId="11434" xr:uid="{F2E177BC-1062-418D-88BD-80EE736543FB}"/>
    <cellStyle name="Normal 2 3 10 3 3 2" xfId="11435" xr:uid="{E3EE0106-B2D9-4808-8AEE-1F5BA1612DF6}"/>
    <cellStyle name="Normal 2 3 10 3 4" xfId="11436" xr:uid="{F561A90F-F0DB-4B10-A4C4-0FD9EBA2443C}"/>
    <cellStyle name="Normal 2 3 10 3 5" xfId="11429" xr:uid="{C8CCF56A-C13B-42E2-A6C8-0B0E6941D319}"/>
    <cellStyle name="Normal 2 3 10 3 6" xfId="10089" xr:uid="{1677DCF5-9270-4D48-BA52-E83F0854223E}"/>
    <cellStyle name="Normal 2 3 10 4" xfId="11437" xr:uid="{FA1F7676-24A0-47E4-9911-21E671F8FA81}"/>
    <cellStyle name="Normal 2 3 10 5" xfId="11438" xr:uid="{3716F1B1-B927-404D-9479-1A24C2788EBC}"/>
    <cellStyle name="Normal 2 3 10 5 2" xfId="11439" xr:uid="{DA31154D-86E6-4551-9372-0B39C5789197}"/>
    <cellStyle name="Normal 2 3 10 6" xfId="11440" xr:uid="{71CBE1DD-13B2-4E3C-9732-923CB4AB096E}"/>
    <cellStyle name="Normal 2 3 10 7" xfId="11416" xr:uid="{27C0D04A-91C3-4AE9-BD8F-9799664F68F9}"/>
    <cellStyle name="Normal 2 3 10 8" xfId="6629" xr:uid="{F3EC657B-DA94-472F-A104-3C83FEAC0463}"/>
    <cellStyle name="Normal 2 3 11" xfId="2937" xr:uid="{00000000-0005-0000-0000-0000790B0000}"/>
    <cellStyle name="Normal 2 3 11 2" xfId="2938" xr:uid="{00000000-0005-0000-0000-00007A0B0000}"/>
    <cellStyle name="Normal 2 3 11 2 2" xfId="6058" xr:uid="{E9C84283-EA68-489A-8EFA-8CB75F6D372E}"/>
    <cellStyle name="Normal 2 3 11 2 2 2" xfId="11444" xr:uid="{8BB299DB-3E18-4704-ACD8-FFCABDCAD6C1}"/>
    <cellStyle name="Normal 2 3 11 2 2 2 2" xfId="11445" xr:uid="{B30E6065-5C85-40B6-8532-7A9E88AC82F9}"/>
    <cellStyle name="Normal 2 3 11 2 2 3" xfId="11446" xr:uid="{5763883A-3359-40CB-A9C2-B56D02A0E326}"/>
    <cellStyle name="Normal 2 3 11 2 2 4" xfId="11443" xr:uid="{769C9C21-274D-4DAF-8772-424849259514}"/>
    <cellStyle name="Normal 2 3 11 2 2 5" xfId="10092" xr:uid="{CF86855A-C41E-4C3C-9159-CD05355466C5}"/>
    <cellStyle name="Normal 2 3 11 2 3" xfId="11447" xr:uid="{64102C2F-86FC-4607-8FEE-4562D40DD3DA}"/>
    <cellStyle name="Normal 2 3 11 2 3 2" xfId="11448" xr:uid="{E4C6AAC4-7E9F-4361-B24C-A8ED171C2BAE}"/>
    <cellStyle name="Normal 2 3 11 2 3 2 2" xfId="11449" xr:uid="{C9E59FB8-54F8-4894-B0B5-EE6A955A994B}"/>
    <cellStyle name="Normal 2 3 11 2 3 3" xfId="11450" xr:uid="{D0962BAC-62D0-42D1-BF56-CB9B89CAF652}"/>
    <cellStyle name="Normal 2 3 11 2 4" xfId="11451" xr:uid="{97861B9E-6CDA-4CF6-98DF-74201A4CBABC}"/>
    <cellStyle name="Normal 2 3 11 2 4 2" xfId="11452" xr:uid="{E47E9D46-13ED-43DA-A785-3563C1560DFE}"/>
    <cellStyle name="Normal 2 3 11 2 5" xfId="11453" xr:uid="{AC8E7351-1B77-4140-95F1-DA0BBD9E2E6F}"/>
    <cellStyle name="Normal 2 3 11 2 6" xfId="11442" xr:uid="{FB0C0D28-721A-4AB9-B61C-15E8E40A0903}"/>
    <cellStyle name="Normal 2 3 11 2 7" xfId="7947" xr:uid="{D05DE0B7-73F5-472E-8FEF-EF7613264F5A}"/>
    <cellStyle name="Normal 2 3 11 3" xfId="6057" xr:uid="{913B25BF-77D6-473B-B37B-439CD94CB6EA}"/>
    <cellStyle name="Normal 2 3 11 3 2" xfId="11455" xr:uid="{EFEE2EE9-7BF0-47CF-AB53-12FBAB5D626F}"/>
    <cellStyle name="Normal 2 3 11 3 2 2" xfId="11456" xr:uid="{9EF92E04-1FFC-42FE-AA55-5376814DD173}"/>
    <cellStyle name="Normal 2 3 11 3 2 2 2" xfId="11457" xr:uid="{9640B082-9DF6-4294-9A6C-F6BEC831A9DE}"/>
    <cellStyle name="Normal 2 3 11 3 2 3" xfId="11458" xr:uid="{7B041B88-AC6A-4EA1-952D-42AB9E0022F6}"/>
    <cellStyle name="Normal 2 3 11 3 3" xfId="11459" xr:uid="{E17D956E-11AB-47B6-94C7-D087B79BAEE1}"/>
    <cellStyle name="Normal 2 3 11 3 3 2" xfId="11460" xr:uid="{D322DA73-E3EA-4311-8ADB-D85E8087089C}"/>
    <cellStyle name="Normal 2 3 11 3 4" xfId="11461" xr:uid="{2C37953B-A9A5-4BA3-864E-45415F167361}"/>
    <cellStyle name="Normal 2 3 11 3 5" xfId="11454" xr:uid="{0AF1D7CA-8E98-4121-A794-5B7E10E94B7B}"/>
    <cellStyle name="Normal 2 3 11 3 6" xfId="10091" xr:uid="{82F0E517-E56A-42B4-82B1-361A29B6C6D2}"/>
    <cellStyle name="Normal 2 3 11 4" xfId="11462" xr:uid="{E0D7252B-39B1-415A-BB38-76878BC972F0}"/>
    <cellStyle name="Normal 2 3 11 5" xfId="11463" xr:uid="{AE258D04-929D-4C7D-BE88-E1600B9B3CA7}"/>
    <cellStyle name="Normal 2 3 11 5 2" xfId="11464" xr:uid="{2FBB2207-681A-4A34-9E8E-D02D094B38D0}"/>
    <cellStyle name="Normal 2 3 11 6" xfId="11465" xr:uid="{75FAB960-BBDB-437B-9E07-F55F4E15ED6C}"/>
    <cellStyle name="Normal 2 3 11 7" xfId="11441" xr:uid="{A688FC0F-02ED-44AC-8176-05D7063FC050}"/>
    <cellStyle name="Normal 2 3 11 8" xfId="6630" xr:uid="{E83E2BBE-F833-4C8C-8035-E0448637E17D}"/>
    <cellStyle name="Normal 2 3 12" xfId="2939" xr:uid="{00000000-0005-0000-0000-00007B0B0000}"/>
    <cellStyle name="Normal 2 3 12 2" xfId="2940" xr:uid="{00000000-0005-0000-0000-00007C0B0000}"/>
    <cellStyle name="Normal 2 3 12 2 2" xfId="6060" xr:uid="{071ABA26-A93C-45CB-8FF6-2B051E26533D}"/>
    <cellStyle name="Normal 2 3 12 2 2 2" xfId="11469" xr:uid="{602C713F-7E54-47F4-8EF5-69FC00B9F247}"/>
    <cellStyle name="Normal 2 3 12 2 2 2 2" xfId="11470" xr:uid="{09326AB1-8904-4A13-A5C7-3A97C36E7068}"/>
    <cellStyle name="Normal 2 3 12 2 2 3" xfId="11471" xr:uid="{2E04D614-EBC6-4A18-94D4-761A0F0C0FAB}"/>
    <cellStyle name="Normal 2 3 12 2 2 4" xfId="11468" xr:uid="{D1A6D312-86BE-4CA4-91A4-737840268562}"/>
    <cellStyle name="Normal 2 3 12 2 2 5" xfId="10094" xr:uid="{A5CB064E-4BEE-44E6-A326-728D10B89A78}"/>
    <cellStyle name="Normal 2 3 12 2 3" xfId="11472" xr:uid="{B900A44E-ADB4-420F-83BB-A5C6D93ED6AE}"/>
    <cellStyle name="Normal 2 3 12 2 3 2" xfId="11473" xr:uid="{C8DA7286-17C6-4D93-BD96-D27D57C18329}"/>
    <cellStyle name="Normal 2 3 12 2 3 2 2" xfId="11474" xr:uid="{A392479D-5FFE-4CFE-9F84-94F994B88E8E}"/>
    <cellStyle name="Normal 2 3 12 2 3 3" xfId="11475" xr:uid="{C923F0A4-9C53-42FF-8ED9-68AE6427572C}"/>
    <cellStyle name="Normal 2 3 12 2 4" xfId="11476" xr:uid="{EDCA5EAC-BAA3-4579-9159-BD32868B37F1}"/>
    <cellStyle name="Normal 2 3 12 2 4 2" xfId="11477" xr:uid="{D1D76E96-848E-41BA-98C8-C92D06BB620D}"/>
    <cellStyle name="Normal 2 3 12 2 5" xfId="11478" xr:uid="{0ED1A0AC-1454-4AD5-AC30-318D49053082}"/>
    <cellStyle name="Normal 2 3 12 2 6" xfId="11467" xr:uid="{C5D1F380-8EA5-4439-8649-70E166010353}"/>
    <cellStyle name="Normal 2 3 12 2 7" xfId="7948" xr:uid="{D5475813-5C1F-4E9C-9675-C1026F5C77EF}"/>
    <cellStyle name="Normal 2 3 12 3" xfId="6059" xr:uid="{38979F20-61C2-4438-AB13-3192BDB759A0}"/>
    <cellStyle name="Normal 2 3 12 3 2" xfId="11480" xr:uid="{E7CC82FB-5FBE-44F0-A734-6F8EA6FC248A}"/>
    <cellStyle name="Normal 2 3 12 3 2 2" xfId="11481" xr:uid="{E0A78BAE-43B7-4076-95F8-D4CB371DAB14}"/>
    <cellStyle name="Normal 2 3 12 3 2 2 2" xfId="11482" xr:uid="{0E5E090A-FB8E-4400-BE43-B5E659212A28}"/>
    <cellStyle name="Normal 2 3 12 3 2 3" xfId="11483" xr:uid="{4CCF1186-BB0B-46AB-BFC6-9C7C0DC0B0D8}"/>
    <cellStyle name="Normal 2 3 12 3 3" xfId="11484" xr:uid="{10CB1B9B-A326-4743-B4D8-A3EEEB686187}"/>
    <cellStyle name="Normal 2 3 12 3 3 2" xfId="11485" xr:uid="{333FB37B-F430-47A2-8A73-52743B486EBA}"/>
    <cellStyle name="Normal 2 3 12 3 4" xfId="11486" xr:uid="{1C25AA98-6E3D-4270-B724-5E93D0669073}"/>
    <cellStyle name="Normal 2 3 12 3 5" xfId="11479" xr:uid="{37D2C905-FED8-45DF-9B09-032ECE8C5CE8}"/>
    <cellStyle name="Normal 2 3 12 3 6" xfId="10093" xr:uid="{E9C0F733-CA97-4958-9C3D-44CF7610F074}"/>
    <cellStyle name="Normal 2 3 12 4" xfId="11487" xr:uid="{107BC522-69C1-4B60-A50E-34B81DB82FB6}"/>
    <cellStyle name="Normal 2 3 12 5" xfId="11488" xr:uid="{77382D18-2BB6-433D-821F-F1F4469D3E35}"/>
    <cellStyle name="Normal 2 3 12 5 2" xfId="11489" xr:uid="{B5C674B6-6F23-46B6-8DB0-481EAC89BEFC}"/>
    <cellStyle name="Normal 2 3 12 6" xfId="11490" xr:uid="{9F4914FA-A8D1-4335-9D4C-462F0E428615}"/>
    <cellStyle name="Normal 2 3 12 7" xfId="11466" xr:uid="{B56C19D3-7F15-4B6A-AA39-E117AEF3F50D}"/>
    <cellStyle name="Normal 2 3 12 8" xfId="6631" xr:uid="{44F4D339-046B-4DC6-8D7A-9670A7334138}"/>
    <cellStyle name="Normal 2 3 13" xfId="2941" xr:uid="{00000000-0005-0000-0000-00007D0B0000}"/>
    <cellStyle name="Normal 2 3 13 2" xfId="2942" xr:uid="{00000000-0005-0000-0000-00007E0B0000}"/>
    <cellStyle name="Normal 2 3 13 2 2" xfId="6062" xr:uid="{A5A0F74F-5A60-478B-8AFA-22842F3B70FE}"/>
    <cellStyle name="Normal 2 3 13 2 2 2" xfId="11494" xr:uid="{1D693C8D-389A-498F-84AC-7B3DBE63060B}"/>
    <cellStyle name="Normal 2 3 13 2 2 2 2" xfId="11495" xr:uid="{53858CED-AB45-42F7-930B-C0F416F47832}"/>
    <cellStyle name="Normal 2 3 13 2 2 3" xfId="11496" xr:uid="{C4104F91-F9BA-4A8F-8120-A1E5280D02ED}"/>
    <cellStyle name="Normal 2 3 13 2 2 4" xfId="11493" xr:uid="{158B3706-A737-4AE4-BF4D-52C53EE5803D}"/>
    <cellStyle name="Normal 2 3 13 2 2 5" xfId="10096" xr:uid="{62BF0CD8-CA29-4AB1-ABE4-BB647F004A8A}"/>
    <cellStyle name="Normal 2 3 13 2 3" xfId="11497" xr:uid="{5E5D6495-EFF1-4FC4-9A55-657E1B13C949}"/>
    <cellStyle name="Normal 2 3 13 2 3 2" xfId="11498" xr:uid="{D7066BEC-ECA2-49AF-A8DF-9833A6EEE5DA}"/>
    <cellStyle name="Normal 2 3 13 2 3 2 2" xfId="11499" xr:uid="{7F31E6D9-1CB8-448C-A42F-08307D3275E6}"/>
    <cellStyle name="Normal 2 3 13 2 3 3" xfId="11500" xr:uid="{D490DD17-A6EA-4993-8C72-9880E813BBA3}"/>
    <cellStyle name="Normal 2 3 13 2 4" xfId="11501" xr:uid="{3D200016-2A65-4800-A332-5C151283C28A}"/>
    <cellStyle name="Normal 2 3 13 2 4 2" xfId="11502" xr:uid="{B6223C7C-A887-407C-B4A8-88D5602765E1}"/>
    <cellStyle name="Normal 2 3 13 2 5" xfId="11503" xr:uid="{C42DB6C2-D80B-4DFA-BEA9-3F5F477EF53F}"/>
    <cellStyle name="Normal 2 3 13 2 6" xfId="11492" xr:uid="{AAAC23CF-CEDE-47E2-8C72-82364783841E}"/>
    <cellStyle name="Normal 2 3 13 2 7" xfId="7949" xr:uid="{025D82DD-9972-4C05-92BA-C16323D516DD}"/>
    <cellStyle name="Normal 2 3 13 3" xfId="6061" xr:uid="{14FDC12A-A5EB-4624-90DB-7E60629096C2}"/>
    <cellStyle name="Normal 2 3 13 3 2" xfId="11505" xr:uid="{246DC2B2-6FBE-454B-8AD1-D6702BBD7652}"/>
    <cellStyle name="Normal 2 3 13 3 2 2" xfId="11506" xr:uid="{EF8182B2-998F-4972-B08E-14F88F3F5768}"/>
    <cellStyle name="Normal 2 3 13 3 2 2 2" xfId="11507" xr:uid="{FF5D3ACF-ABB7-466C-B19F-9FA780F96672}"/>
    <cellStyle name="Normal 2 3 13 3 2 3" xfId="11508" xr:uid="{9D309590-7F98-4AE5-8944-0507266A6A52}"/>
    <cellStyle name="Normal 2 3 13 3 3" xfId="11509" xr:uid="{41338E8D-3718-40E5-9109-E9D8D5925DED}"/>
    <cellStyle name="Normal 2 3 13 3 3 2" xfId="11510" xr:uid="{65C54953-23BF-4B15-8B0B-37185746BAA9}"/>
    <cellStyle name="Normal 2 3 13 3 4" xfId="11511" xr:uid="{70F19E62-9C61-4CB0-95E9-E0EF69BF7DDF}"/>
    <cellStyle name="Normal 2 3 13 3 5" xfId="11504" xr:uid="{0BB49AF7-D053-495D-A305-41D6B372EFCF}"/>
    <cellStyle name="Normal 2 3 13 3 6" xfId="10095" xr:uid="{08FF8D14-E1BE-46F4-A42E-5F0F337A8401}"/>
    <cellStyle name="Normal 2 3 13 4" xfId="11512" xr:uid="{A92ECDBE-D8B1-4584-99C1-B9A1923B6C0A}"/>
    <cellStyle name="Normal 2 3 13 5" xfId="11513" xr:uid="{C56E264A-D506-4735-8E0D-CC20FB9B8C50}"/>
    <cellStyle name="Normal 2 3 13 5 2" xfId="11514" xr:uid="{C4E1ECD7-0927-4F79-AFAF-F6CE1B6F4F90}"/>
    <cellStyle name="Normal 2 3 13 6" xfId="11515" xr:uid="{3436A6FB-1F8C-4805-B24A-8553E1EB8941}"/>
    <cellStyle name="Normal 2 3 13 7" xfId="11491" xr:uid="{DE96AE88-6D12-4EDF-B0D3-3419425EE6A1}"/>
    <cellStyle name="Normal 2 3 13 8" xfId="6632" xr:uid="{C726367A-F095-4D8B-B96D-394C56C14640}"/>
    <cellStyle name="Normal 2 3 14" xfId="2943" xr:uid="{00000000-0005-0000-0000-00007F0B0000}"/>
    <cellStyle name="Normal 2 3 2" xfId="2944" xr:uid="{00000000-0005-0000-0000-0000800B0000}"/>
    <cellStyle name="Normal 2 3 2 10" xfId="11516" xr:uid="{C215B928-E9AF-40D9-8B92-C87C1ADABEEE}"/>
    <cellStyle name="Normal 2 3 2 10 2" xfId="11517" xr:uid="{30244F9B-FF9D-4F0E-99C3-ADB7C2A6626A}"/>
    <cellStyle name="Normal 2 3 2 11" xfId="11518" xr:uid="{5E651E94-CE9C-49F9-B679-CB29A70259D9}"/>
    <cellStyle name="Normal 2 3 2 12" xfId="6633" xr:uid="{BFC184E3-1573-4F65-97CA-CCCD483E4EA5}"/>
    <cellStyle name="Normal 2 3 2 2" xfId="2945" xr:uid="{00000000-0005-0000-0000-0000810B0000}"/>
    <cellStyle name="Normal 2 3 2 2 2" xfId="2946" xr:uid="{00000000-0005-0000-0000-0000820B0000}"/>
    <cellStyle name="Normal 2 3 2 2 2 2" xfId="2947" xr:uid="{00000000-0005-0000-0000-0000830B0000}"/>
    <cellStyle name="Normal 2 3 2 2 2 2 2" xfId="6066" xr:uid="{D0648F63-BDE5-4DD2-82C3-ED288AEDA820}"/>
    <cellStyle name="Normal 2 3 2 2 2 2 2 2" xfId="11522" xr:uid="{A38DC691-676B-4127-8FDC-711A0E465264}"/>
    <cellStyle name="Normal 2 3 2 2 2 2 2 2 2" xfId="11523" xr:uid="{1B2F75C4-DBB7-43EA-AABB-3918B88845B8}"/>
    <cellStyle name="Normal 2 3 2 2 2 2 2 3" xfId="11524" xr:uid="{FAA08D71-F0B3-4A40-9699-C9D1671B84C0}"/>
    <cellStyle name="Normal 2 3 2 2 2 2 2 4" xfId="11521" xr:uid="{5DEAC0B8-7325-4DED-8704-E4442A2E9FDB}"/>
    <cellStyle name="Normal 2 3 2 2 2 2 2 5" xfId="10100" xr:uid="{5D5342C8-AD0C-4297-B90C-07E3BFB3A52F}"/>
    <cellStyle name="Normal 2 3 2 2 2 2 3" xfId="11525" xr:uid="{3FDCB311-416A-4227-A940-2AA36C245834}"/>
    <cellStyle name="Normal 2 3 2 2 2 2 3 2" xfId="11526" xr:uid="{245EB17B-C266-48D9-BEDF-529B7E2F4117}"/>
    <cellStyle name="Normal 2 3 2 2 2 2 3 2 2" xfId="11527" xr:uid="{A3990796-7D73-407C-8B6E-FCF0E0792B28}"/>
    <cellStyle name="Normal 2 3 2 2 2 2 3 3" xfId="11528" xr:uid="{8622D921-C240-492B-8ED1-472702E9C893}"/>
    <cellStyle name="Normal 2 3 2 2 2 2 4" xfId="11529" xr:uid="{864B0295-401B-407A-BFCC-921549FD30E1}"/>
    <cellStyle name="Normal 2 3 2 2 2 2 4 2" xfId="11530" xr:uid="{5C7890AB-F18E-4A60-AFF4-01DDEEE28B1E}"/>
    <cellStyle name="Normal 2 3 2 2 2 2 5" xfId="11531" xr:uid="{9E87E97C-7FB0-4B8F-AB50-7AAF403A733F}"/>
    <cellStyle name="Normal 2 3 2 2 2 2 6" xfId="11520" xr:uid="{A95EDE18-6155-4AE6-AA63-A329C2408BCD}"/>
    <cellStyle name="Normal 2 3 2 2 2 2 7" xfId="7952" xr:uid="{B94985C9-B6F4-4769-BAF5-3BAF46208D1D}"/>
    <cellStyle name="Normal 2 3 2 2 2 3" xfId="6065" xr:uid="{A0013EBB-385F-4E84-A033-F6FB06A303BF}"/>
    <cellStyle name="Normal 2 3 2 2 2 3 2" xfId="11533" xr:uid="{841F7B50-3589-4729-AF6C-A8D0D8EA59E2}"/>
    <cellStyle name="Normal 2 3 2 2 2 3 2 2" xfId="11534" xr:uid="{C63C25D1-4AEC-4635-8526-389688F6DF25}"/>
    <cellStyle name="Normal 2 3 2 2 2 3 3" xfId="11535" xr:uid="{99A155E0-78F3-4568-88F5-21DBD15B569C}"/>
    <cellStyle name="Normal 2 3 2 2 2 3 4" xfId="11532" xr:uid="{F70FDF16-3EBD-4945-9D7A-94F90BC4EB3C}"/>
    <cellStyle name="Normal 2 3 2 2 2 3 5" xfId="10099" xr:uid="{7285C136-6441-4A7D-9612-BB25B00BD6AD}"/>
    <cellStyle name="Normal 2 3 2 2 2 4" xfId="11536" xr:uid="{DD087BF4-E9EE-4182-B568-66F686BD846A}"/>
    <cellStyle name="Normal 2 3 2 2 2 4 2" xfId="11537" xr:uid="{110CA8F9-B94C-42F6-AEBC-1982950A0808}"/>
    <cellStyle name="Normal 2 3 2 2 2 4 2 2" xfId="11538" xr:uid="{785120C1-128D-4CAF-8184-00CA69AFCAA8}"/>
    <cellStyle name="Normal 2 3 2 2 2 4 3" xfId="11539" xr:uid="{A23B19AE-C509-4F24-8CD6-6CEF192FD422}"/>
    <cellStyle name="Normal 2 3 2 2 2 5" xfId="11540" xr:uid="{A54D7D34-2602-4075-B6AA-BED44617D3F7}"/>
    <cellStyle name="Normal 2 3 2 2 2 5 2" xfId="11541" xr:uid="{52980AC4-89F8-4B2A-9D7E-F7A0BAAA45D0}"/>
    <cellStyle name="Normal 2 3 2 2 2 6" xfId="11542" xr:uid="{00DF796A-04AD-4A3E-8325-8B7CD6B5BB03}"/>
    <cellStyle name="Normal 2 3 2 2 2 7" xfId="11519" xr:uid="{7777AD7E-1A3B-4268-8E2B-274F53FF9953}"/>
    <cellStyle name="Normal 2 3 2 2 2 8" xfId="7951" xr:uid="{B8F13EA5-6926-45B5-A713-1ED159421824}"/>
    <cellStyle name="Normal 2 3 2 2 3" xfId="2948" xr:uid="{00000000-0005-0000-0000-0000840B0000}"/>
    <cellStyle name="Normal 2 3 2 2 3 2" xfId="2949" xr:uid="{00000000-0005-0000-0000-0000850B0000}"/>
    <cellStyle name="Normal 2 3 2 2 3 2 2" xfId="6068" xr:uid="{C5B1843A-6133-46A1-BEE4-5832C6C7FC1F}"/>
    <cellStyle name="Normal 2 3 2 2 3 2 2 2" xfId="11546" xr:uid="{EBBB537D-AF9B-4DE8-A118-9552E32BBFF4}"/>
    <cellStyle name="Normal 2 3 2 2 3 2 2 2 2" xfId="11547" xr:uid="{518BD4D2-F9EF-4E65-A269-5F47E1C543E4}"/>
    <cellStyle name="Normal 2 3 2 2 3 2 2 3" xfId="11548" xr:uid="{57052165-E553-47CD-91BF-92C356D1AFE1}"/>
    <cellStyle name="Normal 2 3 2 2 3 2 2 4" xfId="11545" xr:uid="{32722C0D-3E19-4194-873E-4538DCE98320}"/>
    <cellStyle name="Normal 2 3 2 2 3 2 2 5" xfId="10102" xr:uid="{7E89726F-706A-4467-B2EF-C1902F661D7A}"/>
    <cellStyle name="Normal 2 3 2 2 3 2 3" xfId="11549" xr:uid="{F327C922-E9DA-472F-A29D-1FC072D7B93D}"/>
    <cellStyle name="Normal 2 3 2 2 3 2 3 2" xfId="11550" xr:uid="{CB8451A7-B08C-4B18-B715-D3E601E93B43}"/>
    <cellStyle name="Normal 2 3 2 2 3 2 3 2 2" xfId="11551" xr:uid="{DA553A4F-3CB5-4692-8825-171A7834C112}"/>
    <cellStyle name="Normal 2 3 2 2 3 2 3 3" xfId="11552" xr:uid="{14FA3066-FEE8-4F6C-A966-5E46333DBF83}"/>
    <cellStyle name="Normal 2 3 2 2 3 2 4" xfId="11553" xr:uid="{6F11AEC1-7177-4605-8573-032F754AA2EA}"/>
    <cellStyle name="Normal 2 3 2 2 3 2 4 2" xfId="11554" xr:uid="{E6F7ED4F-C406-4635-BC85-FF6090591C21}"/>
    <cellStyle name="Normal 2 3 2 2 3 2 5" xfId="11555" xr:uid="{3B282759-DD5E-4D08-BBD1-25362978A8FD}"/>
    <cellStyle name="Normal 2 3 2 2 3 2 6" xfId="11544" xr:uid="{E85DD600-3D5C-4300-B4A1-6981967AB0BC}"/>
    <cellStyle name="Normal 2 3 2 2 3 2 7" xfId="7954" xr:uid="{B2B13569-C904-4DC8-B1A1-D2CD8128F3C1}"/>
    <cellStyle name="Normal 2 3 2 2 3 3" xfId="6067" xr:uid="{8F62B726-969B-4BAC-AD79-F01E4CBCAC9F}"/>
    <cellStyle name="Normal 2 3 2 2 3 3 2" xfId="11557" xr:uid="{C43A704A-B33B-4073-BFE0-77FC0CD97082}"/>
    <cellStyle name="Normal 2 3 2 2 3 3 2 2" xfId="11558" xr:uid="{3C70605B-DBEA-4749-BD78-E970ECFD515F}"/>
    <cellStyle name="Normal 2 3 2 2 3 3 3" xfId="11559" xr:uid="{B8C4A18F-4A0F-4C27-952E-E8FBA8D5FE13}"/>
    <cellStyle name="Normal 2 3 2 2 3 3 4" xfId="11556" xr:uid="{2A2C0F24-3A55-4153-9DD7-7F455CA488F8}"/>
    <cellStyle name="Normal 2 3 2 2 3 3 5" xfId="10101" xr:uid="{302670CE-F857-471E-A1F8-941515E33CB9}"/>
    <cellStyle name="Normal 2 3 2 2 3 4" xfId="11560" xr:uid="{CA16A7F1-89F3-4C52-AF9C-D75216517223}"/>
    <cellStyle name="Normal 2 3 2 2 3 4 2" xfId="11561" xr:uid="{0F743E54-0776-4EE8-8915-CDED007DAAAF}"/>
    <cellStyle name="Normal 2 3 2 2 3 4 2 2" xfId="11562" xr:uid="{69E1E1CF-F1EC-4A44-8C66-CAD93D6848F0}"/>
    <cellStyle name="Normal 2 3 2 2 3 4 3" xfId="11563" xr:uid="{75D9FBA1-DA28-47BC-92C6-8765270D32DB}"/>
    <cellStyle name="Normal 2 3 2 2 3 5" xfId="11564" xr:uid="{6C9A04BA-4C8A-4BA6-8899-4BE824B44B47}"/>
    <cellStyle name="Normal 2 3 2 2 3 5 2" xfId="11565" xr:uid="{7BF4D62C-9B1F-43C1-8E78-23F507246CF5}"/>
    <cellStyle name="Normal 2 3 2 2 3 6" xfId="11566" xr:uid="{FEEB26F8-A60D-4815-AE69-1531BD84E782}"/>
    <cellStyle name="Normal 2 3 2 2 3 7" xfId="11543" xr:uid="{CD6A4CA9-B45B-433B-BE9D-41EBBD743FE3}"/>
    <cellStyle name="Normal 2 3 2 2 3 8" xfId="7953" xr:uid="{4B9FA666-46D1-48F3-AB59-CBA329D8748C}"/>
    <cellStyle name="Normal 2 3 2 2 4" xfId="2950" xr:uid="{00000000-0005-0000-0000-0000860B0000}"/>
    <cellStyle name="Normal 2 3 2 2 4 2" xfId="6069" xr:uid="{E4455894-A01D-4286-832C-E89B4395C720}"/>
    <cellStyle name="Normal 2 3 2 2 4 2 2" xfId="11569" xr:uid="{D4B7476E-DD8A-41E3-BB58-3CAA79C1F7ED}"/>
    <cellStyle name="Normal 2 3 2 2 4 2 2 2" xfId="11570" xr:uid="{C00AD03F-18AC-41E3-8BE2-FAFCBE7C2776}"/>
    <cellStyle name="Normal 2 3 2 2 4 2 3" xfId="11571" xr:uid="{964013E0-75E3-448B-9400-0A09E637521B}"/>
    <cellStyle name="Normal 2 3 2 2 4 2 4" xfId="11568" xr:uid="{1C4B8DA4-C8F4-4284-9292-0A21CDD49B98}"/>
    <cellStyle name="Normal 2 3 2 2 4 2 5" xfId="10103" xr:uid="{A878C61E-4B16-46EE-BDB6-6381827F5785}"/>
    <cellStyle name="Normal 2 3 2 2 4 3" xfId="11572" xr:uid="{FA602F56-9B10-4332-8E4C-8C5372C10E04}"/>
    <cellStyle name="Normal 2 3 2 2 4 3 2" xfId="11573" xr:uid="{9638D79B-8BCA-4C15-BCF1-E1AC5E570B72}"/>
    <cellStyle name="Normal 2 3 2 2 4 3 2 2" xfId="11574" xr:uid="{A643B370-9B7C-4706-A276-8A734CA7684C}"/>
    <cellStyle name="Normal 2 3 2 2 4 3 3" xfId="11575" xr:uid="{2474D42B-226B-4A20-B8A2-F952B7A285DF}"/>
    <cellStyle name="Normal 2 3 2 2 4 4" xfId="11576" xr:uid="{D65E186A-FF4F-4B81-A73E-0F95D33C5694}"/>
    <cellStyle name="Normal 2 3 2 2 4 4 2" xfId="11577" xr:uid="{FDAD2751-1DE0-4B93-96B7-1C7E59707672}"/>
    <cellStyle name="Normal 2 3 2 2 4 5" xfId="11578" xr:uid="{84B83E81-0CF3-4194-8FB4-B3A97F4E30C2}"/>
    <cellStyle name="Normal 2 3 2 2 4 6" xfId="11567" xr:uid="{50127CC1-AE48-4FED-B92F-6EA8DB0FE485}"/>
    <cellStyle name="Normal 2 3 2 2 4 7" xfId="7955" xr:uid="{2F4F238F-E297-4BA7-B7CB-E2328AC1FE60}"/>
    <cellStyle name="Normal 2 3 2 2 5" xfId="5490" xr:uid="{DA14A028-F6DB-485B-944A-4B6DB8357D32}"/>
    <cellStyle name="Normal 2 3 2 2 5 2" xfId="11579" xr:uid="{32FFD28A-A691-45D1-88E4-BDDC3372CD38}"/>
    <cellStyle name="Normal 2 3 2 2 5 2 2" xfId="11580" xr:uid="{9F95E20A-89CB-4BBF-94C4-0A93368AA444}"/>
    <cellStyle name="Normal 2 3 2 2 5 3" xfId="11581" xr:uid="{FC8EBF33-77A2-4B6A-BE9F-B5085FF6E7D0}"/>
    <cellStyle name="Normal 2 3 2 2 6" xfId="6064" xr:uid="{1532566B-8FD4-491D-A48E-66371B1A9507}"/>
    <cellStyle name="Normal 2 3 2 2 6 2" xfId="11583" xr:uid="{16220EDC-997E-4018-AEB2-C160AC2378D7}"/>
    <cellStyle name="Normal 2 3 2 2 6 2 2" xfId="11584" xr:uid="{FB78E89F-B0F7-494B-B419-ABADAC893629}"/>
    <cellStyle name="Normal 2 3 2 2 6 3" xfId="11585" xr:uid="{3051BACA-CC0D-47F4-8225-C29B73C30267}"/>
    <cellStyle name="Normal 2 3 2 2 6 4" xfId="11582" xr:uid="{E13C066E-C8CB-404C-8489-3076F342CA33}"/>
    <cellStyle name="Normal 2 3 2 2 6 5" xfId="10098" xr:uid="{3930E37A-BACE-48D1-9111-D3B023A8E6F1}"/>
    <cellStyle name="Normal 2 3 2 2 7" xfId="11586" xr:uid="{BA3F9E6D-2B13-4EEF-974D-17CD658B8BF6}"/>
    <cellStyle name="Normal 2 3 2 2 7 2" xfId="11587" xr:uid="{98014B3C-E5FD-47C8-820B-DE15C5BAA45B}"/>
    <cellStyle name="Normal 2 3 2 2 8" xfId="11588" xr:uid="{5EABAA5D-D7B1-42B4-A8F5-E45552D0C453}"/>
    <cellStyle name="Normal 2 3 2 2 9" xfId="7950" xr:uid="{6889CA99-FE46-45C2-907B-034F838F2707}"/>
    <cellStyle name="Normal 2 3 2 3" xfId="2951" xr:uid="{00000000-0005-0000-0000-0000870B0000}"/>
    <cellStyle name="Normal 2 3 2 3 2" xfId="2952" xr:uid="{00000000-0005-0000-0000-0000880B0000}"/>
    <cellStyle name="Normal 2 3 2 3 2 2" xfId="6071" xr:uid="{D7E5426E-AC16-4D41-A28E-0158FD648AFA}"/>
    <cellStyle name="Normal 2 3 2 3 2 2 2" xfId="11592" xr:uid="{52808944-9C22-48EB-BE2F-974F858D152C}"/>
    <cellStyle name="Normal 2 3 2 3 2 2 2 2" xfId="11593" xr:uid="{E0AF3FFC-9D86-4B1F-A59E-25A5BC921E9A}"/>
    <cellStyle name="Normal 2 3 2 3 2 2 3" xfId="11594" xr:uid="{FC1365C2-CD0C-49E1-A3EE-03E6A25FC982}"/>
    <cellStyle name="Normal 2 3 2 3 2 2 4" xfId="11591" xr:uid="{24A3F99A-EDE7-4ED0-A29D-1A75E7F43953}"/>
    <cellStyle name="Normal 2 3 2 3 2 2 5" xfId="10105" xr:uid="{6B0D837A-5665-4779-B164-8F0773D6BD3C}"/>
    <cellStyle name="Normal 2 3 2 3 2 3" xfId="11595" xr:uid="{8DAD140F-E12A-42C4-9C27-64FE16FD9A3B}"/>
    <cellStyle name="Normal 2 3 2 3 2 3 2" xfId="7316" xr:uid="{8359CB1D-4020-484E-9234-0E769156752B}"/>
    <cellStyle name="Normal 2 3 2 3 2 3 2 2" xfId="11596" xr:uid="{9AA9B022-E823-47C0-AE11-CE8BEFAD4340}"/>
    <cellStyle name="Normal 2 3 2 3 2 3 3" xfId="11597" xr:uid="{6CDFF96E-18F9-4BDD-94C3-7A8E24C3923B}"/>
    <cellStyle name="Normal 2 3 2 3 2 4" xfId="11598" xr:uid="{90C45B5A-E3ED-409B-AC5E-E2C9CD5C8E7F}"/>
    <cellStyle name="Normal 2 3 2 3 2 4 2" xfId="11599" xr:uid="{2FFB09BD-77D6-4185-89EB-A4DB8F3A6A03}"/>
    <cellStyle name="Normal 2 3 2 3 2 5" xfId="11600" xr:uid="{6CCC2C35-2502-49FD-8BE4-1E9E8BD873B7}"/>
    <cellStyle name="Normal 2 3 2 3 2 6" xfId="11590" xr:uid="{0FE633C5-AF9C-4B0C-93C0-BB1C0009644B}"/>
    <cellStyle name="Normal 2 3 2 3 2 7" xfId="7957" xr:uid="{5D645B81-73D9-4A17-B5FA-C6EB7354E2C4}"/>
    <cellStyle name="Normal 2 3 2 3 3" xfId="6070" xr:uid="{E5D7D1E7-B088-4F49-A7FF-60078BE2989E}"/>
    <cellStyle name="Normal 2 3 2 3 3 2" xfId="11602" xr:uid="{6CA2F853-B16F-4D07-8920-04D3B78E52D7}"/>
    <cellStyle name="Normal 2 3 2 3 3 2 2" xfId="11603" xr:uid="{5AC56E76-D981-49D3-B8B2-01E0E30FDCD8}"/>
    <cellStyle name="Normal 2 3 2 3 3 3" xfId="11604" xr:uid="{65ABD6AA-67B2-486B-ADC2-0AEEAD4744D9}"/>
    <cellStyle name="Normal 2 3 2 3 3 4" xfId="11601" xr:uid="{50FC61F7-9CA0-453E-8A2B-907276C49065}"/>
    <cellStyle name="Normal 2 3 2 3 3 5" xfId="10104" xr:uid="{A29E7036-84EC-442A-94BE-76B0C31BBDEC}"/>
    <cellStyle name="Normal 2 3 2 3 4" xfId="11605" xr:uid="{ED82D36B-E1B6-4261-9D34-13F0D465EE71}"/>
    <cellStyle name="Normal 2 3 2 3 4 2" xfId="11606" xr:uid="{9DEEE8C3-5C83-448F-B2CF-205F31B79B89}"/>
    <cellStyle name="Normal 2 3 2 3 4 2 2" xfId="11607" xr:uid="{CC673352-0517-4B85-956A-19F306E9253A}"/>
    <cellStyle name="Normal 2 3 2 3 4 3" xfId="11608" xr:uid="{4743F940-2757-480E-9071-5A3DD9397F81}"/>
    <cellStyle name="Normal 2 3 2 3 5" xfId="11609" xr:uid="{DC817523-46FB-4945-AC25-0D7C5B218F0C}"/>
    <cellStyle name="Normal 2 3 2 3 5 2" xfId="11610" xr:uid="{F74267D3-8B27-405A-BC05-3759F11DA03A}"/>
    <cellStyle name="Normal 2 3 2 3 6" xfId="11611" xr:uid="{7F693436-238C-4235-AA34-5940BE5C57E6}"/>
    <cellStyle name="Normal 2 3 2 3 7" xfId="11589" xr:uid="{4941B066-915C-4B5F-BDE7-6CB0A659E51A}"/>
    <cellStyle name="Normal 2 3 2 3 8" xfId="7956" xr:uid="{FFA6F9AA-E34E-4A8E-820A-8CA7582F80C5}"/>
    <cellStyle name="Normal 2 3 2 4" xfId="2953" xr:uid="{00000000-0005-0000-0000-0000890B0000}"/>
    <cellStyle name="Normal 2 3 2 4 2" xfId="2954" xr:uid="{00000000-0005-0000-0000-00008A0B0000}"/>
    <cellStyle name="Normal 2 3 2 4 2 2" xfId="6073" xr:uid="{2D97DE5B-116C-43F3-9B72-D24E98C570CD}"/>
    <cellStyle name="Normal 2 3 2 4 2 2 2" xfId="11615" xr:uid="{29487248-3344-4CFA-AEFE-956E03A39489}"/>
    <cellStyle name="Normal 2 3 2 4 2 2 2 2" xfId="11616" xr:uid="{9EC6E1D3-96DA-44F2-82A1-D4A5896C02AC}"/>
    <cellStyle name="Normal 2 3 2 4 2 2 3" xfId="11617" xr:uid="{D0F1CB38-0F48-409C-8C8D-C0D781E364C4}"/>
    <cellStyle name="Normal 2 3 2 4 2 2 4" xfId="11614" xr:uid="{E4FB7F3D-ADC1-47FA-96EB-5084A7F16EF5}"/>
    <cellStyle name="Normal 2 3 2 4 2 2 5" xfId="10107" xr:uid="{E2A32DC5-F818-4850-9980-66C0DAAC24CA}"/>
    <cellStyle name="Normal 2 3 2 4 2 3" xfId="11618" xr:uid="{B4C31013-8C68-4BC0-A369-75BAF22D39EB}"/>
    <cellStyle name="Normal 2 3 2 4 2 3 2" xfId="11619" xr:uid="{FB41279B-BD50-4603-9D25-34EDF1E111A6}"/>
    <cellStyle name="Normal 2 3 2 4 2 3 2 2" xfId="11620" xr:uid="{55079B31-5CCD-4A06-9839-EDEF5E99A914}"/>
    <cellStyle name="Normal 2 3 2 4 2 3 3" xfId="11621" xr:uid="{DEC41BAB-CF41-4F4B-A5A1-7DF5452527BA}"/>
    <cellStyle name="Normal 2 3 2 4 2 4" xfId="11622" xr:uid="{631370B6-223D-4431-B182-941AF7125FC6}"/>
    <cellStyle name="Normal 2 3 2 4 2 4 2" xfId="11623" xr:uid="{E4AF0979-AAED-4558-AF2E-91C030A60205}"/>
    <cellStyle name="Normal 2 3 2 4 2 5" xfId="11624" xr:uid="{ECFFC341-3D7C-4954-8E1C-141FAEB4BD9E}"/>
    <cellStyle name="Normal 2 3 2 4 2 6" xfId="11613" xr:uid="{2DDDD139-036F-4684-ADD9-103D3C62AB7B}"/>
    <cellStyle name="Normal 2 3 2 4 2 7" xfId="7959" xr:uid="{7078C03A-EAB6-4218-9114-65842F77507D}"/>
    <cellStyle name="Normal 2 3 2 4 3" xfId="6072" xr:uid="{3359E4BD-E0AF-4B81-B01E-15D14AC656AB}"/>
    <cellStyle name="Normal 2 3 2 4 3 2" xfId="11626" xr:uid="{05BF5CAF-793F-450F-8300-58B13A409F89}"/>
    <cellStyle name="Normal 2 3 2 4 3 2 2" xfId="11627" xr:uid="{1BF39EFB-763B-4D43-868B-FF44415C836B}"/>
    <cellStyle name="Normal 2 3 2 4 3 3" xfId="11628" xr:uid="{3799CA42-41FA-4931-BC71-65A5E55D5D6F}"/>
    <cellStyle name="Normal 2 3 2 4 3 4" xfId="11625" xr:uid="{8F75ED2C-A28F-4B10-A081-99BF5910746E}"/>
    <cellStyle name="Normal 2 3 2 4 3 5" xfId="10106" xr:uid="{B735CCFA-D59E-4EE0-AA0F-E7BC5C7D39B3}"/>
    <cellStyle name="Normal 2 3 2 4 4" xfId="11629" xr:uid="{212E9245-2818-48D5-93ED-18DFA48144A8}"/>
    <cellStyle name="Normal 2 3 2 4 4 2" xfId="11630" xr:uid="{0C077652-BE71-4D41-92DD-45CFB04E72FA}"/>
    <cellStyle name="Normal 2 3 2 4 4 2 2" xfId="11631" xr:uid="{6BDA51DD-3943-4521-9A67-253AB7F9FD4B}"/>
    <cellStyle name="Normal 2 3 2 4 4 3" xfId="11632" xr:uid="{B407870E-BC92-4B2E-BAB4-1C3BA3D79BFB}"/>
    <cellStyle name="Normal 2 3 2 4 5" xfId="11633" xr:uid="{797100B6-0A7F-4290-97E6-67009B7A1AF8}"/>
    <cellStyle name="Normal 2 3 2 4 5 2" xfId="11634" xr:uid="{CA1AB2CC-96AF-4716-956B-182E72CFA7BD}"/>
    <cellStyle name="Normal 2 3 2 4 6" xfId="11635" xr:uid="{62E20365-B7F2-4271-B091-19279FB0875C}"/>
    <cellStyle name="Normal 2 3 2 4 7" xfId="11612" xr:uid="{E0990EDD-E3E3-4614-A332-3ACE527180A1}"/>
    <cellStyle name="Normal 2 3 2 4 8" xfId="7958" xr:uid="{9422FA38-1988-4244-B7CB-011FA2788E35}"/>
    <cellStyle name="Normal 2 3 2 5" xfId="2955" xr:uid="{00000000-0005-0000-0000-00008B0B0000}"/>
    <cellStyle name="Normal 2 3 2 5 2" xfId="2956" xr:uid="{00000000-0005-0000-0000-00008C0B0000}"/>
    <cellStyle name="Normal 2 3 2 5 2 2" xfId="6075" xr:uid="{C30CEAC5-A8BF-41CE-9490-F6717A6CA4C8}"/>
    <cellStyle name="Normal 2 3 2 5 2 2 2" xfId="11639" xr:uid="{47A8B171-2DD5-4E03-A68B-F954D475B460}"/>
    <cellStyle name="Normal 2 3 2 5 2 2 2 2" xfId="11640" xr:uid="{7D2274CD-8CA6-432E-AE8A-77D9A96F55B1}"/>
    <cellStyle name="Normal 2 3 2 5 2 2 3" xfId="11641" xr:uid="{2C198794-AB33-4814-9762-45FEEA261A2C}"/>
    <cellStyle name="Normal 2 3 2 5 2 2 4" xfId="11638" xr:uid="{43FB8020-1428-4934-BD6E-36E0F50FCF8E}"/>
    <cellStyle name="Normal 2 3 2 5 2 2 5" xfId="10109" xr:uid="{5D5E90B2-C2A2-4A1F-B4C0-4C639E63F2D6}"/>
    <cellStyle name="Normal 2 3 2 5 2 3" xfId="11642" xr:uid="{2669F26F-16B0-44E1-9884-8D9DA8339EB4}"/>
    <cellStyle name="Normal 2 3 2 5 2 3 2" xfId="11643" xr:uid="{230AF307-24E9-41D5-A5A4-4528436876E2}"/>
    <cellStyle name="Normal 2 3 2 5 2 3 2 2" xfId="11644" xr:uid="{AF7FDDBF-405F-45E6-929C-C7250E3C841A}"/>
    <cellStyle name="Normal 2 3 2 5 2 3 3" xfId="11645" xr:uid="{41719F28-06F3-41B3-98BB-2E278F8DA056}"/>
    <cellStyle name="Normal 2 3 2 5 2 4" xfId="11646" xr:uid="{79E4471E-B165-4659-8114-387348F51407}"/>
    <cellStyle name="Normal 2 3 2 5 2 4 2" xfId="11647" xr:uid="{3152F5A4-1C43-4822-86F4-80E3098E6133}"/>
    <cellStyle name="Normal 2 3 2 5 2 5" xfId="11648" xr:uid="{E3E2F194-0F07-44E3-8FDF-6C0C42497B53}"/>
    <cellStyle name="Normal 2 3 2 5 2 6" xfId="11637" xr:uid="{1FCEE4A0-CBC5-40BA-A2C5-905C22356BFE}"/>
    <cellStyle name="Normal 2 3 2 5 2 7" xfId="7961" xr:uid="{7AD5D454-F5EC-4034-85A8-63FB106B9AFD}"/>
    <cellStyle name="Normal 2 3 2 5 3" xfId="6074" xr:uid="{1495EED1-178F-4844-9010-6EB4E10C37FC}"/>
    <cellStyle name="Normal 2 3 2 5 3 2" xfId="11650" xr:uid="{E935644E-485C-47DB-89D3-00154FD1088E}"/>
    <cellStyle name="Normal 2 3 2 5 3 2 2" xfId="11651" xr:uid="{29066FEE-82A9-4F9E-B34E-E4DF11839101}"/>
    <cellStyle name="Normal 2 3 2 5 3 3" xfId="11652" xr:uid="{D7B7891F-8854-4A36-AD7E-6E78D33CAF60}"/>
    <cellStyle name="Normal 2 3 2 5 3 4" xfId="11649" xr:uid="{710F77DE-563D-4CFB-AC3D-2485053386B8}"/>
    <cellStyle name="Normal 2 3 2 5 3 5" xfId="10108" xr:uid="{A1520748-E11C-4701-86E4-45491610E197}"/>
    <cellStyle name="Normal 2 3 2 5 4" xfId="11653" xr:uid="{7876D14B-A57E-46F8-A9EE-D4C5A7D95C5D}"/>
    <cellStyle name="Normal 2 3 2 5 4 2" xfId="11654" xr:uid="{2C4D8F70-06B8-43EB-982E-EE848A375C54}"/>
    <cellStyle name="Normal 2 3 2 5 4 2 2" xfId="11655" xr:uid="{ADF68F85-D81D-484F-A160-0E682219C3B7}"/>
    <cellStyle name="Normal 2 3 2 5 4 3" xfId="11656" xr:uid="{3F2B792B-505C-4CD4-A958-1EBA1E1CC2DB}"/>
    <cellStyle name="Normal 2 3 2 5 5" xfId="11657" xr:uid="{DB2304B4-0731-4829-9AEC-8784CBDC5B2A}"/>
    <cellStyle name="Normal 2 3 2 5 5 2" xfId="11658" xr:uid="{CB08C282-CB87-4F03-8063-D3DA17F681AE}"/>
    <cellStyle name="Normal 2 3 2 5 6" xfId="11659" xr:uid="{0E0CCDB1-4ABB-45FD-815D-5C3AA3CDF5A2}"/>
    <cellStyle name="Normal 2 3 2 5 7" xfId="11636" xr:uid="{5F10A173-E231-432E-B224-DDA87CF4E0EB}"/>
    <cellStyle name="Normal 2 3 2 5 8" xfId="7960" xr:uid="{DBACB8DA-BE07-4E04-955E-8BD2ED8236EE}"/>
    <cellStyle name="Normal 2 3 2 6" xfId="2957" xr:uid="{00000000-0005-0000-0000-00008D0B0000}"/>
    <cellStyle name="Normal 2 3 2 6 2" xfId="2958" xr:uid="{00000000-0005-0000-0000-00008E0B0000}"/>
    <cellStyle name="Normal 2 3 2 6 2 2" xfId="6077" xr:uid="{662B92C7-2BD2-4221-9B5A-F1799D7193A8}"/>
    <cellStyle name="Normal 2 3 2 6 2 2 2" xfId="11663" xr:uid="{7BEE80B6-A831-4416-98B6-EE9BE75F6984}"/>
    <cellStyle name="Normal 2 3 2 6 2 2 2 2" xfId="11664" xr:uid="{3C84A080-BC96-4218-9566-7B1980FE738D}"/>
    <cellStyle name="Normal 2 3 2 6 2 2 3" xfId="11665" xr:uid="{DC39824C-D566-48AB-8DF2-AE5DB9D56703}"/>
    <cellStyle name="Normal 2 3 2 6 2 2 4" xfId="11662" xr:uid="{FC8A1B31-309C-4C0C-AF75-BB8E8D0DA968}"/>
    <cellStyle name="Normal 2 3 2 6 2 2 5" xfId="10111" xr:uid="{29E2F7F0-CBB1-4ABC-A567-280CB7A8141C}"/>
    <cellStyle name="Normal 2 3 2 6 2 3" xfId="11666" xr:uid="{D61CD20B-D1C0-46BB-8310-2779670590AB}"/>
    <cellStyle name="Normal 2 3 2 6 2 3 2" xfId="11667" xr:uid="{86E1E771-29E7-4D6B-8523-846F349A7EEC}"/>
    <cellStyle name="Normal 2 3 2 6 2 3 2 2" xfId="11668" xr:uid="{B0AAE79F-3D3B-43A3-96C0-A2D3B85DC662}"/>
    <cellStyle name="Normal 2 3 2 6 2 3 3" xfId="11669" xr:uid="{ED6F838E-DEC3-4731-A4B3-9CAAD190974E}"/>
    <cellStyle name="Normal 2 3 2 6 2 4" xfId="11670" xr:uid="{55651B44-ABB1-4015-9E58-9090A4A66E56}"/>
    <cellStyle name="Normal 2 3 2 6 2 4 2" xfId="11671" xr:uid="{0C814FFE-4555-43BE-AE6F-B30BB8793609}"/>
    <cellStyle name="Normal 2 3 2 6 2 5" xfId="12678" xr:uid="{568D1B17-C582-48A4-988C-C69BCC6E2ECC}"/>
    <cellStyle name="Normal 2 3 2 6 2 6" xfId="11661" xr:uid="{A93E8B0B-5207-4FCE-878F-158EC13117FE}"/>
    <cellStyle name="Normal 2 3 2 6 2 7" xfId="7963" xr:uid="{E3D000AB-3063-4F3B-B105-A28868115151}"/>
    <cellStyle name="Normal 2 3 2 6 3" xfId="6076" xr:uid="{D6DE953A-4A9F-44AD-9FED-A17DEB2B10C4}"/>
    <cellStyle name="Normal 2 3 2 6 3 2" xfId="11673" xr:uid="{645C6CD9-C40F-4891-BF8D-A39B8CF16036}"/>
    <cellStyle name="Normal 2 3 2 6 3 2 2" xfId="11674" xr:uid="{D50D0530-26E5-4ED4-AAEA-6A96D6E6514A}"/>
    <cellStyle name="Normal 2 3 2 6 3 3" xfId="11675" xr:uid="{F8EBDC1B-DFBE-40A6-9987-B3E5E7DBB90E}"/>
    <cellStyle name="Normal 2 3 2 6 3 4" xfId="11672" xr:uid="{949BE736-F38C-4E4B-8E37-CBD59639B5F0}"/>
    <cellStyle name="Normal 2 3 2 6 3 5" xfId="10110" xr:uid="{4E53E502-C676-4EF5-9551-37E40041DB79}"/>
    <cellStyle name="Normal 2 3 2 6 4" xfId="11676" xr:uid="{A4DE3C0D-BBA2-4631-A758-FD7221DE0C14}"/>
    <cellStyle name="Normal 2 3 2 6 4 2" xfId="11677" xr:uid="{934670CB-F417-4132-A7F3-06375A0DAB58}"/>
    <cellStyle name="Normal 2 3 2 6 4 2 2" xfId="11678" xr:uid="{F0A3B600-DAC4-40B4-A5C3-340C66E2DA6A}"/>
    <cellStyle name="Normal 2 3 2 6 4 3" xfId="11679" xr:uid="{B87D5044-1317-4CBF-85B8-3028905E3B40}"/>
    <cellStyle name="Normal 2 3 2 6 5" xfId="11680" xr:uid="{D9BB7B87-BCBB-4DF7-B635-3F027D585A05}"/>
    <cellStyle name="Normal 2 3 2 6 5 2" xfId="11681" xr:uid="{155A7EA1-9572-4AF0-BE79-0868260857AB}"/>
    <cellStyle name="Normal 2 3 2 6 6" xfId="11682" xr:uid="{43DBD808-F709-42B3-8F8C-6361BD26430E}"/>
    <cellStyle name="Normal 2 3 2 6 7" xfId="11660" xr:uid="{417BE090-2668-4689-B99E-33A848C6DB67}"/>
    <cellStyle name="Normal 2 3 2 6 8" xfId="7962" xr:uid="{38898042-C38B-407D-9D51-C403046A0FBB}"/>
    <cellStyle name="Normal 2 3 2 7" xfId="2959" xr:uid="{00000000-0005-0000-0000-00008F0B0000}"/>
    <cellStyle name="Normal 2 3 2 7 2" xfId="6078" xr:uid="{578F4D8C-9525-4FF5-8A54-F918C428AAAC}"/>
    <cellStyle name="Normal 2 3 2 7 2 2" xfId="11685" xr:uid="{E84CCAF7-E66D-4F62-9DA3-64678E2B8549}"/>
    <cellStyle name="Normal 2 3 2 7 2 2 2" xfId="11686" xr:uid="{3A942164-3AF6-4AB1-B8B8-7554903CCC34}"/>
    <cellStyle name="Normal 2 3 2 7 2 3" xfId="11687" xr:uid="{816EC229-4661-44C2-B993-539F2EF9249B}"/>
    <cellStyle name="Normal 2 3 2 7 2 4" xfId="11684" xr:uid="{E37EB7B9-9568-4FE6-AA31-C60111425D16}"/>
    <cellStyle name="Normal 2 3 2 7 2 5" xfId="10112" xr:uid="{0C12FBF7-ED98-40AA-A319-7AA63B7692FE}"/>
    <cellStyle name="Normal 2 3 2 7 3" xfId="11688" xr:uid="{9FE51758-D050-458B-9239-FFB93B8BEDF4}"/>
    <cellStyle name="Normal 2 3 2 7 3 2" xfId="11689" xr:uid="{0246EDE1-7039-4E44-8464-151E8CCDC7EC}"/>
    <cellStyle name="Normal 2 3 2 7 3 2 2" xfId="11690" xr:uid="{C6957FD9-E7FD-4E5A-BFFA-D12B7F105369}"/>
    <cellStyle name="Normal 2 3 2 7 3 3" xfId="11691" xr:uid="{0866A338-980C-4E38-8BCC-38494712A977}"/>
    <cellStyle name="Normal 2 3 2 7 4" xfId="11692" xr:uid="{7A0E6170-9AED-40EE-8E78-FAD5FC470E51}"/>
    <cellStyle name="Normal 2 3 2 7 4 2" xfId="11693" xr:uid="{535D53AF-045F-4212-96E0-22A82CD6198E}"/>
    <cellStyle name="Normal 2 3 2 7 5" xfId="11694" xr:uid="{245BC665-B5C3-4E29-99F8-FB4C22AA98B9}"/>
    <cellStyle name="Normal 2 3 2 7 6" xfId="11683" xr:uid="{1A5ECA22-4E1E-4ACB-ABCD-757EEABA36F2}"/>
    <cellStyle name="Normal 2 3 2 7 7" xfId="7964" xr:uid="{2D01D6E1-C8A9-4D94-BB00-A72181B5BEC4}"/>
    <cellStyle name="Normal 2 3 2 8" xfId="5489" xr:uid="{96E6163A-F7F9-4C90-8A97-C59ABC3C1C5F}"/>
    <cellStyle name="Normal 2 3 2 8 2" xfId="11695" xr:uid="{96BE2CE2-9142-4C7F-8BB9-002FD180F55F}"/>
    <cellStyle name="Normal 2 3 2 8 2 2" xfId="12679" xr:uid="{A3EC1B77-9A51-45BD-B511-BD8CF3ED6A31}"/>
    <cellStyle name="Normal 2 3 2 8 2 2 2" xfId="11696" xr:uid="{25758639-C5F7-48EA-8AA1-95340E0EBE2C}"/>
    <cellStyle name="Normal 2 3 2 8 2 3" xfId="12681" xr:uid="{3A265FE9-B635-4285-B836-DA472E71EA80}"/>
    <cellStyle name="Normal 2 3 2 8 3" xfId="12682" xr:uid="{D5ACC669-2E52-469C-9618-E6A0AB71FF26}"/>
    <cellStyle name="Normal 2 3 2 8 3 2" xfId="12680" xr:uid="{21A80016-D0E6-44F0-976B-827F22F1B403}"/>
    <cellStyle name="Normal 2 3 2 8 4" xfId="11697" xr:uid="{921C5E55-D3C3-4EFE-8E2C-3DDC3DB278B7}"/>
    <cellStyle name="Normal 2 3 2 9" xfId="6063" xr:uid="{27C5E124-3B0D-4BFD-A63B-D83BF32C6F55}"/>
    <cellStyle name="Normal 2 3 2 9 2" xfId="7315" xr:uid="{7ACF9EBE-3E88-4A69-8B3E-573B7707D916}"/>
    <cellStyle name="Normal 2 3 2 9 3" xfId="10097" xr:uid="{8751D4EF-BA93-49A1-8886-1211875C8BF5}"/>
    <cellStyle name="Normal 2 3 3" xfId="2960" xr:uid="{00000000-0005-0000-0000-0000900B0000}"/>
    <cellStyle name="Normal 2 3 3 2" xfId="2961" xr:uid="{00000000-0005-0000-0000-0000910B0000}"/>
    <cellStyle name="Normal 2 3 3 2 2" xfId="2962" xr:uid="{00000000-0005-0000-0000-0000920B0000}"/>
    <cellStyle name="Normal 2 3 3 2 2 2" xfId="6081" xr:uid="{98A497BE-1D2C-4389-BEE5-ACD316B33F33}"/>
    <cellStyle name="Normal 2 3 3 2 2 2 2" xfId="12683" xr:uid="{93FD6CF8-059A-4705-AAFC-B78904F566CD}"/>
    <cellStyle name="Normal 2 3 3 2 2 2 2 2" xfId="11701" xr:uid="{D403940D-AA26-4369-BF87-59B7D6DFD8F5}"/>
    <cellStyle name="Normal 2 3 3 2 2 2 3" xfId="11702" xr:uid="{DE6006D1-D142-4883-AC2C-C14B06311C3A}"/>
    <cellStyle name="Normal 2 3 3 2 2 2 4" xfId="11700" xr:uid="{30E3AB0C-24E5-4231-A416-55CD3C5152C5}"/>
    <cellStyle name="Normal 2 3 3 2 2 2 5" xfId="10115" xr:uid="{5BB7874F-1151-46C5-AFC8-69BC47C65395}"/>
    <cellStyle name="Normal 2 3 3 2 2 3" xfId="11703" xr:uid="{74ED388C-C862-462F-A304-91F9A75C3483}"/>
    <cellStyle name="Normal 2 3 3 2 2 3 2" xfId="11704" xr:uid="{3B95046B-5F6B-4778-B350-76521EDB6375}"/>
    <cellStyle name="Normal 2 3 3 2 2 3 2 2" xfId="11705" xr:uid="{4E1A6C72-9F77-47B2-BCC4-D81F18FF83F6}"/>
    <cellStyle name="Normal 2 3 3 2 2 3 3" xfId="11706" xr:uid="{818A9D55-4786-450C-9B75-AE47AC152756}"/>
    <cellStyle name="Normal 2 3 3 2 2 4" xfId="11707" xr:uid="{8423923B-5953-417E-BF96-E1421E618A1F}"/>
    <cellStyle name="Normal 2 3 3 2 2 4 2" xfId="11708" xr:uid="{23C86512-BD96-4D6F-BF7B-0159C578F64A}"/>
    <cellStyle name="Normal 2 3 3 2 2 5" xfId="11709" xr:uid="{AC056A82-BB46-4DAD-94E2-E71B061EB196}"/>
    <cellStyle name="Normal 2 3 3 2 2 6" xfId="11699" xr:uid="{7064982F-D507-4900-B023-3FEE82D1236C}"/>
    <cellStyle name="Normal 2 3 3 2 2 7" xfId="7966" xr:uid="{001BE8BA-5AF1-442F-A062-8AF9A355CD87}"/>
    <cellStyle name="Normal 2 3 3 2 3" xfId="6080" xr:uid="{483C0442-A63E-4B13-99AD-211C74929D27}"/>
    <cellStyle name="Normal 2 3 3 2 3 2" xfId="11711" xr:uid="{F674C9AB-C0AF-4684-BF1F-B35F5EBF0EED}"/>
    <cellStyle name="Normal 2 3 3 2 3 2 2" xfId="11712" xr:uid="{F4F51D4C-CA7D-42DB-BB8D-4279C72CFC3B}"/>
    <cellStyle name="Normal 2 3 3 2 3 3" xfId="11713" xr:uid="{58D8C09F-3DC3-4630-B6DB-7815133CA7EE}"/>
    <cellStyle name="Normal 2 3 3 2 3 4" xfId="11710" xr:uid="{22B37CB1-DA8F-4C50-9DC7-0A67671B51BE}"/>
    <cellStyle name="Normal 2 3 3 2 3 5" xfId="10114" xr:uid="{E93AFA95-FB5E-498D-8762-9192747060C2}"/>
    <cellStyle name="Normal 2 3 3 2 4" xfId="11714" xr:uid="{9D16E344-457F-4835-AF55-907EB0D329D2}"/>
    <cellStyle name="Normal 2 3 3 2 4 2" xfId="11715" xr:uid="{DCB20ED6-4369-4C71-94AE-7D05EAE958C4}"/>
    <cellStyle name="Normal 2 3 3 2 4 2 2" xfId="11716" xr:uid="{9F4864E9-7048-49B6-9C35-0AA7FBE4AC5B}"/>
    <cellStyle name="Normal 2 3 3 2 4 3" xfId="11717" xr:uid="{6B6C21DF-AC55-4081-9333-ADFD721B2084}"/>
    <cellStyle name="Normal 2 3 3 2 5" xfId="11718" xr:uid="{B90271FD-4309-494A-ACF0-BA5CAF6FFEFA}"/>
    <cellStyle name="Normal 2 3 3 2 5 2" xfId="11719" xr:uid="{38637461-24E3-45C7-975E-7C4DCB6F6349}"/>
    <cellStyle name="Normal 2 3 3 2 6" xfId="11720" xr:uid="{03B8E044-6B0F-434F-8014-2901BBF54B21}"/>
    <cellStyle name="Normal 2 3 3 2 7" xfId="11698" xr:uid="{12D69139-D979-4D75-B9A5-53BDB2B3F093}"/>
    <cellStyle name="Normal 2 3 3 2 8" xfId="7965" xr:uid="{0E3737E4-14B8-4550-AA23-6D3007271F1E}"/>
    <cellStyle name="Normal 2 3 3 3" xfId="2963" xr:uid="{00000000-0005-0000-0000-0000930B0000}"/>
    <cellStyle name="Normal 2 3 3 4" xfId="5491" xr:uid="{FBDAECAF-FB0C-4A65-AAB3-DC5A597DB105}"/>
    <cellStyle name="Normal 2 3 3 4 2" xfId="11721" xr:uid="{68F58006-D5DA-43FB-BA01-FFE4330A6072}"/>
    <cellStyle name="Normal 2 3 3 4 3" xfId="9639" xr:uid="{D4575998-D82B-4CBC-AF49-2A88A87BDCCE}"/>
    <cellStyle name="Normal 2 3 3 5" xfId="6079" xr:uid="{9B494C8D-D516-4BD7-B27D-61A870777656}"/>
    <cellStyle name="Normal 2 3 3 5 2" xfId="11722" xr:uid="{E7B65553-2DEB-49D0-A0D4-18DD71F2BE77}"/>
    <cellStyle name="Normal 2 3 3 5 3" xfId="10113" xr:uid="{586409F4-EE9E-4CE2-8584-500E26335BCE}"/>
    <cellStyle name="Normal 2 3 3 6" xfId="6634" xr:uid="{0A19DB6F-7C83-40EB-8717-801D8C743A34}"/>
    <cellStyle name="Normal 2 3 4" xfId="2964" xr:uid="{00000000-0005-0000-0000-0000940B0000}"/>
    <cellStyle name="Normal 2 3 4 10" xfId="11723" xr:uid="{CC4ECA6D-18EA-40BD-874C-8E9577F39FEF}"/>
    <cellStyle name="Normal 2 3 4 11" xfId="6635" xr:uid="{A84ABDB9-D061-41B0-B3C6-45F228BA0C25}"/>
    <cellStyle name="Normal 2 3 4 2" xfId="2965" xr:uid="{00000000-0005-0000-0000-0000950B0000}"/>
    <cellStyle name="Normal 2 3 4 2 2" xfId="2966" xr:uid="{00000000-0005-0000-0000-0000960B0000}"/>
    <cellStyle name="Normal 2 3 4 2 2 2" xfId="2967" xr:uid="{00000000-0005-0000-0000-0000970B0000}"/>
    <cellStyle name="Normal 2 3 4 2 2 2 2" xfId="6085" xr:uid="{51F9E9BD-9B31-4466-BE2F-BF7700682BD6}"/>
    <cellStyle name="Normal 2 3 4 2 2 2 2 2" xfId="11728" xr:uid="{DA40AC53-E0B4-41F0-BA48-886FDAFFBA5D}"/>
    <cellStyle name="Normal 2 3 4 2 2 2 2 2 2" xfId="12684" xr:uid="{DEE1E516-1017-4682-BF89-440C934C358C}"/>
    <cellStyle name="Normal 2 3 4 2 2 2 2 3" xfId="11729" xr:uid="{906F0EA2-BBBA-4D96-9F44-4A0EE364CF22}"/>
    <cellStyle name="Normal 2 3 4 2 2 2 2 4" xfId="11727" xr:uid="{FF177D64-3EAD-4A5F-9EF5-A73F8517107A}"/>
    <cellStyle name="Normal 2 3 4 2 2 2 2 5" xfId="10119" xr:uid="{1A87934D-4B2F-489A-BD11-BF98532FE292}"/>
    <cellStyle name="Normal 2 3 4 2 2 2 3" xfId="12685" xr:uid="{CA096A4C-A37D-4B4D-831B-E95E1160EA12}"/>
    <cellStyle name="Normal 2 3 4 2 2 2 3 2" xfId="11730" xr:uid="{5E81C8B0-80F4-4336-B467-1823BB78E671}"/>
    <cellStyle name="Normal 2 3 4 2 2 2 3 2 2" xfId="11731" xr:uid="{FFC345C1-300A-45C7-BC05-7552FD06C2FE}"/>
    <cellStyle name="Normal 2 3 4 2 2 2 3 3" xfId="11732" xr:uid="{1C33D0A2-2245-4A0E-8B95-A5EAEB527B36}"/>
    <cellStyle name="Normal 2 3 4 2 2 2 4" xfId="11733" xr:uid="{FE3CC950-A3E9-40BC-9891-97410AB88227}"/>
    <cellStyle name="Normal 2 3 4 2 2 2 4 2" xfId="11734" xr:uid="{036D4B13-6BF7-4947-B0AA-BD2902178927}"/>
    <cellStyle name="Normal 2 3 4 2 2 2 5" xfId="11735" xr:uid="{2CFF17C2-9951-4BDF-AB91-F86363EC0841}"/>
    <cellStyle name="Normal 2 3 4 2 2 2 6" xfId="11726" xr:uid="{ACFD2A93-C29B-4D3D-BA54-C6725449B557}"/>
    <cellStyle name="Normal 2 3 4 2 2 2 7" xfId="7969" xr:uid="{43452987-1EF0-4376-9F8E-1EFA73696A29}"/>
    <cellStyle name="Normal 2 3 4 2 2 3" xfId="6084" xr:uid="{A29350A3-081A-418A-BCE3-27081A764221}"/>
    <cellStyle name="Normal 2 3 4 2 2 3 2" xfId="12686" xr:uid="{AFFAB362-42AE-4167-A1D8-2D19825B1867}"/>
    <cellStyle name="Normal 2 3 4 2 2 3 2 2" xfId="11737" xr:uid="{3CAD4218-FFDE-4D5E-8D15-885301A6FCF7}"/>
    <cellStyle name="Normal 2 3 4 2 2 3 3" xfId="11738" xr:uid="{AC725ECB-F940-4932-8921-A7DC96F87F33}"/>
    <cellStyle name="Normal 2 3 4 2 2 3 4" xfId="11736" xr:uid="{4F90634F-F4FD-4D41-8B43-668AF459DA28}"/>
    <cellStyle name="Normal 2 3 4 2 2 3 5" xfId="10118" xr:uid="{69D77821-8789-4E2B-B0B8-5F92802F3C84}"/>
    <cellStyle name="Normal 2 3 4 2 2 4" xfId="11739" xr:uid="{B15F7446-BB2A-4B1F-A12B-5DF403E84545}"/>
    <cellStyle name="Normal 2 3 4 2 2 4 2" xfId="11740" xr:uid="{1004778B-46A5-4DDD-B642-3150673F496D}"/>
    <cellStyle name="Normal 2 3 4 2 2 4 2 2" xfId="11741" xr:uid="{B2B14B3A-DFFA-4615-8E5F-A4870DFF8DD6}"/>
    <cellStyle name="Normal 2 3 4 2 2 4 3" xfId="11742" xr:uid="{9F720EED-72FD-445F-AB79-676E09B02F07}"/>
    <cellStyle name="Normal 2 3 4 2 2 5" xfId="11743" xr:uid="{2966B5BF-82BB-438A-ACBA-DCC1CE441858}"/>
    <cellStyle name="Normal 2 3 4 2 2 5 2" xfId="11744" xr:uid="{615C23FB-CAC0-434A-8324-90DDA759D382}"/>
    <cellStyle name="Normal 2 3 4 2 2 6" xfId="7314" xr:uid="{1944B6A0-C12E-4D36-B506-59161965E290}"/>
    <cellStyle name="Normal 2 3 4 2 2 7" xfId="11725" xr:uid="{9AD000B2-7C9E-4087-A573-69BB0FB018CB}"/>
    <cellStyle name="Normal 2 3 4 2 2 8" xfId="7968" xr:uid="{B2D62D43-2617-4EA6-8B25-7C39126D22C2}"/>
    <cellStyle name="Normal 2 3 4 2 3" xfId="2968" xr:uid="{00000000-0005-0000-0000-0000980B0000}"/>
    <cellStyle name="Normal 2 3 4 2 3 2" xfId="6086" xr:uid="{4B75A5D6-70CD-471B-812D-6A478B94B5CA}"/>
    <cellStyle name="Normal 2 3 4 2 3 2 2" xfId="11747" xr:uid="{9AAEF710-E880-4B80-AB2D-D26C60341C87}"/>
    <cellStyle name="Normal 2 3 4 2 3 2 2 2" xfId="11748" xr:uid="{9B1B5100-3AF2-4D7D-8730-F7749C345FED}"/>
    <cellStyle name="Normal 2 3 4 2 3 2 3" xfId="11749" xr:uid="{B9014E6B-D0E2-4567-B32D-12E6018E5AEB}"/>
    <cellStyle name="Normal 2 3 4 2 3 2 4" xfId="11746" xr:uid="{ACC20352-CF4D-4E7C-AE2D-C596528FAAB1}"/>
    <cellStyle name="Normal 2 3 4 2 3 2 5" xfId="10120" xr:uid="{BA9C4FBA-49D5-4E61-A91A-E56F71184F5C}"/>
    <cellStyle name="Normal 2 3 4 2 3 3" xfId="11750" xr:uid="{2F85BB8B-A7AF-403C-9586-B0831588CC2A}"/>
    <cellStyle name="Normal 2 3 4 2 3 3 2" xfId="11751" xr:uid="{AA6D0BB5-6A18-45E1-8EA9-63C92E5EA659}"/>
    <cellStyle name="Normal 2 3 4 2 3 3 2 2" xfId="11752" xr:uid="{C0C5685F-082D-4CB0-8094-2B5885AED4FC}"/>
    <cellStyle name="Normal 2 3 4 2 3 3 3" xfId="11753" xr:uid="{FF052275-F126-4DD2-B637-E0F16C566F8E}"/>
    <cellStyle name="Normal 2 3 4 2 3 4" xfId="11754" xr:uid="{64FA97F4-3E85-4773-A747-E1871C6F80D0}"/>
    <cellStyle name="Normal 2 3 4 2 3 4 2" xfId="11755" xr:uid="{CB24C9B5-AC53-4D72-8AE7-0812B82CB55F}"/>
    <cellStyle name="Normal 2 3 4 2 3 5" xfId="11756" xr:uid="{2F299FFF-B5BD-4E84-9F0D-D5A9254CA2BD}"/>
    <cellStyle name="Normal 2 3 4 2 3 6" xfId="11745" xr:uid="{A5E3FEFC-5833-44FF-880A-2DD043972B19}"/>
    <cellStyle name="Normal 2 3 4 2 3 7" xfId="7970" xr:uid="{84A3512F-6976-4598-BFB5-10407A2C9FBA}"/>
    <cellStyle name="Normal 2 3 4 2 4" xfId="6083" xr:uid="{AB84F222-E7FD-4FAF-9043-7300F39D4A0E}"/>
    <cellStyle name="Normal 2 3 4 2 4 2" xfId="11758" xr:uid="{281D2F2A-C277-4446-831A-E75F35AE17AF}"/>
    <cellStyle name="Normal 2 3 4 2 4 2 2" xfId="11759" xr:uid="{12ED832F-68DB-4DCA-B6B9-551449A7B591}"/>
    <cellStyle name="Normal 2 3 4 2 4 3" xfId="11760" xr:uid="{9A55D094-3C0F-4844-8574-0AAC8E0FDCEE}"/>
    <cellStyle name="Normal 2 3 4 2 4 4" xfId="11757" xr:uid="{F7E125BD-1947-4169-88FB-9E81580DDF2F}"/>
    <cellStyle name="Normal 2 3 4 2 4 5" xfId="10117" xr:uid="{725DF38F-671A-4920-8D0E-AD8DD4F4D793}"/>
    <cellStyle name="Normal 2 3 4 2 5" xfId="11761" xr:uid="{238F0127-0CE9-4002-A5F5-97B2D148DB46}"/>
    <cellStyle name="Normal 2 3 4 2 5 2" xfId="11762" xr:uid="{0DC3F4DF-125A-442C-BD6D-27810EE041DF}"/>
    <cellStyle name="Normal 2 3 4 2 5 2 2" xfId="12687" xr:uid="{94C5E332-9FCE-496D-BFC7-29D3A0489815}"/>
    <cellStyle name="Normal 2 3 4 2 5 3" xfId="11763" xr:uid="{59514772-07B8-461F-91E6-B65207EFD57B}"/>
    <cellStyle name="Normal 2 3 4 2 6" xfId="11764" xr:uid="{01F33824-B3A9-46EE-B3DC-0FD132D2CB85}"/>
    <cellStyle name="Normal 2 3 4 2 6 2" xfId="11765" xr:uid="{77FE8DD6-542D-400D-B653-C6F204FE2E0B}"/>
    <cellStyle name="Normal 2 3 4 2 7" xfId="11766" xr:uid="{FC04ADA3-C580-4976-B478-D2F45482A359}"/>
    <cellStyle name="Normal 2 3 4 2 8" xfId="11724" xr:uid="{3C908FA8-161D-41A9-8BEB-0DDA27C2F151}"/>
    <cellStyle name="Normal 2 3 4 2 9" xfId="7967" xr:uid="{F2D304EF-444A-40A2-A6EA-6CAFC4F9F795}"/>
    <cellStyle name="Normal 2 3 4 3" xfId="2969" xr:uid="{00000000-0005-0000-0000-0000990B0000}"/>
    <cellStyle name="Normal 2 3 4 3 2" xfId="2970" xr:uid="{00000000-0005-0000-0000-00009A0B0000}"/>
    <cellStyle name="Normal 2 3 4 3 2 2" xfId="6088" xr:uid="{9D36514F-B786-4067-AFF1-83BA0E5959EE}"/>
    <cellStyle name="Normal 2 3 4 3 2 2 2" xfId="11770" xr:uid="{E26D95D0-BD16-491F-8F53-1F32BD240E47}"/>
    <cellStyle name="Normal 2 3 4 3 2 2 2 2" xfId="11771" xr:uid="{3208785D-BBF3-4DB6-A886-411007EF9E90}"/>
    <cellStyle name="Normal 2 3 4 3 2 2 3" xfId="11772" xr:uid="{56E07C1F-9698-48A8-B6EF-AC2981956A50}"/>
    <cellStyle name="Normal 2 3 4 3 2 2 4" xfId="11769" xr:uid="{C1EFDCBF-66C2-40FA-BBED-9A748EB4D6BB}"/>
    <cellStyle name="Normal 2 3 4 3 2 2 5" xfId="10122" xr:uid="{739C65B9-9A00-4D15-A47F-9FD82697FF05}"/>
    <cellStyle name="Normal 2 3 4 3 2 3" xfId="11773" xr:uid="{DA8EE8D7-B069-47A2-A050-5638294AA883}"/>
    <cellStyle name="Normal 2 3 4 3 2 3 2" xfId="11774" xr:uid="{C62ED938-1CB9-40F1-AFD8-971C7BE229C0}"/>
    <cellStyle name="Normal 2 3 4 3 2 3 2 2" xfId="11775" xr:uid="{960F8B24-D75D-4A81-850B-9F2E6588538C}"/>
    <cellStyle name="Normal 2 3 4 3 2 3 3" xfId="11776" xr:uid="{FF56BBB0-C5FF-4226-A0EB-935D15428413}"/>
    <cellStyle name="Normal 2 3 4 3 2 4" xfId="11777" xr:uid="{891BEACA-9F09-40F9-BFBE-57AC70772CB3}"/>
    <cellStyle name="Normal 2 3 4 3 2 4 2" xfId="11778" xr:uid="{92FE7FEB-4793-42D9-96B4-F6B0021DA2D6}"/>
    <cellStyle name="Normal 2 3 4 3 2 5" xfId="11779" xr:uid="{961F688C-6748-4D47-9FCA-17167CC11B07}"/>
    <cellStyle name="Normal 2 3 4 3 2 6" xfId="11768" xr:uid="{E1B209B7-5527-43AC-AF4C-B943122FD772}"/>
    <cellStyle name="Normal 2 3 4 3 2 7" xfId="7972" xr:uid="{23F63A41-A4F9-4BCF-A097-E7A869FA8418}"/>
    <cellStyle name="Normal 2 3 4 3 3" xfId="6087" xr:uid="{EAC10243-4E70-4EAE-84CF-56C04B457950}"/>
    <cellStyle name="Normal 2 3 4 3 3 2" xfId="11781" xr:uid="{EF589EBA-A92C-4ED5-8417-1967185F8321}"/>
    <cellStyle name="Normal 2 3 4 3 3 2 2" xfId="11782" xr:uid="{3B2F2FAF-D321-4578-A76E-8093437BB28C}"/>
    <cellStyle name="Normal 2 3 4 3 3 3" xfId="11783" xr:uid="{83482AFC-8E74-4E5F-A585-FC74D90C3353}"/>
    <cellStyle name="Normal 2 3 4 3 3 4" xfId="11780" xr:uid="{EF53456B-F596-4559-846F-BDD12C301F0D}"/>
    <cellStyle name="Normal 2 3 4 3 3 5" xfId="10121" xr:uid="{5099D1C7-0872-4928-80C3-72381BB22412}"/>
    <cellStyle name="Normal 2 3 4 3 4" xfId="11784" xr:uid="{CDC82150-A73D-45BF-B533-EE4C8BEFEBA9}"/>
    <cellStyle name="Normal 2 3 4 3 4 2" xfId="11785" xr:uid="{29F884EC-FFCE-471E-AA94-F7D2383968A6}"/>
    <cellStyle name="Normal 2 3 4 3 4 2 2" xfId="11786" xr:uid="{68FB1F0C-D6A2-4AB5-ABFB-D5FAE2AFAAEB}"/>
    <cellStyle name="Normal 2 3 4 3 4 3" xfId="11787" xr:uid="{59EE4090-D8D3-44F4-8DF3-3EFEB2F8AEFE}"/>
    <cellStyle name="Normal 2 3 4 3 5" xfId="11788" xr:uid="{86776ECA-9A10-4464-A404-865394ECE309}"/>
    <cellStyle name="Normal 2 3 4 3 5 2" xfId="12688" xr:uid="{0CF23331-86EF-4308-9A8C-BA893C551DA3}"/>
    <cellStyle name="Normal 2 3 4 3 6" xfId="11789" xr:uid="{70066F3A-B0F4-4DB5-9C3C-D510E9D7B4D2}"/>
    <cellStyle name="Normal 2 3 4 3 7" xfId="11767" xr:uid="{18EEF869-92FF-42DB-936D-1EF32B062C21}"/>
    <cellStyle name="Normal 2 3 4 3 8" xfId="7971" xr:uid="{0C7D08D2-C9D4-4F07-A6E1-54A0A3F55EEA}"/>
    <cellStyle name="Normal 2 3 4 4" xfId="2971" xr:uid="{00000000-0005-0000-0000-00009B0B0000}"/>
    <cellStyle name="Normal 2 3 4 4 2" xfId="2972" xr:uid="{00000000-0005-0000-0000-00009C0B0000}"/>
    <cellStyle name="Normal 2 3 4 4 2 2" xfId="6090" xr:uid="{7831322D-0B99-496E-A12F-7B17B6589FCB}"/>
    <cellStyle name="Normal 2 3 4 4 2 2 2" xfId="11793" xr:uid="{C3E38644-6A30-4CBF-B668-324AD5DDE46D}"/>
    <cellStyle name="Normal 2 3 4 4 2 2 2 2" xfId="11794" xr:uid="{356C7861-C000-4BB3-8AC3-999385248418}"/>
    <cellStyle name="Normal 2 3 4 4 2 2 3" xfId="11795" xr:uid="{F1094558-470A-4BAE-BF99-13A23A3D7734}"/>
    <cellStyle name="Normal 2 3 4 4 2 2 4" xfId="11792" xr:uid="{8ABA76E7-3BCA-4369-AF33-1155B81C5673}"/>
    <cellStyle name="Normal 2 3 4 4 2 2 5" xfId="10124" xr:uid="{C0A7BBA6-5503-4B20-A95B-4D407CA162BA}"/>
    <cellStyle name="Normal 2 3 4 4 2 3" xfId="11796" xr:uid="{4A588D6F-ED6F-48B9-86D7-58CFE11B1C3C}"/>
    <cellStyle name="Normal 2 3 4 4 2 3 2" xfId="11797" xr:uid="{45587673-C9DC-4953-8DBC-9BF776817E7A}"/>
    <cellStyle name="Normal 2 3 4 4 2 3 2 2" xfId="11798" xr:uid="{7859B624-5077-4308-A164-5CFEB06CCB48}"/>
    <cellStyle name="Normal 2 3 4 4 2 3 3" xfId="11799" xr:uid="{5CAF6D39-8D60-41B1-909F-E6FD86C5A772}"/>
    <cellStyle name="Normal 2 3 4 4 2 4" xfId="11800" xr:uid="{C119FF34-1AFC-4713-8762-3194DCA2C5BE}"/>
    <cellStyle name="Normal 2 3 4 4 2 4 2" xfId="11801" xr:uid="{B8E3AEBA-1C7F-4D88-83D1-252C7E793B5F}"/>
    <cellStyle name="Normal 2 3 4 4 2 5" xfId="11802" xr:uid="{D7224555-C5A3-452A-BED4-C185F0413059}"/>
    <cellStyle name="Normal 2 3 4 4 2 6" xfId="11791" xr:uid="{83E4F9F5-E533-4DFD-86E2-5B97911F8606}"/>
    <cellStyle name="Normal 2 3 4 4 2 7" xfId="7974" xr:uid="{F26AB939-9012-4970-A04C-260021B41F2C}"/>
    <cellStyle name="Normal 2 3 4 4 3" xfId="6089" xr:uid="{C8BCF6B9-259B-441D-87FB-B23B86A88489}"/>
    <cellStyle name="Normal 2 3 4 4 3 2" xfId="11804" xr:uid="{CC7C1EED-9BC0-4A65-ABCB-BB1B753795F1}"/>
    <cellStyle name="Normal 2 3 4 4 3 2 2" xfId="11805" xr:uid="{61034EDD-3F00-4B5A-87F1-944A80E89B93}"/>
    <cellStyle name="Normal 2 3 4 4 3 3" xfId="11806" xr:uid="{AB91F855-F3F7-4BDA-B73E-68AF2A94C6AB}"/>
    <cellStyle name="Normal 2 3 4 4 3 4" xfId="11803" xr:uid="{97C62D3F-08B0-4DFE-A6AD-CA0FAC4FC600}"/>
    <cellStyle name="Normal 2 3 4 4 3 5" xfId="10123" xr:uid="{450FF7AB-6F27-41F5-A90D-CB7BD35BDFC0}"/>
    <cellStyle name="Normal 2 3 4 4 4" xfId="11807" xr:uid="{ED112257-E414-4C72-9C42-6BB5C928E9C4}"/>
    <cellStyle name="Normal 2 3 4 4 4 2" xfId="11808" xr:uid="{4534367E-41D3-4AEB-8F00-BD2BEB1EA2E3}"/>
    <cellStyle name="Normal 2 3 4 4 4 2 2" xfId="11809" xr:uid="{FA051D14-FCC6-4E1C-A314-CEA78BFA30DE}"/>
    <cellStyle name="Normal 2 3 4 4 4 3" xfId="11810" xr:uid="{1C44EF9F-AD91-4FE5-9E2B-9E7709F0FACC}"/>
    <cellStyle name="Normal 2 3 4 4 5" xfId="11811" xr:uid="{A2C44ACF-5DBD-43FE-8374-88838784B729}"/>
    <cellStyle name="Normal 2 3 4 4 5 2" xfId="11812" xr:uid="{CFC5F144-D85A-49B7-9754-5ED600ED768A}"/>
    <cellStyle name="Normal 2 3 4 4 6" xfId="11813" xr:uid="{90E940F5-377A-4A79-8F96-FFE559FFA3C2}"/>
    <cellStyle name="Normal 2 3 4 4 7" xfId="11790" xr:uid="{D1E25D19-1151-4F0D-9063-4BA319232138}"/>
    <cellStyle name="Normal 2 3 4 4 8" xfId="7973" xr:uid="{9C8A723B-5206-4746-B31B-75B779EA19A7}"/>
    <cellStyle name="Normal 2 3 4 5" xfId="2973" xr:uid="{00000000-0005-0000-0000-00009D0B0000}"/>
    <cellStyle name="Normal 2 3 4 5 2" xfId="2974" xr:uid="{00000000-0005-0000-0000-00009E0B0000}"/>
    <cellStyle name="Normal 2 3 4 5 2 2" xfId="6092" xr:uid="{83C2F2DB-ECF2-48E5-A4D3-D26CE3FDA15B}"/>
    <cellStyle name="Normal 2 3 4 5 2 2 2" xfId="11817" xr:uid="{F4107500-67F2-4942-8D2A-847C5F982FE0}"/>
    <cellStyle name="Normal 2 3 4 5 2 2 2 2" xfId="11818" xr:uid="{57AC1A90-FF15-41EC-AE9F-CB5C08AC86CD}"/>
    <cellStyle name="Normal 2 3 4 5 2 2 3" xfId="11819" xr:uid="{B3F623F2-FF8E-4E9E-845A-CA1A0B555566}"/>
    <cellStyle name="Normal 2 3 4 5 2 2 4" xfId="11816" xr:uid="{C6EB4819-3B4A-4AA8-B523-BFC13FE94450}"/>
    <cellStyle name="Normal 2 3 4 5 2 2 5" xfId="10126" xr:uid="{E1385951-0764-424B-B1D8-80C01BC41E4F}"/>
    <cellStyle name="Normal 2 3 4 5 2 3" xfId="11820" xr:uid="{34C6FA0D-21F2-4E35-BDD0-B36B54BA0D74}"/>
    <cellStyle name="Normal 2 3 4 5 2 3 2" xfId="11821" xr:uid="{362365FA-7D98-475B-828A-42CB0C0AD2AA}"/>
    <cellStyle name="Normal 2 3 4 5 2 3 2 2" xfId="11822" xr:uid="{352235BA-7E79-4ECD-BBC1-94C263F1C7D3}"/>
    <cellStyle name="Normal 2 3 4 5 2 3 3" xfId="11823" xr:uid="{324CB4F7-D887-40EC-A0ED-CB4B71E59C54}"/>
    <cellStyle name="Normal 2 3 4 5 2 4" xfId="11824" xr:uid="{1C8900BD-8863-4A92-9785-26D9B5C28551}"/>
    <cellStyle name="Normal 2 3 4 5 2 4 2" xfId="11825" xr:uid="{D634DC03-C2DB-4A35-B951-7C5A9A764C80}"/>
    <cellStyle name="Normal 2 3 4 5 2 5" xfId="11826" xr:uid="{37FBDED7-0DF4-4836-A9FA-DDE4D5CB27F7}"/>
    <cellStyle name="Normal 2 3 4 5 2 6" xfId="11815" xr:uid="{2A176978-DDFB-42AD-8CCE-4E7B121D8E11}"/>
    <cellStyle name="Normal 2 3 4 5 2 7" xfId="7976" xr:uid="{5BE0B92E-074A-43CB-8997-5E87C119F0D5}"/>
    <cellStyle name="Normal 2 3 4 5 3" xfId="6091" xr:uid="{0294E615-368D-4525-9F0B-1564F37567C9}"/>
    <cellStyle name="Normal 2 3 4 5 3 2" xfId="11828" xr:uid="{1DC9AA21-4226-4F2A-9179-C77F9D755930}"/>
    <cellStyle name="Normal 2 3 4 5 3 2 2" xfId="11829" xr:uid="{DA5DA6B9-449D-4716-B0F5-94BE4EB98503}"/>
    <cellStyle name="Normal 2 3 4 5 3 3" xfId="11830" xr:uid="{8AA52FD5-B1FA-474C-A8BA-C5CC03E358C6}"/>
    <cellStyle name="Normal 2 3 4 5 3 4" xfId="11827" xr:uid="{99862C2B-9310-4878-8244-B85F0F7BD8E1}"/>
    <cellStyle name="Normal 2 3 4 5 3 5" xfId="10125" xr:uid="{6A112C21-B6AE-4AF7-A608-F47D2D8DBBFE}"/>
    <cellStyle name="Normal 2 3 4 5 4" xfId="11831" xr:uid="{5B52089D-0B7D-44B9-81A7-C2132E4D070D}"/>
    <cellStyle name="Normal 2 3 4 5 4 2" xfId="11832" xr:uid="{D6956704-D18C-4026-9417-08A3C6243991}"/>
    <cellStyle name="Normal 2 3 4 5 4 2 2" xfId="11833" xr:uid="{328858A2-8A54-4F44-9115-201D2C01106F}"/>
    <cellStyle name="Normal 2 3 4 5 4 3" xfId="11834" xr:uid="{62B38933-80A2-4420-9FF1-B15DF68B5F61}"/>
    <cellStyle name="Normal 2 3 4 5 5" xfId="11835" xr:uid="{85278C06-34E9-4061-A8BB-1A9DB24DB77D}"/>
    <cellStyle name="Normal 2 3 4 5 5 2" xfId="11836" xr:uid="{6C58A51D-E70F-4161-932B-82F77F64862D}"/>
    <cellStyle name="Normal 2 3 4 5 6" xfId="11837" xr:uid="{0E228BEA-B17F-495C-A88D-9F1DE2F58432}"/>
    <cellStyle name="Normal 2 3 4 5 7" xfId="11814" xr:uid="{DF2C1A07-2354-42CA-BEA4-6650C5DFEF53}"/>
    <cellStyle name="Normal 2 3 4 5 8" xfId="7975" xr:uid="{01EAB291-359A-49FF-82F1-97C7002F2CED}"/>
    <cellStyle name="Normal 2 3 4 6" xfId="2975" xr:uid="{00000000-0005-0000-0000-00009F0B0000}"/>
    <cellStyle name="Normal 2 3 4 6 2" xfId="6093" xr:uid="{9D8FF9BA-15B8-44C2-AD90-4C667463F382}"/>
    <cellStyle name="Normal 2 3 4 6 2 2" xfId="11840" xr:uid="{ADE983B9-5A4F-465F-80E0-1682643D8B8C}"/>
    <cellStyle name="Normal 2 3 4 6 2 2 2" xfId="11841" xr:uid="{D8113903-67FE-435E-B4C3-6ED23A8A62A2}"/>
    <cellStyle name="Normal 2 3 4 6 2 3" xfId="11842" xr:uid="{0C0265AF-C8BB-4F86-9EBD-BFE94B16B152}"/>
    <cellStyle name="Normal 2 3 4 6 2 4" xfId="11839" xr:uid="{D23B962A-4EB3-4434-A857-017DA5A7CCEC}"/>
    <cellStyle name="Normal 2 3 4 6 2 5" xfId="10127" xr:uid="{E620723A-D865-4485-A646-FF4899E282B6}"/>
    <cellStyle name="Normal 2 3 4 6 3" xfId="11843" xr:uid="{CA7725F7-6905-4567-9C21-E7286359E346}"/>
    <cellStyle name="Normal 2 3 4 6 3 2" xfId="11844" xr:uid="{AC092703-5AAC-40A3-A216-1D643E9A3B88}"/>
    <cellStyle name="Normal 2 3 4 6 3 2 2" xfId="11845" xr:uid="{A4A30F0B-A3EF-4668-8F97-0C80B3976446}"/>
    <cellStyle name="Normal 2 3 4 6 3 3" xfId="11846" xr:uid="{52EC2187-038F-4A1C-A7E0-BBA18EBD5E46}"/>
    <cellStyle name="Normal 2 3 4 6 4" xfId="11847" xr:uid="{F2C652E0-DC79-489D-A87B-6A01F6D8BE8F}"/>
    <cellStyle name="Normal 2 3 4 6 4 2" xfId="11848" xr:uid="{03D69843-6301-4072-82C0-4370CA56AF42}"/>
    <cellStyle name="Normal 2 3 4 6 5" xfId="11849" xr:uid="{F072EF04-C0BE-4898-9EA0-4254671A6ED1}"/>
    <cellStyle name="Normal 2 3 4 6 6" xfId="11838" xr:uid="{6C4A5447-AE13-4BAA-960D-608794BF2D48}"/>
    <cellStyle name="Normal 2 3 4 6 7" xfId="7977" xr:uid="{34638B2D-C68A-4637-9A27-00F71FBE24E1}"/>
    <cellStyle name="Normal 2 3 4 7" xfId="5492" xr:uid="{D41F491B-F637-4B5C-BDB1-6141A5B5AE6F}"/>
    <cellStyle name="Normal 2 3 4 7 2" xfId="11850" xr:uid="{81A9EBBB-6190-4BDE-8E23-5C4891B507D4}"/>
    <cellStyle name="Normal 2 3 4 7 2 2" xfId="11851" xr:uid="{4C9D33A0-1410-491B-BEA3-051933255739}"/>
    <cellStyle name="Normal 2 3 4 7 2 2 2" xfId="11852" xr:uid="{6C657B54-DE21-4B9A-8F1D-D31B63E1E9D2}"/>
    <cellStyle name="Normal 2 3 4 7 2 3" xfId="11853" xr:uid="{9DBA416E-E428-4874-8AF7-4966D2D2818A}"/>
    <cellStyle name="Normal 2 3 4 7 3" xfId="11854" xr:uid="{9031AE6F-1FB8-41BE-A0C7-D81F52CE8C8B}"/>
    <cellStyle name="Normal 2 3 4 7 3 2" xfId="11855" xr:uid="{71F04FC6-BF38-4423-BE3B-C1BB22C59E3D}"/>
    <cellStyle name="Normal 2 3 4 7 4" xfId="11856" xr:uid="{AE1D8083-D4AA-4E32-801C-CAE78C3925D0}"/>
    <cellStyle name="Normal 2 3 4 8" xfId="6082" xr:uid="{73916CCD-24E3-492B-9420-21131CA50638}"/>
    <cellStyle name="Normal 2 3 4 8 2" xfId="11857" xr:uid="{95AB5AA3-E343-4F14-BA84-73A599E58009}"/>
    <cellStyle name="Normal 2 3 4 8 3" xfId="10116" xr:uid="{33D7A562-A0FB-4977-B8AC-82E63ABC7976}"/>
    <cellStyle name="Normal 2 3 4 9" xfId="11858" xr:uid="{53CF69F7-109C-4D11-8FAC-CB726D5E872F}"/>
    <cellStyle name="Normal 2 3 4 9 2" xfId="11859" xr:uid="{6D276537-8994-4059-A537-994DE085EB11}"/>
    <cellStyle name="Normal 2 3 5" xfId="2976" xr:uid="{00000000-0005-0000-0000-0000A00B0000}"/>
    <cellStyle name="Normal 2 3 5 10" xfId="6636" xr:uid="{E6E760EF-A356-4D9D-BCF5-7275C8B7AA1E}"/>
    <cellStyle name="Normal 2 3 5 2" xfId="2977" xr:uid="{00000000-0005-0000-0000-0000A10B0000}"/>
    <cellStyle name="Normal 2 3 5 2 2" xfId="2978" xr:uid="{00000000-0005-0000-0000-0000A20B0000}"/>
    <cellStyle name="Normal 2 3 5 2 2 2" xfId="6096" xr:uid="{B63F400C-1104-4CA8-B7A0-8D66736DAEF9}"/>
    <cellStyle name="Normal 2 3 5 2 2 2 2" xfId="11864" xr:uid="{C468FBDE-F7A6-429C-971E-8285339913F0}"/>
    <cellStyle name="Normal 2 3 5 2 2 2 2 2" xfId="11865" xr:uid="{8EA07076-91BC-4057-B8AB-FB4265F96E3E}"/>
    <cellStyle name="Normal 2 3 5 2 2 2 3" xfId="11866" xr:uid="{A2738E52-724D-4F19-99E8-5BD7DD106554}"/>
    <cellStyle name="Normal 2 3 5 2 2 2 4" xfId="11863" xr:uid="{7CA007FC-52DE-4CC2-B3F5-F6BB2D89996E}"/>
    <cellStyle name="Normal 2 3 5 2 2 2 5" xfId="10130" xr:uid="{46F05DD0-DD5F-44FC-BF4A-ABFC46CD1998}"/>
    <cellStyle name="Normal 2 3 5 2 2 3" xfId="11867" xr:uid="{62D2B487-8633-45D5-8005-8CC08F659860}"/>
    <cellStyle name="Normal 2 3 5 2 2 3 2" xfId="11868" xr:uid="{9CD04E7C-478C-4C5A-ACAB-911055D43BD5}"/>
    <cellStyle name="Normal 2 3 5 2 2 3 2 2" xfId="11869" xr:uid="{3DD6FFCF-6920-4143-B701-CD4E04CC068E}"/>
    <cellStyle name="Normal 2 3 5 2 2 3 3" xfId="11870" xr:uid="{8C5FCF2B-426D-4A6B-A9C2-63F9A70F8B21}"/>
    <cellStyle name="Normal 2 3 5 2 2 4" xfId="11871" xr:uid="{5974E40D-083B-4E45-931C-2F132AE2E739}"/>
    <cellStyle name="Normal 2 3 5 2 2 4 2" xfId="11872" xr:uid="{E82F1A89-CC15-4A31-8E63-44D68F3FD702}"/>
    <cellStyle name="Normal 2 3 5 2 2 5" xfId="11873" xr:uid="{67621758-993A-4C75-B958-A1EF32A8376F}"/>
    <cellStyle name="Normal 2 3 5 2 2 6" xfId="11862" xr:uid="{32A7191A-BB25-4E4A-AC9D-3528D25A63A7}"/>
    <cellStyle name="Normal 2 3 5 2 2 7" xfId="7979" xr:uid="{07F68669-8AED-4B54-937C-A94252F2FAA1}"/>
    <cellStyle name="Normal 2 3 5 2 3" xfId="6095" xr:uid="{23AA02E1-F089-4193-B2EA-4BDB91AF12E7}"/>
    <cellStyle name="Normal 2 3 5 2 3 2" xfId="11875" xr:uid="{498E800B-B999-43AC-9227-2D05B96723E2}"/>
    <cellStyle name="Normal 2 3 5 2 3 2 2" xfId="11876" xr:uid="{148753BC-7DAA-495B-B893-91C1F017B89E}"/>
    <cellStyle name="Normal 2 3 5 2 3 3" xfId="11877" xr:uid="{EC9F47A1-D430-4859-9F06-60F0BDDE4D6E}"/>
    <cellStyle name="Normal 2 3 5 2 3 4" xfId="11874" xr:uid="{D4E6BBF6-6304-4BF5-BE83-8A6EB0D03AE8}"/>
    <cellStyle name="Normal 2 3 5 2 3 5" xfId="10129" xr:uid="{4552A422-B57F-4937-B05E-9A1F9ED6A293}"/>
    <cellStyle name="Normal 2 3 5 2 4" xfId="11878" xr:uid="{5EA8ACAE-08DD-440A-B80A-E9F0466C4CE2}"/>
    <cellStyle name="Normal 2 3 5 2 4 2" xfId="11879" xr:uid="{E8E0011E-99A4-4A3C-9CBE-B9DF1B3AD7D0}"/>
    <cellStyle name="Normal 2 3 5 2 4 2 2" xfId="11880" xr:uid="{3F83E2B8-BA7D-4749-8722-3AB645491ACC}"/>
    <cellStyle name="Normal 2 3 5 2 4 3" xfId="11881" xr:uid="{9A04DEFA-DF9E-4C18-A702-EC6215469381}"/>
    <cellStyle name="Normal 2 3 5 2 5" xfId="11882" xr:uid="{22CEE1BC-2E95-4846-AEEC-40EC97E8DBBE}"/>
    <cellStyle name="Normal 2 3 5 2 5 2" xfId="11883" xr:uid="{B4E1E610-2C8D-4C0F-B152-BFDFBD63D96D}"/>
    <cellStyle name="Normal 2 3 5 2 6" xfId="7312" xr:uid="{1041CEDA-1CAA-41CD-87EC-EF5B87561D45}"/>
    <cellStyle name="Normal 2 3 5 2 7" xfId="11861" xr:uid="{D988762F-ADC7-4387-9DA7-7C1C0B7484B6}"/>
    <cellStyle name="Normal 2 3 5 2 8" xfId="7978" xr:uid="{D0A1370B-EBC2-4A7B-9C14-09EE996C88E8}"/>
    <cellStyle name="Normal 2 3 5 3" xfId="2979" xr:uid="{00000000-0005-0000-0000-0000A30B0000}"/>
    <cellStyle name="Normal 2 3 5 3 2" xfId="2980" xr:uid="{00000000-0005-0000-0000-0000A40B0000}"/>
    <cellStyle name="Normal 2 3 5 3 2 2" xfId="6098" xr:uid="{26D33C41-6D20-498A-80C7-C6D4C2EFDA29}"/>
    <cellStyle name="Normal 2 3 5 3 2 2 2" xfId="11886" xr:uid="{9F4F4E83-D015-4E14-89DA-193D6EBCE2F8}"/>
    <cellStyle name="Normal 2 3 5 3 2 2 2 2" xfId="11887" xr:uid="{25AEB86C-23B8-4EF6-9055-D99C2D6BF907}"/>
    <cellStyle name="Normal 2 3 5 3 2 2 3" xfId="11888" xr:uid="{40DF2BF9-2A72-43A0-A054-BE150A026CEE}"/>
    <cellStyle name="Normal 2 3 5 3 2 2 4" xfId="11885" xr:uid="{563C1647-0318-4B79-B3F8-237CF30D021C}"/>
    <cellStyle name="Normal 2 3 5 3 2 2 5" xfId="10132" xr:uid="{FFA77240-5AAF-4865-984D-2C34AF3CACF7}"/>
    <cellStyle name="Normal 2 3 5 3 2 3" xfId="11889" xr:uid="{F07CB7B4-633D-4691-ADA6-FC284313E14B}"/>
    <cellStyle name="Normal 2 3 5 3 2 3 2" xfId="11890" xr:uid="{B80C46DB-C4B2-4DBF-B259-30070C31BDCB}"/>
    <cellStyle name="Normal 2 3 5 3 2 3 2 2" xfId="11891" xr:uid="{ED1076AB-2F20-4A65-9CDE-5EC2A1B26948}"/>
    <cellStyle name="Normal 2 3 5 3 2 3 3" xfId="11892" xr:uid="{42CC5BEB-8FFA-4052-9FAC-5797BFB002B0}"/>
    <cellStyle name="Normal 2 3 5 3 2 4" xfId="11893" xr:uid="{8E09C083-F3B4-4245-8957-2709F72CFACE}"/>
    <cellStyle name="Normal 2 3 5 3 2 4 2" xfId="11894" xr:uid="{2A8AE332-95E8-43A8-864F-B5BACBD2EF94}"/>
    <cellStyle name="Normal 2 3 5 3 2 5" xfId="11895" xr:uid="{09626B2D-B073-466F-97AB-FAF5D26F0570}"/>
    <cellStyle name="Normal 2 3 5 3 2 6" xfId="11884" xr:uid="{BA44C24C-9E8E-4D10-9214-F33BAFEA8C42}"/>
    <cellStyle name="Normal 2 3 5 3 2 7" xfId="7981" xr:uid="{7C8F3EB4-77C1-47F7-9ED9-E59D79765537}"/>
    <cellStyle name="Normal 2 3 5 3 3" xfId="6097" xr:uid="{A1FDF424-8F79-4284-85D0-20B9652D5FD4}"/>
    <cellStyle name="Normal 2 3 5 3 3 2" xfId="11897" xr:uid="{534E584C-F56C-425B-8C91-CE27F9DEB960}"/>
    <cellStyle name="Normal 2 3 5 3 3 2 2" xfId="11898" xr:uid="{DBB09C67-45E9-4E25-ACF9-2B89C6237C74}"/>
    <cellStyle name="Normal 2 3 5 3 3 3" xfId="11899" xr:uid="{03A7D954-9AFC-41E4-8D3C-CC55A7516D8F}"/>
    <cellStyle name="Normal 2 3 5 3 3 4" xfId="11896" xr:uid="{8D897361-59FA-47C0-8928-D728E7855C45}"/>
    <cellStyle name="Normal 2 3 5 3 3 5" xfId="10131" xr:uid="{8B4CD62A-473B-4734-9A76-E7E9FD956744}"/>
    <cellStyle name="Normal 2 3 5 3 4" xfId="11900" xr:uid="{EE1B6B4A-9E18-4F67-BF4C-6D45A5737070}"/>
    <cellStyle name="Normal 2 3 5 3 4 2" xfId="11901" xr:uid="{EFF65EAF-136A-4E40-8B29-298593B1878F}"/>
    <cellStyle name="Normal 2 3 5 3 4 2 2" xfId="12689" xr:uid="{89E94D8E-1AEE-47A3-888F-231C5C0E935A}"/>
    <cellStyle name="Normal 2 3 5 3 4 3" xfId="11902" xr:uid="{37139B13-D5BB-418D-9C8A-815D9C86174E}"/>
    <cellStyle name="Normal 2 3 5 3 5" xfId="11903" xr:uid="{8CA91390-D67B-4E29-87A0-B4824CB4FD6B}"/>
    <cellStyle name="Normal 2 3 5 3 5 2" xfId="11904" xr:uid="{52A7BEDB-65FC-411C-8F14-A188B062643F}"/>
    <cellStyle name="Normal 2 3 5 3 6" xfId="11905" xr:uid="{3E1E719F-E9B5-4EA4-BB75-0C1AA015AF92}"/>
    <cellStyle name="Normal 2 3 5 3 7" xfId="7313" xr:uid="{A59B2E35-CB6A-400A-85DE-83EAECA7F007}"/>
    <cellStyle name="Normal 2 3 5 3 8" xfId="7980" xr:uid="{872F5502-2ED2-4B2D-952A-882125F28EC4}"/>
    <cellStyle name="Normal 2 3 5 4" xfId="2981" xr:uid="{00000000-0005-0000-0000-0000A50B0000}"/>
    <cellStyle name="Normal 2 3 5 4 2" xfId="6099" xr:uid="{41842C92-1BE1-4BEE-B79A-0D8391D32F7D}"/>
    <cellStyle name="Normal 2 3 5 4 2 2" xfId="11908" xr:uid="{C025BE36-DFB2-43EB-BCE0-77F8348154BA}"/>
    <cellStyle name="Normal 2 3 5 4 2 2 2" xfId="11909" xr:uid="{00DCE45F-6101-4691-8CF8-95AB02426B62}"/>
    <cellStyle name="Normal 2 3 5 4 2 3" xfId="11910" xr:uid="{1967C656-59FF-4B3A-A8DE-62E11F075971}"/>
    <cellStyle name="Normal 2 3 5 4 2 4" xfId="11907" xr:uid="{08934BF1-D8C9-46CF-AB5E-827FFE4B0CA8}"/>
    <cellStyle name="Normal 2 3 5 4 2 5" xfId="10133" xr:uid="{9082F4B5-EC92-4F94-BF3C-1F625C4DD672}"/>
    <cellStyle name="Normal 2 3 5 4 3" xfId="11911" xr:uid="{8C8300C7-F9B6-4224-A9CC-8457760E7B3E}"/>
    <cellStyle name="Normal 2 3 5 4 3 2" xfId="11912" xr:uid="{8825F81D-5160-4CE5-9AA3-E2DD035BD57F}"/>
    <cellStyle name="Normal 2 3 5 4 3 2 2" xfId="11913" xr:uid="{A688703B-A630-4561-9019-94BEECC2770B}"/>
    <cellStyle name="Normal 2 3 5 4 3 3" xfId="11914" xr:uid="{3EB6D59E-3E72-4FE0-A458-014B1CDB8FF7}"/>
    <cellStyle name="Normal 2 3 5 4 4" xfId="11915" xr:uid="{D5668916-939F-47E9-8D70-A5CBCC30AF9A}"/>
    <cellStyle name="Normal 2 3 5 4 4 2" xfId="11916" xr:uid="{32CE1043-9986-479C-BA66-CB85294BA46F}"/>
    <cellStyle name="Normal 2 3 5 4 5" xfId="11917" xr:uid="{620253B6-E5DB-4CD7-A8D1-AA510C4B4AB0}"/>
    <cellStyle name="Normal 2 3 5 4 6" xfId="11906" xr:uid="{3D0FF69C-2048-4829-90E0-86F1DC89137C}"/>
    <cellStyle name="Normal 2 3 5 4 7" xfId="7982" xr:uid="{3052F9E6-C44F-4BE6-8C05-A7977E0F0AE9}"/>
    <cellStyle name="Normal 2 3 5 5" xfId="5493" xr:uid="{1D0812AF-406C-4999-A2AB-1DE2D56FE5BE}"/>
    <cellStyle name="Normal 2 3 5 5 2" xfId="11919" xr:uid="{60683AAE-3C36-45B9-8E11-B570D0D9F161}"/>
    <cellStyle name="Normal 2 3 5 5 2 2" xfId="11920" xr:uid="{5E50692D-DF12-456B-9264-095301DC00F2}"/>
    <cellStyle name="Normal 2 3 5 5 2 2 2" xfId="11921" xr:uid="{45499170-332C-4396-808B-37A214AF97EC}"/>
    <cellStyle name="Normal 2 3 5 5 2 3" xfId="11922" xr:uid="{0E8097C9-39B1-48F6-AF40-BB194D354D01}"/>
    <cellStyle name="Normal 2 3 5 5 3" xfId="11923" xr:uid="{7AFB7320-62C6-4362-A9B6-2C011742B67B}"/>
    <cellStyle name="Normal 2 3 5 5 3 2" xfId="11924" xr:uid="{C68B5ADC-4CD4-4B0D-B09A-B08A60E2C84A}"/>
    <cellStyle name="Normal 2 3 5 5 4" xfId="11925" xr:uid="{211844C0-2F83-4324-87B5-CBEEC7DEBF41}"/>
    <cellStyle name="Normal 2 3 5 5 5" xfId="11918" xr:uid="{14E402B0-0AC2-403A-BABB-20C5CF24E192}"/>
    <cellStyle name="Normal 2 3 5 6" xfId="6094" xr:uid="{4ABF7360-B694-4A16-A6B6-4589568577E8}"/>
    <cellStyle name="Normal 2 3 5 6 2" xfId="11926" xr:uid="{2558AB12-DE47-4B2F-AD40-7816627D3DA3}"/>
    <cellStyle name="Normal 2 3 5 6 3" xfId="10128" xr:uid="{34F2EE1B-6509-4160-90C5-F49433C7EDCA}"/>
    <cellStyle name="Normal 2 3 5 7" xfId="11927" xr:uid="{43749844-149E-4D10-B9A6-A5438E49CC9F}"/>
    <cellStyle name="Normal 2 3 5 7 2" xfId="11928" xr:uid="{AE015F08-B7E0-4757-AA82-2C58C41A5E1A}"/>
    <cellStyle name="Normal 2 3 5 8" xfId="11929" xr:uid="{D715B443-78CA-4BFE-BD5D-70793089F940}"/>
    <cellStyle name="Normal 2 3 5 9" xfId="11860" xr:uid="{8C5D7619-3AE0-4D4E-B9DF-85A06BD2BDD2}"/>
    <cellStyle name="Normal 2 3 6" xfId="2982" xr:uid="{00000000-0005-0000-0000-0000A60B0000}"/>
    <cellStyle name="Normal 2 3 6 2" xfId="2983" xr:uid="{00000000-0005-0000-0000-0000A70B0000}"/>
    <cellStyle name="Normal 2 3 6 2 2" xfId="11931" xr:uid="{0DA55D69-A7A7-4360-82DC-50CF276CEFB0}"/>
    <cellStyle name="Normal 2 3 6 2 2 2" xfId="24907" xr:uid="{858FF288-C368-49DC-8313-6A2869D6E3E4}"/>
    <cellStyle name="Normal 2 3 6 3" xfId="2984" xr:uid="{00000000-0005-0000-0000-0000A80B0000}"/>
    <cellStyle name="Normal 2 3 6 3 2" xfId="2985" xr:uid="{00000000-0005-0000-0000-0000A90B0000}"/>
    <cellStyle name="Normal 2 3 6 3 2 2" xfId="6102" xr:uid="{ECE5B190-3956-4FAE-B8B5-16A627D15C1F}"/>
    <cellStyle name="Normal 2 3 6 3 2 2 2" xfId="12690" xr:uid="{56F1D559-9E94-4CB2-B572-7908D6C382A1}"/>
    <cellStyle name="Normal 2 3 6 3 2 2 2 2" xfId="11935" xr:uid="{BDE66AA8-1F97-4C08-8153-6DE030DAB82D}"/>
    <cellStyle name="Normal 2 3 6 3 2 2 3" xfId="11936" xr:uid="{EF8717C1-99E0-4B64-A1D0-25ABC4050E24}"/>
    <cellStyle name="Normal 2 3 6 3 2 2 4" xfId="11934" xr:uid="{D96D41FC-74F2-45C9-A01C-17276B69A280}"/>
    <cellStyle name="Normal 2 3 6 3 2 2 5" xfId="10136" xr:uid="{3129BB61-BA17-4E0E-A7C9-05E059C3DE7C}"/>
    <cellStyle name="Normal 2 3 6 3 2 3" xfId="11937" xr:uid="{CD6989CA-D8C2-4366-AA1F-79673BB73AA6}"/>
    <cellStyle name="Normal 2 3 6 3 2 3 2" xfId="11938" xr:uid="{FC5BA5BF-3BD2-4197-AD02-E62FE338EB95}"/>
    <cellStyle name="Normal 2 3 6 3 2 3 2 2" xfId="12692" xr:uid="{7BC51DC7-2E5A-465B-AF22-A3637B9EA5B2}"/>
    <cellStyle name="Normal 2 3 6 3 2 3 3" xfId="11939" xr:uid="{66CBDC98-F965-48F9-A7D4-C8349C107037}"/>
    <cellStyle name="Normal 2 3 6 3 2 4" xfId="12691" xr:uid="{90408300-640E-4BE5-AA53-7C4F260E27F0}"/>
    <cellStyle name="Normal 2 3 6 3 2 4 2" xfId="11940" xr:uid="{D81BE899-FF66-48AE-B63A-7E430DEBF930}"/>
    <cellStyle name="Normal 2 3 6 3 2 5" xfId="11941" xr:uid="{E897D023-9EB7-4DEC-9E19-560E23A76A49}"/>
    <cellStyle name="Normal 2 3 6 3 2 6" xfId="11933" xr:uid="{58757F90-00EB-4B47-BA97-B5678FA9AD0D}"/>
    <cellStyle name="Normal 2 3 6 3 2 7" xfId="7984" xr:uid="{E8A3829F-A78C-468C-8662-ECEB8679A28C}"/>
    <cellStyle name="Normal 2 3 6 3 3" xfId="6101" xr:uid="{17D361D3-B160-4E57-9B31-DD03E462A84F}"/>
    <cellStyle name="Normal 2 3 6 3 3 2" xfId="11943" xr:uid="{94C7B1CD-F0AA-45FE-A00D-BDE4E18B2A8A}"/>
    <cellStyle name="Normal 2 3 6 3 3 2 2" xfId="11944" xr:uid="{0B38090B-A164-4114-97AE-5076F76994F3}"/>
    <cellStyle name="Normal 2 3 6 3 3 3" xfId="11945" xr:uid="{AFA730DD-CF57-41CD-81A7-548BBCD7A7A3}"/>
    <cellStyle name="Normal 2 3 6 3 3 4" xfId="11942" xr:uid="{F08CC04B-ED0B-4ABC-B76E-791B60B65A38}"/>
    <cellStyle name="Normal 2 3 6 3 3 5" xfId="10135" xr:uid="{9B57AB52-5D0C-42EB-9273-FE42719B50C8}"/>
    <cellStyle name="Normal 2 3 6 3 4" xfId="11946" xr:uid="{DD4A5C77-AFA0-4585-85B9-9163A176C90C}"/>
    <cellStyle name="Normal 2 3 6 3 4 2" xfId="11947" xr:uid="{ED5D5D52-7CA7-47D1-A1D2-7B4A20218CAC}"/>
    <cellStyle name="Normal 2 3 6 3 4 2 2" xfId="11948" xr:uid="{EFBD2470-4943-40D7-92D8-7B27722C3296}"/>
    <cellStyle name="Normal 2 3 6 3 4 3" xfId="11949" xr:uid="{9F32F256-121B-4020-A47C-2212511C2A2A}"/>
    <cellStyle name="Normal 2 3 6 3 5" xfId="11950" xr:uid="{293E83D6-C6CB-4666-AC36-B245E1BF8EDA}"/>
    <cellStyle name="Normal 2 3 6 3 5 2" xfId="11951" xr:uid="{D3E844AE-7AB1-4A2A-8FEA-F19E75212090}"/>
    <cellStyle name="Normal 2 3 6 3 6" xfId="11952" xr:uid="{971A0CFB-9DE2-4ABA-96FB-A7C8403300F9}"/>
    <cellStyle name="Normal 2 3 6 3 7" xfId="11932" xr:uid="{056FA825-E22F-49EB-B41A-F3A16D41D186}"/>
    <cellStyle name="Normal 2 3 6 3 8" xfId="7983" xr:uid="{ABEC3BA1-29FD-4DD4-8155-792DAA099F0A}"/>
    <cellStyle name="Normal 2 3 6 4" xfId="2986" xr:uid="{00000000-0005-0000-0000-0000AA0B0000}"/>
    <cellStyle name="Normal 2 3 6 4 2" xfId="6103" xr:uid="{45203E13-4A51-43B9-A04E-A58A49548CA7}"/>
    <cellStyle name="Normal 2 3 6 4 2 2" xfId="11955" xr:uid="{9014F527-EF9E-4D2D-A7BE-A75DD55AF7B4}"/>
    <cellStyle name="Normal 2 3 6 4 2 2 2" xfId="11956" xr:uid="{8667EC44-A00B-4427-B3C7-CCA4DB2D4FD5}"/>
    <cellStyle name="Normal 2 3 6 4 2 3" xfId="11957" xr:uid="{32F470B0-D6B1-4CA7-A715-6DE4C39454B1}"/>
    <cellStyle name="Normal 2 3 6 4 2 4" xfId="11954" xr:uid="{924401BC-C57C-4CF8-AFA1-781075EBD1CA}"/>
    <cellStyle name="Normal 2 3 6 4 2 5" xfId="10137" xr:uid="{2BCE3787-DBB5-470C-8216-5790C9DB106C}"/>
    <cellStyle name="Normal 2 3 6 4 3" xfId="11958" xr:uid="{30B69DAB-7457-4FF7-B699-C3999C8E7294}"/>
    <cellStyle name="Normal 2 3 6 4 3 2" xfId="11959" xr:uid="{18F09EEB-FA03-4479-8B0E-283954206DF2}"/>
    <cellStyle name="Normal 2 3 6 4 3 2 2" xfId="11960" xr:uid="{856E3CE6-81BF-4570-BAAC-4755B4F509DA}"/>
    <cellStyle name="Normal 2 3 6 4 3 3" xfId="11961" xr:uid="{367C65B5-5AB9-4694-9A68-38BF9B5805F3}"/>
    <cellStyle name="Normal 2 3 6 4 4" xfId="11962" xr:uid="{EB170DB1-7A0B-4F65-B167-946CB576D178}"/>
    <cellStyle name="Normal 2 3 6 4 4 2" xfId="11963" xr:uid="{E08307CB-21F9-4BA6-941E-C938FB9FAE35}"/>
    <cellStyle name="Normal 2 3 6 4 5" xfId="11964" xr:uid="{C1BA7524-5275-42A3-95CB-AE7670038C98}"/>
    <cellStyle name="Normal 2 3 6 4 6" xfId="11953" xr:uid="{9AC118BF-E01A-4F98-A49A-08CEBD4D343B}"/>
    <cellStyle name="Normal 2 3 6 4 7" xfId="7985" xr:uid="{8875EF61-4235-429F-9651-B3D70A03251B}"/>
    <cellStyle name="Normal 2 3 6 5" xfId="6100" xr:uid="{1D3F0B2B-0C8B-45C2-899D-43171239F5B7}"/>
    <cellStyle name="Normal 2 3 6 5 2" xfId="12693" xr:uid="{E779C7EC-1822-4BE8-BF5C-94A9FAC8C7D1}"/>
    <cellStyle name="Normal 2 3 6 5 2 2" xfId="11966" xr:uid="{805A90F7-54AB-4197-8293-E52B41A8EF28}"/>
    <cellStyle name="Normal 2 3 6 5 2 2 2" xfId="11967" xr:uid="{01C29E94-DB4C-4474-9837-8CC17E392F71}"/>
    <cellStyle name="Normal 2 3 6 5 2 3" xfId="11968" xr:uid="{C6205434-046C-4AC3-AE13-7B92A8C08649}"/>
    <cellStyle name="Normal 2 3 6 5 3" xfId="11969" xr:uid="{25C86C97-8BE7-4CBB-A7FC-DF2CC72F7315}"/>
    <cellStyle name="Normal 2 3 6 5 3 2" xfId="11970" xr:uid="{60F4379A-7F26-4C7F-ACDD-4D759249F8ED}"/>
    <cellStyle name="Normal 2 3 6 5 4" xfId="11971" xr:uid="{40D3A9B8-7C77-4886-ACCC-74E8CDC89F5E}"/>
    <cellStyle name="Normal 2 3 6 5 5" xfId="11965" xr:uid="{023CCEFD-5F91-4038-8233-CFF54D5E5C87}"/>
    <cellStyle name="Normal 2 3 6 5 6" xfId="10134" xr:uid="{D7A52A26-FF1E-4553-922E-F9EC48B7D952}"/>
    <cellStyle name="Normal 2 3 6 6" xfId="11972" xr:uid="{8532718B-76CB-44EB-80DE-B65B6D3EB572}"/>
    <cellStyle name="Normal 2 3 6 6 2" xfId="11973" xr:uid="{C8C224BD-94B1-4D94-8CF3-21BF2963890B}"/>
    <cellStyle name="Normal 2 3 6 7" xfId="11974" xr:uid="{E4CBB78D-C2D8-4ABA-B86A-14C6811B85AE}"/>
    <cellStyle name="Normal 2 3 6 8" xfId="11930" xr:uid="{174CB2EB-0870-412A-87BA-DC1967A6BA12}"/>
    <cellStyle name="Normal 2 3 6 9" xfId="6637" xr:uid="{35F4C2C5-4E80-4961-8986-CB98BAE51C75}"/>
    <cellStyle name="Normal 2 3 7" xfId="2987" xr:uid="{00000000-0005-0000-0000-0000AB0B0000}"/>
    <cellStyle name="Normal 2 3 7 2" xfId="2988" xr:uid="{00000000-0005-0000-0000-0000AC0B0000}"/>
    <cellStyle name="Normal 2 3 7 2 2" xfId="6105" xr:uid="{69BBF240-C1EE-4970-B537-C48204D2E007}"/>
    <cellStyle name="Normal 2 3 7 2 2 2" xfId="11978" xr:uid="{958F4AEF-290D-430D-AE16-85D03FB84839}"/>
    <cellStyle name="Normal 2 3 7 2 2 2 2" xfId="11979" xr:uid="{2B7E3EDC-4F9D-41BB-98D8-76FB8236DA43}"/>
    <cellStyle name="Normal 2 3 7 2 2 3" xfId="11980" xr:uid="{949D0038-386F-4964-8249-F5D3A49B69AD}"/>
    <cellStyle name="Normal 2 3 7 2 2 4" xfId="11977" xr:uid="{3326D1F9-0A54-4AA4-9530-D37748C36854}"/>
    <cellStyle name="Normal 2 3 7 2 2 5" xfId="10139" xr:uid="{EEDA81A0-F90C-481B-99FB-48484AA36634}"/>
    <cellStyle name="Normal 2 3 7 2 3" xfId="11981" xr:uid="{EF346E35-BFE1-443A-943E-F21478BE2C0B}"/>
    <cellStyle name="Normal 2 3 7 2 3 2" xfId="11982" xr:uid="{15BAA3E7-5807-4ED3-923C-A307B20A9023}"/>
    <cellStyle name="Normal 2 3 7 2 3 2 2" xfId="11983" xr:uid="{EE94E23E-0938-40BE-BE66-AA33BF2DBD35}"/>
    <cellStyle name="Normal 2 3 7 2 3 3" xfId="11984" xr:uid="{ACD032D6-6001-4BDF-85ED-F7F14B4AF8CF}"/>
    <cellStyle name="Normal 2 3 7 2 4" xfId="11985" xr:uid="{C33C917F-A0BF-449C-935E-48B48C0A0636}"/>
    <cellStyle name="Normal 2 3 7 2 4 2" xfId="11986" xr:uid="{85C7A1EF-4ED0-413B-A868-07AA1AED5057}"/>
    <cellStyle name="Normal 2 3 7 2 5" xfId="11987" xr:uid="{A1F9137B-851E-4028-ACD5-62A90E49F7D9}"/>
    <cellStyle name="Normal 2 3 7 2 6" xfId="11976" xr:uid="{F19E9AAE-B95D-4763-97BA-6769EB4D7D75}"/>
    <cellStyle name="Normal 2 3 7 2 7" xfId="7986" xr:uid="{59E3DF28-CFEF-4175-9AFB-06F2F83DE47E}"/>
    <cellStyle name="Normal 2 3 7 3" xfId="6104" xr:uid="{EE9360C9-B423-406A-ADF5-8908A38F3FF8}"/>
    <cellStyle name="Normal 2 3 7 3 2" xfId="11989" xr:uid="{2E7EDFE3-DFBD-4BDB-A14F-FCFB6C2496FF}"/>
    <cellStyle name="Normal 2 3 7 3 2 2" xfId="11990" xr:uid="{E9D432DB-50A8-44C0-8F98-27B6BF73DFEB}"/>
    <cellStyle name="Normal 2 3 7 3 2 2 2" xfId="11991" xr:uid="{2168B1CC-AF52-4FB9-B1B0-889F3054CA28}"/>
    <cellStyle name="Normal 2 3 7 3 2 3" xfId="11992" xr:uid="{E71F3B3E-3642-4A44-8499-96ADA67503C5}"/>
    <cellStyle name="Normal 2 3 7 3 3" xfId="11993" xr:uid="{44DB059E-26A4-40B8-8952-C7D431BC726C}"/>
    <cellStyle name="Normal 2 3 7 3 3 2" xfId="11994" xr:uid="{D2ECC1FD-1A33-4FAB-9288-5B661186D4F0}"/>
    <cellStyle name="Normal 2 3 7 3 4" xfId="11995" xr:uid="{4942590B-AA8A-400D-AC6A-A77A89FBCDBC}"/>
    <cellStyle name="Normal 2 3 7 3 5" xfId="11988" xr:uid="{991251E7-284B-4FEE-8581-FD528C37A4B0}"/>
    <cellStyle name="Normal 2 3 7 3 6" xfId="10138" xr:uid="{6A8C8F16-E3B4-4EF1-BB62-5E50CA98F6A6}"/>
    <cellStyle name="Normal 2 3 7 4" xfId="11996" xr:uid="{9ADE7C26-FD47-428F-BE04-4D43E695C049}"/>
    <cellStyle name="Normal 2 3 7 5" xfId="11997" xr:uid="{315490F9-C92E-4D53-AB82-0EBD8E77D43E}"/>
    <cellStyle name="Normal 2 3 7 5 2" xfId="11998" xr:uid="{E947BE2B-8400-4C86-AF18-E35092C4A2A5}"/>
    <cellStyle name="Normal 2 3 7 6" xfId="11999" xr:uid="{3B6B27EF-02D2-445A-A277-494F382E8FD9}"/>
    <cellStyle name="Normal 2 3 7 7" xfId="11975" xr:uid="{305D3E99-9F6B-41C9-A535-1FFC11DF33BE}"/>
    <cellStyle name="Normal 2 3 7 8" xfId="6638" xr:uid="{C5D0066B-0F4C-44BD-90CE-A77AF6616B3F}"/>
    <cellStyle name="Normal 2 3 8" xfId="2989" xr:uid="{00000000-0005-0000-0000-0000AD0B0000}"/>
    <cellStyle name="Normal 2 3 8 2" xfId="2990" xr:uid="{00000000-0005-0000-0000-0000AE0B0000}"/>
    <cellStyle name="Normal 2 3 8 2 2" xfId="6107" xr:uid="{B2148CBF-DB02-4553-AE1A-DF66F0A12889}"/>
    <cellStyle name="Normal 2 3 8 2 2 2" xfId="12003" xr:uid="{AC85950E-0ADD-4930-99DB-674761073545}"/>
    <cellStyle name="Normal 2 3 8 2 2 2 2" xfId="12004" xr:uid="{87AEAB78-4392-4FA9-AD49-55363C9521FB}"/>
    <cellStyle name="Normal 2 3 8 2 2 3" xfId="12005" xr:uid="{DD33D1BA-678C-46A0-BB8F-CA27C5F7EA67}"/>
    <cellStyle name="Normal 2 3 8 2 2 4" xfId="12002" xr:uid="{7F5C8412-A383-440F-9C92-B9DEBAC02EB7}"/>
    <cellStyle name="Normal 2 3 8 2 2 5" xfId="10141" xr:uid="{3E30A4A0-4C85-4FD1-9E64-2C00A446804B}"/>
    <cellStyle name="Normal 2 3 8 2 3" xfId="12006" xr:uid="{293F5319-F48D-4024-BBFE-4161B6739C2C}"/>
    <cellStyle name="Normal 2 3 8 2 3 2" xfId="12007" xr:uid="{376FFB4A-C158-4FCC-94A1-1E719B7EAE38}"/>
    <cellStyle name="Normal 2 3 8 2 3 2 2" xfId="12008" xr:uid="{CFBF1DD2-960B-4EB1-81D2-8B8773AF5D3B}"/>
    <cellStyle name="Normal 2 3 8 2 3 3" xfId="12009" xr:uid="{9B9E47CA-B6C2-4E10-9F8E-369EBECDDE8C}"/>
    <cellStyle name="Normal 2 3 8 2 4" xfId="12010" xr:uid="{2B6944DB-5F0E-4586-B7FD-E52E38EB31E4}"/>
    <cellStyle name="Normal 2 3 8 2 4 2" xfId="12011" xr:uid="{6E135D96-B04C-4359-8749-E3DB97AF512A}"/>
    <cellStyle name="Normal 2 3 8 2 5" xfId="12012" xr:uid="{977AA83C-3EC3-49E1-9EAC-843D69197104}"/>
    <cellStyle name="Normal 2 3 8 2 6" xfId="12001" xr:uid="{5920167B-2AE9-4C79-9964-72D616A94646}"/>
    <cellStyle name="Normal 2 3 8 2 7" xfId="7987" xr:uid="{5395B621-7A6C-40D7-BF7D-1AC0C944D642}"/>
    <cellStyle name="Normal 2 3 8 3" xfId="6106" xr:uid="{C8CD8A51-B509-4E2B-A914-15641B6661C0}"/>
    <cellStyle name="Normal 2 3 8 3 2" xfId="12014" xr:uid="{DE6BF3F4-DED0-46AF-BBEE-229FECBECFD8}"/>
    <cellStyle name="Normal 2 3 8 3 2 2" xfId="12015" xr:uid="{9EE2D2A6-3F0C-4C74-81DA-FA7A421BF52C}"/>
    <cellStyle name="Normal 2 3 8 3 2 2 2" xfId="12016" xr:uid="{E490D6F1-254C-41C7-B1B9-C9C431D4145F}"/>
    <cellStyle name="Normal 2 3 8 3 2 3" xfId="12017" xr:uid="{294B3EFE-45E6-4D9D-929E-2108B9F46917}"/>
    <cellStyle name="Normal 2 3 8 3 3" xfId="12018" xr:uid="{9E14CC86-ACDE-45F0-B854-5136DF3FA2F3}"/>
    <cellStyle name="Normal 2 3 8 3 3 2" xfId="12019" xr:uid="{460B9A25-E20B-49D4-B3F6-28EEAFBBA5A2}"/>
    <cellStyle name="Normal 2 3 8 3 4" xfId="12020" xr:uid="{045427A6-12AE-4381-BF87-80EEB7E9682D}"/>
    <cellStyle name="Normal 2 3 8 3 5" xfId="12013" xr:uid="{9159756E-D9E4-4003-AE6B-3305E5E3BFFF}"/>
    <cellStyle name="Normal 2 3 8 3 6" xfId="10140" xr:uid="{B2993B33-E43B-4E03-939E-E93937FCF7CB}"/>
    <cellStyle name="Normal 2 3 8 4" xfId="12021" xr:uid="{44D85C1A-0B09-4DC1-81E6-623F42C0A4D6}"/>
    <cellStyle name="Normal 2 3 8 5" xfId="12022" xr:uid="{62F51428-1A69-4248-B719-3D2115E88023}"/>
    <cellStyle name="Normal 2 3 8 5 2" xfId="12023" xr:uid="{B8E0CBDA-7343-456D-9D4B-0525A59CB67C}"/>
    <cellStyle name="Normal 2 3 8 6" xfId="12024" xr:uid="{8AA8C725-EAF2-40D5-8CD0-7F06E3162DBF}"/>
    <cellStyle name="Normal 2 3 8 7" xfId="12000" xr:uid="{0F1F1A2D-3A73-4AA1-9238-4F72E320DC4A}"/>
    <cellStyle name="Normal 2 3 8 8" xfId="6639" xr:uid="{899D21F5-C5D9-4B95-B7B3-D959762D5973}"/>
    <cellStyle name="Normal 2 3 9" xfId="2991" xr:uid="{00000000-0005-0000-0000-0000AF0B0000}"/>
    <cellStyle name="Normal 2 3 9 2" xfId="2992" xr:uid="{00000000-0005-0000-0000-0000B00B0000}"/>
    <cellStyle name="Normal 2 3 9 2 2" xfId="6109" xr:uid="{464A02BF-6DF0-4C6B-8EC9-370F07C849BC}"/>
    <cellStyle name="Normal 2 3 9 2 2 2" xfId="12028" xr:uid="{E2470ACF-6B60-43CE-B5D0-38670FB9CE0E}"/>
    <cellStyle name="Normal 2 3 9 2 2 2 2" xfId="12029" xr:uid="{7C18FBC9-6FD8-4974-AB4A-E9F0DDA0980B}"/>
    <cellStyle name="Normal 2 3 9 2 2 3" xfId="12030" xr:uid="{5AE6D72B-80DF-4DF7-998F-9199DF7408C3}"/>
    <cellStyle name="Normal 2 3 9 2 2 4" xfId="12027" xr:uid="{4FF69E1B-12C9-4397-A346-7AEF5F5AEDA8}"/>
    <cellStyle name="Normal 2 3 9 2 2 5" xfId="10143" xr:uid="{F6DF3B62-DDB8-4F12-8065-1C44C321AAD5}"/>
    <cellStyle name="Normal 2 3 9 2 3" xfId="12031" xr:uid="{26B1BD94-AFF3-47FE-899C-CB2B426653FD}"/>
    <cellStyle name="Normal 2 3 9 2 3 2" xfId="12032" xr:uid="{326BD801-0CA6-45DB-98DE-8612A27529B5}"/>
    <cellStyle name="Normal 2 3 9 2 3 2 2" xfId="12033" xr:uid="{6B64C49E-EC6F-47E0-BB48-1B09F16242E1}"/>
    <cellStyle name="Normal 2 3 9 2 3 3" xfId="12034" xr:uid="{5BD7651E-1D44-46B9-9277-213422280966}"/>
    <cellStyle name="Normal 2 3 9 2 4" xfId="12035" xr:uid="{4985767C-6CB3-40CA-8524-E26F0A45DC12}"/>
    <cellStyle name="Normal 2 3 9 2 4 2" xfId="12036" xr:uid="{D05EEC18-4FDE-4216-B687-A43286A2342D}"/>
    <cellStyle name="Normal 2 3 9 2 5" xfId="12037" xr:uid="{BFCFDF4E-E75B-4FF6-9D2B-AC7FD7FF3D67}"/>
    <cellStyle name="Normal 2 3 9 2 6" xfId="12026" xr:uid="{7ABB94E1-D996-4A77-AE82-D153436A397D}"/>
    <cellStyle name="Normal 2 3 9 2 7" xfId="7988" xr:uid="{A8F7F22F-AA09-4BE1-8214-5C6DE3A8C979}"/>
    <cellStyle name="Normal 2 3 9 3" xfId="6108" xr:uid="{91986E33-0D8F-401C-AC19-A38F0798B5EE}"/>
    <cellStyle name="Normal 2 3 9 3 2" xfId="12039" xr:uid="{562345B6-610D-42B6-A7EE-38294212F40E}"/>
    <cellStyle name="Normal 2 3 9 3 2 2" xfId="12040" xr:uid="{95E2EF12-5A6D-4DAE-AAE9-F789AB5FE430}"/>
    <cellStyle name="Normal 2 3 9 3 2 2 2" xfId="12041" xr:uid="{8BA6B744-E00C-451A-8273-7F4F8B70ACB5}"/>
    <cellStyle name="Normal 2 3 9 3 2 3" xfId="12042" xr:uid="{05E28DC5-9B13-4124-BEFF-B9349BF488F0}"/>
    <cellStyle name="Normal 2 3 9 3 3" xfId="12043" xr:uid="{C22A2363-6054-4672-B25B-D882D1FDFFD6}"/>
    <cellStyle name="Normal 2 3 9 3 3 2" xfId="12044" xr:uid="{C9A49CE7-B74D-45BC-9135-DC65B1B377AF}"/>
    <cellStyle name="Normal 2 3 9 3 4" xfId="12045" xr:uid="{9A6ABAE7-EEA9-48C8-BA2C-8F5CB397A3C5}"/>
    <cellStyle name="Normal 2 3 9 3 5" xfId="12038" xr:uid="{9826C0C9-DAD6-4BE1-8D4A-2F09A355572F}"/>
    <cellStyle name="Normal 2 3 9 3 6" xfId="10142" xr:uid="{811FF836-74EB-4941-AA9F-7589315FE6A0}"/>
    <cellStyle name="Normal 2 3 9 4" xfId="12046" xr:uid="{7255B761-A68F-4BE6-BB66-7F5C10477A16}"/>
    <cellStyle name="Normal 2 3 9 5" xfId="12047" xr:uid="{A10B5B60-071D-468D-9B1E-74A598CDF86E}"/>
    <cellStyle name="Normal 2 3 9 5 2" xfId="12048" xr:uid="{0C541D3A-9210-4131-AA5F-770263F369E3}"/>
    <cellStyle name="Normal 2 3 9 6" xfId="12049" xr:uid="{7CE1F817-B0A5-469D-9396-B65B65175F39}"/>
    <cellStyle name="Normal 2 3 9 7" xfId="12025" xr:uid="{3BE1D3D3-CDE3-4AC5-908C-D213642FCF27}"/>
    <cellStyle name="Normal 2 3 9 8" xfId="6640" xr:uid="{BDFCEB15-5818-470D-8739-4CABF0044DDC}"/>
    <cellStyle name="Normal 2 30" xfId="2993" xr:uid="{00000000-0005-0000-0000-0000B10B0000}"/>
    <cellStyle name="Normal 2 31" xfId="2994" xr:uid="{00000000-0005-0000-0000-0000B20B0000}"/>
    <cellStyle name="Normal 2 32" xfId="2995" xr:uid="{00000000-0005-0000-0000-0000B30B0000}"/>
    <cellStyle name="Normal 2 33" xfId="2996" xr:uid="{00000000-0005-0000-0000-0000B40B0000}"/>
    <cellStyle name="Normal 2 34" xfId="2997" xr:uid="{00000000-0005-0000-0000-0000B50B0000}"/>
    <cellStyle name="Normal 2 35" xfId="2998" xr:uid="{00000000-0005-0000-0000-0000B60B0000}"/>
    <cellStyle name="Normal 2 36" xfId="2999" xr:uid="{00000000-0005-0000-0000-0000B70B0000}"/>
    <cellStyle name="Normal 2 37" xfId="3000" xr:uid="{00000000-0005-0000-0000-0000B80B0000}"/>
    <cellStyle name="Normal 2 38" xfId="3001" xr:uid="{00000000-0005-0000-0000-0000B90B0000}"/>
    <cellStyle name="Normal 2 39" xfId="3002" xr:uid="{00000000-0005-0000-0000-0000BA0B0000}"/>
    <cellStyle name="Normal 2 4" xfId="3003" xr:uid="{00000000-0005-0000-0000-0000BB0B0000}"/>
    <cellStyle name="Normal 2 4 10" xfId="3004" xr:uid="{00000000-0005-0000-0000-0000BC0B0000}"/>
    <cellStyle name="Normal 2 4 10 2" xfId="3005" xr:uid="{00000000-0005-0000-0000-0000BD0B0000}"/>
    <cellStyle name="Normal 2 4 10 2 2" xfId="6111" xr:uid="{6D108101-1CCA-4362-993F-297828EF4C8A}"/>
    <cellStyle name="Normal 2 4 10 2 2 2" xfId="12053" xr:uid="{B17848A2-8FEF-4558-BBB1-22FD31A7D07C}"/>
    <cellStyle name="Normal 2 4 10 2 2 2 2" xfId="12054" xr:uid="{135F293B-E8E8-4DBB-83B0-24BAB71FE239}"/>
    <cellStyle name="Normal 2 4 10 2 2 3" xfId="12055" xr:uid="{65AF5C8A-6BCE-43E3-8B54-55332D537738}"/>
    <cellStyle name="Normal 2 4 10 2 2 4" xfId="12052" xr:uid="{63538B38-E104-4041-BD49-ECFC4F00522D}"/>
    <cellStyle name="Normal 2 4 10 2 2 5" xfId="10145" xr:uid="{A03BBEF6-7F07-4B10-9966-97FBE2E57A3D}"/>
    <cellStyle name="Normal 2 4 10 2 3" xfId="12056" xr:uid="{00C401BB-14E7-46B6-9B0B-F153520468B6}"/>
    <cellStyle name="Normal 2 4 10 2 3 2" xfId="12057" xr:uid="{D0810AEA-4BF0-452E-AC22-BE8CA99E22A0}"/>
    <cellStyle name="Normal 2 4 10 2 3 2 2" xfId="12058" xr:uid="{B413C551-DA38-45ED-8095-43EAC6234956}"/>
    <cellStyle name="Normal 2 4 10 2 3 3" xfId="12059" xr:uid="{51F738E8-F547-40BF-BC43-A5A924E80101}"/>
    <cellStyle name="Normal 2 4 10 2 4" xfId="12060" xr:uid="{D1681AC9-0694-4823-92EC-84D8528A323B}"/>
    <cellStyle name="Normal 2 4 10 2 4 2" xfId="12061" xr:uid="{13B7F6D2-638B-410E-8102-082A15C5A958}"/>
    <cellStyle name="Normal 2 4 10 2 5" xfId="12062" xr:uid="{99698E47-4F66-4500-9F5A-BED00F7D3497}"/>
    <cellStyle name="Normal 2 4 10 2 6" xfId="12051" xr:uid="{E53F780B-1F0F-4C3F-8F6F-CE2D9117D191}"/>
    <cellStyle name="Normal 2 4 10 2 7" xfId="7989" xr:uid="{E1CDD510-F4D1-4445-BB5A-B2E4C2F04049}"/>
    <cellStyle name="Normal 2 4 10 3" xfId="6110" xr:uid="{072D59EB-D11D-4817-B0CD-D2283DEE3033}"/>
    <cellStyle name="Normal 2 4 10 3 2" xfId="12064" xr:uid="{6C65528A-2863-4BC1-B252-8661CCE33815}"/>
    <cellStyle name="Normal 2 4 10 3 2 2" xfId="12065" xr:uid="{DA6644F2-6314-4F6E-93D6-159DBA362412}"/>
    <cellStyle name="Normal 2 4 10 3 2 2 2" xfId="12066" xr:uid="{CEBD7416-7F07-48FF-A613-D9041CC00924}"/>
    <cellStyle name="Normal 2 4 10 3 2 3" xfId="12067" xr:uid="{3900E446-92B2-4CBE-B8B6-921BD20716AC}"/>
    <cellStyle name="Normal 2 4 10 3 3" xfId="12068" xr:uid="{8ECDEF46-5EC5-4531-96F9-4A8A9C1A79A3}"/>
    <cellStyle name="Normal 2 4 10 3 3 2" xfId="12069" xr:uid="{01016C06-DDE3-466E-B9B0-A4C30C85C2D2}"/>
    <cellStyle name="Normal 2 4 10 3 4" xfId="12070" xr:uid="{54E0789A-0F8F-4372-9FCB-F566626A63ED}"/>
    <cellStyle name="Normal 2 4 10 3 5" xfId="12063" xr:uid="{8AAECF8B-1CF7-4803-9F15-8823F8DD8CC1}"/>
    <cellStyle name="Normal 2 4 10 3 6" xfId="10144" xr:uid="{12BD56B7-7EB2-472B-822D-701FC0D3C7F4}"/>
    <cellStyle name="Normal 2 4 10 4" xfId="12071" xr:uid="{4E53F16F-2B1D-4A32-9DAC-EAF604D59E89}"/>
    <cellStyle name="Normal 2 4 10 5" xfId="12072" xr:uid="{E8EA01F5-A18B-4720-9D3A-491A0774B8B8}"/>
    <cellStyle name="Normal 2 4 10 5 2" xfId="12073" xr:uid="{C7FB303B-EDCA-4C60-9FBA-5A6145479B92}"/>
    <cellStyle name="Normal 2 4 10 6" xfId="12074" xr:uid="{1DE1C2B7-6ADC-4B3B-B97D-A4D1B85EFD0D}"/>
    <cellStyle name="Normal 2 4 10 7" xfId="12050" xr:uid="{613CB3AC-666E-4DA2-904D-F517FF04FFA2}"/>
    <cellStyle name="Normal 2 4 10 8" xfId="6641" xr:uid="{90F2642E-F280-49B6-86AF-2688A75E94F5}"/>
    <cellStyle name="Normal 2 4 11" xfId="3006" xr:uid="{00000000-0005-0000-0000-0000BE0B0000}"/>
    <cellStyle name="Normal 2 4 11 2" xfId="3007" xr:uid="{00000000-0005-0000-0000-0000BF0B0000}"/>
    <cellStyle name="Normal 2 4 11 2 2" xfId="6113" xr:uid="{5B2C6024-F50F-45E2-B8B7-77823322FAE6}"/>
    <cellStyle name="Normal 2 4 11 2 2 2" xfId="12078" xr:uid="{8E18B645-16B5-4504-BC8A-D1653EBA223F}"/>
    <cellStyle name="Normal 2 4 11 2 2 2 2" xfId="12079" xr:uid="{DC0CE6BE-C2F4-480C-BD08-7CF64FF71786}"/>
    <cellStyle name="Normal 2 4 11 2 2 3" xfId="12080" xr:uid="{FB3EA424-34BF-4B33-8CB3-69018312C6F3}"/>
    <cellStyle name="Normal 2 4 11 2 2 4" xfId="12077" xr:uid="{2DAC850B-AE30-497F-8CF2-2570CCC581FF}"/>
    <cellStyle name="Normal 2 4 11 2 2 5" xfId="10147" xr:uid="{72AB06B9-750E-4546-8524-920AE87937B8}"/>
    <cellStyle name="Normal 2 4 11 2 3" xfId="12081" xr:uid="{9B6A7207-963E-4E32-B174-8975D90EE955}"/>
    <cellStyle name="Normal 2 4 11 2 3 2" xfId="12082" xr:uid="{9273C840-419B-4472-B208-81A3028FE68A}"/>
    <cellStyle name="Normal 2 4 11 2 3 2 2" xfId="12083" xr:uid="{4F88D2A2-6330-4F2A-838B-F0583C09F451}"/>
    <cellStyle name="Normal 2 4 11 2 3 3" xfId="12084" xr:uid="{96706A94-3EA0-46AD-8932-4B9DEB47E5C8}"/>
    <cellStyle name="Normal 2 4 11 2 4" xfId="12085" xr:uid="{10B0E0BF-86A9-4283-958B-08A30C493F5A}"/>
    <cellStyle name="Normal 2 4 11 2 4 2" xfId="12086" xr:uid="{7FFA9D40-933D-417B-BBC9-D5E16C5ED59A}"/>
    <cellStyle name="Normal 2 4 11 2 5" xfId="12087" xr:uid="{787EA555-085F-487F-AAB4-C50D9943ABC2}"/>
    <cellStyle name="Normal 2 4 11 2 6" xfId="12076" xr:uid="{84AD4435-6257-4EB6-BF1E-F9596BC52D8E}"/>
    <cellStyle name="Normal 2 4 11 2 7" xfId="7990" xr:uid="{22BEF8E7-0894-4CDB-93D9-46FC065E8F26}"/>
    <cellStyle name="Normal 2 4 11 3" xfId="6112" xr:uid="{89F319E3-C297-441A-A714-2598131602F0}"/>
    <cellStyle name="Normal 2 4 11 3 2" xfId="12089" xr:uid="{4A1D2FD3-B413-4D92-A894-32396B5B75B7}"/>
    <cellStyle name="Normal 2 4 11 3 2 2" xfId="12090" xr:uid="{0DFFED89-B1DA-48F8-A875-205634384D8D}"/>
    <cellStyle name="Normal 2 4 11 3 2 2 2" xfId="12091" xr:uid="{EDCEC6B1-0D27-4511-9959-3AC223BD339E}"/>
    <cellStyle name="Normal 2 4 11 3 2 3" xfId="12092" xr:uid="{858FDEB6-782F-4E1C-A81B-A3133AD54DFF}"/>
    <cellStyle name="Normal 2 4 11 3 3" xfId="12093" xr:uid="{2064BF9C-EC82-481F-B4A0-162A2A7974AF}"/>
    <cellStyle name="Normal 2 4 11 3 3 2" xfId="12094" xr:uid="{9687F07E-9DD1-42A7-AF01-17CC10BFDCA9}"/>
    <cellStyle name="Normal 2 4 11 3 4" xfId="12095" xr:uid="{6F955ABB-E485-4FEA-A1A0-4000B51B0D9D}"/>
    <cellStyle name="Normal 2 4 11 3 5" xfId="12088" xr:uid="{670FAFAB-84F2-49F1-9E45-4486182EBF8A}"/>
    <cellStyle name="Normal 2 4 11 3 6" xfId="10146" xr:uid="{595F9E07-2934-4D7D-95C4-6C36F5E9BEAE}"/>
    <cellStyle name="Normal 2 4 11 4" xfId="12096" xr:uid="{F9213A19-28FA-4344-A4BC-C86A9E36FD3C}"/>
    <cellStyle name="Normal 2 4 11 5" xfId="12097" xr:uid="{D4C8CC8F-1D8A-4406-ACD8-88FD4CDA2DDE}"/>
    <cellStyle name="Normal 2 4 11 5 2" xfId="12098" xr:uid="{F78F66BF-4E9B-42E3-892F-176325FC4B96}"/>
    <cellStyle name="Normal 2 4 11 6" xfId="12099" xr:uid="{7FA33103-11E3-4062-8C07-911108A13784}"/>
    <cellStyle name="Normal 2 4 11 7" xfId="12075" xr:uid="{6275A3C8-85FD-46B2-8F0A-F2CB01C37E1D}"/>
    <cellStyle name="Normal 2 4 11 8" xfId="6642" xr:uid="{7DE3F390-FD56-41CC-976C-C3FC9D0BB5A8}"/>
    <cellStyle name="Normal 2 4 12" xfId="3008" xr:uid="{00000000-0005-0000-0000-0000C00B0000}"/>
    <cellStyle name="Normal 2 4 12 2" xfId="3009" xr:uid="{00000000-0005-0000-0000-0000C10B0000}"/>
    <cellStyle name="Normal 2 4 12 2 2" xfId="6115" xr:uid="{EEAB0EDB-0C9A-463D-8FFB-10D410F0D952}"/>
    <cellStyle name="Normal 2 4 12 2 2 2" xfId="12103" xr:uid="{238A2F00-A0FB-49C3-85C8-B78ECDCAE98B}"/>
    <cellStyle name="Normal 2 4 12 2 2 2 2" xfId="12104" xr:uid="{52080A95-A3C0-4C90-AED6-B1665A4E35DC}"/>
    <cellStyle name="Normal 2 4 12 2 2 3" xfId="12105" xr:uid="{E487EC4F-6A9E-4237-A95D-6258DCCED8C3}"/>
    <cellStyle name="Normal 2 4 12 2 2 4" xfId="12102" xr:uid="{00BB921E-4EC8-4B13-B8D8-27F208184576}"/>
    <cellStyle name="Normal 2 4 12 2 2 5" xfId="10149" xr:uid="{81AFEAE9-95DE-476B-A913-11A866012668}"/>
    <cellStyle name="Normal 2 4 12 2 3" xfId="12106" xr:uid="{50E9BBB7-5221-4000-AC11-DFA04300493E}"/>
    <cellStyle name="Normal 2 4 12 2 3 2" xfId="12107" xr:uid="{7DEE1474-D594-4F8C-A4E4-B80519E7679C}"/>
    <cellStyle name="Normal 2 4 12 2 3 2 2" xfId="12108" xr:uid="{5C909887-F6EE-4B32-B8F4-FA38E545B79B}"/>
    <cellStyle name="Normal 2 4 12 2 3 3" xfId="12109" xr:uid="{3B8C2FE2-23FF-412E-9FC5-C138B81EA746}"/>
    <cellStyle name="Normal 2 4 12 2 4" xfId="12110" xr:uid="{91AE3557-8B56-45BE-BD39-63C6A6BCAC43}"/>
    <cellStyle name="Normal 2 4 12 2 4 2" xfId="12111" xr:uid="{72DB376B-7779-419B-A222-68DF277DF155}"/>
    <cellStyle name="Normal 2 4 12 2 5" xfId="7311" xr:uid="{BEC41FD8-3560-488B-A55C-808E2F501C16}"/>
    <cellStyle name="Normal 2 4 12 2 6" xfId="12101" xr:uid="{5E3D4128-1845-4411-BF69-6197FEB497B3}"/>
    <cellStyle name="Normal 2 4 12 2 7" xfId="7991" xr:uid="{0184287C-B2F7-4F17-95BB-BF74FB881DC2}"/>
    <cellStyle name="Normal 2 4 12 3" xfId="6114" xr:uid="{E288575E-B003-4043-92E5-39EAD81EA9A0}"/>
    <cellStyle name="Normal 2 4 12 3 2" xfId="12113" xr:uid="{300B82C5-DF88-481C-9B1C-CCBBCA8A5059}"/>
    <cellStyle name="Normal 2 4 12 3 2 2" xfId="12727" xr:uid="{C185FED5-0FD7-41C6-87ED-A58A2B6F1FE6}"/>
    <cellStyle name="Normal 2 4 12 3 2 2 2" xfId="12114" xr:uid="{75D62323-E486-4282-B4E8-E36AD962C50B}"/>
    <cellStyle name="Normal 2 4 12 3 2 3" xfId="12115" xr:uid="{DB4CE8B1-D5BE-4692-91A6-23D412F99E10}"/>
    <cellStyle name="Normal 2 4 12 3 3" xfId="12116" xr:uid="{852B116B-9635-4D7A-8C24-1E77DAFEAAA3}"/>
    <cellStyle name="Normal 2 4 12 3 3 2" xfId="12117" xr:uid="{6E5B982B-2349-404D-B857-99D75E9C13F6}"/>
    <cellStyle name="Normal 2 4 12 3 4" xfId="12118" xr:uid="{11BC0DE4-DDE5-413F-A590-488EB1ABFC6D}"/>
    <cellStyle name="Normal 2 4 12 3 5" xfId="12112" xr:uid="{601F04D7-3253-4971-B19E-EFE4F7E835A2}"/>
    <cellStyle name="Normal 2 4 12 3 6" xfId="10148" xr:uid="{B92665C8-57D3-49ED-AEFD-E1DCEE6A3052}"/>
    <cellStyle name="Normal 2 4 12 4" xfId="12119" xr:uid="{44DD0BD5-E648-4CE1-983B-14BE8AF34C82}"/>
    <cellStyle name="Normal 2 4 12 5" xfId="12120" xr:uid="{4C0AA4D3-043E-4C0B-8209-40EC8BA5DA7D}"/>
    <cellStyle name="Normal 2 4 12 5 2" xfId="12121" xr:uid="{8C6327C9-D46D-4984-8DD3-1AC68F6A161D}"/>
    <cellStyle name="Normal 2 4 12 6" xfId="12122" xr:uid="{5784A483-4CDB-4AB4-9B0A-4300A8CACB66}"/>
    <cellStyle name="Normal 2 4 12 7" xfId="12100" xr:uid="{F09B8873-E3DD-4DDA-90A7-7568A9F2E047}"/>
    <cellStyle name="Normal 2 4 12 8" xfId="6643" xr:uid="{5019DB6E-0914-4624-897A-AEF3CD61743E}"/>
    <cellStyle name="Normal 2 4 13" xfId="3010" xr:uid="{00000000-0005-0000-0000-0000C20B0000}"/>
    <cellStyle name="Normal 2 4 13 2" xfId="3011" xr:uid="{00000000-0005-0000-0000-0000C30B0000}"/>
    <cellStyle name="Normal 2 4 13 2 2" xfId="6117" xr:uid="{58C1EC15-A666-4A0C-AB53-B6B87C83E310}"/>
    <cellStyle name="Normal 2 4 13 2 2 2" xfId="12126" xr:uid="{7B4B9E33-4A14-4E66-90BA-B23144B97E01}"/>
    <cellStyle name="Normal 2 4 13 2 2 2 2" xfId="12127" xr:uid="{B531EB42-8EB1-4F00-A5C1-723D51AE9A29}"/>
    <cellStyle name="Normal 2 4 13 2 2 3" xfId="12128" xr:uid="{D741AE75-C166-495A-98BB-A9547506C9F7}"/>
    <cellStyle name="Normal 2 4 13 2 2 4" xfId="12125" xr:uid="{29BD14C4-A885-492A-853C-1790591B6523}"/>
    <cellStyle name="Normal 2 4 13 2 2 5" xfId="10151" xr:uid="{D84924E8-1DC7-46D9-BCD9-AFBA487C4D06}"/>
    <cellStyle name="Normal 2 4 13 2 3" xfId="12129" xr:uid="{51D239E4-2B64-434F-BAB2-E8596137FBB0}"/>
    <cellStyle name="Normal 2 4 13 2 3 2" xfId="12130" xr:uid="{7534E041-1CDD-4532-8E55-2260499D7B07}"/>
    <cellStyle name="Normal 2 4 13 2 3 2 2" xfId="12131" xr:uid="{B32C5FCF-CC71-4D6E-B1C9-92EE67BDE4B4}"/>
    <cellStyle name="Normal 2 4 13 2 3 3" xfId="12132" xr:uid="{EA7C0ECC-2BE3-4F60-A81E-AAD999B08633}"/>
    <cellStyle name="Normal 2 4 13 2 4" xfId="12133" xr:uid="{29CBFE3F-147B-4B98-BCED-36162B2B05FC}"/>
    <cellStyle name="Normal 2 4 13 2 4 2" xfId="12134" xr:uid="{E6722F49-AD4A-4A4B-B847-BD7F746B99AF}"/>
    <cellStyle name="Normal 2 4 13 2 5" xfId="12135" xr:uid="{18425846-FA45-44B4-B7A7-4FF0AA131455}"/>
    <cellStyle name="Normal 2 4 13 2 6" xfId="12124" xr:uid="{8734FC59-3D4B-4990-9E05-AA5A46B85199}"/>
    <cellStyle name="Normal 2 4 13 2 7" xfId="7992" xr:uid="{681AE7FC-AC3D-4F13-9621-0B9766334FF1}"/>
    <cellStyle name="Normal 2 4 13 3" xfId="6116" xr:uid="{7271A0D8-59F7-423F-84DF-A8ED848D550B}"/>
    <cellStyle name="Normal 2 4 13 3 2" xfId="12137" xr:uid="{2CC94FF2-DD14-445F-94DE-EAB6AF8ECEDD}"/>
    <cellStyle name="Normal 2 4 13 3 2 2" xfId="12138" xr:uid="{AA73AE5C-DD81-468C-A74C-C32B1C5CA339}"/>
    <cellStyle name="Normal 2 4 13 3 2 2 2" xfId="12139" xr:uid="{44849382-6BD9-41B0-8DE0-E1D3BA1D7A02}"/>
    <cellStyle name="Normal 2 4 13 3 2 3" xfId="12140" xr:uid="{F87E821B-1A6A-42BD-A722-542B24412A38}"/>
    <cellStyle name="Normal 2 4 13 3 3" xfId="12141" xr:uid="{53BC9B1F-D7F9-4B1E-826F-FF52F37759BE}"/>
    <cellStyle name="Normal 2 4 13 3 3 2" xfId="12142" xr:uid="{DE6947AF-718A-4AB9-9C09-DD2388271FC3}"/>
    <cellStyle name="Normal 2 4 13 3 4" xfId="12143" xr:uid="{EC8E4114-7F66-488D-BBC6-ED67D37E0D45}"/>
    <cellStyle name="Normal 2 4 13 3 5" xfId="12136" xr:uid="{BD1015FF-978C-4CF8-8A1E-91211F43A698}"/>
    <cellStyle name="Normal 2 4 13 3 6" xfId="10150" xr:uid="{9F8F44ED-37ED-42A1-A44D-E970268C59F8}"/>
    <cellStyle name="Normal 2 4 13 4" xfId="12144" xr:uid="{2C4E8B8D-396A-4EB4-99E7-63891A3C62DA}"/>
    <cellStyle name="Normal 2 4 13 5" xfId="12145" xr:uid="{3618310B-8564-4CB5-9213-87C24ECC503D}"/>
    <cellStyle name="Normal 2 4 13 5 2" xfId="12146" xr:uid="{800F93DE-4409-40E4-A934-60C4A8216443}"/>
    <cellStyle name="Normal 2 4 13 6" xfId="12147" xr:uid="{E81EB248-4FB4-4F08-9627-DE6155BB43A0}"/>
    <cellStyle name="Normal 2 4 13 7" xfId="12123" xr:uid="{3D9D7F5E-BD0B-4023-87D8-9FC15C4F94B8}"/>
    <cellStyle name="Normal 2 4 13 8" xfId="6644" xr:uid="{5F5F2F03-61A3-468D-94DB-EDB3F92A466D}"/>
    <cellStyle name="Normal 2 4 14" xfId="3012" xr:uid="{00000000-0005-0000-0000-0000C40B0000}"/>
    <cellStyle name="Normal 2 4 14 2" xfId="12148" xr:uid="{60AF80E9-F2AC-4450-AB33-C716D6ADE52B}"/>
    <cellStyle name="Normal 2 4 2" xfId="3013" xr:uid="{00000000-0005-0000-0000-0000C50B0000}"/>
    <cellStyle name="Normal 2 4 2 2" xfId="3014" xr:uid="{00000000-0005-0000-0000-0000C60B0000}"/>
    <cellStyle name="Normal 2 4 2 2 2" xfId="3015" xr:uid="{00000000-0005-0000-0000-0000C70B0000}"/>
    <cellStyle name="Normal 2 4 2 2 2 2" xfId="6120" xr:uid="{11418D37-CE8A-4D5E-BE84-A81C47322FE2}"/>
    <cellStyle name="Normal 2 4 2 2 2 2 2" xfId="12151" xr:uid="{5425F21E-D623-4484-92FA-2A42BF8302DF}"/>
    <cellStyle name="Normal 2 4 2 2 2 2 2 2" xfId="12152" xr:uid="{A76E5726-F452-42F5-8061-A083FCF9F2C3}"/>
    <cellStyle name="Normal 2 4 2 2 2 2 3" xfId="12153" xr:uid="{79B67037-F030-4890-BDA2-CEA9BC552163}"/>
    <cellStyle name="Normal 2 4 2 2 2 2 4" xfId="12150" xr:uid="{61600974-6DCF-4711-9D29-E1362DAD098E}"/>
    <cellStyle name="Normal 2 4 2 2 2 2 5" xfId="10154" xr:uid="{A4D59700-E3F1-401C-AB4E-01AD0CBA13A9}"/>
    <cellStyle name="Normal 2 4 2 2 2 3" xfId="12154" xr:uid="{BE7B4996-3802-4064-97E8-57C7BA0E0B03}"/>
    <cellStyle name="Normal 2 4 2 2 2 3 2" xfId="12155" xr:uid="{BE3BD3E1-5F74-4746-BEF8-F6F0C72DF764}"/>
    <cellStyle name="Normal 2 4 2 2 2 3 2 2" xfId="12156" xr:uid="{B3617B3D-F0CD-4788-A0C5-D7EBD0D361B1}"/>
    <cellStyle name="Normal 2 4 2 2 2 3 3" xfId="12157" xr:uid="{70945B0C-24E7-49BA-8B65-5B18376AA43E}"/>
    <cellStyle name="Normal 2 4 2 2 2 4" xfId="12158" xr:uid="{683FEFE4-A0F6-469C-B51A-878911048E21}"/>
    <cellStyle name="Normal 2 4 2 2 2 4 2" xfId="12159" xr:uid="{C0D6D161-ABBA-45EB-8B1D-770731BFE491}"/>
    <cellStyle name="Normal 2 4 2 2 2 5" xfId="12160" xr:uid="{EB6D477F-2FB3-454E-AD4E-0E0E818E9921}"/>
    <cellStyle name="Normal 2 4 2 2 2 6" xfId="12149" xr:uid="{A3215756-631C-4BC3-BC18-96FB4895D936}"/>
    <cellStyle name="Normal 2 4 2 2 2 7" xfId="7994" xr:uid="{11DF0184-F629-48FD-B1BD-E840A677FDD3}"/>
    <cellStyle name="Normal 2 4 2 2 3" xfId="5495" xr:uid="{D0E9234E-33DC-47E7-B952-DDCAE340FC33}"/>
    <cellStyle name="Normal 2 4 2 2 3 2" xfId="12161" xr:uid="{7A8E4DED-C8D7-4542-97B4-98B803F51307}"/>
    <cellStyle name="Normal 2 4 2 2 3 2 2" xfId="12162" xr:uid="{B5905C4D-358C-468F-89C8-872286DF114E}"/>
    <cellStyle name="Normal 2 4 2 2 3 3" xfId="12163" xr:uid="{1750BFBA-CB15-454B-88B4-01A7F90A8559}"/>
    <cellStyle name="Normal 2 4 2 2 4" xfId="6119" xr:uid="{E21BF7C7-F7AC-4CDA-B7F9-9D01648D143B}"/>
    <cellStyle name="Normal 2 4 2 2 4 2" xfId="12165" xr:uid="{D3743B27-17BB-41EC-BE5C-9ABF1C6ED840}"/>
    <cellStyle name="Normal 2 4 2 2 4 2 2" xfId="12166" xr:uid="{3D90C848-52F6-42B6-8D09-6BFBBEE5B428}"/>
    <cellStyle name="Normal 2 4 2 2 4 3" xfId="12167" xr:uid="{6E782BD4-E861-4BD3-9BDB-66A220BCCE94}"/>
    <cellStyle name="Normal 2 4 2 2 4 4" xfId="12164" xr:uid="{40250B23-513C-42DB-93B2-82180E3F2F8A}"/>
    <cellStyle name="Normal 2 4 2 2 4 5" xfId="10153" xr:uid="{1FBC2CD8-A88D-4725-8290-BFAF7D12AC03}"/>
    <cellStyle name="Normal 2 4 2 2 5" xfId="12168" xr:uid="{17192D97-03AA-493A-84F6-712C648EB23B}"/>
    <cellStyle name="Normal 2 4 2 2 5 2" xfId="12169" xr:uid="{FEC7CAAC-4718-4A55-B774-27EE7CB6E18C}"/>
    <cellStyle name="Normal 2 4 2 2 6" xfId="12170" xr:uid="{5B862317-BBC0-42C9-A72F-7F70763B128B}"/>
    <cellStyle name="Normal 2 4 2 2 7" xfId="7993" xr:uid="{6AE8B094-629C-4F77-977F-32EADB5D9D27}"/>
    <cellStyle name="Normal 2 4 2 3" xfId="3016" xr:uid="{00000000-0005-0000-0000-0000C80B0000}"/>
    <cellStyle name="Normal 2 4 2 3 2" xfId="12171" xr:uid="{A72C0A25-DCF0-4B49-AC7F-1016BD2A5F47}"/>
    <cellStyle name="Normal 2 4 2 4" xfId="5494" xr:uid="{D86C190A-F81D-4365-A230-F16639408B3F}"/>
    <cellStyle name="Normal 2 4 2 5" xfId="6118" xr:uid="{63D88521-0172-4B30-B693-DC45F5587F47}"/>
    <cellStyle name="Normal 2 4 2 5 2" xfId="10152" xr:uid="{2EA43367-F337-421E-AE38-55C42C693251}"/>
    <cellStyle name="Normal 2 4 2 6" xfId="6645" xr:uid="{21E252BF-677D-4FF0-9E03-9F3EE365E520}"/>
    <cellStyle name="Normal 2 4 3" xfId="3017" xr:uid="{00000000-0005-0000-0000-0000C90B0000}"/>
    <cellStyle name="Normal 2 4 3 2" xfId="3018" xr:uid="{00000000-0005-0000-0000-0000CA0B0000}"/>
    <cellStyle name="Normal 2 4 3 2 2" xfId="3019" xr:uid="{00000000-0005-0000-0000-0000CB0B0000}"/>
    <cellStyle name="Normal 2 4 3 2 2 2" xfId="6123" xr:uid="{A56D81BC-0B5E-4A20-8B60-AF17A03DA0C1}"/>
    <cellStyle name="Normal 2 4 3 2 2 2 2" xfId="12175" xr:uid="{4320F3BC-0CE9-4896-A0BF-1842CAB71948}"/>
    <cellStyle name="Normal 2 4 3 2 2 2 2 2" xfId="12176" xr:uid="{356D7CC8-F0E8-479A-A897-899BA4B05455}"/>
    <cellStyle name="Normal 2 4 3 2 2 2 3" xfId="12177" xr:uid="{B4B99F23-2A3C-4665-A6E6-FA66935C4AAC}"/>
    <cellStyle name="Normal 2 4 3 2 2 2 4" xfId="12174" xr:uid="{589E9043-0535-4F25-8714-529DC453BB85}"/>
    <cellStyle name="Normal 2 4 3 2 2 2 5" xfId="10157" xr:uid="{731C3656-27EB-4F91-9444-3EE2607E5C6A}"/>
    <cellStyle name="Normal 2 4 3 2 2 3" xfId="12178" xr:uid="{A812607D-5118-44D8-8FE2-DD07F7FA9ACC}"/>
    <cellStyle name="Normal 2 4 3 2 2 3 2" xfId="12179" xr:uid="{D074DC4E-C1BE-4E00-9188-2D5CA91447C3}"/>
    <cellStyle name="Normal 2 4 3 2 2 3 2 2" xfId="12180" xr:uid="{FE700C8F-9848-4F42-8E66-CA5A39D78053}"/>
    <cellStyle name="Normal 2 4 3 2 2 3 3" xfId="12181" xr:uid="{4C1D0E99-AD76-43EE-B44C-0ABF46049D2F}"/>
    <cellStyle name="Normal 2 4 3 2 2 4" xfId="12182" xr:uid="{811830E9-33C2-497E-A3DE-B082BB47484F}"/>
    <cellStyle name="Normal 2 4 3 2 2 4 2" xfId="12183" xr:uid="{6B397ACB-5F78-4C19-B14A-C8E51F16FF78}"/>
    <cellStyle name="Normal 2 4 3 2 2 5" xfId="12184" xr:uid="{830F8AAD-CA7B-46B2-9B62-D5BCAE37FD24}"/>
    <cellStyle name="Normal 2 4 3 2 2 6" xfId="12173" xr:uid="{EE646150-DF6B-4CCE-B63D-F4E555924AEC}"/>
    <cellStyle name="Normal 2 4 3 2 2 7" xfId="7996" xr:uid="{C63A141F-133A-44B2-9E20-4CDB9F003163}"/>
    <cellStyle name="Normal 2 4 3 2 3" xfId="6122" xr:uid="{4B123D00-9748-46BA-8EEF-7B42A1502B10}"/>
    <cellStyle name="Normal 2 4 3 2 3 2" xfId="12186" xr:uid="{4FFE6B9B-3D43-4ED5-BD93-8185BF5B7A0D}"/>
    <cellStyle name="Normal 2 4 3 2 3 2 2" xfId="12187" xr:uid="{9C2AA604-96C7-406C-AE49-82F0217D4F79}"/>
    <cellStyle name="Normal 2 4 3 2 3 3" xfId="12188" xr:uid="{60A389CA-E1CE-4DA4-8451-165F4F88CA83}"/>
    <cellStyle name="Normal 2 4 3 2 3 4" xfId="12185" xr:uid="{6072236F-D10B-4F3C-80D7-1924D22D8016}"/>
    <cellStyle name="Normal 2 4 3 2 3 5" xfId="10156" xr:uid="{230FEB04-2B98-41B9-B263-20A67B53D6A1}"/>
    <cellStyle name="Normal 2 4 3 2 4" xfId="12189" xr:uid="{0E532204-4C52-4B4B-9658-C6F8100D4093}"/>
    <cellStyle name="Normal 2 4 3 2 4 2" xfId="12190" xr:uid="{16BA1A8A-F569-44D9-9FDA-00A6B0E99F06}"/>
    <cellStyle name="Normal 2 4 3 2 4 2 2" xfId="12191" xr:uid="{CA0C57C7-A5D2-436A-9483-A1D04D4D547F}"/>
    <cellStyle name="Normal 2 4 3 2 4 3" xfId="12192" xr:uid="{9965A974-79AE-4A91-A2A5-26E6173D9B03}"/>
    <cellStyle name="Normal 2 4 3 2 5" xfId="12193" xr:uid="{12A8EA52-267F-4442-BC3E-42E41C2D9903}"/>
    <cellStyle name="Normal 2 4 3 2 5 2" xfId="12194" xr:uid="{B32ACD42-C693-4658-9726-A5AE69B5EDBA}"/>
    <cellStyle name="Normal 2 4 3 2 6" xfId="12195" xr:uid="{C93CC92A-5FB6-4F12-8463-3BDE62E1E2C0}"/>
    <cellStyle name="Normal 2 4 3 2 7" xfId="12172" xr:uid="{EE9BFA32-73B2-4E1E-AC20-19117A844082}"/>
    <cellStyle name="Normal 2 4 3 2 8" xfId="7995" xr:uid="{77BAA892-9AB1-4722-8806-F25EE0F94F18}"/>
    <cellStyle name="Normal 2 4 3 3" xfId="3020" xr:uid="{00000000-0005-0000-0000-0000CC0B0000}"/>
    <cellStyle name="Normal 2 4 3 4" xfId="6121" xr:uid="{D7DF9873-E45D-426D-86D9-41022D26F761}"/>
    <cellStyle name="Normal 2 4 3 4 2" xfId="12196" xr:uid="{2E13954E-09DE-4E7E-BCA5-0B238F47953E}"/>
    <cellStyle name="Normal 2 4 3 4 3" xfId="10155" xr:uid="{83533EBD-62E1-4D7F-B4D2-B7F37C84F355}"/>
    <cellStyle name="Normal 2 4 3 5" xfId="12197" xr:uid="{DCB5CAAB-8EA6-49B5-BADC-AE02F73C2B03}"/>
    <cellStyle name="Normal 2 4 3 6" xfId="6646" xr:uid="{27CAA204-1CF6-4E9C-8DC7-B0581D9E5F7D}"/>
    <cellStyle name="Normal 2 4 4" xfId="3021" xr:uid="{00000000-0005-0000-0000-0000CD0B0000}"/>
    <cellStyle name="Normal 2 4 4 2" xfId="3022" xr:uid="{00000000-0005-0000-0000-0000CE0B0000}"/>
    <cellStyle name="Normal 2 4 4 2 2" xfId="3023" xr:uid="{00000000-0005-0000-0000-0000CF0B0000}"/>
    <cellStyle name="Normal 2 4 4 2 2 2" xfId="6126" xr:uid="{2CE15529-D193-4419-846B-BD6BDC62BC6F}"/>
    <cellStyle name="Normal 2 4 4 2 2 2 2" xfId="12201" xr:uid="{8F7A5445-228C-4066-997B-C3B9AB0EB5AE}"/>
    <cellStyle name="Normal 2 4 4 2 2 2 2 2" xfId="12202" xr:uid="{7C5C6E00-A3B4-4AD6-A5D5-7CFCB9C43E6F}"/>
    <cellStyle name="Normal 2 4 4 2 2 2 3" xfId="12203" xr:uid="{5F3AA1B9-5270-4265-94A7-249C20B7985E}"/>
    <cellStyle name="Normal 2 4 4 2 2 2 4" xfId="12200" xr:uid="{EC7069FC-837C-4E7E-8C99-6BA821A48D31}"/>
    <cellStyle name="Normal 2 4 4 2 2 2 5" xfId="10160" xr:uid="{A328340E-0C35-4798-B306-6A832F187955}"/>
    <cellStyle name="Normal 2 4 4 2 2 3" xfId="12204" xr:uid="{BE47873E-A1D4-46BB-BCB2-D783EF7527C3}"/>
    <cellStyle name="Normal 2 4 4 2 2 3 2" xfId="12205" xr:uid="{AD5F20A5-436F-46C0-B462-A0D23A9A71A5}"/>
    <cellStyle name="Normal 2 4 4 2 2 3 2 2" xfId="12206" xr:uid="{A73B1AAF-2076-4FD0-9639-07AAEF6621D6}"/>
    <cellStyle name="Normal 2 4 4 2 2 3 3" xfId="12207" xr:uid="{F8A0569A-ECF4-45B2-9054-3A0BF0FE0432}"/>
    <cellStyle name="Normal 2 4 4 2 2 4" xfId="12208" xr:uid="{7B8F5B44-EF6D-4592-A704-E16D0CCEB2AB}"/>
    <cellStyle name="Normal 2 4 4 2 2 4 2" xfId="12209" xr:uid="{6DD2ABB6-D8E3-4859-B65B-80CD07F72DFC}"/>
    <cellStyle name="Normal 2 4 4 2 2 5" xfId="12210" xr:uid="{5612C5AF-3A64-413E-AFCD-1ECA4450EF9D}"/>
    <cellStyle name="Normal 2 4 4 2 2 6" xfId="12199" xr:uid="{7C9CAFEE-4B6F-4942-9F5A-36BF066D37FB}"/>
    <cellStyle name="Normal 2 4 4 2 2 7" xfId="7998" xr:uid="{E4FCABDA-96E3-4707-BB1D-C9AA32A2BD0B}"/>
    <cellStyle name="Normal 2 4 4 2 3" xfId="6125" xr:uid="{6E9D0B9F-9CA6-41A3-B1BD-84038E3D0519}"/>
    <cellStyle name="Normal 2 4 4 2 3 2" xfId="12212" xr:uid="{02FAE3D5-CBB9-4A19-B205-AFE4679C3894}"/>
    <cellStyle name="Normal 2 4 4 2 3 2 2" xfId="12213" xr:uid="{11757347-317C-4FD2-999A-6AA556BBD73E}"/>
    <cellStyle name="Normal 2 4 4 2 3 3" xfId="12214" xr:uid="{E471BA37-5842-4C1A-B8C6-EB49FDEA3698}"/>
    <cellStyle name="Normal 2 4 4 2 3 4" xfId="12211" xr:uid="{012DB8F2-A168-468A-B547-914C0CE6883B}"/>
    <cellStyle name="Normal 2 4 4 2 3 5" xfId="10159" xr:uid="{C080715A-0AD0-468B-A78E-E1A529843961}"/>
    <cellStyle name="Normal 2 4 4 2 4" xfId="12215" xr:uid="{B67808E6-E98E-4D02-92A6-530905040CED}"/>
    <cellStyle name="Normal 2 4 4 2 4 2" xfId="12216" xr:uid="{D9A1814B-14AE-4480-B35A-45245CB65C66}"/>
    <cellStyle name="Normal 2 4 4 2 4 2 2" xfId="12217" xr:uid="{0D9DFC4F-A0F6-43E1-A18F-EFC10AE926E1}"/>
    <cellStyle name="Normal 2 4 4 2 4 3" xfId="12218" xr:uid="{450F0D07-60DC-48FE-AD31-E9190BC2EEBE}"/>
    <cellStyle name="Normal 2 4 4 2 5" xfId="12219" xr:uid="{6A20B964-3F8B-47CF-933B-92675050858D}"/>
    <cellStyle name="Normal 2 4 4 2 5 2" xfId="12220" xr:uid="{629042FE-C044-4BDD-A202-EF63809F735B}"/>
    <cellStyle name="Normal 2 4 4 2 6" xfId="12221" xr:uid="{02D4A449-63AD-4C6D-A7CD-DECC2928A91D}"/>
    <cellStyle name="Normal 2 4 4 2 7" xfId="12198" xr:uid="{5ECA245C-DF67-4843-89EB-226684E50F2B}"/>
    <cellStyle name="Normal 2 4 4 2 8" xfId="7997" xr:uid="{58317149-A66F-49E7-8912-714A1E28F180}"/>
    <cellStyle name="Normal 2 4 4 3" xfId="3024" xr:uid="{00000000-0005-0000-0000-0000D00B0000}"/>
    <cellStyle name="Normal 2 4 4 4" xfId="6124" xr:uid="{24F74C1B-9D25-48C7-BC06-207D14B3B8B4}"/>
    <cellStyle name="Normal 2 4 4 4 2" xfId="12222" xr:uid="{C447D8BB-A9A9-4F71-BFD9-E3723CB06730}"/>
    <cellStyle name="Normal 2 4 4 4 3" xfId="10158" xr:uid="{0E044269-0F26-4717-99A4-8226C25F882C}"/>
    <cellStyle name="Normal 2 4 4 5" xfId="12223" xr:uid="{308D7A69-8735-46D7-B512-3B4808FEF705}"/>
    <cellStyle name="Normal 2 4 4 6" xfId="6647" xr:uid="{6987F5CB-6BDC-466B-8191-4CEFAD5B9C19}"/>
    <cellStyle name="Normal 2 4 5" xfId="3025" xr:uid="{00000000-0005-0000-0000-0000D10B0000}"/>
    <cellStyle name="Normal 2 4 5 2" xfId="3026" xr:uid="{00000000-0005-0000-0000-0000D20B0000}"/>
    <cellStyle name="Normal 2 4 5 2 2" xfId="3027" xr:uid="{00000000-0005-0000-0000-0000D30B0000}"/>
    <cellStyle name="Normal 2 4 5 2 2 2" xfId="6129" xr:uid="{97AAC776-C001-45C9-BB12-9F194925270B}"/>
    <cellStyle name="Normal 2 4 5 2 2 2 2" xfId="12696" xr:uid="{677C56A2-0285-4B79-8C80-8A9ACA340F34}"/>
    <cellStyle name="Normal 2 4 5 2 2 2 2 2" xfId="12226" xr:uid="{4C92B07D-CD02-4323-A078-0248BC00D483}"/>
    <cellStyle name="Normal 2 4 5 2 2 2 3" xfId="12227" xr:uid="{0E227821-2563-4421-A561-CD3F9A87267F}"/>
    <cellStyle name="Normal 2 4 5 2 2 2 4" xfId="12695" xr:uid="{167E5E42-173A-4290-BE75-ABBC7D6C3156}"/>
    <cellStyle name="Normal 2 4 5 2 2 2 5" xfId="10163" xr:uid="{93DC93A1-2073-4B55-B3B9-C39F6DF28C19}"/>
    <cellStyle name="Normal 2 4 5 2 2 3" xfId="12697" xr:uid="{17A4A8D8-64C7-45FE-A744-756920CE7C7D}"/>
    <cellStyle name="Normal 2 4 5 2 2 3 2" xfId="12228" xr:uid="{7AEE4F8D-C3D9-4356-A863-06FE54BD18DF}"/>
    <cellStyle name="Normal 2 4 5 2 2 3 2 2" xfId="12229" xr:uid="{9F461D70-AED0-4BD8-BC8C-2C95313A8996}"/>
    <cellStyle name="Normal 2 4 5 2 2 3 3" xfId="12698" xr:uid="{7E7DD89A-D6F4-4150-B71B-C56BA9637356}"/>
    <cellStyle name="Normal 2 4 5 2 2 4" xfId="12230" xr:uid="{0CA329FB-6A0A-4124-9330-A03C3FF76409}"/>
    <cellStyle name="Normal 2 4 5 2 2 4 2" xfId="12231" xr:uid="{D09D8C72-D3F7-4B1F-AAD1-D7CE3225941D}"/>
    <cellStyle name="Normal 2 4 5 2 2 5" xfId="12232" xr:uid="{E995EA3B-001E-4E91-A144-9CCC3FD73BD1}"/>
    <cellStyle name="Normal 2 4 5 2 2 6" xfId="12225" xr:uid="{B27FE849-82BE-4FB2-BECE-88319C3A3480}"/>
    <cellStyle name="Normal 2 4 5 2 2 7" xfId="8000" xr:uid="{3C2D9D8E-91A9-4D24-9E6F-0C3C4AEA546F}"/>
    <cellStyle name="Normal 2 4 5 2 3" xfId="6128" xr:uid="{102B9809-80F9-4700-AEBC-2777A6ADB5EC}"/>
    <cellStyle name="Normal 2 4 5 2 3 2" xfId="12234" xr:uid="{E43241A7-4A70-4AD1-9A6B-6C9DD4F749E6}"/>
    <cellStyle name="Normal 2 4 5 2 3 2 2" xfId="12699" xr:uid="{F763C5CA-D9D3-4597-BD5C-6710FC1BEE85}"/>
    <cellStyle name="Normal 2 4 5 2 3 3" xfId="12235" xr:uid="{137EB7FC-D097-48E8-B83C-99582F6E61A1}"/>
    <cellStyle name="Normal 2 4 5 2 3 4" xfId="12233" xr:uid="{AA7D00A3-B0F8-4F71-A3A6-D3E728A4872D}"/>
    <cellStyle name="Normal 2 4 5 2 3 5" xfId="10162" xr:uid="{FADF72CE-1098-437B-A492-4D42E3D8E891}"/>
    <cellStyle name="Normal 2 4 5 2 4" xfId="12236" xr:uid="{A0000891-F2DB-4C0F-B5E7-58F6545BB5D0}"/>
    <cellStyle name="Normal 2 4 5 2 4 2" xfId="12237" xr:uid="{1479609C-4CB3-434F-9E6C-175A3EB46330}"/>
    <cellStyle name="Normal 2 4 5 2 4 2 2" xfId="12238" xr:uid="{4698FB41-D7C3-4BC6-8B12-666D6E0BF895}"/>
    <cellStyle name="Normal 2 4 5 2 4 3" xfId="12239" xr:uid="{980A85D2-CD07-4BBF-B51D-9AEA079EB07C}"/>
    <cellStyle name="Normal 2 4 5 2 5" xfId="12240" xr:uid="{CBCE8387-E5CE-45DC-BE34-B391F1E6DB3B}"/>
    <cellStyle name="Normal 2 4 5 2 5 2" xfId="12241" xr:uid="{E2477C94-64F0-48C6-9046-E5B570E60E08}"/>
    <cellStyle name="Normal 2 4 5 2 6" xfId="12242" xr:uid="{4BEE7CD6-4B44-44D7-87F3-9EF9FEF9AD4F}"/>
    <cellStyle name="Normal 2 4 5 2 7" xfId="12224" xr:uid="{28E80FBA-A46D-4E6A-B7F1-F2A825E263BF}"/>
    <cellStyle name="Normal 2 4 5 2 8" xfId="7999" xr:uid="{0DFEFF6D-0059-4C6F-AC82-6F0635071B57}"/>
    <cellStyle name="Normal 2 4 5 3" xfId="3028" xr:uid="{00000000-0005-0000-0000-0000D40B0000}"/>
    <cellStyle name="Normal 2 4 5 3 2" xfId="6130" xr:uid="{135FB178-266B-4B34-91AD-055FDC648C23}"/>
    <cellStyle name="Normal 2 4 5 3 2 2" xfId="12245" xr:uid="{C6D4FBA9-1D69-4933-A65A-4D66B1CA0CBA}"/>
    <cellStyle name="Normal 2 4 5 3 2 2 2" xfId="12246" xr:uid="{90B6E21B-BEAA-42B0-828D-07F53EC2ADD4}"/>
    <cellStyle name="Normal 2 4 5 3 2 3" xfId="12247" xr:uid="{F3875E17-C0FB-4660-8F23-BFF6ADC29477}"/>
    <cellStyle name="Normal 2 4 5 3 2 4" xfId="12244" xr:uid="{247BF3F0-3AEE-4103-987A-A3AF83DA8863}"/>
    <cellStyle name="Normal 2 4 5 3 2 5" xfId="10164" xr:uid="{2F328BCB-A792-475B-BE6C-987C0FC94191}"/>
    <cellStyle name="Normal 2 4 5 3 3" xfId="12248" xr:uid="{7CD032D4-0418-4B9A-8397-BF3EBDC9BBD1}"/>
    <cellStyle name="Normal 2 4 5 3 3 2" xfId="12249" xr:uid="{A37EAD91-E91E-44C2-8025-F11D4AE0EB8D}"/>
    <cellStyle name="Normal 2 4 5 3 3 2 2" xfId="12250" xr:uid="{64919BDB-1D0F-487C-93A9-8252DAF1B2FB}"/>
    <cellStyle name="Normal 2 4 5 3 3 3" xfId="12251" xr:uid="{A9ED8E7A-EBB8-441E-8042-8B8069B4E60A}"/>
    <cellStyle name="Normal 2 4 5 3 4" xfId="12252" xr:uid="{B0A87D32-37D0-4443-BF38-14F6E8E0FD52}"/>
    <cellStyle name="Normal 2 4 5 3 4 2" xfId="12253" xr:uid="{59CEA40B-5CAC-4CE5-9A8E-39A10E0F6423}"/>
    <cellStyle name="Normal 2 4 5 3 5" xfId="12254" xr:uid="{DD54EA49-5ADB-4CE4-AFA8-5D325BBEC669}"/>
    <cellStyle name="Normal 2 4 5 3 6" xfId="12243" xr:uid="{31D264AB-81D8-400F-AC1A-481C42B34251}"/>
    <cellStyle name="Normal 2 4 5 3 7" xfId="8001" xr:uid="{B0881C05-95B9-4A17-9AA9-6108E491D4F4}"/>
    <cellStyle name="Normal 2 4 5 4" xfId="6127" xr:uid="{F519BCB0-7E57-4D18-93B3-7EFF4537DD8E}"/>
    <cellStyle name="Normal 2 4 5 4 2" xfId="12256" xr:uid="{5B866F87-36B4-4103-AFE8-ECFB5719AB16}"/>
    <cellStyle name="Normal 2 4 5 4 2 2" xfId="12257" xr:uid="{7E4618D1-F0D2-40CD-BB3D-312D876985FF}"/>
    <cellStyle name="Normal 2 4 5 4 2 2 2" xfId="12258" xr:uid="{D6D15701-4817-4883-B401-B7B00EB41A52}"/>
    <cellStyle name="Normal 2 4 5 4 2 3" xfId="12259" xr:uid="{45E6013C-276B-4740-A939-109793F10529}"/>
    <cellStyle name="Normal 2 4 5 4 3" xfId="12260" xr:uid="{BE86D4A3-3C3D-4FCD-8CA3-FDB1CFB7D651}"/>
    <cellStyle name="Normal 2 4 5 4 3 2" xfId="12261" xr:uid="{53B685A8-CD7A-4369-B132-846A64178EAD}"/>
    <cellStyle name="Normal 2 4 5 4 4" xfId="12262" xr:uid="{EF12E0D7-D91E-42BB-AD93-66D1E591474E}"/>
    <cellStyle name="Normal 2 4 5 4 5" xfId="12255" xr:uid="{F5EECC92-579D-4676-817D-4CD20FB7A0FD}"/>
    <cellStyle name="Normal 2 4 5 4 6" xfId="10161" xr:uid="{617FA85F-74CE-4EE3-936A-FB7EDF341A2A}"/>
    <cellStyle name="Normal 2 4 5 5" xfId="12263" xr:uid="{39AE7510-9475-4256-B497-399AF7AD334D}"/>
    <cellStyle name="Normal 2 4 5 6" xfId="12264" xr:uid="{5144D362-070C-4718-8EE0-287E90A2D9B7}"/>
    <cellStyle name="Normal 2 4 5 6 2" xfId="12265" xr:uid="{DBCD4A2E-EC5E-4A29-B870-D9F3A84FFC9F}"/>
    <cellStyle name="Normal 2 4 5 7" xfId="12266" xr:uid="{70085C48-FD99-4784-8D2F-B49FEFAF46C3}"/>
    <cellStyle name="Normal 2 4 5 8" xfId="12694" xr:uid="{2CDF7112-8250-4DEE-A6AB-BCC2FFF9225D}"/>
    <cellStyle name="Normal 2 4 5 9" xfId="6648" xr:uid="{95B86229-B60A-4517-96D1-43BCB8995BD6}"/>
    <cellStyle name="Normal 2 4 6" xfId="3029" xr:uid="{00000000-0005-0000-0000-0000D50B0000}"/>
    <cellStyle name="Normal 2 4 6 2" xfId="3030" xr:uid="{00000000-0005-0000-0000-0000D60B0000}"/>
    <cellStyle name="Normal 2 4 6 2 2" xfId="6132" xr:uid="{7E3B749F-1989-47AA-854E-C136E27333B6}"/>
    <cellStyle name="Normal 2 4 6 2 2 2" xfId="12270" xr:uid="{B953F447-FD2A-4E9A-BC44-57E45BD7B39C}"/>
    <cellStyle name="Normal 2 4 6 2 2 2 2" xfId="12271" xr:uid="{AFBFC5D4-31F5-4E6A-AEE3-70DD0257FDDD}"/>
    <cellStyle name="Normal 2 4 6 2 2 3" xfId="12272" xr:uid="{D36E01B6-20DD-41A6-8DB7-74BFFCF6F428}"/>
    <cellStyle name="Normal 2 4 6 2 2 4" xfId="12269" xr:uid="{3DE5DB1E-6F6B-44B3-9E46-674296689CF1}"/>
    <cellStyle name="Normal 2 4 6 2 2 5" xfId="10166" xr:uid="{DC6FF99A-CFA4-409D-ADE9-1F1BC20FC1DF}"/>
    <cellStyle name="Normal 2 4 6 2 3" xfId="12273" xr:uid="{B3E8BBCB-E91E-4F68-B2DD-8C10DB9F2520}"/>
    <cellStyle name="Normal 2 4 6 2 3 2" xfId="12274" xr:uid="{AFD6D6F6-009C-47B1-897B-AE9CAAC5A09A}"/>
    <cellStyle name="Normal 2 4 6 2 3 2 2" xfId="12275" xr:uid="{611E3B7B-8B84-4523-AC2F-E9ECB87E74B5}"/>
    <cellStyle name="Normal 2 4 6 2 3 3" xfId="12276" xr:uid="{53ABBCD0-AEEE-433A-AC0D-763B3753888D}"/>
    <cellStyle name="Normal 2 4 6 2 4" xfId="12277" xr:uid="{B8BE075D-CD14-4DB5-8074-152C6DAF5C9E}"/>
    <cellStyle name="Normal 2 4 6 2 4 2" xfId="12278" xr:uid="{7E040AF7-D251-4098-B40B-AB9825DB4794}"/>
    <cellStyle name="Normal 2 4 6 2 5" xfId="12279" xr:uid="{92AAF76C-171A-4E99-8D77-ACA570C38DEF}"/>
    <cellStyle name="Normal 2 4 6 2 6" xfId="12268" xr:uid="{E751D12C-6001-474D-903B-364213092FBC}"/>
    <cellStyle name="Normal 2 4 6 2 7" xfId="8002" xr:uid="{02A1BE58-ABFE-46FE-88E3-70055C06196B}"/>
    <cellStyle name="Normal 2 4 6 3" xfId="6131" xr:uid="{2B365BFC-76F7-450F-93BC-52862CA992B3}"/>
    <cellStyle name="Normal 2 4 6 3 2" xfId="12281" xr:uid="{53B1667E-0D11-4B5B-8EAE-3E7599AD47BE}"/>
    <cellStyle name="Normal 2 4 6 3 2 2" xfId="7460" xr:uid="{7DDB3E9F-277B-4238-99DA-68132E799E90}"/>
    <cellStyle name="Normal 2 4 6 3 2 2 2" xfId="7461" xr:uid="{8BEC1F43-71B1-4D4D-BA86-48D01E30EAC6}"/>
    <cellStyle name="Normal 2 4 6 3 2 3" xfId="12282" xr:uid="{416219DF-3BF2-4840-BDF8-B87BD3ABE3BB}"/>
    <cellStyle name="Normal 2 4 6 3 3" xfId="12283" xr:uid="{5FF952EB-50F3-49A2-92AB-C03505348A10}"/>
    <cellStyle name="Normal 2 4 6 3 3 2" xfId="12284" xr:uid="{65295360-FCEE-4971-870D-F9DFFC6D41A8}"/>
    <cellStyle name="Normal 2 4 6 3 4" xfId="12285" xr:uid="{47DFFD52-FAF3-4760-88D4-6244944FEFE8}"/>
    <cellStyle name="Normal 2 4 6 3 5" xfId="12280" xr:uid="{F1FA149C-2555-4504-9E26-9A3A36DD9888}"/>
    <cellStyle name="Normal 2 4 6 3 6" xfId="10165" xr:uid="{54A6F93A-F7E1-427C-BBA3-BFC34E34B56E}"/>
    <cellStyle name="Normal 2 4 6 4" xfId="12286" xr:uid="{41AF3DBC-CD99-466F-9F08-DEFE4B5D0FA8}"/>
    <cellStyle name="Normal 2 4 6 5" xfId="12287" xr:uid="{6CE4480D-07D4-4686-BE82-D551661163D6}"/>
    <cellStyle name="Normal 2 4 6 5 2" xfId="12288" xr:uid="{F93F025A-7959-4C7F-8B79-5E779FF0B532}"/>
    <cellStyle name="Normal 2 4 6 6" xfId="12289" xr:uid="{63A9BD4F-3D6C-4009-A68E-38A2EAA209B6}"/>
    <cellStyle name="Normal 2 4 6 7" xfId="12267" xr:uid="{EAC78F9F-937F-4620-9480-DB9A0633FD29}"/>
    <cellStyle name="Normal 2 4 6 8" xfId="6649" xr:uid="{3D68554C-76C9-4B28-9274-C4E8A6E2E991}"/>
    <cellStyle name="Normal 2 4 7" xfId="3031" xr:uid="{00000000-0005-0000-0000-0000D70B0000}"/>
    <cellStyle name="Normal 2 4 7 2" xfId="3032" xr:uid="{00000000-0005-0000-0000-0000D80B0000}"/>
    <cellStyle name="Normal 2 4 7 2 2" xfId="6134" xr:uid="{5F6E4B00-12D9-4079-98CC-78C0B76517B0}"/>
    <cellStyle name="Normal 2 4 7 2 2 2" xfId="12293" xr:uid="{05D4F387-C370-44C2-92AA-DA7BB0DE8D13}"/>
    <cellStyle name="Normal 2 4 7 2 2 2 2" xfId="12294" xr:uid="{CD125FC1-32E6-4ECC-8B64-AB8E262CD756}"/>
    <cellStyle name="Normal 2 4 7 2 2 3" xfId="12295" xr:uid="{C2AE8DB4-6328-4DB1-9FB5-B75A520DA67C}"/>
    <cellStyle name="Normal 2 4 7 2 2 4" xfId="12292" xr:uid="{A397D3EA-D0A6-4E52-8FF4-5AFDFE871EC2}"/>
    <cellStyle name="Normal 2 4 7 2 2 5" xfId="10168" xr:uid="{615C0389-F6EE-4FF6-B869-995EE45804EC}"/>
    <cellStyle name="Normal 2 4 7 2 3" xfId="12296" xr:uid="{5E1588A6-3DBD-4253-8D20-6AD404F1AD11}"/>
    <cellStyle name="Normal 2 4 7 2 3 2" xfId="12297" xr:uid="{B3E1F4F9-B04D-47CD-965E-D034A9939A89}"/>
    <cellStyle name="Normal 2 4 7 2 3 2 2" xfId="12298" xr:uid="{D0E81003-231E-4A39-810B-46A43C75B59F}"/>
    <cellStyle name="Normal 2 4 7 2 3 3" xfId="12299" xr:uid="{3716B6BB-5F1C-45EF-B264-0CB17A0A13FC}"/>
    <cellStyle name="Normal 2 4 7 2 4" xfId="12300" xr:uid="{16EB9EE3-6447-4762-8CBC-71940685E1B3}"/>
    <cellStyle name="Normal 2 4 7 2 4 2" xfId="12301" xr:uid="{E1F4C18E-BCB8-47FD-8EEA-C14C69354755}"/>
    <cellStyle name="Normal 2 4 7 2 5" xfId="12302" xr:uid="{90B13109-EFEF-4770-AD92-78D85F6FF1A0}"/>
    <cellStyle name="Normal 2 4 7 2 6" xfId="12291" xr:uid="{8633E725-E4E7-49F4-8010-8A31BDDE5ECB}"/>
    <cellStyle name="Normal 2 4 7 2 7" xfId="8003" xr:uid="{B289CD8E-8930-4EAA-A89B-6361F78A7560}"/>
    <cellStyle name="Normal 2 4 7 3" xfId="6133" xr:uid="{93862F6A-09B6-49BF-B89C-94A4F59101FF}"/>
    <cellStyle name="Normal 2 4 7 3 2" xfId="12304" xr:uid="{34CA0D9C-62D5-4D03-9498-C0AC58A4BBB6}"/>
    <cellStyle name="Normal 2 4 7 3 2 2" xfId="12305" xr:uid="{80A71A2B-4E16-45A6-9D30-96890F80FDC5}"/>
    <cellStyle name="Normal 2 4 7 3 2 2 2" xfId="12306" xr:uid="{62C3ABAF-5CC0-40AE-B6A7-D6111D868D8B}"/>
    <cellStyle name="Normal 2 4 7 3 2 3" xfId="12307" xr:uid="{61D1BCCB-8D92-482A-9991-D6B890126600}"/>
    <cellStyle name="Normal 2 4 7 3 3" xfId="12308" xr:uid="{C8A66A8A-AC6F-4C9F-A90F-099EF4A07800}"/>
    <cellStyle name="Normal 2 4 7 3 3 2" xfId="12309" xr:uid="{335DBA5F-A2EE-4DFA-ACCE-FB9BA201C996}"/>
    <cellStyle name="Normal 2 4 7 3 4" xfId="12310" xr:uid="{727179F7-81B8-4197-84F8-A5FD62B69EFF}"/>
    <cellStyle name="Normal 2 4 7 3 5" xfId="12303" xr:uid="{F697B56E-4B96-483C-9584-21AE908B37B6}"/>
    <cellStyle name="Normal 2 4 7 3 6" xfId="10167" xr:uid="{5A4B4465-D467-413A-A002-5220A9FD53AC}"/>
    <cellStyle name="Normal 2 4 7 4" xfId="12311" xr:uid="{753287D5-4043-4BDF-ADE5-6B1FA9E31535}"/>
    <cellStyle name="Normal 2 4 7 5" xfId="12312" xr:uid="{B8FE7F89-0BB1-4631-81A7-57C85BDE8C53}"/>
    <cellStyle name="Normal 2 4 7 5 2" xfId="12313" xr:uid="{FE62DE16-738B-41B4-925F-78A24BF47DCB}"/>
    <cellStyle name="Normal 2 4 7 6" xfId="12314" xr:uid="{7200AB7F-2849-4E84-89C2-478ACA3272B4}"/>
    <cellStyle name="Normal 2 4 7 7" xfId="12290" xr:uid="{454DBABF-CED2-48A7-A8EF-AEBDAD2BC40D}"/>
    <cellStyle name="Normal 2 4 7 8" xfId="6650" xr:uid="{6A711FCB-260A-4E91-BE01-3A27D7380DD2}"/>
    <cellStyle name="Normal 2 4 8" xfId="3033" xr:uid="{00000000-0005-0000-0000-0000D90B0000}"/>
    <cellStyle name="Normal 2 4 8 2" xfId="3034" xr:uid="{00000000-0005-0000-0000-0000DA0B0000}"/>
    <cellStyle name="Normal 2 4 8 2 2" xfId="6136" xr:uid="{B56EFE07-9204-46F3-83BB-CA33051AE588}"/>
    <cellStyle name="Normal 2 4 8 2 2 2" xfId="12318" xr:uid="{1C18F431-265D-430E-855D-B376531414CF}"/>
    <cellStyle name="Normal 2 4 8 2 2 2 2" xfId="12319" xr:uid="{7B0B24CB-4919-40E5-9155-B151C33CB241}"/>
    <cellStyle name="Normal 2 4 8 2 2 3" xfId="12320" xr:uid="{681AF252-07EE-462D-AA59-655118F51A9F}"/>
    <cellStyle name="Normal 2 4 8 2 2 4" xfId="12317" xr:uid="{1DD5A151-DEC8-4209-8E5F-312A6F6ACEC9}"/>
    <cellStyle name="Normal 2 4 8 2 2 5" xfId="10170" xr:uid="{8CB14917-27D2-46A9-B214-7027D106399A}"/>
    <cellStyle name="Normal 2 4 8 2 3" xfId="12321" xr:uid="{2DFE35C8-A2D5-46A1-92DB-4DD2AE789671}"/>
    <cellStyle name="Normal 2 4 8 2 3 2" xfId="12322" xr:uid="{00521730-C05D-4F48-A9C3-826AFCA00BDD}"/>
    <cellStyle name="Normal 2 4 8 2 3 2 2" xfId="12323" xr:uid="{3AADEDE0-E354-4645-8D51-2B97F268D208}"/>
    <cellStyle name="Normal 2 4 8 2 3 3" xfId="12324" xr:uid="{505EB151-ED39-4E59-A2D7-B9642DA69AEA}"/>
    <cellStyle name="Normal 2 4 8 2 4" xfId="12325" xr:uid="{A463CB27-45D2-42FD-8765-216A3E1F2376}"/>
    <cellStyle name="Normal 2 4 8 2 4 2" xfId="12326" xr:uid="{23A2281C-0F22-46DF-9982-3079A85DB149}"/>
    <cellStyle name="Normal 2 4 8 2 5" xfId="12327" xr:uid="{86255AE2-6632-4B24-830E-4B4323457A50}"/>
    <cellStyle name="Normal 2 4 8 2 6" xfId="12316" xr:uid="{0A71EFB4-E208-42DE-916D-4E0D9F7FEB50}"/>
    <cellStyle name="Normal 2 4 8 2 7" xfId="8004" xr:uid="{E96FB58B-B9EB-46EC-BDB7-8293053E6163}"/>
    <cellStyle name="Normal 2 4 8 3" xfId="6135" xr:uid="{292F275D-36ED-457B-956B-EF32C1B5EE86}"/>
    <cellStyle name="Normal 2 4 8 3 2" xfId="12329" xr:uid="{7F8A8C73-4741-4E84-9C4F-23F8407751C8}"/>
    <cellStyle name="Normal 2 4 8 3 2 2" xfId="12330" xr:uid="{29F60737-208A-418A-AB33-34267365FCE8}"/>
    <cellStyle name="Normal 2 4 8 3 2 2 2" xfId="12331" xr:uid="{52E77956-B8F6-47AA-A2AD-CBE5D8E451C2}"/>
    <cellStyle name="Normal 2 4 8 3 2 3" xfId="12332" xr:uid="{71CE1DEA-43A0-4B25-94B2-1ABCF46FD3E1}"/>
    <cellStyle name="Normal 2 4 8 3 3" xfId="12333" xr:uid="{A6ADCDFB-DA3A-4B0A-A72F-0AC7F3BFBA60}"/>
    <cellStyle name="Normal 2 4 8 3 3 2" xfId="12334" xr:uid="{053AC276-347F-4558-AE70-73A24FE1EE1A}"/>
    <cellStyle name="Normal 2 4 8 3 4" xfId="12335" xr:uid="{D71981F4-2883-4D0A-B2C3-763321CC4DD3}"/>
    <cellStyle name="Normal 2 4 8 3 5" xfId="12328" xr:uid="{D11D5789-BA0D-4DCB-BE87-F50E905B7753}"/>
    <cellStyle name="Normal 2 4 8 3 6" xfId="10169" xr:uid="{11A6E475-5E12-47D0-9931-9A34BCD5DF99}"/>
    <cellStyle name="Normal 2 4 8 4" xfId="12336" xr:uid="{01048784-F534-4AEA-84CB-C2E81E18785A}"/>
    <cellStyle name="Normal 2 4 8 5" xfId="12337" xr:uid="{D4EF7C55-D5C8-45C8-AFB8-D9F629B91BD1}"/>
    <cellStyle name="Normal 2 4 8 5 2" xfId="12338" xr:uid="{BB124555-844D-475C-9841-765E11052A31}"/>
    <cellStyle name="Normal 2 4 8 6" xfId="12339" xr:uid="{EFAD0ABE-49E0-4FF4-8678-5DE8CBA39400}"/>
    <cellStyle name="Normal 2 4 8 7" xfId="12315" xr:uid="{B1AEB1D8-51B4-4C81-8D97-E1B42FC3C40C}"/>
    <cellStyle name="Normal 2 4 8 8" xfId="6651" xr:uid="{B6031638-A330-434D-B5D0-2AD75B583686}"/>
    <cellStyle name="Normal 2 4 9" xfId="3035" xr:uid="{00000000-0005-0000-0000-0000DB0B0000}"/>
    <cellStyle name="Normal 2 4 9 2" xfId="3036" xr:uid="{00000000-0005-0000-0000-0000DC0B0000}"/>
    <cellStyle name="Normal 2 4 9 2 2" xfId="6138" xr:uid="{CF9E951B-A049-45E6-B1A2-33CD7DFD57B9}"/>
    <cellStyle name="Normal 2 4 9 2 2 2" xfId="12701" xr:uid="{C17591E0-F68F-4770-B153-55973A1157EB}"/>
    <cellStyle name="Normal 2 4 9 2 2 2 2" xfId="12341" xr:uid="{BB54866E-CA69-4DDC-9DB5-15A9B106F988}"/>
    <cellStyle name="Normal 2 4 9 2 2 3" xfId="12342" xr:uid="{24C08E57-128E-4917-B03F-D36542F5F4D9}"/>
    <cellStyle name="Normal 2 4 9 2 2 4" xfId="12340" xr:uid="{AB849E0B-511A-4D28-82BF-1AB2EABFA935}"/>
    <cellStyle name="Normal 2 4 9 2 2 5" xfId="10172" xr:uid="{836927DD-B276-428D-950E-4D71F27969CC}"/>
    <cellStyle name="Normal 2 4 9 2 3" xfId="12705" xr:uid="{96AAA64D-3F4D-408D-8A56-A86DF2CB037E}"/>
    <cellStyle name="Normal 2 4 9 2 3 2" xfId="12343" xr:uid="{FF949D55-851E-4EC1-A4D4-B71BE3344300}"/>
    <cellStyle name="Normal 2 4 9 2 3 2 2" xfId="12704" xr:uid="{A2D39190-4FC0-46FC-B69E-7F1BA5007D48}"/>
    <cellStyle name="Normal 2 4 9 2 3 3" xfId="12344" xr:uid="{75A70E84-140B-4170-B768-DFC56521F661}"/>
    <cellStyle name="Normal 2 4 9 2 4" xfId="12345" xr:uid="{2D67DB78-5FF1-4CFB-9F30-25B36EAFCC7A}"/>
    <cellStyle name="Normal 2 4 9 2 4 2" xfId="12700" xr:uid="{A5B80C98-1F59-47C0-BA80-FF72F2D4DD14}"/>
    <cellStyle name="Normal 2 4 9 2 5" xfId="12346" xr:uid="{F2EC5283-7C7D-45C2-BB28-85868B8B0B8D}"/>
    <cellStyle name="Normal 2 4 9 2 6" xfId="12702" xr:uid="{B437C4A3-C77F-4D69-ABE2-C1F51BEA8DFA}"/>
    <cellStyle name="Normal 2 4 9 2 7" xfId="8005" xr:uid="{71962F64-284E-4B65-8FBF-6A9D71E79E79}"/>
    <cellStyle name="Normal 2 4 9 3" xfId="6137" xr:uid="{C0EF6C53-4729-4D11-A812-7530E16C077B}"/>
    <cellStyle name="Normal 2 4 9 3 2" xfId="12708" xr:uid="{3C24D99C-817B-411A-A9EF-414447C9D0D3}"/>
    <cellStyle name="Normal 2 4 9 3 2 2" xfId="12707" xr:uid="{B8CC0A1A-B6D4-441D-9288-AD99E915E63C}"/>
    <cellStyle name="Normal 2 4 9 3 2 2 2" xfId="12348" xr:uid="{F01DB778-D682-4CBD-BC34-39AB5F0877AF}"/>
    <cellStyle name="Normal 2 4 9 3 2 3" xfId="12709" xr:uid="{4A547246-1BE1-4EF8-BBA6-CA23803D8107}"/>
    <cellStyle name="Normal 2 4 9 3 3" xfId="12706" xr:uid="{36CB6819-CDA8-4C41-8B56-596C91C31A87}"/>
    <cellStyle name="Normal 2 4 9 3 3 2" xfId="12349" xr:uid="{E043EB66-C488-4F1E-B258-ECAF56E9D92D}"/>
    <cellStyle name="Normal 2 4 9 3 4" xfId="12350" xr:uid="{786B401D-D294-4EC7-9E3A-9EF4E25BED2B}"/>
    <cellStyle name="Normal 2 4 9 3 5" xfId="12347" xr:uid="{607E7EBD-6F71-4740-959D-A452286966D5}"/>
    <cellStyle name="Normal 2 4 9 3 6" xfId="10171" xr:uid="{FF8D6780-4634-4E82-9D48-E8A73453508A}"/>
    <cellStyle name="Normal 2 4 9 4" xfId="12351" xr:uid="{AB99051C-A703-4CB2-8EA5-8ED38F45FA1C}"/>
    <cellStyle name="Normal 2 4 9 5" xfId="12710" xr:uid="{3CDCDE52-03B7-4005-BBAE-68C5EE1E0FEF}"/>
    <cellStyle name="Normal 2 4 9 5 2" xfId="12352" xr:uid="{2B487538-1FA3-4134-A3B0-8DDED9DB1FA8}"/>
    <cellStyle name="Normal 2 4 9 6" xfId="12353" xr:uid="{21CC7455-1C2B-4F29-87DA-D17B2876C0B0}"/>
    <cellStyle name="Normal 2 4 9 7" xfId="12703" xr:uid="{F6F6A4FF-C0EF-4ABA-839C-E2FF6D6B5B95}"/>
    <cellStyle name="Normal 2 4 9 8" xfId="6652" xr:uid="{652185CB-620D-4E62-946E-AF9D2FEF5AA0}"/>
    <cellStyle name="Normal 2 40" xfId="3037" xr:uid="{00000000-0005-0000-0000-0000DD0B0000}"/>
    <cellStyle name="Normal 2 41" xfId="3038" xr:uid="{00000000-0005-0000-0000-0000DE0B0000}"/>
    <cellStyle name="Normal 2 42" xfId="3039" xr:uid="{00000000-0005-0000-0000-0000DF0B0000}"/>
    <cellStyle name="Normal 2 43" xfId="3040" xr:uid="{00000000-0005-0000-0000-0000E00B0000}"/>
    <cellStyle name="Normal 2 44" xfId="3041" xr:uid="{00000000-0005-0000-0000-0000E10B0000}"/>
    <cellStyle name="Normal 2 44 2" xfId="12711" xr:uid="{858DD246-0E0A-433D-A29E-722D8A2870B1}"/>
    <cellStyle name="Normal 2 45" xfId="3042" xr:uid="{00000000-0005-0000-0000-0000E20B0000}"/>
    <cellStyle name="Normal 2 45 2" xfId="3043" xr:uid="{00000000-0005-0000-0000-0000E30B0000}"/>
    <cellStyle name="Normal 2 45 2 2" xfId="6140" xr:uid="{21DB39D0-DDC4-444D-BB7C-B9CB3321DA46}"/>
    <cellStyle name="Normal 2 45 2 2 2" xfId="12715" xr:uid="{66EA0A35-32EA-457E-9137-F7A1067D93FE}"/>
    <cellStyle name="Normal 2 45 2 2 2 2" xfId="12714" xr:uid="{19838715-84D4-4C8A-8F64-BF8D9DFB62C7}"/>
    <cellStyle name="Normal 2 45 2 2 3" xfId="12713" xr:uid="{A7698AD5-0D28-4839-A7F4-615D9BFB39D5}"/>
    <cellStyle name="Normal 2 45 2 2 4" xfId="12356" xr:uid="{0C887B02-3B32-49B2-B161-60F6029EDE8F}"/>
    <cellStyle name="Normal 2 45 2 2 5" xfId="10174" xr:uid="{E017C3AC-1371-458F-A7E1-22782510C2A1}"/>
    <cellStyle name="Normal 2 45 2 3" xfId="12357" xr:uid="{013092FF-9793-44F6-B3E2-F64E34C46BB7}"/>
    <cellStyle name="Normal 2 45 2 3 2" xfId="12358" xr:uid="{AD88BF7E-F851-4878-8B2F-0BAF0C2C4DB5}"/>
    <cellStyle name="Normal 2 45 2 3 2 2" xfId="12717" xr:uid="{0B1A0E32-347F-43EB-B14A-0C4B86A7C742}"/>
    <cellStyle name="Normal 2 45 2 3 3" xfId="12359" xr:uid="{439A10FC-F7D2-467A-9775-A0B15F7DC3E7}"/>
    <cellStyle name="Normal 2 45 2 4" xfId="12716" xr:uid="{440DA0A1-759F-4C6A-92F4-AB86DE72E68E}"/>
    <cellStyle name="Normal 2 45 2 4 2" xfId="12360" xr:uid="{5745DDA5-24E8-4BDD-A79C-6D16B665CB6C}"/>
    <cellStyle name="Normal 2 45 2 5" xfId="12712" xr:uid="{3B69EAAB-0AFB-4A30-8D02-D578F078FE07}"/>
    <cellStyle name="Normal 2 45 2 6" xfId="12355" xr:uid="{F278154C-1E40-4EDF-BF09-D7DDF46B2D33}"/>
    <cellStyle name="Normal 2 45 2 7" xfId="8007" xr:uid="{2537F88D-A0F2-48D4-94A7-FD2C1E73A5FE}"/>
    <cellStyle name="Normal 2 45 3" xfId="6139" xr:uid="{7F804801-18D8-4D8D-82AC-EFCC98604688}"/>
    <cellStyle name="Normal 2 45 3 2" xfId="12362" xr:uid="{3ACAB728-02BB-4275-AFBE-6B9F31BF10E6}"/>
    <cellStyle name="Normal 2 45 3 2 2" xfId="12363" xr:uid="{3913E6B9-0610-47FD-9074-24F3E1C4475E}"/>
    <cellStyle name="Normal 2 45 3 3" xfId="12718" xr:uid="{67ACDA97-7D68-4685-8C5A-B28CE5A2B42D}"/>
    <cellStyle name="Normal 2 45 3 4" xfId="12364" xr:uid="{0AF32C23-F048-42BC-B224-C11A3A59ECDA}"/>
    <cellStyle name="Normal 2 45 3 5" xfId="12361" xr:uid="{BC62D8D1-9E31-4EA9-BC6A-3A4B2FA77ACC}"/>
    <cellStyle name="Normal 2 45 3 6" xfId="10173" xr:uid="{D117E707-D172-4019-9F8E-E4929553A481}"/>
    <cellStyle name="Normal 2 45 4" xfId="12365" xr:uid="{AB02D998-EEA3-4F53-8D93-EDC5682BA036}"/>
    <cellStyle name="Normal 2 45 4 2" xfId="12366" xr:uid="{C0318057-3E25-4F32-90AF-CEA3C88ECF10}"/>
    <cellStyle name="Normal 2 45 4 2 2" xfId="12367" xr:uid="{12A1C2EF-C3CC-4EE1-B3EA-400FE6015D05}"/>
    <cellStyle name="Normal 2 45 4 3" xfId="12368" xr:uid="{037DA11F-D098-40B4-9ACC-CC1D46A4BE2A}"/>
    <cellStyle name="Normal 2 45 5" xfId="12369" xr:uid="{9CE8BFD8-0F51-46FD-A873-51D9A23146CF}"/>
    <cellStyle name="Normal 2 45 5 2" xfId="12370" xr:uid="{278E4371-545B-452B-8EAE-4DE81FF93E14}"/>
    <cellStyle name="Normal 2 45 6" xfId="12371" xr:uid="{A34380A5-850A-4BEE-8500-EF0EB1494E80}"/>
    <cellStyle name="Normal 2 45 7" xfId="12354" xr:uid="{5352267B-40B6-4D55-99F9-DC96B3691133}"/>
    <cellStyle name="Normal 2 45 8" xfId="8006" xr:uid="{D856DCA3-48D9-420D-BD63-F3458EDF9C9F}"/>
    <cellStyle name="Normal 2 46" xfId="3044" xr:uid="{00000000-0005-0000-0000-0000E40B0000}"/>
    <cellStyle name="Normal 2 46 2" xfId="3045" xr:uid="{00000000-0005-0000-0000-0000E50B0000}"/>
    <cellStyle name="Normal 2 46 2 2" xfId="6142" xr:uid="{DB6FE788-356C-44D8-82BA-8853F5ABEA26}"/>
    <cellStyle name="Normal 2 46 2 2 2" xfId="12375" xr:uid="{902D9CF3-0E09-4508-B0F0-714DF931D3F9}"/>
    <cellStyle name="Normal 2 46 2 2 2 2" xfId="12376" xr:uid="{8569E1D4-80FA-4129-92F1-2AD769E2ED40}"/>
    <cellStyle name="Normal 2 46 2 2 3" xfId="12377" xr:uid="{CA3F2DA7-79D4-421B-8F03-6782B6BA5CAC}"/>
    <cellStyle name="Normal 2 46 2 2 4" xfId="12374" xr:uid="{4B938555-A931-493C-B01A-8F4B10848DA5}"/>
    <cellStyle name="Normal 2 46 2 2 5" xfId="10176" xr:uid="{8D3AD888-CA64-4E78-9499-93013E5AEF1D}"/>
    <cellStyle name="Normal 2 46 2 3" xfId="12378" xr:uid="{9621441B-9C7D-48A6-9905-4DBA61D2C95D}"/>
    <cellStyle name="Normal 2 46 2 3 2" xfId="12379" xr:uid="{645204C6-44B5-4EE9-816D-0A475BA14ECF}"/>
    <cellStyle name="Normal 2 46 2 3 2 2" xfId="12380" xr:uid="{D0525981-AFFB-46EF-9472-C2DBF3A8110C}"/>
    <cellStyle name="Normal 2 46 2 3 3" xfId="12381" xr:uid="{F7FA819E-0AB5-4067-8BA2-5676230F6748}"/>
    <cellStyle name="Normal 2 46 2 4" xfId="12382" xr:uid="{08F7728A-02E8-4699-A7F5-FC7DB766C4CE}"/>
    <cellStyle name="Normal 2 46 2 4 2" xfId="12383" xr:uid="{ACFDAF1F-0720-4E06-8C68-E8F90193C283}"/>
    <cellStyle name="Normal 2 46 2 5" xfId="12384" xr:uid="{193B63CD-4523-4C87-9E3E-1F1595CBD54B}"/>
    <cellStyle name="Normal 2 46 2 6" xfId="12373" xr:uid="{1579CCBF-9A26-42D4-B64A-5FBED581F278}"/>
    <cellStyle name="Normal 2 46 2 7" xfId="8009" xr:uid="{D986B343-9F2B-494F-A80B-18C73B64E336}"/>
    <cellStyle name="Normal 2 46 3" xfId="6141" xr:uid="{E0968615-BDD3-428D-9204-4FD09C16343B}"/>
    <cellStyle name="Normal 2 46 3 2" xfId="12386" xr:uid="{D46E919B-BAB8-4C14-8810-E124C501EA66}"/>
    <cellStyle name="Normal 2 46 3 2 2" xfId="12387" xr:uid="{3BCB980F-367C-4D86-990F-D37BF07F5252}"/>
    <cellStyle name="Normal 2 46 3 3" xfId="12388" xr:uid="{48B30976-AEF4-46B2-8033-E0A77F12D8AB}"/>
    <cellStyle name="Normal 2 46 3 4" xfId="12385" xr:uid="{4D59D981-6D79-4D2D-A957-20A73555F6E9}"/>
    <cellStyle name="Normal 2 46 3 5" xfId="10175" xr:uid="{DDC42163-E7F8-431A-909A-84FC0278EA6E}"/>
    <cellStyle name="Normal 2 46 4" xfId="12389" xr:uid="{C363D579-8E14-4E42-9DD7-B2A024D47A0F}"/>
    <cellStyle name="Normal 2 46 4 2" xfId="12390" xr:uid="{9D1E1D58-2157-43EA-ABDA-6AEB960D6C9F}"/>
    <cellStyle name="Normal 2 46 4 2 2" xfId="12391" xr:uid="{BD08F3CF-EAC7-47F8-B612-85862CA34316}"/>
    <cellStyle name="Normal 2 46 4 3" xfId="12392" xr:uid="{473795C4-EA47-4118-B04C-0D0BB016DE92}"/>
    <cellStyle name="Normal 2 46 5" xfId="12393" xr:uid="{1C229EAD-7B39-4CF5-B55E-9E4073129138}"/>
    <cellStyle name="Normal 2 46 5 2" xfId="12394" xr:uid="{89218BF7-6187-45D4-A6B7-B85D23E5A470}"/>
    <cellStyle name="Normal 2 46 6" xfId="12395" xr:uid="{1210E63E-40C8-4AC5-9FA2-BD968C198E11}"/>
    <cellStyle name="Normal 2 46 7" xfId="12372" xr:uid="{C9516653-ED63-4B26-8DBD-1ED7C8A8B1D4}"/>
    <cellStyle name="Normal 2 46 8" xfId="8008" xr:uid="{3FD96F3B-0D46-446A-904E-748C8525D33D}"/>
    <cellStyle name="Normal 2 47" xfId="3046" xr:uid="{00000000-0005-0000-0000-0000E60B0000}"/>
    <cellStyle name="Normal 2 47 2" xfId="3047" xr:uid="{00000000-0005-0000-0000-0000E70B0000}"/>
    <cellStyle name="Normal 2 47 2 2" xfId="6144" xr:uid="{693AA67E-B6AE-4631-9E32-96AE57FB5DF8}"/>
    <cellStyle name="Normal 2 47 2 2 2" xfId="12399" xr:uid="{45A3D020-CC50-4D81-A49F-5E6B35DDED8F}"/>
    <cellStyle name="Normal 2 47 2 2 2 2" xfId="12400" xr:uid="{21A96DF7-2E22-45E7-B90C-4E4D5CD8BE47}"/>
    <cellStyle name="Normal 2 47 2 2 3" xfId="12401" xr:uid="{907AA067-40DD-4829-A409-C51FFAB2CD50}"/>
    <cellStyle name="Normal 2 47 2 2 4" xfId="12398" xr:uid="{62326E37-ECD1-455F-9D16-9F112390D961}"/>
    <cellStyle name="Normal 2 47 2 2 5" xfId="10178" xr:uid="{A3997BA8-8F12-4F7B-BB66-564C6E6D4775}"/>
    <cellStyle name="Normal 2 47 2 3" xfId="12402" xr:uid="{7EA91ED5-6248-4074-9DFF-1838854EB31F}"/>
    <cellStyle name="Normal 2 47 2 3 2" xfId="12403" xr:uid="{9723637C-D126-4DFD-86B8-2AC83239B921}"/>
    <cellStyle name="Normal 2 47 2 3 2 2" xfId="7310" xr:uid="{79848849-8A1C-4F63-8370-5720E978A8F7}"/>
    <cellStyle name="Normal 2 47 2 3 3" xfId="12404" xr:uid="{4F4DE350-B1E2-4638-910D-E41808C5B69B}"/>
    <cellStyle name="Normal 2 47 2 4" xfId="12405" xr:uid="{B8A7F81C-D6C5-43D3-95B6-EB4138E09C53}"/>
    <cellStyle name="Normal 2 47 2 4 2" xfId="12406" xr:uid="{2F5E3893-452E-4EE3-AB26-19418A72220B}"/>
    <cellStyle name="Normal 2 47 2 5" xfId="12407" xr:uid="{00F4AECA-CDFC-4F47-9A5E-0CE6903F0D0A}"/>
    <cellStyle name="Normal 2 47 2 6" xfId="12397" xr:uid="{6D396E8E-4F26-4B39-952C-DB7ED88362B2}"/>
    <cellStyle name="Normal 2 47 2 7" xfId="8011" xr:uid="{B8B5924C-41F6-48F8-BACB-81A47AD3E825}"/>
    <cellStyle name="Normal 2 47 3" xfId="6143" xr:uid="{4A3D5760-8E68-4F85-BAC2-497F42EF4EE3}"/>
    <cellStyle name="Normal 2 47 3 2" xfId="12409" xr:uid="{3059CFFD-938E-49A0-8906-C4410F8F074E}"/>
    <cellStyle name="Normal 2 47 3 2 2" xfId="12410" xr:uid="{64D25CCB-F6BC-4764-BE66-B12F3E422749}"/>
    <cellStyle name="Normal 2 47 3 3" xfId="12411" xr:uid="{0471A031-CB87-4CB9-B274-769DE7C5DF27}"/>
    <cellStyle name="Normal 2 47 3 4" xfId="12408" xr:uid="{D12B3362-2BDD-4A01-A131-03399F2B3139}"/>
    <cellStyle name="Normal 2 47 3 5" xfId="10177" xr:uid="{C97602DD-12F2-4F51-ADB6-A6CD16BF70A2}"/>
    <cellStyle name="Normal 2 47 4" xfId="12412" xr:uid="{82BFE43A-A0D4-4D55-9318-37BA0E89BF2C}"/>
    <cellStyle name="Normal 2 47 4 2" xfId="12413" xr:uid="{7484669B-59D3-4E07-A0EE-4A9FB8252C3D}"/>
    <cellStyle name="Normal 2 47 4 2 2" xfId="12414" xr:uid="{A51CE05F-F0D1-44E4-84A4-8968A71DAECA}"/>
    <cellStyle name="Normal 2 47 4 3" xfId="12415" xr:uid="{267C45EB-9AF8-4608-A4AC-4CBC7458F828}"/>
    <cellStyle name="Normal 2 47 5" xfId="12416" xr:uid="{E4976B51-221B-49B3-A9B9-0B3C4C1C9F5F}"/>
    <cellStyle name="Normal 2 47 5 2" xfId="12417" xr:uid="{3C6099AD-3F63-46EB-8308-8E1AB2301193}"/>
    <cellStyle name="Normal 2 47 6" xfId="12418" xr:uid="{D50EB262-7860-49B4-B45A-FA61D046E991}"/>
    <cellStyle name="Normal 2 47 7" xfId="12396" xr:uid="{9F088830-DB2F-4E00-96E6-3F10C24CF06A}"/>
    <cellStyle name="Normal 2 47 8" xfId="8010" xr:uid="{94AFBDA7-691F-42DC-B888-692A7CF8BE70}"/>
    <cellStyle name="Normal 2 48" xfId="3048" xr:uid="{00000000-0005-0000-0000-0000E80B0000}"/>
    <cellStyle name="Normal 2 48 2" xfId="3049" xr:uid="{00000000-0005-0000-0000-0000E90B0000}"/>
    <cellStyle name="Normal 2 48 2 2" xfId="6146" xr:uid="{AA17D898-A29A-406B-9C5A-583934C8E776}"/>
    <cellStyle name="Normal 2 48 2 2 2" xfId="12422" xr:uid="{5E94EC01-523D-4F0A-9B14-819CADE80502}"/>
    <cellStyle name="Normal 2 48 2 2 2 2" xfId="12423" xr:uid="{E0C6D69A-71D8-4F01-A05E-8068A98E214A}"/>
    <cellStyle name="Normal 2 48 2 2 3" xfId="12424" xr:uid="{F8418C54-5F52-4425-93C7-C6B1F326CF5B}"/>
    <cellStyle name="Normal 2 48 2 2 4" xfId="12421" xr:uid="{739DEF24-46D9-45EB-8BF8-B747C9FF595B}"/>
    <cellStyle name="Normal 2 48 2 2 5" xfId="10180" xr:uid="{3B131C86-003A-42F1-8848-197A29224D04}"/>
    <cellStyle name="Normal 2 48 2 3" xfId="12425" xr:uid="{219C864C-BFDA-4197-90DE-1094DB44D84C}"/>
    <cellStyle name="Normal 2 48 2 3 2" xfId="12426" xr:uid="{89254FCB-9AC6-4DBB-B17A-A10382D55520}"/>
    <cellStyle name="Normal 2 48 2 3 2 2" xfId="12427" xr:uid="{5EAF91F4-179B-4607-8D7E-813C9AFAD0EC}"/>
    <cellStyle name="Normal 2 48 2 3 3" xfId="12428" xr:uid="{91B7975F-186D-46C2-8B4B-12D58FDE0F45}"/>
    <cellStyle name="Normal 2 48 2 4" xfId="12429" xr:uid="{7F77B28D-F6BC-41B7-B387-902EB79C8235}"/>
    <cellStyle name="Normal 2 48 2 4 2" xfId="12430" xr:uid="{6AA072F1-8F3A-4203-9531-C3F58B365A67}"/>
    <cellStyle name="Normal 2 48 2 5" xfId="12431" xr:uid="{C9D7576E-C944-4EE7-AB38-B3F57CCC2C28}"/>
    <cellStyle name="Normal 2 48 2 6" xfId="12420" xr:uid="{34DC80B1-530B-4809-8BD0-42D09D8599D2}"/>
    <cellStyle name="Normal 2 48 2 7" xfId="8013" xr:uid="{1720AB77-6C9C-40FD-80B3-B21BA225E813}"/>
    <cellStyle name="Normal 2 48 3" xfId="6145" xr:uid="{43294901-4137-4364-B51D-E810D5179130}"/>
    <cellStyle name="Normal 2 48 3 2" xfId="12433" xr:uid="{448449EA-B67A-48B5-A974-43F2C7E5E106}"/>
    <cellStyle name="Normal 2 48 3 2 2" xfId="12434" xr:uid="{782AFA90-84EF-4A63-BC71-A3E6AE6005EC}"/>
    <cellStyle name="Normal 2 48 3 3" xfId="12435" xr:uid="{B8ED998D-DD07-40EF-8BF7-D9C20E222090}"/>
    <cellStyle name="Normal 2 48 3 4" xfId="12432" xr:uid="{27F4326E-34E2-4D30-AF3C-F2188EC9D550}"/>
    <cellStyle name="Normal 2 48 3 5" xfId="10179" xr:uid="{604D7E07-F5C3-46BD-AD44-CC0EC828786C}"/>
    <cellStyle name="Normal 2 48 4" xfId="12436" xr:uid="{F0EDB150-D2D3-4862-B21C-3529AECEA9E6}"/>
    <cellStyle name="Normal 2 48 4 2" xfId="12437" xr:uid="{9DF84D4A-7807-4208-8A62-81F7FEDB6B57}"/>
    <cellStyle name="Normal 2 48 4 2 2" xfId="12438" xr:uid="{1EDB233C-828C-4756-BC4E-1CA9C3D53A39}"/>
    <cellStyle name="Normal 2 48 4 3" xfId="12439" xr:uid="{BCE69A80-3E8B-4835-B4BB-4F9FE283D1FA}"/>
    <cellStyle name="Normal 2 48 5" xfId="12440" xr:uid="{1C0A2ABD-27CC-4506-A86C-B2A672CE7403}"/>
    <cellStyle name="Normal 2 48 5 2" xfId="12441" xr:uid="{64A2393F-3F7F-458E-B947-D60C532E0B07}"/>
    <cellStyle name="Normal 2 48 6" xfId="12442" xr:uid="{AA95F946-389E-477A-B23B-F52E11B0E079}"/>
    <cellStyle name="Normal 2 48 7" xfId="12419" xr:uid="{F1FB4605-3BD2-4431-95B4-AD137C1A8AE3}"/>
    <cellStyle name="Normal 2 48 8" xfId="8012" xr:uid="{90A33D8B-193C-4B74-A177-86872DE5CAEA}"/>
    <cellStyle name="Normal 2 49" xfId="3050" xr:uid="{00000000-0005-0000-0000-0000EA0B0000}"/>
    <cellStyle name="Normal 2 49 2" xfId="6147" xr:uid="{FC9BCA9F-C5F2-4971-9A11-256F54F2CB7F}"/>
    <cellStyle name="Normal 2 49 2 2" xfId="12445" xr:uid="{0F3B9D58-F022-4EE0-BE2E-A456539887CC}"/>
    <cellStyle name="Normal 2 49 2 2 2" xfId="12446" xr:uid="{48870FED-767A-4E19-A7DB-17704FD1FAEC}"/>
    <cellStyle name="Normal 2 49 2 3" xfId="12447" xr:uid="{20F903A8-025B-440C-92F9-C3359B959261}"/>
    <cellStyle name="Normal 2 49 2 4" xfId="12444" xr:uid="{61582C43-18CD-466D-9AF6-3AE292D37178}"/>
    <cellStyle name="Normal 2 49 2 5" xfId="10181" xr:uid="{C96EDC03-A238-4837-883C-C48C5E78DEE9}"/>
    <cellStyle name="Normal 2 49 3" xfId="12448" xr:uid="{3AFF228C-571E-411A-A13F-996FDBD3104A}"/>
    <cellStyle name="Normal 2 49 3 2" xfId="12449" xr:uid="{A914EB7C-0080-465B-A206-B1BCF582D409}"/>
    <cellStyle name="Normal 2 49 3 2 2" xfId="12450" xr:uid="{DB5B562E-C43B-46EB-84FF-35BE8BDDD8CF}"/>
    <cellStyle name="Normal 2 49 3 3" xfId="12451" xr:uid="{826DAB0A-74BE-4D30-AB68-29FDF1DB1FDC}"/>
    <cellStyle name="Normal 2 49 4" xfId="12452" xr:uid="{005B74B7-05E5-4A2A-8CF6-9CEC00479620}"/>
    <cellStyle name="Normal 2 49 4 2" xfId="12453" xr:uid="{36451FE5-1083-4831-A08E-277F916B6B8F}"/>
    <cellStyle name="Normal 2 49 5" xfId="12454" xr:uid="{A1E6F5FE-BB90-4071-87BD-C38DD4F0F4EF}"/>
    <cellStyle name="Normal 2 49 6" xfId="12443" xr:uid="{719CB420-636F-4E37-882F-087496927AE8}"/>
    <cellStyle name="Normal 2 49 7" xfId="8014" xr:uid="{63B922A7-B74D-452F-ACC2-6E47F19A4E45}"/>
    <cellStyle name="Normal 2 5" xfId="3051" xr:uid="{00000000-0005-0000-0000-0000EB0B0000}"/>
    <cellStyle name="Normal 2 5 10" xfId="3052" xr:uid="{00000000-0005-0000-0000-0000EC0B0000}"/>
    <cellStyle name="Normal 2 5 11" xfId="3053" xr:uid="{00000000-0005-0000-0000-0000ED0B0000}"/>
    <cellStyle name="Normal 2 5 12" xfId="3054" xr:uid="{00000000-0005-0000-0000-0000EE0B0000}"/>
    <cellStyle name="Normal 2 5 13" xfId="3055" xr:uid="{00000000-0005-0000-0000-0000EF0B0000}"/>
    <cellStyle name="Normal 2 5 14" xfId="3056" xr:uid="{00000000-0005-0000-0000-0000F00B0000}"/>
    <cellStyle name="Normal 2 5 15" xfId="3057" xr:uid="{00000000-0005-0000-0000-0000F10B0000}"/>
    <cellStyle name="Normal 2 5 16" xfId="3058" xr:uid="{00000000-0005-0000-0000-0000F20B0000}"/>
    <cellStyle name="Normal 2 5 16 2" xfId="12455" xr:uid="{1DE35542-0B09-4521-92FA-13D3FD498AD7}"/>
    <cellStyle name="Normal 2 5 17" xfId="3059" xr:uid="{00000000-0005-0000-0000-0000F30B0000}"/>
    <cellStyle name="Normal 2 5 17 2" xfId="12456" xr:uid="{7E47CBE7-119C-4C07-8836-D73966A67554}"/>
    <cellStyle name="Normal 2 5 2" xfId="3060" xr:uid="{00000000-0005-0000-0000-0000F40B0000}"/>
    <cellStyle name="Normal 2 5 2 10" xfId="12719" xr:uid="{C24C44F3-77EB-411D-B2A9-D9D46BBA0162}"/>
    <cellStyle name="Normal 2 5 2 11" xfId="8015" xr:uid="{D6E3813C-3B4D-4CC3-88D2-C4DE7AC8D493}"/>
    <cellStyle name="Normal 2 5 2 2" xfId="3061" xr:uid="{00000000-0005-0000-0000-0000F50B0000}"/>
    <cellStyle name="Normal 2 5 2 2 2" xfId="3062" xr:uid="{00000000-0005-0000-0000-0000F60B0000}"/>
    <cellStyle name="Normal 2 5 2 2 3" xfId="3063" xr:uid="{00000000-0005-0000-0000-0000F70B0000}"/>
    <cellStyle name="Normal 2 5 2 2 3 2" xfId="6150" xr:uid="{6E00FB9F-3CDA-44B5-8F89-C9CD03912A63}"/>
    <cellStyle name="Normal 2 5 2 2 3 2 2" xfId="12459" xr:uid="{C0C77ECD-E162-4F67-9D62-1DC19E703B80}"/>
    <cellStyle name="Normal 2 5 2 2 3 2 2 2" xfId="12460" xr:uid="{DD1BF370-DA41-45D8-89C1-F1BF48896A46}"/>
    <cellStyle name="Normal 2 5 2 2 3 2 3" xfId="12461" xr:uid="{B4099699-534D-4423-A8AF-B09442A6A02C}"/>
    <cellStyle name="Normal 2 5 2 2 3 2 4" xfId="12458" xr:uid="{E880E681-D25F-465E-AE7A-610621F4D482}"/>
    <cellStyle name="Normal 2 5 2 2 3 2 5" xfId="10184" xr:uid="{CA086605-8FB8-42AB-B1F1-AEAA6FA79E34}"/>
    <cellStyle name="Normal 2 5 2 2 3 3" xfId="7309" xr:uid="{F75A1C94-7A9A-490A-B2B9-0D29C1C0E672}"/>
    <cellStyle name="Normal 2 5 2 2 3 3 2" xfId="12462" xr:uid="{9776B382-75AF-4A43-AB2F-79CE4503C2B8}"/>
    <cellStyle name="Normal 2 5 2 2 3 3 2 2" xfId="12463" xr:uid="{B12981C4-78C2-4BA1-92B1-A881806856AC}"/>
    <cellStyle name="Normal 2 5 2 2 3 3 3" xfId="12464" xr:uid="{F031919F-3CE6-4985-98A0-75B502C3C1F8}"/>
    <cellStyle name="Normal 2 5 2 2 3 4" xfId="12465" xr:uid="{5A17AD0E-1E9B-4E41-B8B8-A46202D361D1}"/>
    <cellStyle name="Normal 2 5 2 2 3 4 2" xfId="12466" xr:uid="{102950EF-6528-4B8F-A3AB-986006EBCAF7}"/>
    <cellStyle name="Normal 2 5 2 2 3 5" xfId="12467" xr:uid="{D3E361C0-5431-4734-8E46-93EAF1468B42}"/>
    <cellStyle name="Normal 2 5 2 2 3 6" xfId="12457" xr:uid="{E08CBB33-F261-4790-884F-DEADB6E84CCC}"/>
    <cellStyle name="Normal 2 5 2 2 3 7" xfId="8017" xr:uid="{20063E54-C41E-4817-9C9E-756D79EEF99A}"/>
    <cellStyle name="Normal 2 5 2 2 4" xfId="6149" xr:uid="{813DE588-CA87-4B90-A930-5FDFE05F2886}"/>
    <cellStyle name="Normal 2 5 2 2 4 2" xfId="12469" xr:uid="{DAF4166F-71CD-440D-8A4E-1A130AA7FAB9}"/>
    <cellStyle name="Normal 2 5 2 2 4 2 2" xfId="12470" xr:uid="{A80AD3AE-5700-484F-A913-A33F18A77868}"/>
    <cellStyle name="Normal 2 5 2 2 4 3" xfId="12471" xr:uid="{0768D880-30AC-499C-95DE-2DFB389882AC}"/>
    <cellStyle name="Normal 2 5 2 2 4 4" xfId="12468" xr:uid="{5C207E11-9F75-4FBC-9AE8-EFD1C39202C0}"/>
    <cellStyle name="Normal 2 5 2 2 4 5" xfId="10183" xr:uid="{D35E67B9-C098-46B2-B352-A5CE33FE65FA}"/>
    <cellStyle name="Normal 2 5 2 2 5" xfId="12472" xr:uid="{1EE37D74-48FC-4016-9A1D-154BB2837744}"/>
    <cellStyle name="Normal 2 5 2 2 5 2" xfId="12473" xr:uid="{C4413964-DA36-4E9B-9553-449B06860E65}"/>
    <cellStyle name="Normal 2 5 2 2 5 2 2" xfId="12474" xr:uid="{A8D17052-0343-4536-8FC6-A2ED56713E97}"/>
    <cellStyle name="Normal 2 5 2 2 5 3" xfId="12475" xr:uid="{A648CCF5-8093-4525-A58F-86656C07B26C}"/>
    <cellStyle name="Normal 2 5 2 2 6" xfId="12476" xr:uid="{0CEF4FCD-B422-4DF3-B2BF-38AB2C481F2F}"/>
    <cellStyle name="Normal 2 5 2 2 6 2" xfId="12720" xr:uid="{13AB3B6A-EBD4-438C-A26F-0E10E43887EB}"/>
    <cellStyle name="Normal 2 5 2 2 7" xfId="12477" xr:uid="{011E21F3-73A4-4652-846B-6B7F0757047C}"/>
    <cellStyle name="Normal 2 5 2 2 8" xfId="8016" xr:uid="{DCA0CA1A-C596-404D-8B67-4DFE37074E73}"/>
    <cellStyle name="Normal 2 5 2 3" xfId="3064" xr:uid="{00000000-0005-0000-0000-0000F80B0000}"/>
    <cellStyle name="Normal 2 5 2 3 2" xfId="3065" xr:uid="{00000000-0005-0000-0000-0000F90B0000}"/>
    <cellStyle name="Normal 2 5 2 3 2 2" xfId="6152" xr:uid="{CE0C790D-38FF-422E-A14B-FA3ABDCDACC6}"/>
    <cellStyle name="Normal 2 5 2 3 2 2 2" xfId="12481" xr:uid="{B7CF2E19-799B-4D73-B4CA-D846DAEE07FB}"/>
    <cellStyle name="Normal 2 5 2 3 2 2 2 2" xfId="12482" xr:uid="{E7DFAE50-BA03-4F2E-8C6B-F4BF01D4748A}"/>
    <cellStyle name="Normal 2 5 2 3 2 2 3" xfId="12483" xr:uid="{D0EEBF0A-EA9D-4FEF-B9BD-8ED4C0E9755E}"/>
    <cellStyle name="Normal 2 5 2 3 2 2 4" xfId="12480" xr:uid="{18202967-E6D8-411D-919D-D5B161C9D4FD}"/>
    <cellStyle name="Normal 2 5 2 3 2 2 5" xfId="10186" xr:uid="{F9E83520-2E68-4AB1-8345-595D09E04BAD}"/>
    <cellStyle name="Normal 2 5 2 3 2 3" xfId="12484" xr:uid="{18F4C2A6-A534-438B-9576-320C91B51E24}"/>
    <cellStyle name="Normal 2 5 2 3 2 3 2" xfId="12485" xr:uid="{493F8ED1-676D-4F36-9A0A-8B6362A68228}"/>
    <cellStyle name="Normal 2 5 2 3 2 3 2 2" xfId="12486" xr:uid="{F1106580-018E-4BD3-A78A-943FF08396D4}"/>
    <cellStyle name="Normal 2 5 2 3 2 3 3" xfId="12487" xr:uid="{39DC8267-95FD-49E3-B19B-F271F476BE5E}"/>
    <cellStyle name="Normal 2 5 2 3 2 4" xfId="12488" xr:uid="{2D5E802E-DA71-484B-9428-F0914FF6C3A1}"/>
    <cellStyle name="Normal 2 5 2 3 2 4 2" xfId="12489" xr:uid="{11513CAB-FB64-45B9-A781-DC8EC577345F}"/>
    <cellStyle name="Normal 2 5 2 3 2 5" xfId="12490" xr:uid="{DAB1533F-B52F-4B14-B18E-651E478617F6}"/>
    <cellStyle name="Normal 2 5 2 3 2 6" xfId="12479" xr:uid="{B6CC8F4A-930A-4DC9-BE43-974430DA68B9}"/>
    <cellStyle name="Normal 2 5 2 3 2 7" xfId="8019" xr:uid="{938E9CDE-61BC-4D34-B634-A8635C90A982}"/>
    <cellStyle name="Normal 2 5 2 3 3" xfId="6151" xr:uid="{9362A209-21F3-4944-AAF7-33EEE5DDBADE}"/>
    <cellStyle name="Normal 2 5 2 3 3 2" xfId="12492" xr:uid="{FA4701AB-17DA-4365-8D51-2136D71D0DFE}"/>
    <cellStyle name="Normal 2 5 2 3 3 2 2" xfId="12493" xr:uid="{31A15472-CC0E-45AF-AB2E-E0F8EBFFBE32}"/>
    <cellStyle name="Normal 2 5 2 3 3 3" xfId="12494" xr:uid="{BE6CB25D-7F09-4386-ACCE-1E98AC978287}"/>
    <cellStyle name="Normal 2 5 2 3 3 4" xfId="12491" xr:uid="{24D91CE4-6939-493F-A3B7-C0AA7A6A5CC0}"/>
    <cellStyle name="Normal 2 5 2 3 3 5" xfId="10185" xr:uid="{D3F68338-8AFC-443A-B105-BE4C22D60882}"/>
    <cellStyle name="Normal 2 5 2 3 4" xfId="12495" xr:uid="{700CB198-D3D1-47AA-99A7-D797A74E2CB5}"/>
    <cellStyle name="Normal 2 5 2 3 4 2" xfId="12496" xr:uid="{3C751CAA-0B9E-4E0B-ADB9-0ED3CBF60A9E}"/>
    <cellStyle name="Normal 2 5 2 3 4 2 2" xfId="12497" xr:uid="{ED9A09A5-2BCA-4BBD-A7A0-74DB8CC68078}"/>
    <cellStyle name="Normal 2 5 2 3 4 3" xfId="12498" xr:uid="{6BFB958B-67F9-4EA0-9E99-0A23998FCC0F}"/>
    <cellStyle name="Normal 2 5 2 3 5" xfId="12499" xr:uid="{F7C1AA43-B9D5-477C-B8A5-1A1F29CE9AA6}"/>
    <cellStyle name="Normal 2 5 2 3 5 2" xfId="12500" xr:uid="{51D001B4-5417-441E-9CAD-6642910BCF8B}"/>
    <cellStyle name="Normal 2 5 2 3 6" xfId="12501" xr:uid="{809D4D2E-128C-4244-BEC3-73B27885BC79}"/>
    <cellStyle name="Normal 2 5 2 3 7" xfId="12478" xr:uid="{4846BC06-E8B3-4DE4-9C78-BC0A968ECF16}"/>
    <cellStyle name="Normal 2 5 2 3 8" xfId="8018" xr:uid="{2B5181F2-BDAB-4581-9622-A91274395EAF}"/>
    <cellStyle name="Normal 2 5 2 4" xfId="3066" xr:uid="{00000000-0005-0000-0000-0000FA0B0000}"/>
    <cellStyle name="Normal 2 5 2 4 2" xfId="3067" xr:uid="{00000000-0005-0000-0000-0000FB0B0000}"/>
    <cellStyle name="Normal 2 5 2 4 2 2" xfId="6154" xr:uid="{1E8B8155-0333-4901-A777-0476B4B04A39}"/>
    <cellStyle name="Normal 2 5 2 4 2 2 2" xfId="12505" xr:uid="{27489087-0575-4002-885C-45AA2AE2B919}"/>
    <cellStyle name="Normal 2 5 2 4 2 2 2 2" xfId="12506" xr:uid="{0AC2EFB7-DADB-4D46-9F88-FE8A6CBBB49F}"/>
    <cellStyle name="Normal 2 5 2 4 2 2 3" xfId="12507" xr:uid="{1412A276-5D61-4637-85C2-E1ABF9336693}"/>
    <cellStyle name="Normal 2 5 2 4 2 2 4" xfId="12504" xr:uid="{93E3829E-ED47-48A3-BB28-F2B11A705B72}"/>
    <cellStyle name="Normal 2 5 2 4 2 2 5" xfId="10188" xr:uid="{5098AAF8-34CA-4F63-A11C-401C21EFE60E}"/>
    <cellStyle name="Normal 2 5 2 4 2 3" xfId="12508" xr:uid="{241D25B4-4F10-4C0A-B59A-BEED36C56E54}"/>
    <cellStyle name="Normal 2 5 2 4 2 3 2" xfId="12509" xr:uid="{EE92040C-1F92-4D4C-95DB-474611221C50}"/>
    <cellStyle name="Normal 2 5 2 4 2 3 2 2" xfId="12510" xr:uid="{7C9BCC46-35FE-4671-8875-B8D2DFC32057}"/>
    <cellStyle name="Normal 2 5 2 4 2 3 3" xfId="12511" xr:uid="{605FA589-2B21-466C-9DDE-553BFF05C3AF}"/>
    <cellStyle name="Normal 2 5 2 4 2 4" xfId="12512" xr:uid="{E1CC436A-7217-46BF-92A8-43FAAB378A5F}"/>
    <cellStyle name="Normal 2 5 2 4 2 4 2" xfId="12513" xr:uid="{EB508C8D-6131-43CA-A402-2B859FFD1EEE}"/>
    <cellStyle name="Normal 2 5 2 4 2 5" xfId="12514" xr:uid="{CC38968F-FEF3-4D49-A0F5-7AE06DB5DF97}"/>
    <cellStyle name="Normal 2 5 2 4 2 6" xfId="12503" xr:uid="{7B6281E9-7FFE-4E78-8A35-744745AE9CEA}"/>
    <cellStyle name="Normal 2 5 2 4 2 7" xfId="8021" xr:uid="{59090B2F-2A17-4082-85E2-ABCBBA486FA4}"/>
    <cellStyle name="Normal 2 5 2 4 3" xfId="6153" xr:uid="{4122029E-33C3-40D3-AA9F-A5D75CCFBABE}"/>
    <cellStyle name="Normal 2 5 2 4 3 2" xfId="12516" xr:uid="{E3FB4247-0303-44E7-9554-D50C599D8167}"/>
    <cellStyle name="Normal 2 5 2 4 3 2 2" xfId="12517" xr:uid="{176B5EF4-D96B-4C9C-8515-575C3139E8F6}"/>
    <cellStyle name="Normal 2 5 2 4 3 3" xfId="12518" xr:uid="{AEEBF313-7434-45A1-B26C-04474FB4B89C}"/>
    <cellStyle name="Normal 2 5 2 4 3 4" xfId="12515" xr:uid="{B09C17A3-86FB-4330-90A0-13CE65B64840}"/>
    <cellStyle name="Normal 2 5 2 4 3 5" xfId="10187" xr:uid="{55562166-56A6-4DFC-85DE-72647154F6D6}"/>
    <cellStyle name="Normal 2 5 2 4 4" xfId="12519" xr:uid="{FFE98C89-9ABA-4C41-92B9-030D5BB7C4CE}"/>
    <cellStyle name="Normal 2 5 2 4 4 2" xfId="12520" xr:uid="{42B32B1E-F359-40C1-8C3E-0A4A0A7946AD}"/>
    <cellStyle name="Normal 2 5 2 4 4 2 2" xfId="12521" xr:uid="{0C6CA3D3-1549-4B11-A6DA-A0B83D822662}"/>
    <cellStyle name="Normal 2 5 2 4 4 3" xfId="12522" xr:uid="{8B5CCD01-3103-4EC5-97CE-B6CA6B048FCE}"/>
    <cellStyle name="Normal 2 5 2 4 5" xfId="12523" xr:uid="{7FAB8913-A5EA-4CCD-B0CB-F487EBAB8B94}"/>
    <cellStyle name="Normal 2 5 2 4 5 2" xfId="12524" xr:uid="{59487D75-0BCE-467A-9F1A-4EB2075C0F13}"/>
    <cellStyle name="Normal 2 5 2 4 6" xfId="12525" xr:uid="{45649B35-3477-471D-8EFB-8C8286A6353F}"/>
    <cellStyle name="Normal 2 5 2 4 7" xfId="12502" xr:uid="{1EB8CF62-785E-481E-9690-30A69800B223}"/>
    <cellStyle name="Normal 2 5 2 4 8" xfId="8020" xr:uid="{028E0136-8A2B-44E8-8115-3CEFE4901731}"/>
    <cellStyle name="Normal 2 5 2 5" xfId="3068" xr:uid="{00000000-0005-0000-0000-0000FC0B0000}"/>
    <cellStyle name="Normal 2 5 2 5 2" xfId="3069" xr:uid="{00000000-0005-0000-0000-0000FD0B0000}"/>
    <cellStyle name="Normal 2 5 2 5 2 2" xfId="6156" xr:uid="{B5DDF671-53EB-431D-84FC-AD9B1B441AEA}"/>
    <cellStyle name="Normal 2 5 2 5 2 2 2" xfId="12529" xr:uid="{48713A6D-0701-4AD3-BC64-1A6A894480B9}"/>
    <cellStyle name="Normal 2 5 2 5 2 2 2 2" xfId="7308" xr:uid="{29BBF01B-86C7-449E-9318-E5A1E2EF358C}"/>
    <cellStyle name="Normal 2 5 2 5 2 2 3" xfId="12530" xr:uid="{C75A6994-BAF0-42B1-8AFE-400444FE2A4D}"/>
    <cellStyle name="Normal 2 5 2 5 2 2 4" xfId="12528" xr:uid="{6CE56634-9626-417B-AA54-9698A09FAAF9}"/>
    <cellStyle name="Normal 2 5 2 5 2 2 5" xfId="10190" xr:uid="{450599C5-6C42-4D57-B08B-44E48D696C5E}"/>
    <cellStyle name="Normal 2 5 2 5 2 3" xfId="12721" xr:uid="{88451F33-BCB9-4DDA-B3E6-FAC7398C4B05}"/>
    <cellStyle name="Normal 2 5 2 5 2 3 2" xfId="12531" xr:uid="{E335B760-35DC-457F-99ED-81408C856AB0}"/>
    <cellStyle name="Normal 2 5 2 5 2 3 2 2" xfId="12532" xr:uid="{7AC496C7-02F6-46F8-9C45-489A60E2F058}"/>
    <cellStyle name="Normal 2 5 2 5 2 3 3" xfId="12533" xr:uid="{63A5F92D-73BF-4596-9962-00FA51B67BB7}"/>
    <cellStyle name="Normal 2 5 2 5 2 4" xfId="12534" xr:uid="{FB10D6AF-D55B-4F04-9256-1D1BCA94380E}"/>
    <cellStyle name="Normal 2 5 2 5 2 4 2" xfId="12535" xr:uid="{99EB55D3-CFE2-47A8-8907-D83C2A6441F2}"/>
    <cellStyle name="Normal 2 5 2 5 2 5" xfId="12536" xr:uid="{230C4035-4934-4BA9-A787-4F188FAF712A}"/>
    <cellStyle name="Normal 2 5 2 5 2 6" xfId="12527" xr:uid="{C97B50CB-4CFE-4DD0-8DB2-C6C2BD142E4E}"/>
    <cellStyle name="Normal 2 5 2 5 2 7" xfId="8023" xr:uid="{C30C7CBA-2BB1-47F3-8B23-AA3C67919373}"/>
    <cellStyle name="Normal 2 5 2 5 3" xfId="6155" xr:uid="{2EEA542D-96E7-4457-A5CC-F8722DFB68F3}"/>
    <cellStyle name="Normal 2 5 2 5 3 2" xfId="12538" xr:uid="{08610668-44F0-4D9F-896C-480EEA735A54}"/>
    <cellStyle name="Normal 2 5 2 5 3 2 2" xfId="12539" xr:uid="{2F84F3D4-E85C-451A-8A8C-A9E983854FC2}"/>
    <cellStyle name="Normal 2 5 2 5 3 3" xfId="12540" xr:uid="{644BFAEA-34EB-4F72-9F26-6C7C75374D01}"/>
    <cellStyle name="Normal 2 5 2 5 3 4" xfId="12537" xr:uid="{4212D75C-B464-4288-863D-025D00FE5FE1}"/>
    <cellStyle name="Normal 2 5 2 5 3 5" xfId="10189" xr:uid="{A7D36E4C-E637-475B-8A76-BFD5424D759B}"/>
    <cellStyle name="Normal 2 5 2 5 4" xfId="12541" xr:uid="{E80A35A4-95E8-44B6-BE3D-E0254FB74A70}"/>
    <cellStyle name="Normal 2 5 2 5 4 2" xfId="12542" xr:uid="{8B678650-1A5A-4343-80CF-3BE2A499FDA2}"/>
    <cellStyle name="Normal 2 5 2 5 4 2 2" xfId="12543" xr:uid="{7752E860-1B99-4A80-B640-3B8B67DB5050}"/>
    <cellStyle name="Normal 2 5 2 5 4 3" xfId="12544" xr:uid="{76880E38-7EAE-4A5F-8C10-ACCA2128378E}"/>
    <cellStyle name="Normal 2 5 2 5 5" xfId="12545" xr:uid="{C62B8217-1139-4DDE-AB01-E658C7572366}"/>
    <cellStyle name="Normal 2 5 2 5 5 2" xfId="12546" xr:uid="{E783F672-4747-46E0-B0AE-6B7E3AAD348E}"/>
    <cellStyle name="Normal 2 5 2 5 6" xfId="12547" xr:uid="{F40655AC-7C3E-4E34-A393-E2C8B110861D}"/>
    <cellStyle name="Normal 2 5 2 5 7" xfId="12526" xr:uid="{0B260914-6CE2-4A43-BA47-D88EA99F15B5}"/>
    <cellStyle name="Normal 2 5 2 5 8" xfId="8022" xr:uid="{46BEFA74-1870-4EBE-881D-0AC149328673}"/>
    <cellStyle name="Normal 2 5 2 6" xfId="3070" xr:uid="{00000000-0005-0000-0000-0000FE0B0000}"/>
    <cellStyle name="Normal 2 5 2 6 2" xfId="6157" xr:uid="{E4B67062-F0A8-4B5D-8972-31317556A303}"/>
    <cellStyle name="Normal 2 5 2 6 2 2" xfId="12550" xr:uid="{5844086E-C7A9-44EC-BC74-A4B7832FB3F3}"/>
    <cellStyle name="Normal 2 5 2 6 2 2 2" xfId="12551" xr:uid="{5EBA1DE2-2F8B-47E0-A92E-5772B20DFDCC}"/>
    <cellStyle name="Normal 2 5 2 6 2 3" xfId="12552" xr:uid="{C833AE4E-4B44-4747-A684-67B2D3BA10A4}"/>
    <cellStyle name="Normal 2 5 2 6 2 4" xfId="12549" xr:uid="{A6A12EF1-822D-4D13-A487-E825DB854E7A}"/>
    <cellStyle name="Normal 2 5 2 6 2 5" xfId="10191" xr:uid="{D8AEC61A-9C00-473B-9594-2C88964F9BE0}"/>
    <cellStyle name="Normal 2 5 2 6 3" xfId="12553" xr:uid="{1748C68B-D900-4F92-98A4-845B6A914215}"/>
    <cellStyle name="Normal 2 5 2 6 3 2" xfId="12554" xr:uid="{4A4B7B60-95AF-4533-A24F-6A613F7CF514}"/>
    <cellStyle name="Normal 2 5 2 6 3 2 2" xfId="12555" xr:uid="{3A81534A-3CD6-4E48-9BB0-19651D85F7AB}"/>
    <cellStyle name="Normal 2 5 2 6 3 3" xfId="12556" xr:uid="{3F534C08-FF15-4EEA-B346-D4D76CE13EFF}"/>
    <cellStyle name="Normal 2 5 2 6 4" xfId="12557" xr:uid="{8AB03C35-F4B1-4394-8D23-9BFF4F07DE35}"/>
    <cellStyle name="Normal 2 5 2 6 4 2" xfId="12558" xr:uid="{A93D70B5-8BB0-4016-AE26-9F42E37E2641}"/>
    <cellStyle name="Normal 2 5 2 6 5" xfId="12559" xr:uid="{1429D21D-F4E5-4561-980C-7E2476D4D9F5}"/>
    <cellStyle name="Normal 2 5 2 6 6" xfId="12548" xr:uid="{9775CEC0-5A5E-4CD6-82CB-AF74BF8584B3}"/>
    <cellStyle name="Normal 2 5 2 6 7" xfId="8024" xr:uid="{927C1F6A-2593-41EB-AE47-FC590B7FA892}"/>
    <cellStyle name="Normal 2 5 2 7" xfId="6148" xr:uid="{419C8BE6-53A7-43ED-A5CE-03A44833A7DB}"/>
    <cellStyle name="Normal 2 5 2 7 2" xfId="12561" xr:uid="{9B69827E-8C60-44F5-B858-F442E2F591B5}"/>
    <cellStyle name="Normal 2 5 2 7 2 2" xfId="12562" xr:uid="{2E555142-3521-4CE2-A53F-1E3B7ABA2278}"/>
    <cellStyle name="Normal 2 5 2 7 3" xfId="12563" xr:uid="{4D426D2E-9450-4508-92BC-FF7A1ED3790E}"/>
    <cellStyle name="Normal 2 5 2 7 4" xfId="12560" xr:uid="{1CE87895-95BB-48FB-8AB7-B51F5ED1B519}"/>
    <cellStyle name="Normal 2 5 2 7 5" xfId="10182" xr:uid="{D35F1331-2950-45C2-877A-7D6497C60554}"/>
    <cellStyle name="Normal 2 5 2 8" xfId="12564" xr:uid="{1EB474BA-37C4-4CA0-9745-874036FEBF60}"/>
    <cellStyle name="Normal 2 5 2 8 2" xfId="12565" xr:uid="{DA9AE7E7-7723-40F1-BF1B-1E291E438C30}"/>
    <cellStyle name="Normal 2 5 2 8 2 2" xfId="12566" xr:uid="{3445D176-6AE2-46F7-817C-155FA7CF7841}"/>
    <cellStyle name="Normal 2 5 2 8 3" xfId="12567" xr:uid="{BF355264-3074-4382-A31C-C94D685C7B38}"/>
    <cellStyle name="Normal 2 5 2 9" xfId="12568" xr:uid="{A9F79A87-D02C-45F8-8543-9C18257CD345}"/>
    <cellStyle name="Normal 2 5 2 9 2" xfId="12569" xr:uid="{EAE8D74E-AA2F-4CD8-BB57-2A40B9E71C32}"/>
    <cellStyle name="Normal 2 5 3" xfId="3071" xr:uid="{00000000-0005-0000-0000-0000FF0B0000}"/>
    <cellStyle name="Normal 2 5 4" xfId="3072" xr:uid="{00000000-0005-0000-0000-0000000C0000}"/>
    <cellStyle name="Normal 2 5 5" xfId="3073" xr:uid="{00000000-0005-0000-0000-0000010C0000}"/>
    <cellStyle name="Normal 2 5 6" xfId="3074" xr:uid="{00000000-0005-0000-0000-0000020C0000}"/>
    <cellStyle name="Normal 2 5 7" xfId="3075" xr:uid="{00000000-0005-0000-0000-0000030C0000}"/>
    <cellStyle name="Normal 2 5 8" xfId="3076" xr:uid="{00000000-0005-0000-0000-0000040C0000}"/>
    <cellStyle name="Normal 2 5 9" xfId="3077" xr:uid="{00000000-0005-0000-0000-0000050C0000}"/>
    <cellStyle name="Normal 2 50" xfId="12722" xr:uid="{6A8AD7FB-367D-41D7-8DD1-D5AF592E4B5C}"/>
    <cellStyle name="Normal 2 50 2" xfId="12723" xr:uid="{8D32E573-2476-45C3-B6AB-90D6BEFFCC61}"/>
    <cellStyle name="Normal 2 50 2 2" xfId="12724" xr:uid="{BAAD4E20-FAEA-40A7-BEB6-F00227108C8B}"/>
    <cellStyle name="Normal 2 50 3" xfId="12570" xr:uid="{92D556E0-2E31-4810-BB71-74A8BEE725DF}"/>
    <cellStyle name="Normal 2 51" xfId="12571" xr:uid="{DC0C72AD-80A2-4CF3-9A0D-534B672F44A3}"/>
    <cellStyle name="Normal 2 51 2" xfId="12936" xr:uid="{D77C96CA-2124-4497-999A-D10E721B9A05}"/>
    <cellStyle name="Normal 2 52" xfId="12572" xr:uid="{67FE36A7-27FA-43E6-846F-580B29B0C886}"/>
    <cellStyle name="Normal 2 52 2" xfId="12573" xr:uid="{5C22C7F8-5B1D-4ACF-A95B-D2CB62E0DE2A}"/>
    <cellStyle name="Normal 2 53" xfId="12574" xr:uid="{2B685527-0E9F-41E9-A41E-3701138A9E64}"/>
    <cellStyle name="Normal 2 53 2" xfId="12575" xr:uid="{ED20B1A9-8E57-407D-93EC-DCF1E679BD07}"/>
    <cellStyle name="Normal 2 54" xfId="12576" xr:uid="{5EA77AE4-1D9D-4DAD-9753-C4DF21861865}"/>
    <cellStyle name="Normal 2 54 2" xfId="12577" xr:uid="{B6DF8603-9B6E-4AB5-8F8E-62449D69AE6A}"/>
    <cellStyle name="Normal 2 55" xfId="7631" xr:uid="{FD840762-E7F7-4BDA-B7D2-F1B7EDC142DF}"/>
    <cellStyle name="Normal 2 56" xfId="23669" xr:uid="{D35EE03A-ABF0-41D9-80D7-8554CBF3AA9E}"/>
    <cellStyle name="Normal 2 6" xfId="3078" xr:uid="{00000000-0005-0000-0000-0000060C0000}"/>
    <cellStyle name="Normal 2 6 10" xfId="3079" xr:uid="{00000000-0005-0000-0000-0000070C0000}"/>
    <cellStyle name="Normal 2 6 11" xfId="3080" xr:uid="{00000000-0005-0000-0000-0000080C0000}"/>
    <cellStyle name="Normal 2 6 12" xfId="3081" xr:uid="{00000000-0005-0000-0000-0000090C0000}"/>
    <cellStyle name="Normal 2 6 13" xfId="3082" xr:uid="{00000000-0005-0000-0000-00000A0C0000}"/>
    <cellStyle name="Normal 2 6 14" xfId="3083" xr:uid="{00000000-0005-0000-0000-00000B0C0000}"/>
    <cellStyle name="Normal 2 6 15" xfId="3084" xr:uid="{00000000-0005-0000-0000-00000C0C0000}"/>
    <cellStyle name="Normal 2 6 16" xfId="3085" xr:uid="{00000000-0005-0000-0000-00000D0C0000}"/>
    <cellStyle name="Normal 2 6 16 2" xfId="12725" xr:uid="{48D4B529-E906-425D-B4BA-6038E85586C1}"/>
    <cellStyle name="Normal 2 6 17" xfId="3086" xr:uid="{00000000-0005-0000-0000-00000E0C0000}"/>
    <cellStyle name="Normal 2 6 17 2" xfId="3087" xr:uid="{00000000-0005-0000-0000-00000F0C0000}"/>
    <cellStyle name="Normal 2 6 17 2 2" xfId="6159" xr:uid="{143B016B-59FE-444C-BBA4-FC73EE4F6C77}"/>
    <cellStyle name="Normal 2 6 17 2 2 2" xfId="12580" xr:uid="{70F74ADE-65ED-4D67-AAA8-7D349B551558}"/>
    <cellStyle name="Normal 2 6 17 2 2 2 2" xfId="12581" xr:uid="{A7809398-FEA0-47DD-A294-3993F0EF09A1}"/>
    <cellStyle name="Normal 2 6 17 2 2 3" xfId="12582" xr:uid="{12C97070-863C-4379-9B58-7756407519F7}"/>
    <cellStyle name="Normal 2 6 17 2 2 4" xfId="12579" xr:uid="{8ADD2C32-06F4-4CDF-A3FE-976DA85004F7}"/>
    <cellStyle name="Normal 2 6 17 2 2 5" xfId="10193" xr:uid="{17954240-0A4C-4A2E-934D-EB40F7789094}"/>
    <cellStyle name="Normal 2 6 17 2 3" xfId="12583" xr:uid="{D2D50941-BCE7-4755-B2E4-641000EE4EDC}"/>
    <cellStyle name="Normal 2 6 17 2 3 2" xfId="12584" xr:uid="{4CD46E73-F897-4D2A-A90B-84D1434F5B36}"/>
    <cellStyle name="Normal 2 6 17 2 3 2 2" xfId="12585" xr:uid="{B603937E-C7ED-4768-B543-80EE87AD2047}"/>
    <cellStyle name="Normal 2 6 17 2 3 3" xfId="12586" xr:uid="{6AF61758-7640-422A-81F2-19EA439B52C1}"/>
    <cellStyle name="Normal 2 6 17 2 4" xfId="12587" xr:uid="{FB07D2AE-FD4D-4EA6-ABCF-7ED27C33B69E}"/>
    <cellStyle name="Normal 2 6 17 2 4 2" xfId="12588" xr:uid="{30545BB8-7DAB-4972-9C93-3E2B0CCA0857}"/>
    <cellStyle name="Normal 2 6 17 2 5" xfId="12589" xr:uid="{ADDFA4A6-F58D-4F21-A63A-9C6E95B53A51}"/>
    <cellStyle name="Normal 2 6 17 2 6" xfId="7307" xr:uid="{EF060D6D-E2E2-4C84-BC32-D2A4429EA46E}"/>
    <cellStyle name="Normal 2 6 17 2 7" xfId="8026" xr:uid="{469577C9-67FF-4CDE-B083-972861620B38}"/>
    <cellStyle name="Normal 2 6 17 3" xfId="6158" xr:uid="{0DE7C888-515A-4128-9BDB-049575399438}"/>
    <cellStyle name="Normal 2 6 17 3 2" xfId="12591" xr:uid="{3B59E881-8D72-43C6-9944-6F88CC29CB2D}"/>
    <cellStyle name="Normal 2 6 17 3 2 2" xfId="12592" xr:uid="{50BB8690-2A7A-4122-ADE0-15732A84F80F}"/>
    <cellStyle name="Normal 2 6 17 3 3" xfId="12593" xr:uid="{57F835FE-0480-4036-BB7E-102C69454D81}"/>
    <cellStyle name="Normal 2 6 17 3 4" xfId="12590" xr:uid="{30A2BA14-6C13-448D-9315-7E7D056E7359}"/>
    <cellStyle name="Normal 2 6 17 3 5" xfId="10192" xr:uid="{5ADCB317-2A44-4D16-88CC-C644B2087B4B}"/>
    <cellStyle name="Normal 2 6 17 4" xfId="12594" xr:uid="{8FBBA9EE-4149-43F0-BCFF-BAE5C4C77D1E}"/>
    <cellStyle name="Normal 2 6 17 4 2" xfId="12595" xr:uid="{A4F05C5F-CC24-4F5E-8138-762A52BA250E}"/>
    <cellStyle name="Normal 2 6 17 4 2 2" xfId="12596" xr:uid="{F1BA0B08-2A81-4E5D-98B6-0B90FC9C79C9}"/>
    <cellStyle name="Normal 2 6 17 4 3" xfId="12597" xr:uid="{E0AE34B2-3C10-4B73-A215-5A0AF320922F}"/>
    <cellStyle name="Normal 2 6 17 5" xfId="12598" xr:uid="{84EFC9D9-171E-4D57-AD00-A648B4E67B1E}"/>
    <cellStyle name="Normal 2 6 17 5 2" xfId="12599" xr:uid="{0FF1BA7B-F98D-4C10-BBFF-7418F1BDFBEB}"/>
    <cellStyle name="Normal 2 6 17 6" xfId="12600" xr:uid="{5DD325B6-AF8F-47F8-A4DA-6D54FC5698CA}"/>
    <cellStyle name="Normal 2 6 17 7" xfId="12578" xr:uid="{FF481467-4E5D-460B-9473-FB25581E60CC}"/>
    <cellStyle name="Normal 2 6 17 8" xfId="8025" xr:uid="{F87C2FFE-CAA3-4E53-93DB-EC1DF984A927}"/>
    <cellStyle name="Normal 2 6 18" xfId="3088" xr:uid="{00000000-0005-0000-0000-0000100C0000}"/>
    <cellStyle name="Normal 2 6 18 2" xfId="3089" xr:uid="{00000000-0005-0000-0000-0000110C0000}"/>
    <cellStyle name="Normal 2 6 18 2 2" xfId="6161" xr:uid="{22684311-6B89-4E98-937A-BE34EAA18BA5}"/>
    <cellStyle name="Normal 2 6 18 2 2 2" xfId="12604" xr:uid="{560ED60F-8867-4CCB-9149-237F43EA01A7}"/>
    <cellStyle name="Normal 2 6 18 2 2 2 2" xfId="12605" xr:uid="{76D9D63D-CA86-452A-9395-24E692BEE52A}"/>
    <cellStyle name="Normal 2 6 18 2 2 3" xfId="12606" xr:uid="{028CC7C6-F736-45F5-8426-2C70710085DE}"/>
    <cellStyle name="Normal 2 6 18 2 2 4" xfId="12603" xr:uid="{9C9315A5-38D2-4E52-AF56-B7D439A6A21C}"/>
    <cellStyle name="Normal 2 6 18 2 2 5" xfId="10195" xr:uid="{B2E009BE-C7D2-4F70-8E53-E63197AAFB4C}"/>
    <cellStyle name="Normal 2 6 18 2 3" xfId="12607" xr:uid="{534BBF00-00AE-4ADD-8259-793DCF94775D}"/>
    <cellStyle name="Normal 2 6 18 2 3 2" xfId="12608" xr:uid="{0C600102-9AA5-4AB8-8204-2944B11E5D54}"/>
    <cellStyle name="Normal 2 6 18 2 3 2 2" xfId="12609" xr:uid="{6B25713B-923C-44EC-8AA9-E507D70D2797}"/>
    <cellStyle name="Normal 2 6 18 2 3 3" xfId="12610" xr:uid="{5F4648B6-F43B-4866-BD5C-C7F7B164DD80}"/>
    <cellStyle name="Normal 2 6 18 2 4" xfId="12611" xr:uid="{6CF22E2D-1DF8-4D79-8196-6B655CE9A0D7}"/>
    <cellStyle name="Normal 2 6 18 2 4 2" xfId="12612" xr:uid="{80D41FAC-86C9-4751-8F56-F1CEDEDD8E12}"/>
    <cellStyle name="Normal 2 6 18 2 5" xfId="12613" xr:uid="{E726F930-103F-4466-8428-C9E84A0B0145}"/>
    <cellStyle name="Normal 2 6 18 2 6" xfId="12602" xr:uid="{6741302B-70E7-4EEC-8E33-C36AB364D2F4}"/>
    <cellStyle name="Normal 2 6 18 2 7" xfId="8028" xr:uid="{34738BA8-FA0C-41EB-8695-BB810F83B631}"/>
    <cellStyle name="Normal 2 6 18 3" xfId="6160" xr:uid="{1522DB05-5EE1-4A16-8B8A-B0410AF5A805}"/>
    <cellStyle name="Normal 2 6 18 3 2" xfId="12615" xr:uid="{97FC2DD3-168D-40BF-9C08-DD7BC3861D10}"/>
    <cellStyle name="Normal 2 6 18 3 2 2" xfId="12616" xr:uid="{0ADF88EA-CAE9-45FB-9CBA-511DCD8CA610}"/>
    <cellStyle name="Normal 2 6 18 3 3" xfId="12617" xr:uid="{F68F1E53-C875-4E60-8952-E3ADE8D9EF73}"/>
    <cellStyle name="Normal 2 6 18 3 4" xfId="12614" xr:uid="{AAA51D23-524B-4337-87B1-BFB2D94B1590}"/>
    <cellStyle name="Normal 2 6 18 3 5" xfId="10194" xr:uid="{0FFCBF78-39B3-4F2E-B037-D08FC5D97403}"/>
    <cellStyle name="Normal 2 6 18 4" xfId="12618" xr:uid="{71745F07-8EBA-4F95-8ABF-31D6218EB7CA}"/>
    <cellStyle name="Normal 2 6 18 4 2" xfId="12937" xr:uid="{F25B7ADB-5B24-4E5E-8445-281A10CA3F47}"/>
    <cellStyle name="Normal 2 6 18 4 2 2" xfId="12938" xr:uid="{C7C153A0-CDDF-4781-B6E8-E18DE3009E42}"/>
    <cellStyle name="Normal 2 6 18 4 3" xfId="12939" xr:uid="{DD1E39C2-7FAB-422D-8A8F-B9E145F48C89}"/>
    <cellStyle name="Normal 2 6 18 5" xfId="12940" xr:uid="{537F76BC-60C8-4411-BFD4-4EBC930FD4A0}"/>
    <cellStyle name="Normal 2 6 18 5 2" xfId="12941" xr:uid="{AB0D64E8-25BA-4604-ADB7-F58417C1F8FE}"/>
    <cellStyle name="Normal 2 6 18 6" xfId="12942" xr:uid="{9A8BB314-ECF1-47A1-9AD7-50901C7415B8}"/>
    <cellStyle name="Normal 2 6 18 7" xfId="12601" xr:uid="{2460815F-DBE8-49FC-8D2D-786812C5D16F}"/>
    <cellStyle name="Normal 2 6 18 8" xfId="8027" xr:uid="{125CF9D7-EA64-4E00-A512-8271172DBDCB}"/>
    <cellStyle name="Normal 2 6 19" xfId="3090" xr:uid="{00000000-0005-0000-0000-0000120C0000}"/>
    <cellStyle name="Normal 2 6 19 2" xfId="6162" xr:uid="{CE67C8E3-B2CF-4588-8C69-9053D7B3F872}"/>
    <cellStyle name="Normal 2 6 19 2 2" xfId="12945" xr:uid="{8045DF25-0480-4487-BA10-5889F5AC0E14}"/>
    <cellStyle name="Normal 2 6 19 2 2 2" xfId="12946" xr:uid="{1B2880B9-CF4F-4130-A25B-B4E1427859D6}"/>
    <cellStyle name="Normal 2 6 19 2 3" xfId="12947" xr:uid="{FC5C5FFE-63A1-4729-B7C5-B984ADE2195E}"/>
    <cellStyle name="Normal 2 6 19 2 4" xfId="12944" xr:uid="{D3F06DEC-A2F9-4D11-8D29-F2AEDEACE960}"/>
    <cellStyle name="Normal 2 6 19 2 5" xfId="10196" xr:uid="{08822E87-2012-4C42-A7A9-C1B16D7A6191}"/>
    <cellStyle name="Normal 2 6 19 3" xfId="12948" xr:uid="{FA68C376-5039-4271-9181-CFD8057B4D0E}"/>
    <cellStyle name="Normal 2 6 19 3 2" xfId="12949" xr:uid="{71D51E6F-EDF7-41E6-91F0-6CD7ACE5C749}"/>
    <cellStyle name="Normal 2 6 19 3 2 2" xfId="12950" xr:uid="{4029739A-EF1E-48BA-98A4-34D3606155D5}"/>
    <cellStyle name="Normal 2 6 19 3 3" xfId="12951" xr:uid="{E8B9C124-DAB2-4DF2-8A3E-DD8798E8FF33}"/>
    <cellStyle name="Normal 2 6 19 4" xfId="12952" xr:uid="{C25436F3-D751-471A-AA3F-D59E49311FC6}"/>
    <cellStyle name="Normal 2 6 19 4 2" xfId="12953" xr:uid="{69D65B58-48DE-47B8-A2CD-C7C2B8F49DD8}"/>
    <cellStyle name="Normal 2 6 19 5" xfId="12954" xr:uid="{BEF02431-83D4-4319-ADD0-7690BE76FBA2}"/>
    <cellStyle name="Normal 2 6 19 6" xfId="12943" xr:uid="{7249D05C-25BD-413D-A65D-55033700FFA8}"/>
    <cellStyle name="Normal 2 6 19 7" xfId="8029" xr:uid="{F491A5FB-B299-455F-84A4-D672A56E90B6}"/>
    <cellStyle name="Normal 2 6 2" xfId="3091" xr:uid="{00000000-0005-0000-0000-0000130C0000}"/>
    <cellStyle name="Normal 2 6 2 10" xfId="8030" xr:uid="{F4B129F6-F376-49CC-ABD1-F575465AB70B}"/>
    <cellStyle name="Normal 2 6 2 2" xfId="3092" xr:uid="{00000000-0005-0000-0000-0000140C0000}"/>
    <cellStyle name="Normal 2 6 2 3" xfId="3093" xr:uid="{00000000-0005-0000-0000-0000150C0000}"/>
    <cellStyle name="Normal 2 6 2 3 2" xfId="3094" xr:uid="{00000000-0005-0000-0000-0000160C0000}"/>
    <cellStyle name="Normal 2 6 2 3 2 2" xfId="6165" xr:uid="{720A0552-0A63-4435-A2E7-328C05E1B8EF}"/>
    <cellStyle name="Normal 2 6 2 3 2 2 2" xfId="12958" xr:uid="{B0787427-1116-418A-B79B-896C74E5B61D}"/>
    <cellStyle name="Normal 2 6 2 3 2 2 2 2" xfId="12959" xr:uid="{336272D5-15B5-4F71-8770-C601C41E3591}"/>
    <cellStyle name="Normal 2 6 2 3 2 2 3" xfId="12960" xr:uid="{7BD11B15-292D-45C8-975E-BC770A0B7E71}"/>
    <cellStyle name="Normal 2 6 2 3 2 2 4" xfId="12957" xr:uid="{7D54D076-EE49-418D-AC5E-3BA5E11354A6}"/>
    <cellStyle name="Normal 2 6 2 3 2 2 5" xfId="10199" xr:uid="{1CFC9B81-49D9-4D15-9587-BAF7FFD086B6}"/>
    <cellStyle name="Normal 2 6 2 3 2 3" xfId="12961" xr:uid="{20B589EB-650B-433A-86C4-0880F1F2FF18}"/>
    <cellStyle name="Normal 2 6 2 3 2 3 2" xfId="12962" xr:uid="{EFC48786-069D-4087-AEED-3854F486D9C5}"/>
    <cellStyle name="Normal 2 6 2 3 2 3 2 2" xfId="12963" xr:uid="{66D688C5-530B-48D9-9380-4B722285D2FD}"/>
    <cellStyle name="Normal 2 6 2 3 2 3 3" xfId="12964" xr:uid="{0AA74E2D-80CA-48F3-B965-1BA4A4C2BA3B}"/>
    <cellStyle name="Normal 2 6 2 3 2 4" xfId="12965" xr:uid="{40ED5B7F-9646-42F6-80FC-C13B78CF62A0}"/>
    <cellStyle name="Normal 2 6 2 3 2 4 2" xfId="12966" xr:uid="{3AD55F2F-21B2-429C-B301-5EB3B34A2EEE}"/>
    <cellStyle name="Normal 2 6 2 3 2 5" xfId="12967" xr:uid="{17FBEE03-2B4A-4147-861B-F7982A21994F}"/>
    <cellStyle name="Normal 2 6 2 3 2 6" xfId="12956" xr:uid="{3F7D6E1D-3976-4728-B5E1-55AFFAC1DD20}"/>
    <cellStyle name="Normal 2 6 2 3 2 7" xfId="8032" xr:uid="{77DF9AD8-66A3-4786-8C5A-1157ADBD7DC0}"/>
    <cellStyle name="Normal 2 6 2 3 3" xfId="6164" xr:uid="{54B18612-B63C-4174-A2A4-8203D9407955}"/>
    <cellStyle name="Normal 2 6 2 3 3 2" xfId="12969" xr:uid="{52BC188E-625A-446E-958B-157BCCB22D83}"/>
    <cellStyle name="Normal 2 6 2 3 3 2 2" xfId="12970" xr:uid="{CAE28AB2-1FEF-4C30-B11A-75EF79E62488}"/>
    <cellStyle name="Normal 2 6 2 3 3 3" xfId="12971" xr:uid="{69302C36-B4C3-4578-A709-B37FB607C74D}"/>
    <cellStyle name="Normal 2 6 2 3 3 4" xfId="12968" xr:uid="{0E7F16E0-C9BF-4504-89CE-7C7B68697734}"/>
    <cellStyle name="Normal 2 6 2 3 3 5" xfId="10198" xr:uid="{0CDF6C17-E74E-4E93-8AF2-794F4B11EF4F}"/>
    <cellStyle name="Normal 2 6 2 3 4" xfId="12972" xr:uid="{10BAD608-7709-4722-AB58-3D29AF7D037F}"/>
    <cellStyle name="Normal 2 6 2 3 4 2" xfId="12973" xr:uid="{9EDF7688-F117-4BB3-963F-2F6D83988F35}"/>
    <cellStyle name="Normal 2 6 2 3 4 2 2" xfId="12974" xr:uid="{9F3C4D37-2A43-4323-B81A-4F1F0E571493}"/>
    <cellStyle name="Normal 2 6 2 3 4 3" xfId="12975" xr:uid="{B1D6BDF9-73D1-4E11-B53C-4564B088CF4B}"/>
    <cellStyle name="Normal 2 6 2 3 5" xfId="12976" xr:uid="{890EF198-803B-43E5-B8EC-958A20610A57}"/>
    <cellStyle name="Normal 2 6 2 3 5 2" xfId="12977" xr:uid="{459F0DAC-98E8-4E25-AF1B-0B4FE2BEC76F}"/>
    <cellStyle name="Normal 2 6 2 3 6" xfId="12978" xr:uid="{F758C149-8EC8-495A-96D2-64376A5EB569}"/>
    <cellStyle name="Normal 2 6 2 3 7" xfId="12955" xr:uid="{0005F723-98E9-4B22-AA13-9DBA4531237F}"/>
    <cellStyle name="Normal 2 6 2 3 8" xfId="8031" xr:uid="{478ABCB9-BB7B-4C4B-9B2F-F88085828657}"/>
    <cellStyle name="Normal 2 6 2 4" xfId="3095" xr:uid="{00000000-0005-0000-0000-0000170C0000}"/>
    <cellStyle name="Normal 2 6 2 4 2" xfId="3096" xr:uid="{00000000-0005-0000-0000-0000180C0000}"/>
    <cellStyle name="Normal 2 6 2 4 2 2" xfId="6167" xr:uid="{C1F5B746-F903-4E4B-865C-F6EE11414317}"/>
    <cellStyle name="Normal 2 6 2 4 2 2 2" xfId="12982" xr:uid="{D8CD0553-6C51-416E-9E08-4F611AB4615E}"/>
    <cellStyle name="Normal 2 6 2 4 2 2 2 2" xfId="12983" xr:uid="{245D5130-D670-420E-B1EF-1503548FC51E}"/>
    <cellStyle name="Normal 2 6 2 4 2 2 3" xfId="12984" xr:uid="{0EB58E48-D4D4-45F8-8693-8B5C19B01BA4}"/>
    <cellStyle name="Normal 2 6 2 4 2 2 4" xfId="12981" xr:uid="{EF6BF98F-1D3B-47AC-9012-2727103CAA36}"/>
    <cellStyle name="Normal 2 6 2 4 2 2 5" xfId="10201" xr:uid="{84120701-3188-4DAE-909D-A1E4FE0DF45A}"/>
    <cellStyle name="Normal 2 6 2 4 2 3" xfId="12985" xr:uid="{C0CF0F0F-0E7E-47F0-AC1A-947283B61115}"/>
    <cellStyle name="Normal 2 6 2 4 2 3 2" xfId="12986" xr:uid="{46A31A38-DCD9-4FD1-AD46-EB3DB1BE1A26}"/>
    <cellStyle name="Normal 2 6 2 4 2 3 2 2" xfId="12987" xr:uid="{9610734A-FAB3-4244-A6EB-3B6CB651731E}"/>
    <cellStyle name="Normal 2 6 2 4 2 3 3" xfId="12988" xr:uid="{AFA4AFDC-9D98-4FB0-B2FF-6438E66B9F45}"/>
    <cellStyle name="Normal 2 6 2 4 2 4" xfId="12989" xr:uid="{D7499AAB-89A8-4055-8D02-398F3B39167F}"/>
    <cellStyle name="Normal 2 6 2 4 2 4 2" xfId="12990" xr:uid="{1B8C8EC1-C4DF-46A7-9E13-52F1E0F3DCB5}"/>
    <cellStyle name="Normal 2 6 2 4 2 5" xfId="12991" xr:uid="{836C3250-10B7-474D-8C1C-086C31584DA6}"/>
    <cellStyle name="Normal 2 6 2 4 2 6" xfId="12980" xr:uid="{B002F65A-3CEC-4414-991F-6CD3700A7515}"/>
    <cellStyle name="Normal 2 6 2 4 2 7" xfId="8034" xr:uid="{E07E47EA-6B1D-4974-8627-24BE3E51991B}"/>
    <cellStyle name="Normal 2 6 2 4 3" xfId="6166" xr:uid="{4A61CDCE-446D-4B0D-BBCE-C22628CB3711}"/>
    <cellStyle name="Normal 2 6 2 4 3 2" xfId="12993" xr:uid="{A06E1674-EF28-4F3B-9652-58C774267D82}"/>
    <cellStyle name="Normal 2 6 2 4 3 2 2" xfId="12994" xr:uid="{2CFBD73E-E879-44B7-B37F-DB56F921F88E}"/>
    <cellStyle name="Normal 2 6 2 4 3 3" xfId="12995" xr:uid="{2B12BC55-E33F-4A97-8573-DE27BF0C8F18}"/>
    <cellStyle name="Normal 2 6 2 4 3 4" xfId="12992" xr:uid="{166A49B3-FFE4-45DB-9ADA-52EA137D2642}"/>
    <cellStyle name="Normal 2 6 2 4 3 5" xfId="10200" xr:uid="{4024AA47-9DA3-41CF-9C8E-0CF6C04A16F1}"/>
    <cellStyle name="Normal 2 6 2 4 4" xfId="12996" xr:uid="{506529AC-A2D5-4D27-815C-A303658B7E6D}"/>
    <cellStyle name="Normal 2 6 2 4 4 2" xfId="12997" xr:uid="{ADF309F4-8F7F-450B-9B0E-F48B7DF58BD9}"/>
    <cellStyle name="Normal 2 6 2 4 4 2 2" xfId="12998" xr:uid="{E2205713-EEFC-4468-9053-C89C5E1B2089}"/>
    <cellStyle name="Normal 2 6 2 4 4 3" xfId="12999" xr:uid="{0FE17DDF-BFA1-4677-8DB5-A69A687545C1}"/>
    <cellStyle name="Normal 2 6 2 4 5" xfId="13000" xr:uid="{8AA55C9E-5982-4C1D-950C-E88D0AE14DD5}"/>
    <cellStyle name="Normal 2 6 2 4 5 2" xfId="13001" xr:uid="{476FDB55-C917-4070-BBE7-CD928821E550}"/>
    <cellStyle name="Normal 2 6 2 4 6" xfId="13002" xr:uid="{B66601B6-DAA4-49E1-B89F-BA4ACC0B7E0D}"/>
    <cellStyle name="Normal 2 6 2 4 7" xfId="12979" xr:uid="{A392F5D8-D077-4D77-BF5F-C77C67CB0EA5}"/>
    <cellStyle name="Normal 2 6 2 4 8" xfId="8033" xr:uid="{6EE22CEA-39B6-4BBE-821D-E75989679DA4}"/>
    <cellStyle name="Normal 2 6 2 5" xfId="3097" xr:uid="{00000000-0005-0000-0000-0000190C0000}"/>
    <cellStyle name="Normal 2 6 2 5 2" xfId="6168" xr:uid="{A5EA0E1C-C199-49B8-B4BD-BFABA01CFFCC}"/>
    <cellStyle name="Normal 2 6 2 5 2 2" xfId="13005" xr:uid="{3C6A6D46-47F2-49DA-B094-0827F7F3B094}"/>
    <cellStyle name="Normal 2 6 2 5 2 2 2" xfId="13006" xr:uid="{532183C7-7821-4AFA-BD7C-F6ABD837810F}"/>
    <cellStyle name="Normal 2 6 2 5 2 3" xfId="13007" xr:uid="{16F6B823-2530-45D4-8D97-3EE140E73221}"/>
    <cellStyle name="Normal 2 6 2 5 2 4" xfId="13004" xr:uid="{FD309BA7-A881-4702-825F-3345B663784C}"/>
    <cellStyle name="Normal 2 6 2 5 2 5" xfId="10202" xr:uid="{321AF8C7-0048-44C4-B3FE-91260D7B1CE9}"/>
    <cellStyle name="Normal 2 6 2 5 3" xfId="13008" xr:uid="{0C7CCE1D-5995-441C-814E-A1FBD1311BC2}"/>
    <cellStyle name="Normal 2 6 2 5 3 2" xfId="13009" xr:uid="{145ABB4F-A679-4004-B2CA-03BB7C65BC3F}"/>
    <cellStyle name="Normal 2 6 2 5 3 2 2" xfId="13010" xr:uid="{C6E1B2F4-CE07-42E6-877B-E8F5EA7FB4C4}"/>
    <cellStyle name="Normal 2 6 2 5 3 3" xfId="13011" xr:uid="{FBEF84BE-453D-4883-B3D6-5C78B49F3A58}"/>
    <cellStyle name="Normal 2 6 2 5 4" xfId="13012" xr:uid="{D6D5FA69-E68E-4256-95DC-EFCB69E6A97D}"/>
    <cellStyle name="Normal 2 6 2 5 4 2" xfId="13013" xr:uid="{DD4363E2-4A8E-4AD7-9272-11940A573CB5}"/>
    <cellStyle name="Normal 2 6 2 5 5" xfId="13014" xr:uid="{7BD1667E-57AD-49A9-9BD2-D70BEB75C9F6}"/>
    <cellStyle name="Normal 2 6 2 5 6" xfId="13003" xr:uid="{EFC9E983-656B-42BE-ACA7-6AF734AC2A5E}"/>
    <cellStyle name="Normal 2 6 2 5 7" xfId="8035" xr:uid="{B289A70C-2F8B-4EE1-A27A-918E3CC23B8D}"/>
    <cellStyle name="Normal 2 6 2 6" xfId="6163" xr:uid="{E5E68665-AAD3-4EA9-95BC-F600C24B074F}"/>
    <cellStyle name="Normal 2 6 2 6 2" xfId="13016" xr:uid="{2F939E32-8793-4ED9-9AE2-B7589ABBB8EB}"/>
    <cellStyle name="Normal 2 6 2 6 2 2" xfId="13017" xr:uid="{C24A4BE7-E00C-4D35-B122-A79F58E5737D}"/>
    <cellStyle name="Normal 2 6 2 6 3" xfId="13018" xr:uid="{81639C15-74C3-40F8-ABCF-2E5C8D01F8CB}"/>
    <cellStyle name="Normal 2 6 2 6 4" xfId="13015" xr:uid="{4906C9EE-9B09-49C8-BF88-0BDE95699EC1}"/>
    <cellStyle name="Normal 2 6 2 6 5" xfId="10197" xr:uid="{59802E59-0C91-4231-A4A1-CD5A4C8A4E2A}"/>
    <cellStyle name="Normal 2 6 2 7" xfId="13019" xr:uid="{6D2F7D6A-D22A-452D-BECF-E8A4BF7A5CD7}"/>
    <cellStyle name="Normal 2 6 2 7 2" xfId="13020" xr:uid="{ADDF46CD-9CBD-41E0-B71D-787CE5901AFE}"/>
    <cellStyle name="Normal 2 6 2 7 2 2" xfId="13021" xr:uid="{91FF60A4-9288-43E2-97FF-2C1D3D25363D}"/>
    <cellStyle name="Normal 2 6 2 7 3" xfId="13022" xr:uid="{F10E99D2-D680-4EB8-A249-74764F0F7340}"/>
    <cellStyle name="Normal 2 6 2 8" xfId="13023" xr:uid="{10143549-6353-42E1-8943-3D2C29BF4CE4}"/>
    <cellStyle name="Normal 2 6 2 8 2" xfId="13024" xr:uid="{C1C78936-4BAF-4A07-9036-4C2B2F7759E4}"/>
    <cellStyle name="Normal 2 6 2 9" xfId="13025" xr:uid="{977315E6-FEC8-4217-A626-D6FE2AD2C049}"/>
    <cellStyle name="Normal 2 6 20" xfId="13026" xr:uid="{E34D42BE-1DDB-4713-AC0E-AB3624367F64}"/>
    <cellStyle name="Normal 2 6 20 2" xfId="13027" xr:uid="{BFABFC5D-4225-4D93-8B77-6445E9EB5940}"/>
    <cellStyle name="Normal 2 6 20 2 2" xfId="13028" xr:uid="{77726347-B5CD-4579-95C2-51ACED12BB4E}"/>
    <cellStyle name="Normal 2 6 20 2 2 2" xfId="13029" xr:uid="{2A0486CD-E17C-4B9E-99C6-95006AAF8799}"/>
    <cellStyle name="Normal 2 6 20 2 3" xfId="13030" xr:uid="{8FD00E67-A348-4F59-9069-2287C8A44A57}"/>
    <cellStyle name="Normal 2 6 20 3" xfId="13031" xr:uid="{C606C19D-8B32-4412-AC40-7233A6E6975E}"/>
    <cellStyle name="Normal 2 6 20 3 2" xfId="13032" xr:uid="{CBE96069-9A8F-4226-8AE5-8664B387FF25}"/>
    <cellStyle name="Normal 2 6 20 4" xfId="13033" xr:uid="{ACDADFEC-ADCF-4980-B207-2A13C980CDF3}"/>
    <cellStyle name="Normal 2 6 21" xfId="13034" xr:uid="{A461C614-1BC6-41D9-BE97-D21AC66FF4E8}"/>
    <cellStyle name="Normal 2 6 21 2" xfId="13035" xr:uid="{E0E2E0D0-4F5A-4807-816E-542D779A183E}"/>
    <cellStyle name="Normal 2 6 3" xfId="3098" xr:uid="{00000000-0005-0000-0000-00001A0C0000}"/>
    <cellStyle name="Normal 2 6 3 2" xfId="3099" xr:uid="{00000000-0005-0000-0000-00001B0C0000}"/>
    <cellStyle name="Normal 2 6 3 3" xfId="3100" xr:uid="{00000000-0005-0000-0000-00001C0C0000}"/>
    <cellStyle name="Normal 2 6 3 3 2" xfId="6170" xr:uid="{BD4C3524-31E6-4F3F-AE3D-B6EB41863A2A}"/>
    <cellStyle name="Normal 2 6 3 3 2 2" xfId="13038" xr:uid="{7AE67009-D45F-4A88-B7CB-5F602DD20F37}"/>
    <cellStyle name="Normal 2 6 3 3 2 2 2" xfId="13039" xr:uid="{334A3C5A-B7BB-4FD9-8CB2-607ED6F4923F}"/>
    <cellStyle name="Normal 2 6 3 3 2 3" xfId="13040" xr:uid="{B1FEB9A4-FA05-42D6-9AAC-3C5F75CBF462}"/>
    <cellStyle name="Normal 2 6 3 3 2 4" xfId="13037" xr:uid="{F98E26AD-E1F6-486E-9847-BF582C71C493}"/>
    <cellStyle name="Normal 2 6 3 3 2 5" xfId="10204" xr:uid="{D0C0F425-50BD-4B20-81D1-072F9883D684}"/>
    <cellStyle name="Normal 2 6 3 3 3" xfId="13041" xr:uid="{7CD44387-5C5C-467A-9C39-551445435FD7}"/>
    <cellStyle name="Normal 2 6 3 3 3 2" xfId="13042" xr:uid="{48D1B382-CA5A-4147-8696-ECE76CADB888}"/>
    <cellStyle name="Normal 2 6 3 3 3 2 2" xfId="13043" xr:uid="{76DA9C75-9E0C-4A19-9824-2E50B76462EF}"/>
    <cellStyle name="Normal 2 6 3 3 3 3" xfId="13044" xr:uid="{637F689A-FE94-45FD-888A-C5577642121E}"/>
    <cellStyle name="Normal 2 6 3 3 4" xfId="13045" xr:uid="{B4C643FA-0D1A-4B9F-BA0F-26765D0F785C}"/>
    <cellStyle name="Normal 2 6 3 3 4 2" xfId="13046" xr:uid="{FF5C0928-6878-4CD4-AB7D-E81EE792C09F}"/>
    <cellStyle name="Normal 2 6 3 3 5" xfId="13047" xr:uid="{AB2BE315-A8E7-4D2A-885B-36A540B5F381}"/>
    <cellStyle name="Normal 2 6 3 3 6" xfId="13036" xr:uid="{A35ACC48-40D0-44CA-A1F1-B02AE7066DCD}"/>
    <cellStyle name="Normal 2 6 3 3 7" xfId="8037" xr:uid="{D14D7CBC-E897-4F1C-8E45-4E28333A7A66}"/>
    <cellStyle name="Normal 2 6 3 4" xfId="6169" xr:uid="{4E7E0FA4-C5DE-44EF-AA84-72EEB58355AB}"/>
    <cellStyle name="Normal 2 6 3 4 2" xfId="13049" xr:uid="{5CE838DA-0C48-47F7-A2CC-83FEB75216C5}"/>
    <cellStyle name="Normal 2 6 3 4 2 2" xfId="13050" xr:uid="{B684B460-FB4A-4AF7-A81B-0291D8CA27F2}"/>
    <cellStyle name="Normal 2 6 3 4 3" xfId="13051" xr:uid="{576CB43F-B764-422B-B162-3BCA9D3EEF54}"/>
    <cellStyle name="Normal 2 6 3 4 4" xfId="13048" xr:uid="{825DC69D-6A67-445C-972F-AA0E09626F32}"/>
    <cellStyle name="Normal 2 6 3 4 5" xfId="10203" xr:uid="{C3DC9213-6187-4112-BD5D-A5E0563216B8}"/>
    <cellStyle name="Normal 2 6 3 5" xfId="13052" xr:uid="{952648A7-DD3F-460A-ACC7-60A9372A0B0A}"/>
    <cellStyle name="Normal 2 6 3 5 2" xfId="13053" xr:uid="{4CBEE89A-EDAD-43CB-829C-200CF0E512FB}"/>
    <cellStyle name="Normal 2 6 3 5 2 2" xfId="13054" xr:uid="{1E74030B-889F-46D9-97FA-5CF60FFADBF4}"/>
    <cellStyle name="Normal 2 6 3 5 3" xfId="13055" xr:uid="{6C85BFC8-1A8B-4451-B5AA-BE4E2442B1DB}"/>
    <cellStyle name="Normal 2 6 3 6" xfId="13056" xr:uid="{21C99155-CD77-42D8-96A0-0330D0AADE75}"/>
    <cellStyle name="Normal 2 6 3 6 2" xfId="13057" xr:uid="{0304C94C-2C66-4BEC-A1C5-DB2C37EECF15}"/>
    <cellStyle name="Normal 2 6 3 7" xfId="13058" xr:uid="{92D767D4-8BC9-4E2D-A5F5-08B89FC31DFA}"/>
    <cellStyle name="Normal 2 6 3 8" xfId="8036" xr:uid="{EAF78EFE-95DF-4738-B1C9-551453E121C1}"/>
    <cellStyle name="Normal 2 6 4" xfId="3101" xr:uid="{00000000-0005-0000-0000-00001D0C0000}"/>
    <cellStyle name="Normal 2 6 5" xfId="3102" xr:uid="{00000000-0005-0000-0000-00001E0C0000}"/>
    <cellStyle name="Normal 2 6 6" xfId="3103" xr:uid="{00000000-0005-0000-0000-00001F0C0000}"/>
    <cellStyle name="Normal 2 6 7" xfId="3104" xr:uid="{00000000-0005-0000-0000-0000200C0000}"/>
    <cellStyle name="Normal 2 6 8" xfId="3105" xr:uid="{00000000-0005-0000-0000-0000210C0000}"/>
    <cellStyle name="Normal 2 6 9" xfId="3106" xr:uid="{00000000-0005-0000-0000-0000220C0000}"/>
    <cellStyle name="Normal 2 7" xfId="3107" xr:uid="{00000000-0005-0000-0000-0000230C0000}"/>
    <cellStyle name="Normal 2 7 2" xfId="3108" xr:uid="{00000000-0005-0000-0000-0000240C0000}"/>
    <cellStyle name="Normal 2 7 2 2" xfId="5496" xr:uid="{7A3D12E1-7731-476A-A587-8BF44FAEE178}"/>
    <cellStyle name="Normal 2 8" xfId="3109" xr:uid="{00000000-0005-0000-0000-0000250C0000}"/>
    <cellStyle name="Normal 2 8 2" xfId="3110" xr:uid="{00000000-0005-0000-0000-0000260C0000}"/>
    <cellStyle name="Normal 2 8 2 2" xfId="5497" xr:uid="{32913C7B-ACE9-457F-97CD-8271761EA7A6}"/>
    <cellStyle name="Normal 2 8 3" xfId="3111" xr:uid="{00000000-0005-0000-0000-0000270C0000}"/>
    <cellStyle name="Normal 2 8 4" xfId="3112" xr:uid="{00000000-0005-0000-0000-0000280C0000}"/>
    <cellStyle name="Normal 2 8 4 2" xfId="3113" xr:uid="{00000000-0005-0000-0000-0000290C0000}"/>
    <cellStyle name="Normal 2 9" xfId="3114" xr:uid="{00000000-0005-0000-0000-00002A0C0000}"/>
    <cellStyle name="Normal 2 9 2" xfId="3115" xr:uid="{00000000-0005-0000-0000-00002B0C0000}"/>
    <cellStyle name="Normal 2 9 2 2" xfId="3116" xr:uid="{00000000-0005-0000-0000-00002C0C0000}"/>
    <cellStyle name="Normal 2 9 2 3" xfId="3117" xr:uid="{00000000-0005-0000-0000-00002D0C0000}"/>
    <cellStyle name="Normal 2 9 2 3 2" xfId="6172" xr:uid="{F96BD092-EB39-4433-9423-34CEA3CA60F7}"/>
    <cellStyle name="Normal 2 9 2 3 2 2" xfId="13061" xr:uid="{C095209D-80C9-4AA6-81A2-0700B19D8193}"/>
    <cellStyle name="Normal 2 9 2 3 2 2 2" xfId="13062" xr:uid="{9710E244-4FE4-428C-AABE-883405BF3B2B}"/>
    <cellStyle name="Normal 2 9 2 3 2 3" xfId="13063" xr:uid="{33031BEE-DB3A-4FE6-8AE8-88B1C469845B}"/>
    <cellStyle name="Normal 2 9 2 3 2 4" xfId="13060" xr:uid="{FBE073AD-60C2-445D-B604-59EA8984B14B}"/>
    <cellStyle name="Normal 2 9 2 3 2 5" xfId="10206" xr:uid="{DCD93047-18B1-4B30-ACFC-56B1ABDBB64C}"/>
    <cellStyle name="Normal 2 9 2 3 3" xfId="13064" xr:uid="{F698F704-6B1B-43F0-AF4E-D65D3E68A648}"/>
    <cellStyle name="Normal 2 9 2 3 3 2" xfId="13065" xr:uid="{168389DC-30D4-400A-9F2B-95756C1B8C0E}"/>
    <cellStyle name="Normal 2 9 2 3 3 2 2" xfId="13066" xr:uid="{CDC85264-5EBD-4C68-AD62-15A6BA6C2D18}"/>
    <cellStyle name="Normal 2 9 2 3 3 3" xfId="13067" xr:uid="{7CD9B44F-9ECF-4EA7-957D-FB21E5357038}"/>
    <cellStyle name="Normal 2 9 2 3 4" xfId="13068" xr:uid="{C74F2299-BB94-4406-9298-D00EB7AC90F8}"/>
    <cellStyle name="Normal 2 9 2 3 4 2" xfId="13069" xr:uid="{79755893-F9BE-4043-92CE-431A87826812}"/>
    <cellStyle name="Normal 2 9 2 3 5" xfId="13070" xr:uid="{E84B4934-4D1D-439C-B5F9-C85C742D76F1}"/>
    <cellStyle name="Normal 2 9 2 3 6" xfId="13059" xr:uid="{71FE0726-4E7C-487B-8F44-2DB75778BF13}"/>
    <cellStyle name="Normal 2 9 2 3 7" xfId="8039" xr:uid="{C10A289B-1B58-4FAA-AED5-2E4A5F6EC06D}"/>
    <cellStyle name="Normal 2 9 2 4" xfId="6171" xr:uid="{34EBC992-0040-41E1-B2C9-8ABD6E40BB93}"/>
    <cellStyle name="Normal 2 9 2 4 2" xfId="13072" xr:uid="{608549FF-BEE7-426B-8AC2-1F137A560F33}"/>
    <cellStyle name="Normal 2 9 2 4 2 2" xfId="13073" xr:uid="{A3D64908-350C-453C-B8E3-80ABDDDA7D11}"/>
    <cellStyle name="Normal 2 9 2 4 3" xfId="13074" xr:uid="{096F9530-B795-4011-9289-CAD68D7B49F5}"/>
    <cellStyle name="Normal 2 9 2 4 4" xfId="13071" xr:uid="{C51A015F-1C0B-4700-B4E6-01F943D7CE35}"/>
    <cellStyle name="Normal 2 9 2 4 5" xfId="10205" xr:uid="{7F7AA47D-BE11-4B6A-900E-FE955F0E921F}"/>
    <cellStyle name="Normal 2 9 2 5" xfId="13075" xr:uid="{EB531218-96CF-4571-A652-5A447237E74A}"/>
    <cellStyle name="Normal 2 9 2 5 2" xfId="13076" xr:uid="{80D67550-6DFC-4F73-9F69-BE01ADD2B2DB}"/>
    <cellStyle name="Normal 2 9 2 5 2 2" xfId="13077" xr:uid="{C66969C1-82C1-4395-93BD-87F42D9A3A57}"/>
    <cellStyle name="Normal 2 9 2 5 3" xfId="13078" xr:uid="{6EC41A48-C413-4B3D-ACCB-87EB43B1C1F8}"/>
    <cellStyle name="Normal 2 9 2 6" xfId="13079" xr:uid="{651F9A21-AB56-4413-9C0B-F9B3C67DCECB}"/>
    <cellStyle name="Normal 2 9 2 6 2" xfId="13080" xr:uid="{79142A99-B6D1-432A-A401-8075FB00C95D}"/>
    <cellStyle name="Normal 2 9 2 7" xfId="13081" xr:uid="{16C1ABED-11E6-4EB6-BA47-A6EEDFACC6F4}"/>
    <cellStyle name="Normal 2 9 2 8" xfId="8038" xr:uid="{1EC42C62-B3D8-4211-ADD7-2FF6A4159B46}"/>
    <cellStyle name="Normal 2 9 3" xfId="3118" xr:uid="{00000000-0005-0000-0000-00002E0C0000}"/>
    <cellStyle name="Normal 2 9 3 2" xfId="3119" xr:uid="{00000000-0005-0000-0000-00002F0C0000}"/>
    <cellStyle name="Normal 2 9 3 2 2" xfId="6174" xr:uid="{1E875588-E535-429F-9B7E-F7EA94190B00}"/>
    <cellStyle name="Normal 2 9 3 2 2 2" xfId="13085" xr:uid="{B5DCFCD7-1040-443D-87C9-80C7D7283F16}"/>
    <cellStyle name="Normal 2 9 3 2 2 2 2" xfId="13086" xr:uid="{244C25E1-1DCF-4CCE-8E65-0999E6C0CF96}"/>
    <cellStyle name="Normal 2 9 3 2 2 3" xfId="13087" xr:uid="{56DC26A2-1D2F-49A7-813A-DF760B10F847}"/>
    <cellStyle name="Normal 2 9 3 2 2 4" xfId="13084" xr:uid="{D48AE7D0-EA07-4511-8790-4DDCBDFBDBB4}"/>
    <cellStyle name="Normal 2 9 3 2 2 5" xfId="10208" xr:uid="{33C45BED-C01C-42D7-BDDB-9E7C96EE062B}"/>
    <cellStyle name="Normal 2 9 3 2 3" xfId="13088" xr:uid="{7C2E8C7E-EBEE-4435-BEE9-BA7125C01DCB}"/>
    <cellStyle name="Normal 2 9 3 2 3 2" xfId="13089" xr:uid="{8E7A586E-61E2-4988-983F-3574958F23FE}"/>
    <cellStyle name="Normal 2 9 3 2 3 2 2" xfId="13090" xr:uid="{5F757485-BAD4-4958-92D3-61F1CCDC5270}"/>
    <cellStyle name="Normal 2 9 3 2 3 3" xfId="13091" xr:uid="{B30E2D64-A8E8-468E-A436-15321C2D08FF}"/>
    <cellStyle name="Normal 2 9 3 2 4" xfId="13092" xr:uid="{EE5FFE21-1080-4757-99CC-16741EA8E3D6}"/>
    <cellStyle name="Normal 2 9 3 2 4 2" xfId="13093" xr:uid="{3081FD80-F510-4CB4-9E97-D96D99568F69}"/>
    <cellStyle name="Normal 2 9 3 2 5" xfId="13094" xr:uid="{0B99300B-C9BB-4506-BB74-BA471888A3CA}"/>
    <cellStyle name="Normal 2 9 3 2 6" xfId="13083" xr:uid="{B936C30A-7F53-419E-BA13-DFFF153F0AB8}"/>
    <cellStyle name="Normal 2 9 3 2 7" xfId="8041" xr:uid="{CEC2A2C0-C167-438A-8E1B-1E16B42C8F6B}"/>
    <cellStyle name="Normal 2 9 3 3" xfId="6173" xr:uid="{D72F5F58-6BC3-478E-ADE8-302847106BCB}"/>
    <cellStyle name="Normal 2 9 3 3 2" xfId="13096" xr:uid="{B57739D4-3DBE-49D7-AD1C-26B04D4AF1C4}"/>
    <cellStyle name="Normal 2 9 3 3 2 2" xfId="13097" xr:uid="{D205A884-D4A0-4B98-BA51-9AA48E16D669}"/>
    <cellStyle name="Normal 2 9 3 3 3" xfId="13098" xr:uid="{221E685A-8C67-4973-9754-6856D054ADDC}"/>
    <cellStyle name="Normal 2 9 3 3 4" xfId="13095" xr:uid="{C059F2FE-7478-45B6-9E3C-769388410931}"/>
    <cellStyle name="Normal 2 9 3 3 5" xfId="10207" xr:uid="{7A5100B7-A566-4109-8DB4-25D858E4EA1B}"/>
    <cellStyle name="Normal 2 9 3 4" xfId="13099" xr:uid="{23F2640A-A3B3-478E-8B41-7E58FA7749A9}"/>
    <cellStyle name="Normal 2 9 3 4 2" xfId="13100" xr:uid="{8BEB7252-D848-4134-AFE6-29432F3615EB}"/>
    <cellStyle name="Normal 2 9 3 4 2 2" xfId="13101" xr:uid="{04FA4EEE-6331-42DA-A47B-F70D3C545F19}"/>
    <cellStyle name="Normal 2 9 3 4 3" xfId="13102" xr:uid="{E1880516-0BFD-472E-A29B-E81321B49A7D}"/>
    <cellStyle name="Normal 2 9 3 5" xfId="13103" xr:uid="{6B9028DA-8D74-449A-8815-0C3129B005BA}"/>
    <cellStyle name="Normal 2 9 3 5 2" xfId="13104" xr:uid="{74264828-461E-4241-B45F-1EDF725A2270}"/>
    <cellStyle name="Normal 2 9 3 6" xfId="13105" xr:uid="{E397F93E-7704-4822-A574-E9E980FE38B6}"/>
    <cellStyle name="Normal 2 9 3 7" xfId="13082" xr:uid="{BF97D780-0A20-4CB1-B1FA-44831F1D29C4}"/>
    <cellStyle name="Normal 2 9 3 8" xfId="8040" xr:uid="{5E08E299-102E-4C43-A808-A53884E5F563}"/>
    <cellStyle name="Normal 2 9 4" xfId="3120" xr:uid="{00000000-0005-0000-0000-0000300C0000}"/>
    <cellStyle name="Normal 2 9 4 2" xfId="6175" xr:uid="{865B2462-7F11-4BAF-BD74-F5B86664246F}"/>
    <cellStyle name="Normal 2 9 4 2 2" xfId="13108" xr:uid="{42C7A6A8-C25D-4E9F-8A7E-24ED5FAAC997}"/>
    <cellStyle name="Normal 2 9 4 2 2 2" xfId="13109" xr:uid="{80D8C9D8-1B87-43E4-9DD6-1A24E22A11B7}"/>
    <cellStyle name="Normal 2 9 4 2 3" xfId="13110" xr:uid="{98500D1D-61A5-44BD-94DC-EE6CA822E73E}"/>
    <cellStyle name="Normal 2 9 4 2 4" xfId="13107" xr:uid="{E477C1C0-9B08-4D5E-AABF-3FED82ADFA8E}"/>
    <cellStyle name="Normal 2 9 4 2 5" xfId="10209" xr:uid="{E55F99E0-93A9-45F0-9A2E-B9E9C74FAE21}"/>
    <cellStyle name="Normal 2 9 4 3" xfId="13111" xr:uid="{162EA8F5-3721-4B76-84CE-8B26A511BE90}"/>
    <cellStyle name="Normal 2 9 4 3 2" xfId="13112" xr:uid="{6035B8AB-13A4-4CF6-B5B1-0EE2BB570C32}"/>
    <cellStyle name="Normal 2 9 4 3 2 2" xfId="13113" xr:uid="{1ADEE773-9184-4BB4-A196-D01E0DD5544F}"/>
    <cellStyle name="Normal 2 9 4 3 3" xfId="13114" xr:uid="{53F580D8-816B-4362-A16A-EC5FB7E4416C}"/>
    <cellStyle name="Normal 2 9 4 4" xfId="13115" xr:uid="{48B53DEA-AA4B-43E6-B454-C270DE443337}"/>
    <cellStyle name="Normal 2 9 4 4 2" xfId="13116" xr:uid="{B4470250-4F72-4A23-8F66-80BCDF16EB9B}"/>
    <cellStyle name="Normal 2 9 4 5" xfId="13117" xr:uid="{09283A66-AAA7-4740-8EB8-AB43AF85E88D}"/>
    <cellStyle name="Normal 2 9 4 6" xfId="13106" xr:uid="{B8BAAB32-271B-4AE6-A8B4-4B3336342708}"/>
    <cellStyle name="Normal 2 9 4 7" xfId="8042" xr:uid="{60782C20-FA64-444E-B1FF-2CBD4EA3FA23}"/>
    <cellStyle name="Normal 2 9 5" xfId="3121" xr:uid="{00000000-0005-0000-0000-0000310C0000}"/>
    <cellStyle name="Normal 2 9 5 2" xfId="6176" xr:uid="{FD2D77BF-8C15-4579-B7CF-05C97857EB3D}"/>
    <cellStyle name="Normal 2 9 5 2 2" xfId="13120" xr:uid="{ACB32139-A6AB-4168-945C-AC6AD40719A3}"/>
    <cellStyle name="Normal 2 9 5 2 2 2" xfId="13121" xr:uid="{013AE6CB-1AF3-44D0-9CD8-68FD50EF17AD}"/>
    <cellStyle name="Normal 2 9 5 2 3" xfId="13122" xr:uid="{48344D08-60CC-42DC-9ADD-8595577BEAEA}"/>
    <cellStyle name="Normal 2 9 5 2 4" xfId="13119" xr:uid="{9C2ECACA-F9B7-42E8-98DC-A305D9B4A2C0}"/>
    <cellStyle name="Normal 2 9 5 2 5" xfId="10210" xr:uid="{CCEB31D9-51BA-40D0-BBDD-5862D7493346}"/>
    <cellStyle name="Normal 2 9 5 3" xfId="13123" xr:uid="{8C20F6EF-168D-4D67-A6C3-C3EB7AE3743B}"/>
    <cellStyle name="Normal 2 9 5 3 2" xfId="13124" xr:uid="{6CBBF204-B978-471E-9A32-811D910FF601}"/>
    <cellStyle name="Normal 2 9 5 4" xfId="13125" xr:uid="{7B9C687C-DEC6-490D-A8DF-E4F2683C0DFD}"/>
    <cellStyle name="Normal 2 9 5 5" xfId="13118" xr:uid="{95B46A23-83B7-4639-9949-85E399AA5FBC}"/>
    <cellStyle name="Normal 2 9 5 6" xfId="8043" xr:uid="{FDA9202E-13A3-4FD7-99BA-EBA70A5DAD20}"/>
    <cellStyle name="Normal 2 9 6" xfId="13126" xr:uid="{2C311FC1-EEE8-44CC-AD54-4706E26E0E98}"/>
    <cellStyle name="Normal 2 9 6 2" xfId="13127" xr:uid="{70DBA893-108D-4831-B140-2A537A6DDA07}"/>
    <cellStyle name="Normal 2_ELC" xfId="13128" xr:uid="{34B8FF61-D83C-4E08-B058-4CE85234D4D8}"/>
    <cellStyle name="Normal 20" xfId="3122" xr:uid="{00000000-0005-0000-0000-0000330C0000}"/>
    <cellStyle name="Normal 20 2" xfId="3123" xr:uid="{00000000-0005-0000-0000-0000340C0000}"/>
    <cellStyle name="Normal 20 2 2" xfId="13129" xr:uid="{035DA1C6-394F-43C5-A9FA-5A35544E9DA2}"/>
    <cellStyle name="Normal 20 3" xfId="3124" xr:uid="{00000000-0005-0000-0000-0000350C0000}"/>
    <cellStyle name="Normal 20 3 2" xfId="13130" xr:uid="{710A5FF5-E31A-46CD-9B5F-5AD7ED7B5503}"/>
    <cellStyle name="Normal 20 4" xfId="3125" xr:uid="{00000000-0005-0000-0000-0000360C0000}"/>
    <cellStyle name="Normal 20 5" xfId="5498" xr:uid="{DEA6AE44-3455-4CA1-A693-CF8D6086E13C}"/>
    <cellStyle name="Normal 20 5 2" xfId="9640" xr:uid="{32EBAA1E-176E-4C4F-B4AC-3FC1CCDBBB3E}"/>
    <cellStyle name="Normal 21" xfId="3126" xr:uid="{00000000-0005-0000-0000-0000370C0000}"/>
    <cellStyle name="Normal 21 2" xfId="3127" xr:uid="{00000000-0005-0000-0000-0000380C0000}"/>
    <cellStyle name="Normal 21 2 2" xfId="13132" xr:uid="{FEFF372A-0F49-4334-8C4F-C82B59193195}"/>
    <cellStyle name="Normal 21 2 3" xfId="13131" xr:uid="{1D0CD835-C124-4E1D-AF4D-11A358BCF708}"/>
    <cellStyle name="Normal 21 3" xfId="3128" xr:uid="{00000000-0005-0000-0000-0000390C0000}"/>
    <cellStyle name="Normal 21 4" xfId="3129" xr:uid="{00000000-0005-0000-0000-00003A0C0000}"/>
    <cellStyle name="Normal 21 4 2" xfId="13133" xr:uid="{060D3A1E-BE2F-4F3E-B2BF-76641053F965}"/>
    <cellStyle name="Normal 21 5" xfId="5499" xr:uid="{1740C17A-7924-4D95-89E7-272346A310FE}"/>
    <cellStyle name="Normal 21 5 2" xfId="13135" xr:uid="{B9F0A2F0-FC51-4B74-8BBD-FE36D609EA32}"/>
    <cellStyle name="Normal 21 5 3" xfId="13134" xr:uid="{2DEFF620-0F59-44F2-8B8C-5ED376180B51}"/>
    <cellStyle name="Normal 21 5 4" xfId="9641" xr:uid="{51353236-FD77-4A7F-81D7-7217F74ED294}"/>
    <cellStyle name="Normal 21 6" xfId="8044" xr:uid="{2AA79947-F691-4210-9588-4A87440DF66C}"/>
    <cellStyle name="Normal 21 7" xfId="7072" xr:uid="{7DD585BB-C9D3-490A-871F-7D42F024ECD4}"/>
    <cellStyle name="Normal 21_Scen_XBase" xfId="3130" xr:uid="{00000000-0005-0000-0000-00003B0C0000}"/>
    <cellStyle name="Normal 22" xfId="3131" xr:uid="{00000000-0005-0000-0000-00003C0C0000}"/>
    <cellStyle name="Normal 22 2" xfId="5500" xr:uid="{9E6A26EF-CE7A-4BFA-BC47-30DC5F5C605E}"/>
    <cellStyle name="Normal 22 2 2" xfId="13136" xr:uid="{3E762361-C0C6-4BE8-9A3B-13F92A24DFA2}"/>
    <cellStyle name="Normal 22 2 3" xfId="9642" xr:uid="{34B0DEAB-ABB1-4CD0-8984-C49AD86D1DED}"/>
    <cellStyle name="Normal 23" xfId="3132" xr:uid="{00000000-0005-0000-0000-00003D0C0000}"/>
    <cellStyle name="Normal 23 2" xfId="3133" xr:uid="{00000000-0005-0000-0000-00003E0C0000}"/>
    <cellStyle name="Normal 23 3" xfId="3134" xr:uid="{00000000-0005-0000-0000-00003F0C0000}"/>
    <cellStyle name="Normal 23 4" xfId="5501" xr:uid="{C860D614-753D-4693-AB08-3FD3C2D1FA12}"/>
    <cellStyle name="Normal 23 4 2" xfId="9643" xr:uid="{F59E9561-6F34-49F2-AC7A-55C333189010}"/>
    <cellStyle name="Normal 24" xfId="3135" xr:uid="{00000000-0005-0000-0000-0000400C0000}"/>
    <cellStyle name="Normal 24 10" xfId="3136" xr:uid="{00000000-0005-0000-0000-0000410C0000}"/>
    <cellStyle name="Normal 24 10 2" xfId="13138" xr:uid="{0B92FE7D-D6C5-48AF-95AB-F85B6FCDCDBF}"/>
    <cellStyle name="Normal 24 11" xfId="3137" xr:uid="{00000000-0005-0000-0000-0000420C0000}"/>
    <cellStyle name="Normal 24 11 2" xfId="13139" xr:uid="{D2E3D5D1-4378-4028-949E-9E689589F3FD}"/>
    <cellStyle name="Normal 24 12" xfId="3138" xr:uid="{00000000-0005-0000-0000-0000430C0000}"/>
    <cellStyle name="Normal 24 12 2" xfId="13140" xr:uid="{B3E4D877-B527-42E9-A4DB-3C2B9C8789C6}"/>
    <cellStyle name="Normal 24 13" xfId="3139" xr:uid="{00000000-0005-0000-0000-0000440C0000}"/>
    <cellStyle name="Normal 24 13 2" xfId="13141" xr:uid="{1A6F32E2-8D65-4941-8B31-4EF53EEB3EDB}"/>
    <cellStyle name="Normal 24 14" xfId="3140" xr:uid="{00000000-0005-0000-0000-0000450C0000}"/>
    <cellStyle name="Normal 24 14 2" xfId="13142" xr:uid="{B8FFB379-C6A8-4F10-985B-102863092BAE}"/>
    <cellStyle name="Normal 24 15" xfId="3141" xr:uid="{00000000-0005-0000-0000-0000460C0000}"/>
    <cellStyle name="Normal 24 15 2" xfId="13143" xr:uid="{ED6932A6-84CB-44AD-9914-4414CC481A50}"/>
    <cellStyle name="Normal 24 16" xfId="3142" xr:uid="{00000000-0005-0000-0000-0000470C0000}"/>
    <cellStyle name="Normal 24 16 2" xfId="13144" xr:uid="{E6EAD873-162F-4CFE-9242-D5C5548231F8}"/>
    <cellStyle name="Normal 24 17" xfId="3143" xr:uid="{00000000-0005-0000-0000-0000480C0000}"/>
    <cellStyle name="Normal 24 17 2" xfId="13145" xr:uid="{30398536-5C33-438F-B057-1CB6ABA378CA}"/>
    <cellStyle name="Normal 24 18" xfId="3144" xr:uid="{00000000-0005-0000-0000-0000490C0000}"/>
    <cellStyle name="Normal 24 18 2" xfId="13146" xr:uid="{FB39AB65-08AF-443A-9CED-CFB77B5B61DA}"/>
    <cellStyle name="Normal 24 19" xfId="3145" xr:uid="{00000000-0005-0000-0000-00004A0C0000}"/>
    <cellStyle name="Normal 24 19 2" xfId="13147" xr:uid="{9AF68802-7C73-4E4C-9842-4AB030CFCA51}"/>
    <cellStyle name="Normal 24 2" xfId="3146" xr:uid="{00000000-0005-0000-0000-00004B0C0000}"/>
    <cellStyle name="Normal 24 2 2" xfId="13148" xr:uid="{AC8D54AC-AEC4-4B78-B5BB-54D06F5B4D39}"/>
    <cellStyle name="Normal 24 20" xfId="3147" xr:uid="{00000000-0005-0000-0000-00004C0C0000}"/>
    <cellStyle name="Normal 24 20 2" xfId="13149" xr:uid="{81658179-AA85-4C95-AA61-5FBAA8208464}"/>
    <cellStyle name="Normal 24 21" xfId="5502" xr:uid="{26E4F4D9-87F6-43F7-98C2-2C260C7F513B}"/>
    <cellStyle name="Normal 24 21 2" xfId="13150" xr:uid="{E3D4B3E9-7A17-4D73-BA33-DF65AB0232EF}"/>
    <cellStyle name="Normal 24 21 3" xfId="9644" xr:uid="{112E7FAA-68A7-40F7-B777-1012238CDB6C}"/>
    <cellStyle name="Normal 24 22" xfId="13151" xr:uid="{28C875C2-7388-42F5-BB97-4DF87410175C}"/>
    <cellStyle name="Normal 24 23" xfId="13137" xr:uid="{417A5233-5247-41E3-8902-15BAFE02EDC3}"/>
    <cellStyle name="Normal 24 3" xfId="3148" xr:uid="{00000000-0005-0000-0000-00004D0C0000}"/>
    <cellStyle name="Normal 24 3 2" xfId="13152" xr:uid="{212D4926-CD38-42BC-94C4-5C78A2267728}"/>
    <cellStyle name="Normal 24 4" xfId="3149" xr:uid="{00000000-0005-0000-0000-00004E0C0000}"/>
    <cellStyle name="Normal 24 4 2" xfId="13153" xr:uid="{A8F09464-D959-45CB-8DC0-FCD61BC549E1}"/>
    <cellStyle name="Normal 24 5" xfId="3150" xr:uid="{00000000-0005-0000-0000-00004F0C0000}"/>
    <cellStyle name="Normal 24 5 2" xfId="13154" xr:uid="{DD30C701-8317-4A15-A243-BA1A587BCD54}"/>
    <cellStyle name="Normal 24 6" xfId="3151" xr:uid="{00000000-0005-0000-0000-0000500C0000}"/>
    <cellStyle name="Normal 24 6 2" xfId="13155" xr:uid="{4F863EF3-0AC7-4D1C-BA98-B10C1095E975}"/>
    <cellStyle name="Normal 24 7" xfId="3152" xr:uid="{00000000-0005-0000-0000-0000510C0000}"/>
    <cellStyle name="Normal 24 7 2" xfId="13156" xr:uid="{6F72377E-9A77-4C59-9508-B5D47AA4BEA8}"/>
    <cellStyle name="Normal 24 8" xfId="3153" xr:uid="{00000000-0005-0000-0000-0000520C0000}"/>
    <cellStyle name="Normal 24 8 2" xfId="13157" xr:uid="{D35039EF-DA7A-49AA-905D-7EA5E1256035}"/>
    <cellStyle name="Normal 24 9" xfId="3154" xr:uid="{00000000-0005-0000-0000-0000530C0000}"/>
    <cellStyle name="Normal 24 9 2" xfId="13158" xr:uid="{91D7E223-47DB-4E0F-8644-E1F076523D3C}"/>
    <cellStyle name="Normal 25" xfId="3155" xr:uid="{00000000-0005-0000-0000-0000540C0000}"/>
    <cellStyle name="Normal 25 2" xfId="5503" xr:uid="{8E2D81C9-E772-45D3-9DA2-317E1CE5DCB9}"/>
    <cellStyle name="Normal 25 2 2" xfId="13160" xr:uid="{6CE994AA-9E01-40A2-BE1B-3637A218BB0D}"/>
    <cellStyle name="Normal 25 2 3" xfId="9645" xr:uid="{1A94FDD7-2789-4604-9503-A543BBF539D0}"/>
    <cellStyle name="Normal 25 3" xfId="13161" xr:uid="{5E9843D9-DE13-47D1-8FC7-4042F884402C}"/>
    <cellStyle name="Normal 25 4" xfId="13159" xr:uid="{A3292CB9-80BC-4757-B26C-F6D9616CFAD7}"/>
    <cellStyle name="Normal 26" xfId="3156" xr:uid="{00000000-0005-0000-0000-0000550C0000}"/>
    <cellStyle name="Normal 26 2" xfId="3157" xr:uid="{00000000-0005-0000-0000-0000560C0000}"/>
    <cellStyle name="Normal 26 3" xfId="3158" xr:uid="{00000000-0005-0000-0000-0000570C0000}"/>
    <cellStyle name="Normal 26 3 2" xfId="13162" xr:uid="{2173E228-D630-424E-96E6-D0E2937B2A0E}"/>
    <cellStyle name="Normal 26 4" xfId="5504" xr:uid="{2296DBFC-0377-4266-B87C-38647F508633}"/>
    <cellStyle name="Normal 26 4 2" xfId="9646" xr:uid="{A1ADA292-47F0-4235-8B89-B4B7B6B4AF74}"/>
    <cellStyle name="Normal 27" xfId="3159" xr:uid="{00000000-0005-0000-0000-0000580C0000}"/>
    <cellStyle name="Normal 27 2" xfId="3160" xr:uid="{00000000-0005-0000-0000-0000590C0000}"/>
    <cellStyle name="Normal 27 3" xfId="5505" xr:uid="{DC1D1CD0-FC30-4682-8F3E-63DBEF61089E}"/>
    <cellStyle name="Normal 28" xfId="3161" xr:uid="{00000000-0005-0000-0000-00005A0C0000}"/>
    <cellStyle name="Normal 28 2" xfId="5506" xr:uid="{C8F3E143-B14C-4923-8346-1E7584154AE2}"/>
    <cellStyle name="Normal 29" xfId="3162" xr:uid="{00000000-0005-0000-0000-00005B0C0000}"/>
    <cellStyle name="Normal 29 2" xfId="8045" xr:uid="{0A2DB842-C5A5-4A6F-8C72-BBBD568DBE19}"/>
    <cellStyle name="Normal 29 3" xfId="6394" xr:uid="{26103631-E5FB-4206-8D6D-C50BEF17AFE6}"/>
    <cellStyle name="Normal 3" xfId="3163" xr:uid="{00000000-0005-0000-0000-00005C0C0000}"/>
    <cellStyle name="Normal 3 10" xfId="3164" xr:uid="{00000000-0005-0000-0000-00005D0C0000}"/>
    <cellStyle name="Normal 3 11" xfId="3165" xr:uid="{00000000-0005-0000-0000-00005E0C0000}"/>
    <cellStyle name="Normal 3 12" xfId="3166" xr:uid="{00000000-0005-0000-0000-00005F0C0000}"/>
    <cellStyle name="Normal 3 13" xfId="3167" xr:uid="{00000000-0005-0000-0000-0000600C0000}"/>
    <cellStyle name="Normal 3 14" xfId="3168" xr:uid="{00000000-0005-0000-0000-0000610C0000}"/>
    <cellStyle name="Normal 3 15" xfId="3169" xr:uid="{00000000-0005-0000-0000-0000620C0000}"/>
    <cellStyle name="Normal 3 16" xfId="3170" xr:uid="{00000000-0005-0000-0000-0000630C0000}"/>
    <cellStyle name="Normal 3 17" xfId="3171" xr:uid="{00000000-0005-0000-0000-0000640C0000}"/>
    <cellStyle name="Normal 3 18" xfId="3172" xr:uid="{00000000-0005-0000-0000-0000650C0000}"/>
    <cellStyle name="Normal 3 19" xfId="3173" xr:uid="{00000000-0005-0000-0000-0000660C0000}"/>
    <cellStyle name="Normal 3 2" xfId="3174" xr:uid="{00000000-0005-0000-0000-0000670C0000}"/>
    <cellStyle name="Normal 3 2 10" xfId="3175" xr:uid="{00000000-0005-0000-0000-0000680C0000}"/>
    <cellStyle name="Normal 3 2 11" xfId="3176" xr:uid="{00000000-0005-0000-0000-0000690C0000}"/>
    <cellStyle name="Normal 3 2 11 2" xfId="3177" xr:uid="{00000000-0005-0000-0000-00006A0C0000}"/>
    <cellStyle name="Normal 3 2 11 2 2" xfId="6179" xr:uid="{6A0CD84C-0008-48F8-AEB0-BA5E64BDE245}"/>
    <cellStyle name="Normal 3 2 11 2 2 2" xfId="13166" xr:uid="{6220EAC5-9B2D-44AC-B9CC-FC196D3587D9}"/>
    <cellStyle name="Normal 3 2 11 2 2 2 2" xfId="13167" xr:uid="{2B2CE43A-7A16-477F-AEC2-BE6FAB09649A}"/>
    <cellStyle name="Normal 3 2 11 2 2 3" xfId="13168" xr:uid="{281831D0-EB89-463A-B9F4-E61C5B8DEAB1}"/>
    <cellStyle name="Normal 3 2 11 2 2 4" xfId="13165" xr:uid="{E2DBF9A6-9194-430B-B271-E48C083CE3C9}"/>
    <cellStyle name="Normal 3 2 11 2 2 5" xfId="10213" xr:uid="{B45CB25C-0DDD-4D3D-911A-4190AA400717}"/>
    <cellStyle name="Normal 3 2 11 2 3" xfId="13169" xr:uid="{9B6FB58B-2FE0-4684-9DEB-C8A5A2FEEDD5}"/>
    <cellStyle name="Normal 3 2 11 2 3 2" xfId="13170" xr:uid="{D8EDC821-B866-4086-9CF7-747B90AA83BD}"/>
    <cellStyle name="Normal 3 2 11 2 3 2 2" xfId="13171" xr:uid="{4FAF4FE3-1FF7-4BFF-8091-19528D0ADAAA}"/>
    <cellStyle name="Normal 3 2 11 2 3 3" xfId="13172" xr:uid="{4277EDF5-C93E-4A54-82AB-B2B0B2F039C8}"/>
    <cellStyle name="Normal 3 2 11 2 4" xfId="13173" xr:uid="{F5F59689-0265-4F9C-851F-45CFF8D1A5F9}"/>
    <cellStyle name="Normal 3 2 11 2 4 2" xfId="13174" xr:uid="{DBBB464B-A9D5-4B7B-96B2-F12BFA9E0F67}"/>
    <cellStyle name="Normal 3 2 11 2 5" xfId="13175" xr:uid="{EB89A666-9831-4ECD-8E7D-D0A035439F0A}"/>
    <cellStyle name="Normal 3 2 11 2 6" xfId="13164" xr:uid="{DA6D50FC-70A5-401D-BE92-30D6E374F204}"/>
    <cellStyle name="Normal 3 2 11 2 7" xfId="8048" xr:uid="{6CD61047-7D92-41D3-88F8-A406C16629B7}"/>
    <cellStyle name="Normal 3 2 11 3" xfId="6178" xr:uid="{F06102E2-86B1-41BD-B5E0-E0B908DB1D41}"/>
    <cellStyle name="Normal 3 2 11 3 2" xfId="13177" xr:uid="{9A1E55D0-D691-41AE-A134-29C21C5DE1DB}"/>
    <cellStyle name="Normal 3 2 11 3 2 2" xfId="13178" xr:uid="{CCB9B61D-11D8-4E55-BFE0-9F8E90CF82BC}"/>
    <cellStyle name="Normal 3 2 11 3 3" xfId="13179" xr:uid="{F906F6B0-D3C6-42EC-9027-F7E117E963CA}"/>
    <cellStyle name="Normal 3 2 11 3 4" xfId="13176" xr:uid="{85EB013D-CD00-46F2-BCF0-17ACF5D61B9E}"/>
    <cellStyle name="Normal 3 2 11 3 5" xfId="10212" xr:uid="{D4FECF75-C265-479F-9B77-F6EC9B8EC2BB}"/>
    <cellStyle name="Normal 3 2 11 4" xfId="13180" xr:uid="{229E1246-492D-4E16-BB0F-1E015BD70560}"/>
    <cellStyle name="Normal 3 2 11 4 2" xfId="13181" xr:uid="{08AB4C95-7B83-4F56-BBF1-EC517D77FFF7}"/>
    <cellStyle name="Normal 3 2 11 4 2 2" xfId="13182" xr:uid="{6BF578AE-5901-4DD0-8599-572763E10ACD}"/>
    <cellStyle name="Normal 3 2 11 4 3" xfId="13183" xr:uid="{1A7A4924-ABF8-4523-B3F4-D2D9DF5E842F}"/>
    <cellStyle name="Normal 3 2 11 5" xfId="13184" xr:uid="{E88E5294-8B5F-4EB0-B3E1-4AC4EC25E575}"/>
    <cellStyle name="Normal 3 2 11 5 2" xfId="13185" xr:uid="{EBF99E6E-8CA3-476C-90BB-C1515F056A49}"/>
    <cellStyle name="Normal 3 2 11 6" xfId="13186" xr:uid="{ACF9C0D5-D144-4414-B8D5-BD34E5A062C6}"/>
    <cellStyle name="Normal 3 2 11 7" xfId="13163" xr:uid="{0CB4ABED-CBA7-42AF-929D-E25C8BC49CE2}"/>
    <cellStyle name="Normal 3 2 11 8" xfId="8047" xr:uid="{A33AEBB1-0DDB-4B7D-A639-3FB1BEFBC0DB}"/>
    <cellStyle name="Normal 3 2 12" xfId="3178" xr:uid="{00000000-0005-0000-0000-00006B0C0000}"/>
    <cellStyle name="Normal 3 2 12 2" xfId="13187" xr:uid="{35129011-D95A-4908-BC05-61A6B9BEE7F0}"/>
    <cellStyle name="Normal 3 2 13" xfId="5507" xr:uid="{7B79688E-0CA3-41D0-B180-89F241DD7537}"/>
    <cellStyle name="Normal 3 2 13 2" xfId="13188" xr:uid="{8FB6A337-2734-4171-BC36-F470F0DDE1A0}"/>
    <cellStyle name="Normal 3 2 13 3" xfId="9647" xr:uid="{A431CBED-CC03-403A-A309-6D9B08053BF2}"/>
    <cellStyle name="Normal 3 2 14" xfId="6177" xr:uid="{B356BBB2-6404-43DC-BA85-14C2C396E31F}"/>
    <cellStyle name="Normal 3 2 14 2" xfId="10211" xr:uid="{9EC38742-43BA-4574-B136-F216AF038435}"/>
    <cellStyle name="Normal 3 2 15" xfId="8046" xr:uid="{7616DFA6-D643-4CE7-A40A-E4C58C95ED58}"/>
    <cellStyle name="Normal 3 2 16" xfId="23664" xr:uid="{1FEB2D38-836E-48FB-B2C5-36EBF5D4EFB7}"/>
    <cellStyle name="Normal 3 2 2" xfId="3179" xr:uid="{00000000-0005-0000-0000-00006C0C0000}"/>
    <cellStyle name="Normal 3 2 2 2" xfId="3180" xr:uid="{00000000-0005-0000-0000-00006D0C0000}"/>
    <cellStyle name="Normal 3 2 2 2 2" xfId="13190" xr:uid="{86888F20-30CE-4078-AD77-6A0C6E36A02F}"/>
    <cellStyle name="Normal 3 2 2 2 3" xfId="13189" xr:uid="{6B54701B-A309-4317-B7A6-711C8CBBA5BB}"/>
    <cellStyle name="Normal 3 2 2 3" xfId="3181" xr:uid="{00000000-0005-0000-0000-00006E0C0000}"/>
    <cellStyle name="Normal 3 2 2 4" xfId="3182" xr:uid="{00000000-0005-0000-0000-00006F0C0000}"/>
    <cellStyle name="Normal 3 2 2 4 2" xfId="3183" xr:uid="{00000000-0005-0000-0000-0000700C0000}"/>
    <cellStyle name="Normal 3 2 2 4 2 2" xfId="6181" xr:uid="{99C67A87-CBB0-4CDB-ADCC-4392CF99CE76}"/>
    <cellStyle name="Normal 3 2 2 4 2 2 2" xfId="13194" xr:uid="{30044F86-A9D1-4DA3-84E2-7228C522F828}"/>
    <cellStyle name="Normal 3 2 2 4 2 2 2 2" xfId="13195" xr:uid="{3EF5DD9E-2370-433E-8E40-BD5FEFB2FCFE}"/>
    <cellStyle name="Normal 3 2 2 4 2 2 3" xfId="13196" xr:uid="{02075BAB-5F1B-4AF8-BB42-B4E252C28B51}"/>
    <cellStyle name="Normal 3 2 2 4 2 2 4" xfId="13193" xr:uid="{A2F192F8-C090-4E72-BA01-06C7C5DB3F12}"/>
    <cellStyle name="Normal 3 2 2 4 2 2 5" xfId="10215" xr:uid="{1D12668E-5CDA-46B5-81F2-216C4AC2C1D7}"/>
    <cellStyle name="Normal 3 2 2 4 2 3" xfId="13197" xr:uid="{11279988-5AEB-4958-B872-FFE3696E4AE2}"/>
    <cellStyle name="Normal 3 2 2 4 2 3 2" xfId="13198" xr:uid="{33088AC1-1ECD-4252-95C1-6A35F31C9ED3}"/>
    <cellStyle name="Normal 3 2 2 4 2 3 2 2" xfId="13199" xr:uid="{44E0295C-F822-4F25-BE75-1C576B520940}"/>
    <cellStyle name="Normal 3 2 2 4 2 3 3" xfId="13200" xr:uid="{EB8B757B-6CF2-4FDB-B1CC-C4D5124BB849}"/>
    <cellStyle name="Normal 3 2 2 4 2 4" xfId="13201" xr:uid="{D6B7122E-F2AC-45CA-BB40-C723444EAD59}"/>
    <cellStyle name="Normal 3 2 2 4 2 4 2" xfId="13202" xr:uid="{7D09DD8A-7273-4EAA-A667-A7E17401DAE5}"/>
    <cellStyle name="Normal 3 2 2 4 2 5" xfId="13203" xr:uid="{97419CA4-535D-4F4D-B07A-66FF82B9AEF7}"/>
    <cellStyle name="Normal 3 2 2 4 2 6" xfId="13192" xr:uid="{B5F9CC1F-FA75-4E54-A493-B9261BC36509}"/>
    <cellStyle name="Normal 3 2 2 4 2 7" xfId="8051" xr:uid="{702B58D3-56A8-421D-8836-8195EEC353AE}"/>
    <cellStyle name="Normal 3 2 2 4 3" xfId="6180" xr:uid="{220C0603-A507-4469-9149-892794E32797}"/>
    <cellStyle name="Normal 3 2 2 4 3 2" xfId="13205" xr:uid="{0B1A03DE-6ED6-4288-8F86-1A5866322245}"/>
    <cellStyle name="Normal 3 2 2 4 3 2 2" xfId="13206" xr:uid="{DFD64229-503E-4FDF-A72D-3BA6F596FB03}"/>
    <cellStyle name="Normal 3 2 2 4 3 3" xfId="13207" xr:uid="{454E1DA6-84A5-4DE4-9DC8-F2EC266EAE0F}"/>
    <cellStyle name="Normal 3 2 2 4 3 4" xfId="13204" xr:uid="{417802F3-7019-4F0C-99EC-DCBF5E4F77F7}"/>
    <cellStyle name="Normal 3 2 2 4 3 5" xfId="10214" xr:uid="{73B16CB7-EC57-467A-8FC5-4EE2CCA3B3C4}"/>
    <cellStyle name="Normal 3 2 2 4 4" xfId="13208" xr:uid="{31A2DDCE-8917-423C-9781-27029BEB077B}"/>
    <cellStyle name="Normal 3 2 2 4 4 2" xfId="13209" xr:uid="{4036C2B2-401C-4627-A046-67983254C435}"/>
    <cellStyle name="Normal 3 2 2 4 4 2 2" xfId="13210" xr:uid="{6D57C271-F0D9-4792-9FF9-E203ED9FAD10}"/>
    <cellStyle name="Normal 3 2 2 4 4 3" xfId="13211" xr:uid="{1D556CCF-2EF8-424B-9385-F1E1A289DF81}"/>
    <cellStyle name="Normal 3 2 2 4 5" xfId="13212" xr:uid="{01608A17-EDA6-4B13-8657-D268DA483C31}"/>
    <cellStyle name="Normal 3 2 2 4 5 2" xfId="13213" xr:uid="{52180E48-298D-47C4-A0DE-6227518336DC}"/>
    <cellStyle name="Normal 3 2 2 4 6" xfId="13214" xr:uid="{EB716C74-DF05-4D51-ACE7-C17983F4C986}"/>
    <cellStyle name="Normal 3 2 2 4 7" xfId="13191" xr:uid="{7719C3B2-A4D4-4597-AC05-C6A859052237}"/>
    <cellStyle name="Normal 3 2 2 4 8" xfId="8050" xr:uid="{736AEAFC-4708-41EC-8AF4-7041E1022A3E}"/>
    <cellStyle name="Normal 3 2 2 5" xfId="5508" xr:uid="{78676DAB-2AE2-4614-B7F9-C73D8D87CDBD}"/>
    <cellStyle name="Normal 3 2 3" xfId="3184" xr:uid="{00000000-0005-0000-0000-0000710C0000}"/>
    <cellStyle name="Normal 3 2 3 2" xfId="3185" xr:uid="{00000000-0005-0000-0000-0000720C0000}"/>
    <cellStyle name="Normal 3 2 3 3" xfId="3186" xr:uid="{00000000-0005-0000-0000-0000730C0000}"/>
    <cellStyle name="Normal 3 2 3 3 2" xfId="6182" xr:uid="{D479846F-68FF-4EEF-A82B-4D7C86CC1B3D}"/>
    <cellStyle name="Normal 3 2 3 3 2 2" xfId="13217" xr:uid="{2E916303-2773-4CF0-BD2C-0576009B82D3}"/>
    <cellStyle name="Normal 3 2 3 3 2 2 2" xfId="13218" xr:uid="{CA9881B3-C303-46DD-BE89-71A9E45E644C}"/>
    <cellStyle name="Normal 3 2 3 3 2 3" xfId="13219" xr:uid="{283CE7B8-CCB4-4277-A333-0A9C84F2ABEC}"/>
    <cellStyle name="Normal 3 2 3 3 2 4" xfId="13216" xr:uid="{878656E9-A78C-4B07-B6EE-A2A4447036D3}"/>
    <cellStyle name="Normal 3 2 3 3 2 5" xfId="10216" xr:uid="{1A4A5124-E17D-4937-9068-CEF392383938}"/>
    <cellStyle name="Normal 3 2 3 3 3" xfId="13220" xr:uid="{ECB1F556-E988-4CA1-B12F-22C9B7E47FAA}"/>
    <cellStyle name="Normal 3 2 3 3 3 2" xfId="13221" xr:uid="{A05EF2A7-9575-44BB-9D0F-095FB81724E9}"/>
    <cellStyle name="Normal 3 2 3 3 3 2 2" xfId="13222" xr:uid="{D639DC85-A620-4B7D-AD1C-8C41EF0C293C}"/>
    <cellStyle name="Normal 3 2 3 3 3 3" xfId="13223" xr:uid="{E5DA9321-9F3C-4B07-AD77-5B24E25D70D9}"/>
    <cellStyle name="Normal 3 2 3 3 4" xfId="13224" xr:uid="{82BAFAAD-B59A-42CD-8FC2-723779E0CDBF}"/>
    <cellStyle name="Normal 3 2 3 3 4 2" xfId="13225" xr:uid="{00732084-AF23-4FE0-B7B9-CF3917122ECC}"/>
    <cellStyle name="Normal 3 2 3 3 5" xfId="13226" xr:uid="{7B6528E3-050E-4211-BDF5-BB30C59E7EF2}"/>
    <cellStyle name="Normal 3 2 3 3 6" xfId="13215" xr:uid="{8BEDC054-8BBF-4B9D-8E7D-1FE085806C93}"/>
    <cellStyle name="Normal 3 2 3 3 7" xfId="8052" xr:uid="{0F563152-46BE-4AEF-BAD7-176854E4A0FE}"/>
    <cellStyle name="Normal 3 2 3 4" xfId="3187" xr:uid="{00000000-0005-0000-0000-0000740C0000}"/>
    <cellStyle name="Normal 3 2 3 4 2" xfId="6183" xr:uid="{31288806-FC4E-49F4-A689-1354E2500491}"/>
    <cellStyle name="Normal 3 2 3 4 2 2" xfId="13229" xr:uid="{53155026-3BE9-4A76-8B57-9526702D3639}"/>
    <cellStyle name="Normal 3 2 3 4 2 2 2" xfId="13230" xr:uid="{713FF9ED-60F1-466A-BD6B-5EB18648EC3F}"/>
    <cellStyle name="Normal 3 2 3 4 2 3" xfId="13231" xr:uid="{FE9A3D76-A02D-4987-B11D-6FD4808E307A}"/>
    <cellStyle name="Normal 3 2 3 4 2 4" xfId="13228" xr:uid="{9C0EA1A5-927E-4368-AF63-117744CBE3D9}"/>
    <cellStyle name="Normal 3 2 3 4 2 5" xfId="10217" xr:uid="{715E9901-F86C-43C0-9626-CFC4E74CDB2E}"/>
    <cellStyle name="Normal 3 2 3 4 3" xfId="13232" xr:uid="{7069791E-09F3-48F7-B323-2E0B4DCE9C6E}"/>
    <cellStyle name="Normal 3 2 3 4 3 2" xfId="13233" xr:uid="{83E1F96B-805C-4B46-964E-A4D9DBE81B90}"/>
    <cellStyle name="Normal 3 2 3 4 4" xfId="13234" xr:uid="{7FF98974-DF90-4EC0-BD5E-D12036C7BC18}"/>
    <cellStyle name="Normal 3 2 3 4 5" xfId="13227" xr:uid="{89A82226-10A9-4C52-85E8-196C1A610E0B}"/>
    <cellStyle name="Normal 3 2 3 4 6" xfId="8053" xr:uid="{7DD9E038-FF52-4A10-A0D0-84F884FA63A5}"/>
    <cellStyle name="Normal 3 2 3 5" xfId="5509" xr:uid="{DA5BF7E3-7522-440D-8467-652D6E8C5DC6}"/>
    <cellStyle name="Normal 3 2 3 5 2" xfId="13236" xr:uid="{9F5D0429-ACFF-47A0-AABD-9D5CA7FDC36E}"/>
    <cellStyle name="Normal 3 2 3 5 3" xfId="13235" xr:uid="{941490B3-0B24-4C8F-805D-808880C2FB00}"/>
    <cellStyle name="Normal 3 2 3 5 4" xfId="9648" xr:uid="{F02EDE27-B26E-414E-8F02-FFB9DC4527D6}"/>
    <cellStyle name="Normal 3 2 4" xfId="3188" xr:uid="{00000000-0005-0000-0000-0000750C0000}"/>
    <cellStyle name="Normal 3 2 4 2" xfId="3189" xr:uid="{00000000-0005-0000-0000-0000760C0000}"/>
    <cellStyle name="Normal 3 2 4 3" xfId="3190" xr:uid="{00000000-0005-0000-0000-0000770C0000}"/>
    <cellStyle name="Normal 3 2 4 3 2" xfId="13237" xr:uid="{E1C9C8D0-DA09-4452-8C78-B1398A2D2C93}"/>
    <cellStyle name="Normal 3 2 5" xfId="3191" xr:uid="{00000000-0005-0000-0000-0000780C0000}"/>
    <cellStyle name="Normal 3 2 5 2" xfId="5510" xr:uid="{C0DADC82-F7A9-4353-B558-9E410F3D8E8B}"/>
    <cellStyle name="Normal 3 2 5 2 2" xfId="9649" xr:uid="{A6BB9C12-1E79-4064-9DC5-C606BC9B30B0}"/>
    <cellStyle name="Normal 3 2 6" xfId="3192" xr:uid="{00000000-0005-0000-0000-0000790C0000}"/>
    <cellStyle name="Normal 3 2 7" xfId="3193" xr:uid="{00000000-0005-0000-0000-00007A0C0000}"/>
    <cellStyle name="Normal 3 2 8" xfId="3194" xr:uid="{00000000-0005-0000-0000-00007B0C0000}"/>
    <cellStyle name="Normal 3 2 9" xfId="3195" xr:uid="{00000000-0005-0000-0000-00007C0C0000}"/>
    <cellStyle name="Normal 3 2 9 2" xfId="3196" xr:uid="{00000000-0005-0000-0000-00007D0C0000}"/>
    <cellStyle name="Normal 3 2 9 2 2" xfId="3197" xr:uid="{00000000-0005-0000-0000-00007E0C0000}"/>
    <cellStyle name="Normal 3 2 9 2 2 2" xfId="6185" xr:uid="{AE356227-354D-4921-9FBD-4C6D31082FE5}"/>
    <cellStyle name="Normal 3 2 9 2 2 2 2" xfId="13241" xr:uid="{4CE209EE-96D5-4B4B-9EFF-94FB63617E1A}"/>
    <cellStyle name="Normal 3 2 9 2 2 2 2 2" xfId="13242" xr:uid="{71BB7C37-4703-4E93-97F9-D8E76FD8F687}"/>
    <cellStyle name="Normal 3 2 9 2 2 2 3" xfId="13243" xr:uid="{53DFB9FD-515A-41D1-A4F7-2C1B2A7377EC}"/>
    <cellStyle name="Normal 3 2 9 2 2 2 4" xfId="13240" xr:uid="{45CDBE3B-EB59-4707-A73E-5B2AA922B28F}"/>
    <cellStyle name="Normal 3 2 9 2 2 2 5" xfId="10219" xr:uid="{EBF9B466-6DD5-4309-B567-14125F2EBE06}"/>
    <cellStyle name="Normal 3 2 9 2 2 3" xfId="13244" xr:uid="{3C098834-816C-4494-A89B-E9370129B8D5}"/>
    <cellStyle name="Normal 3 2 9 2 2 3 2" xfId="13245" xr:uid="{2BBD67ED-7B32-4728-9C24-D4FA101AF53E}"/>
    <cellStyle name="Normal 3 2 9 2 2 3 2 2" xfId="13246" xr:uid="{90524189-7CE7-412A-BF5E-EC2D38524A5A}"/>
    <cellStyle name="Normal 3 2 9 2 2 3 3" xfId="13247" xr:uid="{EC1BC3E0-2DE1-4055-A062-FD4860CEEED1}"/>
    <cellStyle name="Normal 3 2 9 2 2 4" xfId="13248" xr:uid="{E524ED87-B5D0-461F-ABA3-A0F39AA41AD7}"/>
    <cellStyle name="Normal 3 2 9 2 2 4 2" xfId="13249" xr:uid="{26F59D96-D598-4C63-9225-C4DBF9FD618F}"/>
    <cellStyle name="Normal 3 2 9 2 2 5" xfId="13250" xr:uid="{EFB6802E-2212-43DE-9734-C2AED2C8DBD9}"/>
    <cellStyle name="Normal 3 2 9 2 2 6" xfId="13239" xr:uid="{93737E4B-DAD9-408D-95E9-324353B0AED9}"/>
    <cellStyle name="Normal 3 2 9 2 2 7" xfId="8055" xr:uid="{8BEDC0E8-5C8E-4950-B9D8-D3A4950D7555}"/>
    <cellStyle name="Normal 3 2 9 2 3" xfId="6184" xr:uid="{AFB9D84D-C2F0-4CBA-8561-2D159EA8F409}"/>
    <cellStyle name="Normal 3 2 9 2 3 2" xfId="13252" xr:uid="{1B267C1B-B8D2-4E06-874C-753EBE76981B}"/>
    <cellStyle name="Normal 3 2 9 2 3 2 2" xfId="13253" xr:uid="{EF410DE3-BBB5-4897-BE5D-5207D7D1255E}"/>
    <cellStyle name="Normal 3 2 9 2 3 3" xfId="13254" xr:uid="{798D3B8C-453F-452C-B412-6324EA2E86DC}"/>
    <cellStyle name="Normal 3 2 9 2 3 4" xfId="13251" xr:uid="{D33A0CA9-B6F6-4BC5-A54E-68B42BA1D34E}"/>
    <cellStyle name="Normal 3 2 9 2 3 5" xfId="10218" xr:uid="{6FD4A0C0-647C-40B5-9B48-34F2EE47BED7}"/>
    <cellStyle name="Normal 3 2 9 2 4" xfId="13255" xr:uid="{1E6BA518-A3F0-4978-88C1-247B4427D361}"/>
    <cellStyle name="Normal 3 2 9 2 4 2" xfId="13256" xr:uid="{5D8BFD51-79CC-458A-B670-87DAAD13C01B}"/>
    <cellStyle name="Normal 3 2 9 2 4 2 2" xfId="13257" xr:uid="{7AB3934D-5060-4EF1-837F-6BDD174EC755}"/>
    <cellStyle name="Normal 3 2 9 2 4 3" xfId="13258" xr:uid="{33AE3E44-4D6F-4CDB-BDEB-6C3AB458C9A0}"/>
    <cellStyle name="Normal 3 2 9 2 5" xfId="13259" xr:uid="{1DFB53B5-B018-47DC-86AB-E9DEADDE3C9C}"/>
    <cellStyle name="Normal 3 2 9 2 5 2" xfId="13260" xr:uid="{B6011BF3-4B3F-46C3-BABE-2F39543A7B60}"/>
    <cellStyle name="Normal 3 2 9 2 6" xfId="13261" xr:uid="{EDC672E6-03AB-4417-9424-D3EE11370547}"/>
    <cellStyle name="Normal 3 2 9 2 7" xfId="13238" xr:uid="{8953C69B-0FC1-4FE6-924D-68489380E372}"/>
    <cellStyle name="Normal 3 2 9 2 8" xfId="8054" xr:uid="{6D72D0F0-034D-455E-8F56-7A3F4ED27C0B}"/>
    <cellStyle name="Normal 3 2 9 3" xfId="13262" xr:uid="{990A49A1-A93E-4006-90A0-0EB97E0E72A4}"/>
    <cellStyle name="Normal 3 2 9 4" xfId="13263" xr:uid="{4A85544E-7B74-4F57-AE43-89D7F77CB272}"/>
    <cellStyle name="Normal 3 2 9 4 2" xfId="13264" xr:uid="{88A0FF34-1E57-491E-A6B6-33DE585A7626}"/>
    <cellStyle name="Normal 3 2 9 4 2 2" xfId="13265" xr:uid="{00988FF7-D5E7-4927-9EB5-200FCECB74F4}"/>
    <cellStyle name="Normal 3 2 9 4 3" xfId="13266" xr:uid="{F5ACD047-6E96-4F33-8FE3-4DFEA64767C4}"/>
    <cellStyle name="Normal 3 2_ELC" xfId="3198" xr:uid="{00000000-0005-0000-0000-00007F0C0000}"/>
    <cellStyle name="Normal 3 20" xfId="3199" xr:uid="{00000000-0005-0000-0000-0000800C0000}"/>
    <cellStyle name="Normal 3 21" xfId="3200" xr:uid="{00000000-0005-0000-0000-0000810C0000}"/>
    <cellStyle name="Normal 3 22" xfId="3201" xr:uid="{00000000-0005-0000-0000-0000820C0000}"/>
    <cellStyle name="Normal 3 23" xfId="3202" xr:uid="{00000000-0005-0000-0000-0000830C0000}"/>
    <cellStyle name="Normal 3 24" xfId="3203" xr:uid="{00000000-0005-0000-0000-0000840C0000}"/>
    <cellStyle name="Normal 3 25" xfId="3204" xr:uid="{00000000-0005-0000-0000-0000850C0000}"/>
    <cellStyle name="Normal 3 26" xfId="3205" xr:uid="{00000000-0005-0000-0000-0000860C0000}"/>
    <cellStyle name="Normal 3 26 2" xfId="13267" xr:uid="{D02F3C9B-A41E-4207-BEB2-1370C8B38E95}"/>
    <cellStyle name="Normal 3 27" xfId="3206" xr:uid="{00000000-0005-0000-0000-0000870C0000}"/>
    <cellStyle name="Normal 3 27 2" xfId="13268" xr:uid="{A96E7E6F-8982-432A-B9FB-C30842A75F61}"/>
    <cellStyle name="Normal 3 28" xfId="3207" xr:uid="{00000000-0005-0000-0000-0000880C0000}"/>
    <cellStyle name="Normal 3 28 2" xfId="13269" xr:uid="{DA103661-DF83-4713-A5DE-19B8B762EB87}"/>
    <cellStyle name="Normal 3 29" xfId="3208" xr:uid="{00000000-0005-0000-0000-0000890C0000}"/>
    <cellStyle name="Normal 3 29 2" xfId="13270" xr:uid="{8F15CA62-2542-4D45-89B3-5CA4A7C086AD}"/>
    <cellStyle name="Normal 3 29 2 2" xfId="24908" xr:uid="{B2CB9649-D507-45CD-A9CE-98E9A1F68884}"/>
    <cellStyle name="Normal 3 3" xfId="3209" xr:uid="{00000000-0005-0000-0000-00008A0C0000}"/>
    <cellStyle name="Normal 3 3 10" xfId="23666" xr:uid="{ABBC49BC-9C05-48C2-8BC0-01DABA8A9420}"/>
    <cellStyle name="Normal 3 3 2" xfId="3210" xr:uid="{00000000-0005-0000-0000-00008B0C0000}"/>
    <cellStyle name="Normal 3 3 2 2" xfId="3211" xr:uid="{00000000-0005-0000-0000-00008C0C0000}"/>
    <cellStyle name="Normal 3 3 2 3" xfId="3212" xr:uid="{00000000-0005-0000-0000-00008D0C0000}"/>
    <cellStyle name="Normal 3 3 2 3 2" xfId="13271" xr:uid="{0EF7DB5B-44ED-4AF5-B538-11FD0DE932D8}"/>
    <cellStyle name="Normal 3 3 3" xfId="3213" xr:uid="{00000000-0005-0000-0000-00008E0C0000}"/>
    <cellStyle name="Normal 3 3 4" xfId="3214" xr:uid="{00000000-0005-0000-0000-00008F0C0000}"/>
    <cellStyle name="Normal 3 3 5" xfId="3215" xr:uid="{00000000-0005-0000-0000-0000900C0000}"/>
    <cellStyle name="Normal 3 3 6" xfId="3216" xr:uid="{00000000-0005-0000-0000-0000910C0000}"/>
    <cellStyle name="Normal 3 3 7" xfId="3217" xr:uid="{00000000-0005-0000-0000-0000920C0000}"/>
    <cellStyle name="Normal 3 3 8" xfId="3218" xr:uid="{00000000-0005-0000-0000-0000930C0000}"/>
    <cellStyle name="Normal 3 3 9" xfId="3219" xr:uid="{00000000-0005-0000-0000-0000940C0000}"/>
    <cellStyle name="Normal 3 30" xfId="3220" xr:uid="{00000000-0005-0000-0000-0000950C0000}"/>
    <cellStyle name="Normal 3 30 2" xfId="6186" xr:uid="{334E2B4D-AC7E-4959-A8DD-9D9DF5FAA83B}"/>
    <cellStyle name="Normal 3 30 2 2" xfId="13274" xr:uid="{4D8821D7-5251-4173-99C3-036E6534AC30}"/>
    <cellStyle name="Normal 3 30 2 2 2" xfId="13275" xr:uid="{E9A41895-BD9C-4257-9EDD-220FAA742DCE}"/>
    <cellStyle name="Normal 3 30 2 3" xfId="13276" xr:uid="{39D42D66-F02D-47BB-AE23-61DB32D733D7}"/>
    <cellStyle name="Normal 3 30 2 4" xfId="13277" xr:uid="{1DE43FF7-ABEE-440E-9A86-3FBF39A04F34}"/>
    <cellStyle name="Normal 3 30 2 5" xfId="13273" xr:uid="{8F5B3D20-88A1-47B9-9DBF-07D364747ED3}"/>
    <cellStyle name="Normal 3 30 2 6" xfId="24910" xr:uid="{B6B2005C-B96D-41FE-83F8-053149976614}"/>
    <cellStyle name="Normal 3 30 2 7" xfId="10220" xr:uid="{70EDA9B9-F556-468F-8977-0B302457E17A}"/>
    <cellStyle name="Normal 3 30 3" xfId="13278" xr:uid="{B04DE278-0E73-4117-A2A6-A1EFEE18EEB4}"/>
    <cellStyle name="Normal 3 30 3 2" xfId="13279" xr:uid="{33DB00DA-5B19-463D-8E49-B33C885E3BCD}"/>
    <cellStyle name="Normal 3 30 3 2 2" xfId="13280" xr:uid="{F25A2C32-4E03-495E-B228-FD11B808E26D}"/>
    <cellStyle name="Normal 3 30 3 3" xfId="13281" xr:uid="{A6C30672-39AD-4627-8547-282E3D2B3D5B}"/>
    <cellStyle name="Normal 3 30 4" xfId="13282" xr:uid="{3F3D894C-A86E-4F99-B6D7-5B58D3CD87D1}"/>
    <cellStyle name="Normal 3 30 4 2" xfId="13283" xr:uid="{76321107-447A-49BD-9369-7B51DE77E4E1}"/>
    <cellStyle name="Normal 3 30 5" xfId="13284" xr:uid="{1BF44376-0398-4629-B88C-1B7D6D244BF9}"/>
    <cellStyle name="Normal 3 30 6" xfId="13272" xr:uid="{B417D3B1-A5DD-4B88-9E00-EFAC06905D26}"/>
    <cellStyle name="Normal 3 30 7" xfId="24909" xr:uid="{6435612E-635C-47FB-86BE-DE2F97D7B6AB}"/>
    <cellStyle name="Normal 3 30 8" xfId="8057" xr:uid="{4BE4B8D7-8B3A-40DE-93FD-3996DAE8E539}"/>
    <cellStyle name="Normal 3 31" xfId="13285" xr:uid="{45C9A491-7818-46DB-AA2E-EE029E338C06}"/>
    <cellStyle name="Normal 3 31 2" xfId="13286" xr:uid="{C43498B6-FAF6-4AE1-BB28-5E4569854F4A}"/>
    <cellStyle name="Normal 3 31 2 2" xfId="13287" xr:uid="{229393C3-D76B-4FDF-833B-864BD89C3EFF}"/>
    <cellStyle name="Normal 3 31 2 3" xfId="24912" xr:uid="{88435E64-2916-4D7B-9511-3A5B14EC00C3}"/>
    <cellStyle name="Normal 3 31 3" xfId="13288" xr:uid="{F53A1B5E-687B-4C7F-9F99-5C8E11CDCF57}"/>
    <cellStyle name="Normal 3 31 4" xfId="13289" xr:uid="{CA7CCAC9-B058-4268-8025-12BC13942E80}"/>
    <cellStyle name="Normal 3 31 5" xfId="24911" xr:uid="{EB3AF47C-D676-4BA0-ADD1-08D537B671E0}"/>
    <cellStyle name="Normal 3 32" xfId="13290" xr:uid="{E18929C0-B723-49FD-8F92-B111CA12BFBF}"/>
    <cellStyle name="Normal 3 32 2" xfId="13291" xr:uid="{A83BDA4F-2FB8-47D0-98CB-9F5E203AF507}"/>
    <cellStyle name="Normal 3 32 3" xfId="13292" xr:uid="{7CC0FEAB-08A2-41E5-AFCD-6E813B4171B8}"/>
    <cellStyle name="Normal 3 32 4" xfId="24913" xr:uid="{E00DCE90-ECF0-4C29-B0A2-961E47032AE5}"/>
    <cellStyle name="Normal 3 33" xfId="24914" xr:uid="{04D9A8C1-C220-485C-8F85-734FA83F3B54}"/>
    <cellStyle name="Normal 3 34" xfId="24915" xr:uid="{60EC5222-7C93-4C68-B8A0-E365388752F1}"/>
    <cellStyle name="Normal 3 35" xfId="24916" xr:uid="{9E3399FB-54D3-40EF-8E5A-CFABA07D8560}"/>
    <cellStyle name="Normal 3 36" xfId="24917" xr:uid="{D9C6F1C2-494A-4DBF-AE19-DCC264D88740}"/>
    <cellStyle name="Normal 3 37" xfId="23673" xr:uid="{39A01455-E2E7-44C5-9223-98BC0CB79CD7}"/>
    <cellStyle name="Normal 3 4" xfId="3221" xr:uid="{00000000-0005-0000-0000-0000960C0000}"/>
    <cellStyle name="Normal 3 4 2" xfId="3222" xr:uid="{00000000-0005-0000-0000-0000970C0000}"/>
    <cellStyle name="Normal 3 4 2 2" xfId="5511" xr:uid="{4AE33BF0-EC0C-4887-B7D3-5D28339256E9}"/>
    <cellStyle name="Normal 3 4 3" xfId="3223" xr:uid="{00000000-0005-0000-0000-0000980C0000}"/>
    <cellStyle name="Normal 3 4 4" xfId="3224" xr:uid="{00000000-0005-0000-0000-0000990C0000}"/>
    <cellStyle name="Normal 3 4 4 2" xfId="3225" xr:uid="{00000000-0005-0000-0000-00009A0C0000}"/>
    <cellStyle name="Normal 3 4 4 2 2" xfId="13293" xr:uid="{EEBD86DD-D601-4E0A-A4CC-21BAE8EB9C8E}"/>
    <cellStyle name="Normal 3 4 4 3" xfId="3226" xr:uid="{00000000-0005-0000-0000-00009B0C0000}"/>
    <cellStyle name="Normal 3 4 5" xfId="3227" xr:uid="{00000000-0005-0000-0000-00009C0C0000}"/>
    <cellStyle name="Normal 3 4 6" xfId="3228" xr:uid="{00000000-0005-0000-0000-00009D0C0000}"/>
    <cellStyle name="Normal 3 4 7" xfId="3229" xr:uid="{00000000-0005-0000-0000-00009E0C0000}"/>
    <cellStyle name="Normal 3 4 8" xfId="3230" xr:uid="{00000000-0005-0000-0000-00009F0C0000}"/>
    <cellStyle name="Normal 3 5" xfId="3231" xr:uid="{00000000-0005-0000-0000-0000A00C0000}"/>
    <cellStyle name="Normal 3 5 2" xfId="3232" xr:uid="{00000000-0005-0000-0000-0000A10C0000}"/>
    <cellStyle name="Normal 3 5 3" xfId="3233" xr:uid="{00000000-0005-0000-0000-0000A20C0000}"/>
    <cellStyle name="Normal 3 5 3 2" xfId="3234" xr:uid="{00000000-0005-0000-0000-0000A30C0000}"/>
    <cellStyle name="Normal 3 5 3 3" xfId="3235" xr:uid="{00000000-0005-0000-0000-0000A40C0000}"/>
    <cellStyle name="Normal 3 5 3 3 2" xfId="13294" xr:uid="{FF97B78B-5520-4AE1-855E-94B162385211}"/>
    <cellStyle name="Normal 3 5 4" xfId="3236" xr:uid="{00000000-0005-0000-0000-0000A50C0000}"/>
    <cellStyle name="Normal 3 5 4 2" xfId="3237" xr:uid="{00000000-0005-0000-0000-0000A60C0000}"/>
    <cellStyle name="Normal 3 5 4 3" xfId="3238" xr:uid="{00000000-0005-0000-0000-0000A70C0000}"/>
    <cellStyle name="Normal 3 5 4 3 2" xfId="6187" xr:uid="{8D3439FD-AA82-4BFC-BCD8-3931926F6B24}"/>
    <cellStyle name="Normal 3 5 4 3 2 2" xfId="13297" xr:uid="{CA43CDCD-45EC-4E2F-95A7-EC17E66E9DCA}"/>
    <cellStyle name="Normal 3 5 4 3 2 2 2" xfId="13298" xr:uid="{9F1860AA-93C0-4C34-9781-F3AE92ECD9D4}"/>
    <cellStyle name="Normal 3 5 4 3 2 3" xfId="13299" xr:uid="{6244CA71-893C-4520-9E29-F08E1EDD200F}"/>
    <cellStyle name="Normal 3 5 4 3 2 4" xfId="13296" xr:uid="{8F799966-49F1-4BD9-959C-7F58913A9250}"/>
    <cellStyle name="Normal 3 5 4 3 2 5" xfId="10221" xr:uid="{EF47F8A1-CEE2-4B52-8931-24E1A680B4C1}"/>
    <cellStyle name="Normal 3 5 4 3 3" xfId="13300" xr:uid="{891DE035-6979-4825-BB3B-20BD4952BEE2}"/>
    <cellStyle name="Normal 3 5 4 3 3 2" xfId="13301" xr:uid="{4B1F79EC-0C61-41C5-B948-94034E5F6D19}"/>
    <cellStyle name="Normal 3 5 4 3 3 2 2" xfId="13302" xr:uid="{1DC314B4-41D6-4FA4-B6DD-42507298939A}"/>
    <cellStyle name="Normal 3 5 4 3 3 3" xfId="13303" xr:uid="{72D3FCAF-F347-427A-BCE1-9A6E0A922FBB}"/>
    <cellStyle name="Normal 3 5 4 3 4" xfId="13304" xr:uid="{A5B837D9-0F24-46B0-AC22-DA4D71C8F687}"/>
    <cellStyle name="Normal 3 5 4 3 4 2" xfId="13305" xr:uid="{E0DD263E-A05B-49B5-A69C-1F175393A5EF}"/>
    <cellStyle name="Normal 3 5 4 3 5" xfId="13306" xr:uid="{2DC18F1E-992B-4B54-BF1E-BD939894C038}"/>
    <cellStyle name="Normal 3 5 4 3 6" xfId="13295" xr:uid="{A1B2BFC5-BE12-4342-A14A-F25DB334F953}"/>
    <cellStyle name="Normal 3 5 4 3 7" xfId="8060" xr:uid="{51580D83-1C3E-4E05-8A25-943C29D526CF}"/>
    <cellStyle name="Normal 3 5 4 4" xfId="3239" xr:uid="{00000000-0005-0000-0000-0000A80C0000}"/>
    <cellStyle name="Normal 3 5 4 4 2" xfId="6188" xr:uid="{CC1336B1-8CBF-4328-885B-DB6C54DE88DE}"/>
    <cellStyle name="Normal 3 5 4 4 2 2" xfId="13309" xr:uid="{C07C15F3-1D21-4C3B-9CA0-7636385714A5}"/>
    <cellStyle name="Normal 3 5 4 4 2 2 2" xfId="13310" xr:uid="{F4D7F003-C4A5-4FEB-98CC-E466546ED575}"/>
    <cellStyle name="Normal 3 5 4 4 2 3" xfId="13311" xr:uid="{CB595F1A-3027-49C4-A71E-90083B0AB2AA}"/>
    <cellStyle name="Normal 3 5 4 4 2 4" xfId="13308" xr:uid="{B9C30F9A-675E-4760-86CE-598036590176}"/>
    <cellStyle name="Normal 3 5 4 4 2 5" xfId="10222" xr:uid="{C8C6532D-EC14-4C84-B8E8-CF7A7D5B1D3D}"/>
    <cellStyle name="Normal 3 5 4 4 3" xfId="13312" xr:uid="{8192685D-7251-488F-81CB-C8649CC7FD98}"/>
    <cellStyle name="Normal 3 5 4 4 3 2" xfId="13313" xr:uid="{D26BF397-F8E0-48D6-97C3-5351FE2DFDAA}"/>
    <cellStyle name="Normal 3 5 4 4 4" xfId="13314" xr:uid="{FFEDBA64-438C-4995-9F59-A2B4F5D25122}"/>
    <cellStyle name="Normal 3 5 4 4 5" xfId="13307" xr:uid="{6AF35A3C-3D62-4D1D-A855-30FDFAED247F}"/>
    <cellStyle name="Normal 3 5 4 4 6" xfId="8061" xr:uid="{2AF63E52-378B-4F02-A739-637BFB53FF19}"/>
    <cellStyle name="Normal 3 5 4 5" xfId="13315" xr:uid="{937E37EF-284F-4A77-A959-6CCE68642A58}"/>
    <cellStyle name="Normal 3 5 4 5 2" xfId="13316" xr:uid="{9D335B0C-E8CE-4348-BD7D-F58AC8387F73}"/>
    <cellStyle name="Normal 3 5 5" xfId="3240" xr:uid="{00000000-0005-0000-0000-0000A90C0000}"/>
    <cellStyle name="Normal 3 5 6" xfId="3241" xr:uid="{00000000-0005-0000-0000-0000AA0C0000}"/>
    <cellStyle name="Normal 3 5 7" xfId="3242" xr:uid="{00000000-0005-0000-0000-0000AB0C0000}"/>
    <cellStyle name="Normal 3 5 8" xfId="3243" xr:uid="{00000000-0005-0000-0000-0000AC0C0000}"/>
    <cellStyle name="Normal 3 5 9" xfId="3244" xr:uid="{00000000-0005-0000-0000-0000AD0C0000}"/>
    <cellStyle name="Normal 3 5 9 2" xfId="13317" xr:uid="{BB4A3DEC-DFB5-449D-A489-01C54475718A}"/>
    <cellStyle name="Normal 3 6" xfId="3245" xr:uid="{00000000-0005-0000-0000-0000AE0C0000}"/>
    <cellStyle name="Normal 3 6 2" xfId="3246" xr:uid="{00000000-0005-0000-0000-0000AF0C0000}"/>
    <cellStyle name="Normal 3 6 3" xfId="3247" xr:uid="{00000000-0005-0000-0000-0000B00C0000}"/>
    <cellStyle name="Normal 3 6 3 2" xfId="13318" xr:uid="{94E39920-5ED1-495D-8F02-2EF42437A8E9}"/>
    <cellStyle name="Normal 3 7" xfId="3248" xr:uid="{00000000-0005-0000-0000-0000B10C0000}"/>
    <cellStyle name="Normal 3 7 2" xfId="3249" xr:uid="{00000000-0005-0000-0000-0000B20C0000}"/>
    <cellStyle name="Normal 3 7 3" xfId="3250" xr:uid="{00000000-0005-0000-0000-0000B30C0000}"/>
    <cellStyle name="Normal 3 7 3 2" xfId="13319" xr:uid="{C100F4DF-2D10-47C7-B14F-FD9559EC8F59}"/>
    <cellStyle name="Normal 3 7 4" xfId="24918" xr:uid="{BCC9ED9A-76FD-4EEA-B51C-28B3890AAAFA}"/>
    <cellStyle name="Normal 3 8" xfId="3251" xr:uid="{00000000-0005-0000-0000-0000B40C0000}"/>
    <cellStyle name="Normal 3 9" xfId="3252" xr:uid="{00000000-0005-0000-0000-0000B50C0000}"/>
    <cellStyle name="Normal 3_PrimaryEnergyPrices_TIMES" xfId="13320" xr:uid="{DDBF1D0B-F443-4E0E-B0F6-0703E35BCD06}"/>
    <cellStyle name="Normal 30" xfId="3253" xr:uid="{00000000-0005-0000-0000-0000B70C0000}"/>
    <cellStyle name="Normal 30 2" xfId="8066" xr:uid="{7392EE43-4498-4510-96A8-D888A749C2F8}"/>
    <cellStyle name="Normal 30 3" xfId="6393" xr:uid="{7E31C00E-BF3D-427F-883D-E7E992ED2FF2}"/>
    <cellStyle name="Normal 31" xfId="3254" xr:uid="{00000000-0005-0000-0000-0000B80C0000}"/>
    <cellStyle name="Normal 31 2" xfId="3255" xr:uid="{00000000-0005-0000-0000-0000B90C0000}"/>
    <cellStyle name="Normal 31 2 2" xfId="13321" xr:uid="{BF416D6A-959A-4E3F-8CC5-6B99E48FBBA3}"/>
    <cellStyle name="Normal 31 3" xfId="5512" xr:uid="{ED4AFB08-ABED-4459-A70C-579DC38845CB}"/>
    <cellStyle name="Normal 31 4" xfId="24920" xr:uid="{89DC2433-6106-4253-91B7-097F672F83EF}"/>
    <cellStyle name="Normal 31 5" xfId="24921" xr:uid="{45D50CB0-C7A2-42D1-839F-19350ADC30A4}"/>
    <cellStyle name="Normal 31 6" xfId="24919" xr:uid="{06F32C70-B912-4FFC-A40A-E0A6BC0D8A18}"/>
    <cellStyle name="Normal 32" xfId="3256" xr:uid="{00000000-0005-0000-0000-0000BA0C0000}"/>
    <cellStyle name="Normal 32 2" xfId="3257" xr:uid="{00000000-0005-0000-0000-0000BB0C0000}"/>
    <cellStyle name="Normal 33" xfId="3258" xr:uid="{00000000-0005-0000-0000-0000BC0C0000}"/>
    <cellStyle name="Normal 33 10" xfId="3259" xr:uid="{00000000-0005-0000-0000-0000BD0C0000}"/>
    <cellStyle name="Normal 33 10 2" xfId="13322" xr:uid="{1545F191-FFF9-4374-8B0B-DE1D39D9509D}"/>
    <cellStyle name="Normal 33 11" xfId="3260" xr:uid="{00000000-0005-0000-0000-0000BE0C0000}"/>
    <cellStyle name="Normal 33 11 2" xfId="13323" xr:uid="{5168DC41-804C-4846-B0D2-E4F566D0034E}"/>
    <cellStyle name="Normal 33 12" xfId="3261" xr:uid="{00000000-0005-0000-0000-0000BF0C0000}"/>
    <cellStyle name="Normal 33 12 2" xfId="13324" xr:uid="{2DE389CE-4BE8-4EE6-B88B-E7F1B7525F49}"/>
    <cellStyle name="Normal 33 13" xfId="3262" xr:uid="{00000000-0005-0000-0000-0000C00C0000}"/>
    <cellStyle name="Normal 33 13 2" xfId="13325" xr:uid="{6289B824-4964-454C-BAE0-EDD7058FD16B}"/>
    <cellStyle name="Normal 33 14" xfId="5513" xr:uid="{3A5D5212-A221-49CB-9FE8-EF33AC75C9F4}"/>
    <cellStyle name="Normal 33 2" xfId="3263" xr:uid="{00000000-0005-0000-0000-0000C10C0000}"/>
    <cellStyle name="Normal 33 2 2" xfId="13326" xr:uid="{63B34CB8-52DA-4A99-A89C-F65B53186127}"/>
    <cellStyle name="Normal 33 3" xfId="3264" xr:uid="{00000000-0005-0000-0000-0000C20C0000}"/>
    <cellStyle name="Normal 33 3 2" xfId="13327" xr:uid="{C70BA63B-8B4F-491A-AFBF-49E476250A4B}"/>
    <cellStyle name="Normal 33 4" xfId="3265" xr:uid="{00000000-0005-0000-0000-0000C30C0000}"/>
    <cellStyle name="Normal 33 4 2" xfId="13328" xr:uid="{CC9D6B62-D2E1-44FD-A7BD-468A9920ED15}"/>
    <cellStyle name="Normal 33 5" xfId="3266" xr:uid="{00000000-0005-0000-0000-0000C40C0000}"/>
    <cellStyle name="Normal 33 5 2" xfId="13329" xr:uid="{33F99A4E-1882-4F17-AE0C-4ABC30D189AB}"/>
    <cellStyle name="Normal 33 6" xfId="3267" xr:uid="{00000000-0005-0000-0000-0000C50C0000}"/>
    <cellStyle name="Normal 33 6 2" xfId="13330" xr:uid="{6D3BCC60-9E9B-4945-B963-426658BF66E6}"/>
    <cellStyle name="Normal 33 7" xfId="3268" xr:uid="{00000000-0005-0000-0000-0000C60C0000}"/>
    <cellStyle name="Normal 33 7 2" xfId="13331" xr:uid="{A4FA3EF0-5B1C-4EFA-91D1-BEF6551FDDED}"/>
    <cellStyle name="Normal 33 8" xfId="3269" xr:uid="{00000000-0005-0000-0000-0000C70C0000}"/>
    <cellStyle name="Normal 33 8 2" xfId="13332" xr:uid="{9A30DAB8-3EBE-4115-AD0C-958959D9D4B1}"/>
    <cellStyle name="Normal 33 9" xfId="3270" xr:uid="{00000000-0005-0000-0000-0000C80C0000}"/>
    <cellStyle name="Normal 33 9 2" xfId="13333" xr:uid="{AE548951-853A-4307-A470-A917C2706C9B}"/>
    <cellStyle name="Normal 33_Scen_XBase" xfId="3271" xr:uid="{00000000-0005-0000-0000-0000C90C0000}"/>
    <cellStyle name="Normal 34" xfId="3272" xr:uid="{00000000-0005-0000-0000-0000CA0C0000}"/>
    <cellStyle name="Normal 34 2" xfId="5514" xr:uid="{0A18F8F8-B8C2-429F-8FA8-60B71FC74837}"/>
    <cellStyle name="Normal 35" xfId="3273" xr:uid="{00000000-0005-0000-0000-0000CB0C0000}"/>
    <cellStyle name="Normal 35 2" xfId="3274" xr:uid="{00000000-0005-0000-0000-0000CC0C0000}"/>
    <cellStyle name="Normal 35 2 2" xfId="5516" xr:uid="{2BE69763-45AA-4FF6-8326-E1ACEB2FCC2B}"/>
    <cellStyle name="Normal 35 2 2 2" xfId="13334" xr:uid="{DCFAEA7B-55C5-439E-AE6A-E72191C9E052}"/>
    <cellStyle name="Normal 35 2 2 2 2" xfId="13335" xr:uid="{C34C7AC6-6857-4144-AC66-593C2FC59E96}"/>
    <cellStyle name="Normal 35 2 2 3" xfId="13336" xr:uid="{77B88AC1-DE4F-459E-89CA-8DD7D1B27CF2}"/>
    <cellStyle name="Normal 35 2 3" xfId="6190" xr:uid="{0003D391-8DC3-4155-94F7-6BC3B50A58A1}"/>
    <cellStyle name="Normal 35 2 3 2" xfId="13338" xr:uid="{614C3039-D13C-480D-835C-4A43CCEE82DE}"/>
    <cellStyle name="Normal 35 2 3 2 2" xfId="13339" xr:uid="{7777BB76-E1AD-4CC2-A09E-2A319D7B2D14}"/>
    <cellStyle name="Normal 35 2 3 3" xfId="13340" xr:uid="{668020AE-57B2-4B7A-99E8-6428F3E4AE1A}"/>
    <cellStyle name="Normal 35 2 3 4" xfId="13337" xr:uid="{10F49F77-0047-42CB-AD33-3253F158F898}"/>
    <cellStyle name="Normal 35 2 3 5" xfId="10224" xr:uid="{2B8FAFE7-DE56-4A9D-AEA1-578DD75FFEFD}"/>
    <cellStyle name="Normal 35 2 4" xfId="13341" xr:uid="{9A9BBEED-3CED-44B9-82E3-FED226252D4E}"/>
    <cellStyle name="Normal 35 2 4 2" xfId="13342" xr:uid="{70765D09-AFD0-46B1-A1EC-E16542393A0F}"/>
    <cellStyle name="Normal 35 2 5" xfId="13343" xr:uid="{2434A6CA-6F84-43D6-A763-D38529AF3B2B}"/>
    <cellStyle name="Normal 35 2 6" xfId="8068" xr:uid="{E4509B74-335B-4D11-910B-507E7BC9E180}"/>
    <cellStyle name="Normal 35 3" xfId="5515" xr:uid="{A912234E-0977-46C5-9A05-5E81CBD1E973}"/>
    <cellStyle name="Normal 35 3 2" xfId="13344" xr:uid="{4CD55471-95FB-44D1-9D9E-CFB52B30E6E7}"/>
    <cellStyle name="Normal 35 3 2 2" xfId="13345" xr:uid="{4A9C2C42-0D6E-445B-B56A-BB527EE0A197}"/>
    <cellStyle name="Normal 35 3 3" xfId="13346" xr:uid="{7AA9D4CF-2A36-4432-9C24-1BF81BD17FA1}"/>
    <cellStyle name="Normal 35 3 4" xfId="13347" xr:uid="{07CEA0A9-232B-4D95-950C-39750D207D2C}"/>
    <cellStyle name="Normal 35 4" xfId="6189" xr:uid="{7B197458-FBFA-44B7-8FBA-97ED205D893D}"/>
    <cellStyle name="Normal 35 4 2" xfId="13349" xr:uid="{21701005-2B48-445F-8673-C296D5DD6F6A}"/>
    <cellStyle name="Normal 35 4 2 2" xfId="13350" xr:uid="{649DDDE8-E372-492D-A267-F6D1367C0A96}"/>
    <cellStyle name="Normal 35 4 3" xfId="13351" xr:uid="{34A74722-1D11-4089-AA35-A604A1596A5E}"/>
    <cellStyle name="Normal 35 4 4" xfId="13348" xr:uid="{DA603F4D-923F-4CD5-B43F-B62DFD6A53C6}"/>
    <cellStyle name="Normal 35 4 5" xfId="10223" xr:uid="{898B74B6-7CB4-49DF-9692-2369A3B044F4}"/>
    <cellStyle name="Normal 35 5" xfId="13352" xr:uid="{C7FCF996-4ACF-49A3-B923-B3850EB3BEE3}"/>
    <cellStyle name="Normal 35 5 2" xfId="13353" xr:uid="{D7939A84-0437-4A21-9C63-7D8AAFB2F9CD}"/>
    <cellStyle name="Normal 35 6" xfId="13354" xr:uid="{7F9ACD5B-5245-4106-82D3-6769941733F5}"/>
    <cellStyle name="Normal 35 7" xfId="8067" xr:uid="{CE59E105-A97E-4A52-A64B-8805E31E4528}"/>
    <cellStyle name="Normal 36" xfId="3275" xr:uid="{00000000-0005-0000-0000-0000CD0C0000}"/>
    <cellStyle name="Normal 36 2" xfId="3276" xr:uid="{00000000-0005-0000-0000-0000CE0C0000}"/>
    <cellStyle name="Normal 36 2 2" xfId="6192" xr:uid="{6E90B7C7-AF0B-49D0-AAB7-12AC4FE1B34F}"/>
    <cellStyle name="Normal 36 2 2 2" xfId="13358" xr:uid="{FBF059FC-D96F-4789-BFE2-3F480DD16E2A}"/>
    <cellStyle name="Normal 36 2 2 2 2" xfId="13359" xr:uid="{3931E3A9-88E6-44FF-8751-0FD479066C6D}"/>
    <cellStyle name="Normal 36 2 2 3" xfId="13360" xr:uid="{EAB3D16B-DAB1-408A-891B-6B0E65A28DF9}"/>
    <cellStyle name="Normal 36 2 2 4" xfId="13357" xr:uid="{14E0C5C9-7B7A-4BE7-85E4-917A0005580C}"/>
    <cellStyle name="Normal 36 2 2 5" xfId="10226" xr:uid="{175DEF0D-6C42-49AB-A57C-D43E00069306}"/>
    <cellStyle name="Normal 36 2 3" xfId="13361" xr:uid="{4931C0F5-CB50-4144-AF7C-0C180FC538B7}"/>
    <cellStyle name="Normal 36 2 3 2" xfId="13362" xr:uid="{191818AD-C05E-4CE4-9134-D61E7BEF77F7}"/>
    <cellStyle name="Normal 36 2 3 2 2" xfId="13363" xr:uid="{2FBDBF5B-4724-40C2-87E6-E42CEEA2144D}"/>
    <cellStyle name="Normal 36 2 3 3" xfId="13364" xr:uid="{525CE989-8641-4A4E-9C7F-AE0A31DA4E27}"/>
    <cellStyle name="Normal 36 2 4" xfId="13365" xr:uid="{C77F89C4-76BE-402A-B11D-8CA8D1CE4FAC}"/>
    <cellStyle name="Normal 36 2 4 2" xfId="13366" xr:uid="{2E0553C8-F9B9-4B53-BE8A-56EBEF921A91}"/>
    <cellStyle name="Normal 36 2 5" xfId="13367" xr:uid="{A6081898-6E63-414C-91C1-06A490F8EEFE}"/>
    <cellStyle name="Normal 36 2 6" xfId="13356" xr:uid="{116088D6-B6B0-4F12-A985-8758BF407AF4}"/>
    <cellStyle name="Normal 36 2 7" xfId="8070" xr:uid="{4C4DA4EF-6E7E-486F-BD04-AB920A70E40F}"/>
    <cellStyle name="Normal 36 3" xfId="5517" xr:uid="{6543D61A-3C0C-45FF-A562-4389FE05ADCB}"/>
    <cellStyle name="Normal 36 3 2" xfId="13369" xr:uid="{5A82BE1C-7E47-4402-B884-3869A3E441C5}"/>
    <cellStyle name="Normal 36 3 2 2" xfId="13370" xr:uid="{A86F79C6-AAA0-4CD0-B345-3461E48CED7F}"/>
    <cellStyle name="Normal 36 3 3" xfId="13371" xr:uid="{1305717A-D14E-4E08-97B6-5CE2B03314C8}"/>
    <cellStyle name="Normal 36 3 4" xfId="13368" xr:uid="{32425264-F715-4E38-8FF6-C1921D57B12C}"/>
    <cellStyle name="Normal 36 3 5" xfId="9650" xr:uid="{EE6DF494-132F-4034-8978-AABE97E78B68}"/>
    <cellStyle name="Normal 36 4" xfId="6191" xr:uid="{CB6051F7-86E0-4D33-B259-D990B6473F85}"/>
    <cellStyle name="Normal 36 4 2" xfId="13373" xr:uid="{A55EC4A6-77DD-44B7-A2E9-228351EF8209}"/>
    <cellStyle name="Normal 36 4 2 2" xfId="13374" xr:uid="{CBEFA58D-753F-4A7A-9E3F-89EC38C7E266}"/>
    <cellStyle name="Normal 36 4 3" xfId="13375" xr:uid="{AEDB2961-F334-4701-80B2-AB1C98B3E3DE}"/>
    <cellStyle name="Normal 36 4 4" xfId="13372" xr:uid="{6BBBDB7F-8E8A-4CEE-A292-96388CF1655A}"/>
    <cellStyle name="Normal 36 4 5" xfId="10225" xr:uid="{30EE014B-79B6-43DC-A304-BBAEA3ABA5E2}"/>
    <cellStyle name="Normal 36 5" xfId="13376" xr:uid="{1A5A1FFE-4EED-40F6-858F-9187268B287A}"/>
    <cellStyle name="Normal 36 5 2" xfId="13377" xr:uid="{FF06D165-2DFD-4638-93CB-1CDEC2E97B57}"/>
    <cellStyle name="Normal 36 6" xfId="13378" xr:uid="{F0010EC5-E01E-481E-947D-706A0F0A86DF}"/>
    <cellStyle name="Normal 36 7" xfId="13355" xr:uid="{E1ADB7ED-3CC7-4488-B487-1421660D9027}"/>
    <cellStyle name="Normal 36 8" xfId="8069" xr:uid="{2EEC5844-72DD-4C14-B101-70C89D024B70}"/>
    <cellStyle name="Normal 37" xfId="3277" xr:uid="{00000000-0005-0000-0000-0000CF0C0000}"/>
    <cellStyle name="Normal 37 2" xfId="3278" xr:uid="{00000000-0005-0000-0000-0000D00C0000}"/>
    <cellStyle name="Normal 37 2 2" xfId="6194" xr:uid="{7E61C36E-589C-4089-A27D-96D8B8EE17E6}"/>
    <cellStyle name="Normal 37 2 2 2" xfId="13381" xr:uid="{BA6263F4-3301-4792-84BE-F01165F41FD6}"/>
    <cellStyle name="Normal 37 2 2 2 2" xfId="13382" xr:uid="{E796435D-B1FD-42A9-99CC-CEFFA1D4F6E3}"/>
    <cellStyle name="Normal 37 2 2 3" xfId="13383" xr:uid="{A3A9C762-D0C2-466B-A790-CCFBFFE95C19}"/>
    <cellStyle name="Normal 37 2 2 4" xfId="13380" xr:uid="{0A06B8A4-FFC9-4324-ABAB-D8A61E77101F}"/>
    <cellStyle name="Normal 37 2 2 5" xfId="10228" xr:uid="{1F4E3453-6520-47D3-B96F-E602CEAE5FA6}"/>
    <cellStyle name="Normal 37 2 3" xfId="13384" xr:uid="{A0B5FB7D-7D7B-4F83-A434-94DEA0EF84EF}"/>
    <cellStyle name="Normal 37 2 3 2" xfId="13385" xr:uid="{CDF1995F-8C89-4C68-9106-D8AC42C389B2}"/>
    <cellStyle name="Normal 37 2 3 2 2" xfId="13386" xr:uid="{8A5612EE-2807-4440-8610-4C4A29C01D36}"/>
    <cellStyle name="Normal 37 2 3 3" xfId="13387" xr:uid="{B00C24C8-C77C-4849-8D94-2791AF25CAA7}"/>
    <cellStyle name="Normal 37 2 4" xfId="13388" xr:uid="{BB613CF3-DB1C-4636-81BE-BA41C0B4D613}"/>
    <cellStyle name="Normal 37 2 4 2" xfId="13389" xr:uid="{6563E790-F5E5-40C5-8B7A-C8561B65DFE4}"/>
    <cellStyle name="Normal 37 2 5" xfId="13390" xr:uid="{678DEA6E-9FCC-4D48-A7DC-9E68A9DCAEB9}"/>
    <cellStyle name="Normal 37 2 6" xfId="13379" xr:uid="{41C321EB-5D2F-44AA-AD4D-7A030BA73123}"/>
    <cellStyle name="Normal 37 2 7" xfId="8072" xr:uid="{5330E2A0-0A6E-4683-808F-13E80F23C4DC}"/>
    <cellStyle name="Normal 37 3" xfId="5594" xr:uid="{55AE9AC2-B9A0-4F06-A7B1-D714072D67C3}"/>
    <cellStyle name="Normal 37 3 2" xfId="13391" xr:uid="{0B58790E-2E24-4A78-A391-560421E29EB8}"/>
    <cellStyle name="Normal 37 3 2 2" xfId="13392" xr:uid="{AF1A1A0C-5C77-4610-A11B-B23EFF3E37DB}"/>
    <cellStyle name="Normal 37 3 3" xfId="13393" xr:uid="{CDF295BF-838A-4F76-9C3C-4D786DB6F22C}"/>
    <cellStyle name="Normal 37 4" xfId="6193" xr:uid="{C4FA4C1C-DA32-40B1-8AD9-A1A8777E74A2}"/>
    <cellStyle name="Normal 37 4 2" xfId="13395" xr:uid="{DED196CB-96BA-4ED9-833D-C6BA4ADFE8CF}"/>
    <cellStyle name="Normal 37 4 2 2" xfId="13396" xr:uid="{E19867B8-5787-4216-8698-6F6B72F9FEB6}"/>
    <cellStyle name="Normal 37 4 3" xfId="13397" xr:uid="{2B2CB4B2-017D-491C-9C3B-9DB7AFE01454}"/>
    <cellStyle name="Normal 37 4 4" xfId="13394" xr:uid="{5CB7F977-145C-4696-90DD-386995037E08}"/>
    <cellStyle name="Normal 37 4 5" xfId="10227" xr:uid="{1E0B47C9-98A5-4F9A-B71C-D24FA84BBFF6}"/>
    <cellStyle name="Normal 37 5" xfId="13398" xr:uid="{BECBF6FD-7D0B-42C7-82A4-BFC6B20CCC87}"/>
    <cellStyle name="Normal 37 5 2" xfId="13399" xr:uid="{8A90DF92-DE51-40E8-A080-4DA17334C9B8}"/>
    <cellStyle name="Normal 37 6" xfId="13400" xr:uid="{521D97FD-D580-411C-875A-05929F1390EB}"/>
    <cellStyle name="Normal 37 7" xfId="8071" xr:uid="{87C248F8-5763-4444-A4D3-64B513F0CD02}"/>
    <cellStyle name="Normal 38" xfId="3279" xr:uid="{00000000-0005-0000-0000-0000D10C0000}"/>
    <cellStyle name="Normal 38 2" xfId="5595" xr:uid="{8FD4027E-3B47-4F51-A100-9F3CE023F622}"/>
    <cellStyle name="Normal 38 2 2" xfId="9663" xr:uid="{9AB12851-5BED-4AA4-8372-30F5F226A63F}"/>
    <cellStyle name="Normal 38 3" xfId="13401" xr:uid="{AE48837F-223F-4DB3-ACA6-37120DCBDF18}"/>
    <cellStyle name="Normal 38 4" xfId="8073" xr:uid="{718DD584-0FA6-4FDD-BD2A-212F89D3CAD6}"/>
    <cellStyle name="Normal 39" xfId="6354" xr:uid="{541B75D9-B52E-4638-808C-29E8EAB5F6A1}"/>
    <cellStyle name="Normal 39 2" xfId="13402" xr:uid="{8F77D8C4-4D27-4A43-9A3E-2CBB9FA4053E}"/>
    <cellStyle name="Normal 39 3" xfId="10387" xr:uid="{4B90DE2B-2E6A-4BAD-AD88-6FC472F1D592}"/>
    <cellStyle name="Normal 4" xfId="3280" xr:uid="{00000000-0005-0000-0000-0000D20C0000}"/>
    <cellStyle name="Normal 4 10" xfId="3281" xr:uid="{00000000-0005-0000-0000-0000D30C0000}"/>
    <cellStyle name="Normal 4 10 2" xfId="3282" xr:uid="{00000000-0005-0000-0000-0000D40C0000}"/>
    <cellStyle name="Normal 4 10 3" xfId="3283" xr:uid="{00000000-0005-0000-0000-0000D50C0000}"/>
    <cellStyle name="Normal 4 10 3 2" xfId="13403" xr:uid="{134AB0C5-4D5C-48FA-8364-74E8118C33BF}"/>
    <cellStyle name="Normal 4 11" xfId="3284" xr:uid="{00000000-0005-0000-0000-0000D60C0000}"/>
    <cellStyle name="Normal 4 11 2" xfId="3285" xr:uid="{00000000-0005-0000-0000-0000D70C0000}"/>
    <cellStyle name="Normal 4 11 3" xfId="3286" xr:uid="{00000000-0005-0000-0000-0000D80C0000}"/>
    <cellStyle name="Normal 4 11 3 2" xfId="13404" xr:uid="{4D15C6EF-9086-4A7C-8B60-5A729B6F5B7D}"/>
    <cellStyle name="Normal 4 12" xfId="3287" xr:uid="{00000000-0005-0000-0000-0000D90C0000}"/>
    <cellStyle name="Normal 4 13" xfId="3288" xr:uid="{00000000-0005-0000-0000-0000DA0C0000}"/>
    <cellStyle name="Normal 4 13 2" xfId="13406" xr:uid="{11E8A7DA-99C9-4C91-8D24-6E5C6B5CE396}"/>
    <cellStyle name="Normal 4 13 2 2" xfId="13407" xr:uid="{612803CA-4376-407B-95C7-2960A71298CC}"/>
    <cellStyle name="Normal 4 13 2 3" xfId="13408" xr:uid="{642D85E4-A85F-45DA-9B04-B78A330669DC}"/>
    <cellStyle name="Normal 4 13 2 3 2" xfId="24922" xr:uid="{F5E5945D-EDD7-4E66-9724-5E5B1449CB7B}"/>
    <cellStyle name="Normal 4 13 2 3 3" xfId="24923" xr:uid="{E3D4D6D1-B082-4061-AA98-9FD760F7AFDE}"/>
    <cellStyle name="Normal 4 13 2 4" xfId="13409" xr:uid="{7EC205D9-CDE7-4D93-B5A8-04CCCDE403B8}"/>
    <cellStyle name="Normal 4 13 2 5" xfId="24924" xr:uid="{104D029E-EA98-43F0-A9DD-190AFE7F2AB1}"/>
    <cellStyle name="Normal 4 13 3" xfId="13410" xr:uid="{965C7BA5-0440-45AF-9A2C-F9568F09DEA3}"/>
    <cellStyle name="Normal 4 13 4" xfId="13405" xr:uid="{A79B07B5-3FF3-4D4A-BE84-32ED7CEF2143}"/>
    <cellStyle name="Normal 4 14" xfId="23702" xr:uid="{1EE27012-EE54-4959-B846-34E9C3E9CEED}"/>
    <cellStyle name="Normal 4 15" xfId="6391" xr:uid="{C49B6A69-EC68-4AE7-BFD5-505F203E1136}"/>
    <cellStyle name="Normal 4 2" xfId="3289" xr:uid="{00000000-0005-0000-0000-0000DB0C0000}"/>
    <cellStyle name="Normal 4 2 10" xfId="3290" xr:uid="{00000000-0005-0000-0000-0000DC0C0000}"/>
    <cellStyle name="Normal 4 2 10 2" xfId="3291" xr:uid="{00000000-0005-0000-0000-0000DD0C0000}"/>
    <cellStyle name="Normal 4 2 10 2 2" xfId="6197" xr:uid="{141D0DFB-4579-4F26-B55E-1EE0B01ED722}"/>
    <cellStyle name="Normal 4 2 10 2 2 2" xfId="13414" xr:uid="{B79CBC5A-A606-4A1B-AB70-E4FC25945EF8}"/>
    <cellStyle name="Normal 4 2 10 2 2 2 2" xfId="13415" xr:uid="{B61A4D1E-F9A9-46E2-9E8D-85DACB545F95}"/>
    <cellStyle name="Normal 4 2 10 2 2 3" xfId="13416" xr:uid="{3F8675EC-DD3A-43A4-A4DF-71AE351C3310}"/>
    <cellStyle name="Normal 4 2 10 2 2 4" xfId="13413" xr:uid="{28BF1267-2429-4536-93F9-BB7FB89A7242}"/>
    <cellStyle name="Normal 4 2 10 2 2 5" xfId="10231" xr:uid="{8CBF8214-4A30-4DF7-9C86-20A7EAC149AA}"/>
    <cellStyle name="Normal 4 2 10 2 3" xfId="13417" xr:uid="{70C58925-5428-4DD0-B4AF-3E9BB83C5053}"/>
    <cellStyle name="Normal 4 2 10 2 3 2" xfId="13418" xr:uid="{9F1EFC2E-B833-4636-B4B3-AA11FC5B6147}"/>
    <cellStyle name="Normal 4 2 10 2 3 2 2" xfId="13419" xr:uid="{587A073E-DCEA-45B0-9731-C4C483ACA179}"/>
    <cellStyle name="Normal 4 2 10 2 3 3" xfId="13420" xr:uid="{9B97E16F-DDDA-4B25-B2BE-875C95E55814}"/>
    <cellStyle name="Normal 4 2 10 2 4" xfId="13421" xr:uid="{57EEBC9C-0240-4A5E-A55F-EA3A06D15111}"/>
    <cellStyle name="Normal 4 2 10 2 4 2" xfId="13422" xr:uid="{69E80DD2-9766-44B6-A793-DE9E41B956FB}"/>
    <cellStyle name="Normal 4 2 10 2 5" xfId="13423" xr:uid="{02DA3852-F178-4BA1-96C4-3CDA03ACFE78}"/>
    <cellStyle name="Normal 4 2 10 2 6" xfId="13412" xr:uid="{A2C5F795-5E5A-4D36-8EEE-BE501DDBD213}"/>
    <cellStyle name="Normal 4 2 10 2 7" xfId="8077" xr:uid="{E54466E8-E83D-4587-A52C-12B8D721F1B3}"/>
    <cellStyle name="Normal 4 2 10 3" xfId="6196" xr:uid="{7992CE37-594A-42D8-A718-DFCC734449FC}"/>
    <cellStyle name="Normal 4 2 10 3 2" xfId="13425" xr:uid="{827A2E83-2A7A-475B-899C-6061D9F560AA}"/>
    <cellStyle name="Normal 4 2 10 3 2 2" xfId="13426" xr:uid="{B7E7A0B9-BBEB-4294-835B-803DF693945A}"/>
    <cellStyle name="Normal 4 2 10 3 3" xfId="13427" xr:uid="{3A66B010-FA5D-45D3-8FCD-61020FFDCC47}"/>
    <cellStyle name="Normal 4 2 10 3 4" xfId="13424" xr:uid="{AAF9000B-EB30-4621-AD6E-3A8DA2B34247}"/>
    <cellStyle name="Normal 4 2 10 3 5" xfId="10230" xr:uid="{2EE0A88F-218C-41BE-8BD3-2A1CF40B8B01}"/>
    <cellStyle name="Normal 4 2 10 4" xfId="13428" xr:uid="{CCF631E7-DA39-4170-8B89-514152DFCDD6}"/>
    <cellStyle name="Normal 4 2 10 4 2" xfId="13429" xr:uid="{25062E27-28F2-486A-A637-AD084E46F827}"/>
    <cellStyle name="Normal 4 2 10 4 2 2" xfId="13430" xr:uid="{4D0B736B-9770-4EE2-A004-03B5CF70EACA}"/>
    <cellStyle name="Normal 4 2 10 4 3" xfId="13431" xr:uid="{42019D35-8012-4F4B-86CA-4A5AFD0A1D4F}"/>
    <cellStyle name="Normal 4 2 10 5" xfId="13432" xr:uid="{694ED23C-3A62-4E26-8D33-51F9014AFE6C}"/>
    <cellStyle name="Normal 4 2 10 5 2" xfId="13433" xr:uid="{2079DB19-BE64-4136-BB50-6DADCF86F669}"/>
    <cellStyle name="Normal 4 2 10 6" xfId="13434" xr:uid="{56753D3A-5937-4DF2-83FF-63DEAC4CDC37}"/>
    <cellStyle name="Normal 4 2 10 7" xfId="13411" xr:uid="{7F7127C7-E2D4-43D6-B43B-B1413AB2D3F1}"/>
    <cellStyle name="Normal 4 2 10 8" xfId="8076" xr:uid="{F6492F02-BCB6-4C2C-83CE-8F5DC5D6A169}"/>
    <cellStyle name="Normal 4 2 11" xfId="3292" xr:uid="{00000000-0005-0000-0000-0000DE0C0000}"/>
    <cellStyle name="Normal 4 2 11 2" xfId="13435" xr:uid="{A22D9849-98EC-4AB9-B368-FA7B46FC8B77}"/>
    <cellStyle name="Normal 4 2 12" xfId="5519" xr:uid="{4EDFA08C-9075-4A4F-A4DF-E1D1CD4A6D7A}"/>
    <cellStyle name="Normal 4 2 12 2" xfId="13436" xr:uid="{E0795D53-205D-4285-A57E-20F9DC6AF624}"/>
    <cellStyle name="Normal 4 2 12 3" xfId="9651" xr:uid="{99E13337-E17B-4B32-89CC-F3694F2C821A}"/>
    <cellStyle name="Normal 4 2 13" xfId="6195" xr:uid="{9E8E827A-8AB4-42CD-A7CC-C445311451F1}"/>
    <cellStyle name="Normal 4 2 13 2" xfId="10229" xr:uid="{441B305A-1CF9-41FF-8B66-A30187D020D2}"/>
    <cellStyle name="Normal 4 2 2" xfId="3293" xr:uid="{00000000-0005-0000-0000-0000DF0C0000}"/>
    <cellStyle name="Normal 4 2 2 10" xfId="3294" xr:uid="{00000000-0005-0000-0000-0000E00C0000}"/>
    <cellStyle name="Normal 4 2 2 10 2" xfId="3295" xr:uid="{00000000-0005-0000-0000-0000E10C0000}"/>
    <cellStyle name="Normal 4 2 2 10 2 2" xfId="6199" xr:uid="{358BE055-A681-4265-BD38-E9D708944011}"/>
    <cellStyle name="Normal 4 2 2 10 2 2 2" xfId="13440" xr:uid="{16D86F39-2E84-4623-8355-D223D7DD56F8}"/>
    <cellStyle name="Normal 4 2 2 10 2 2 2 2" xfId="13441" xr:uid="{3CAE989D-7429-436E-B300-F2B3CCD79958}"/>
    <cellStyle name="Normal 4 2 2 10 2 2 3" xfId="13442" xr:uid="{92634617-CB41-4C83-BC13-B6EE23BF93F6}"/>
    <cellStyle name="Normal 4 2 2 10 2 2 4" xfId="13439" xr:uid="{DD3D94AB-8FA9-4E88-803C-363601500721}"/>
    <cellStyle name="Normal 4 2 2 10 2 2 5" xfId="10233" xr:uid="{DC5627E0-8130-4E91-B69E-10B7A3BCD752}"/>
    <cellStyle name="Normal 4 2 2 10 2 3" xfId="13443" xr:uid="{3D29B114-E8A9-42D5-B8B2-1D5210739A90}"/>
    <cellStyle name="Normal 4 2 2 10 2 3 2" xfId="13444" xr:uid="{EF7F1E93-C3BB-433D-AA0A-0F1C985143A1}"/>
    <cellStyle name="Normal 4 2 2 10 2 3 2 2" xfId="13445" xr:uid="{60DD41E5-D19B-4FD7-AA63-63C652973A29}"/>
    <cellStyle name="Normal 4 2 2 10 2 3 3" xfId="13446" xr:uid="{88BF779E-42DC-406E-A1C3-731DDD26C536}"/>
    <cellStyle name="Normal 4 2 2 10 2 4" xfId="13447" xr:uid="{AA4AE943-DF97-4530-9C8F-51EAA29DAA50}"/>
    <cellStyle name="Normal 4 2 2 10 2 4 2" xfId="13448" xr:uid="{203D1281-D52D-47B8-92BC-1A1A054EA48D}"/>
    <cellStyle name="Normal 4 2 2 10 2 5" xfId="13449" xr:uid="{6A29F9A4-8757-4CC0-B799-19ABF14B9B3B}"/>
    <cellStyle name="Normal 4 2 2 10 2 6" xfId="13438" xr:uid="{D7CFCC69-A21E-48F9-82F9-48F26DFCEF1B}"/>
    <cellStyle name="Normal 4 2 2 10 2 7" xfId="8079" xr:uid="{B25F8430-DE0E-426B-9A3E-D7C3A2621C1D}"/>
    <cellStyle name="Normal 4 2 2 10 3" xfId="6198" xr:uid="{7164BD3A-8BF7-4868-9058-3395AA1A7191}"/>
    <cellStyle name="Normal 4 2 2 10 3 2" xfId="13451" xr:uid="{F2ED17D3-D6B0-4DB7-8850-9723953934D8}"/>
    <cellStyle name="Normal 4 2 2 10 3 2 2" xfId="13452" xr:uid="{DBA08D5C-E8A5-4158-B29F-48395399CD31}"/>
    <cellStyle name="Normal 4 2 2 10 3 2 2 2" xfId="13453" xr:uid="{945E9CC0-4204-485B-8CCD-E7459EEBADE9}"/>
    <cellStyle name="Normal 4 2 2 10 3 2 3" xfId="13454" xr:uid="{C7B7E697-55E4-4162-9D17-BAE4A2C9FF83}"/>
    <cellStyle name="Normal 4 2 2 10 3 3" xfId="13455" xr:uid="{1241AF4A-C382-4820-A5C0-7913382ED207}"/>
    <cellStyle name="Normal 4 2 2 10 3 3 2" xfId="13456" xr:uid="{EA3ACDC4-B116-41F8-85F8-F405900F63BB}"/>
    <cellStyle name="Normal 4 2 2 10 3 4" xfId="13457" xr:uid="{C27CEA96-9701-44A5-A985-B0141B2CE781}"/>
    <cellStyle name="Normal 4 2 2 10 3 5" xfId="13450" xr:uid="{9B5CD557-9C3E-46F8-B728-94E1012E47DC}"/>
    <cellStyle name="Normal 4 2 2 10 3 6" xfId="10232" xr:uid="{83E3201A-5D2C-41B3-AF5C-D402A56FB5E8}"/>
    <cellStyle name="Normal 4 2 2 10 4" xfId="13458" xr:uid="{83BBA333-D4FB-4849-B7F6-C23C5AFBBA59}"/>
    <cellStyle name="Normal 4 2 2 10 5" xfId="13459" xr:uid="{3885A15C-40A0-4F46-866E-FDE65A8071DF}"/>
    <cellStyle name="Normal 4 2 2 10 5 2" xfId="13460" xr:uid="{434E59DE-158A-41E7-A510-90E186559E09}"/>
    <cellStyle name="Normal 4 2 2 10 6" xfId="13461" xr:uid="{94EE2FA0-2054-4B67-8522-987B848B160D}"/>
    <cellStyle name="Normal 4 2 2 10 7" xfId="13437" xr:uid="{43633AA0-8D45-4792-971F-FC4E4AF62383}"/>
    <cellStyle name="Normal 4 2 2 10 8" xfId="6653" xr:uid="{023008BD-E903-4316-978E-C205C485B804}"/>
    <cellStyle name="Normal 4 2 2 11" xfId="3296" xr:uid="{00000000-0005-0000-0000-0000E20C0000}"/>
    <cellStyle name="Normal 4 2 2 11 2" xfId="3297" xr:uid="{00000000-0005-0000-0000-0000E30C0000}"/>
    <cellStyle name="Normal 4 2 2 11 2 2" xfId="6201" xr:uid="{0AA48E12-8B41-4B5B-BDAD-8481568E89F2}"/>
    <cellStyle name="Normal 4 2 2 11 2 2 2" xfId="13465" xr:uid="{D3396984-5891-4733-B95E-7E4A8E1925EC}"/>
    <cellStyle name="Normal 4 2 2 11 2 2 2 2" xfId="13466" xr:uid="{E2989BD2-C4C1-41CB-9D30-C326E72ED0D2}"/>
    <cellStyle name="Normal 4 2 2 11 2 2 3" xfId="13467" xr:uid="{B4566BD9-FEA3-41E1-B4DD-2A932FB7905C}"/>
    <cellStyle name="Normal 4 2 2 11 2 2 4" xfId="13464" xr:uid="{713E6A5C-9F3C-4148-A4CE-1B3E62A660B2}"/>
    <cellStyle name="Normal 4 2 2 11 2 2 5" xfId="10235" xr:uid="{38AA21D6-B60D-452C-A39F-08944137E65E}"/>
    <cellStyle name="Normal 4 2 2 11 2 3" xfId="13468" xr:uid="{52CC2A0C-3038-4B2A-82F5-27975B7124A1}"/>
    <cellStyle name="Normal 4 2 2 11 2 3 2" xfId="13469" xr:uid="{023C4C31-42CA-4746-802D-22AA4E70DC9F}"/>
    <cellStyle name="Normal 4 2 2 11 2 3 2 2" xfId="13470" xr:uid="{5CD4C7C7-2425-4C0E-AC95-C951C2FC01C8}"/>
    <cellStyle name="Normal 4 2 2 11 2 3 3" xfId="13471" xr:uid="{A99382A6-32FE-4767-B4CE-BC28894C797C}"/>
    <cellStyle name="Normal 4 2 2 11 2 4" xfId="13472" xr:uid="{F7EFCCBE-4376-4ABC-9627-A500D7EA31D3}"/>
    <cellStyle name="Normal 4 2 2 11 2 4 2" xfId="13473" xr:uid="{320C102E-ECB3-47BE-B719-DE9362E7539C}"/>
    <cellStyle name="Normal 4 2 2 11 2 5" xfId="13474" xr:uid="{63E71C36-8D82-480E-8274-4C5E9DD5A77D}"/>
    <cellStyle name="Normal 4 2 2 11 2 6" xfId="13463" xr:uid="{E80A3D16-40C9-49D4-854B-D2B92746499E}"/>
    <cellStyle name="Normal 4 2 2 11 2 7" xfId="8080" xr:uid="{E518ACA5-C195-4E70-8878-448DBF2ECAFB}"/>
    <cellStyle name="Normal 4 2 2 11 3" xfId="6200" xr:uid="{80764132-53AB-44D5-B622-E9ABA24B2E35}"/>
    <cellStyle name="Normal 4 2 2 11 3 2" xfId="13476" xr:uid="{EAAF464D-0493-48EC-B71E-53E7DCC40629}"/>
    <cellStyle name="Normal 4 2 2 11 3 2 2" xfId="13477" xr:uid="{8ED3B7C5-E178-4A95-82AD-DC9A097CA20C}"/>
    <cellStyle name="Normal 4 2 2 11 3 2 2 2" xfId="13478" xr:uid="{B18566B7-2F20-4C56-9701-ABC77FC883D2}"/>
    <cellStyle name="Normal 4 2 2 11 3 2 3" xfId="13479" xr:uid="{1FA25FEB-CCB9-4E1F-AC09-EF827175BC49}"/>
    <cellStyle name="Normal 4 2 2 11 3 3" xfId="13480" xr:uid="{8C101939-3E9A-4303-AEF6-270B26497E5F}"/>
    <cellStyle name="Normal 4 2 2 11 3 3 2" xfId="13481" xr:uid="{E62C0DA0-591E-4248-A471-7612ACFA2A0E}"/>
    <cellStyle name="Normal 4 2 2 11 3 4" xfId="13482" xr:uid="{4B2E62BC-3305-4425-943D-D75E68761093}"/>
    <cellStyle name="Normal 4 2 2 11 3 5" xfId="13475" xr:uid="{F255769B-5035-488F-9E44-E572916AFD14}"/>
    <cellStyle name="Normal 4 2 2 11 3 6" xfId="10234" xr:uid="{731E4E79-657D-4A7F-B0E8-DEE265377D57}"/>
    <cellStyle name="Normal 4 2 2 11 4" xfId="13483" xr:uid="{08589591-1E1E-4C67-85FC-6EB5D545E71B}"/>
    <cellStyle name="Normal 4 2 2 11 5" xfId="13484" xr:uid="{6D038CE8-C952-4D8F-A623-3C6DAA12DDB1}"/>
    <cellStyle name="Normal 4 2 2 11 5 2" xfId="13485" xr:uid="{06845646-C265-4E6A-A260-9897D71F7B67}"/>
    <cellStyle name="Normal 4 2 2 11 6" xfId="13486" xr:uid="{8A1EF727-7906-4CED-94C8-B82E8DB0860B}"/>
    <cellStyle name="Normal 4 2 2 11 7" xfId="13462" xr:uid="{63476514-6346-457A-A230-71474A4C1286}"/>
    <cellStyle name="Normal 4 2 2 11 8" xfId="6654" xr:uid="{151437E0-5BF6-4AD6-9993-68B038837F7A}"/>
    <cellStyle name="Normal 4 2 2 12" xfId="3298" xr:uid="{00000000-0005-0000-0000-0000E40C0000}"/>
    <cellStyle name="Normal 4 2 2 12 2" xfId="3299" xr:uid="{00000000-0005-0000-0000-0000E50C0000}"/>
    <cellStyle name="Normal 4 2 2 12 2 2" xfId="6203" xr:uid="{C71FD48E-9EC7-4820-A958-0EE08CD9F709}"/>
    <cellStyle name="Normal 4 2 2 12 2 2 2" xfId="13490" xr:uid="{E3C25F31-1F37-4CE5-B6DF-CFCF11CDFFB9}"/>
    <cellStyle name="Normal 4 2 2 12 2 2 2 2" xfId="13491" xr:uid="{E9DC8DC4-50A5-44DB-8913-F4D7B1BC49D5}"/>
    <cellStyle name="Normal 4 2 2 12 2 2 3" xfId="13492" xr:uid="{3755762B-1B9B-4819-AA1E-C3E275B9DE3C}"/>
    <cellStyle name="Normal 4 2 2 12 2 2 4" xfId="13489" xr:uid="{78420B46-63C1-4B92-88DD-77E1AF2CECFB}"/>
    <cellStyle name="Normal 4 2 2 12 2 2 5" xfId="10237" xr:uid="{A1E0C97C-41DD-48CF-9407-354934F4DC23}"/>
    <cellStyle name="Normal 4 2 2 12 2 3" xfId="13493" xr:uid="{341E1988-9356-48FF-8E50-C71C85755D0D}"/>
    <cellStyle name="Normal 4 2 2 12 2 3 2" xfId="13494" xr:uid="{7B550F00-FFFC-44F9-B11B-AF9DE0F4D844}"/>
    <cellStyle name="Normal 4 2 2 12 2 3 2 2" xfId="13495" xr:uid="{3A1374B3-37F0-4DA4-AE25-6674B528C1FA}"/>
    <cellStyle name="Normal 4 2 2 12 2 3 3" xfId="13496" xr:uid="{E0575C60-3177-493D-9B50-A7A554F67EE8}"/>
    <cellStyle name="Normal 4 2 2 12 2 4" xfId="13497" xr:uid="{388369AB-4CB7-41E9-AF50-BA5C3F254708}"/>
    <cellStyle name="Normal 4 2 2 12 2 4 2" xfId="13498" xr:uid="{66891490-CC55-46E9-8BDC-D0DDBA3F3B38}"/>
    <cellStyle name="Normal 4 2 2 12 2 5" xfId="13499" xr:uid="{EF7F12B2-C273-4D08-B613-8A05D892F821}"/>
    <cellStyle name="Normal 4 2 2 12 2 6" xfId="13488" xr:uid="{33EEF52C-1A39-46B9-A3DC-0E56C44D2CC9}"/>
    <cellStyle name="Normal 4 2 2 12 2 7" xfId="8081" xr:uid="{BFA0F9E2-BE2A-443E-A14F-915CA15EA912}"/>
    <cellStyle name="Normal 4 2 2 12 3" xfId="6202" xr:uid="{F23775D8-4E48-4715-BCF3-1EB648E03933}"/>
    <cellStyle name="Normal 4 2 2 12 3 2" xfId="13501" xr:uid="{6B234B9E-95F0-4617-8D7E-5DE3B0FF4096}"/>
    <cellStyle name="Normal 4 2 2 12 3 2 2" xfId="13502" xr:uid="{6B0E32A3-6124-4AC0-814B-7B982E588AEE}"/>
    <cellStyle name="Normal 4 2 2 12 3 2 2 2" xfId="13503" xr:uid="{7CD296AC-AF55-4B91-9164-F853A9C94746}"/>
    <cellStyle name="Normal 4 2 2 12 3 2 3" xfId="13504" xr:uid="{34045005-45A3-4EC0-82AC-565F18134307}"/>
    <cellStyle name="Normal 4 2 2 12 3 3" xfId="13505" xr:uid="{F2BDDB0F-6BD9-4CEB-9594-A1794A583506}"/>
    <cellStyle name="Normal 4 2 2 12 3 3 2" xfId="13506" xr:uid="{C992D5A9-DEB6-4052-8D05-512B21A40ABE}"/>
    <cellStyle name="Normal 4 2 2 12 3 4" xfId="13507" xr:uid="{68F75E1D-54A4-4EDA-8FAF-875847809B92}"/>
    <cellStyle name="Normal 4 2 2 12 3 5" xfId="13500" xr:uid="{2030FDEF-C08A-429B-A903-CE288EA341A1}"/>
    <cellStyle name="Normal 4 2 2 12 3 6" xfId="10236" xr:uid="{121A6907-31A3-4541-80A4-188CA0318D22}"/>
    <cellStyle name="Normal 4 2 2 12 4" xfId="13508" xr:uid="{FC6D1E0D-B16A-4F5C-9742-A2D69161A094}"/>
    <cellStyle name="Normal 4 2 2 12 5" xfId="13509" xr:uid="{DF9DF06E-CD79-4BE4-8E56-6BCD0E7D712A}"/>
    <cellStyle name="Normal 4 2 2 12 5 2" xfId="13510" xr:uid="{464CFE5B-C9A1-4EB9-AB3B-7491103E4E4B}"/>
    <cellStyle name="Normal 4 2 2 12 6" xfId="13511" xr:uid="{24C13F7F-AC5A-41F3-A039-046FDD037248}"/>
    <cellStyle name="Normal 4 2 2 12 7" xfId="13487" xr:uid="{A20883FF-7FF7-4678-8434-5129A2F0941F}"/>
    <cellStyle name="Normal 4 2 2 12 8" xfId="6655" xr:uid="{D7F108B1-65C7-42D9-AB0C-37E426182006}"/>
    <cellStyle name="Normal 4 2 2 13" xfId="3300" xr:uid="{00000000-0005-0000-0000-0000E60C0000}"/>
    <cellStyle name="Normal 4 2 2 13 2" xfId="3301" xr:uid="{00000000-0005-0000-0000-0000E70C0000}"/>
    <cellStyle name="Normal 4 2 2 13 2 2" xfId="6205" xr:uid="{D64BF2A8-596F-43AA-A6B2-99F4856371CD}"/>
    <cellStyle name="Normal 4 2 2 13 2 2 2" xfId="13515" xr:uid="{B745C028-B9C8-4843-8581-7DBC31F119C5}"/>
    <cellStyle name="Normal 4 2 2 13 2 2 2 2" xfId="13516" xr:uid="{6094B826-A02A-4404-8DC0-AD4D9A49E32C}"/>
    <cellStyle name="Normal 4 2 2 13 2 2 3" xfId="13517" xr:uid="{3A90B61A-8C57-40A5-8821-91851C0A5F52}"/>
    <cellStyle name="Normal 4 2 2 13 2 2 4" xfId="13514" xr:uid="{98DC605D-F6CF-42EC-8AF2-7EF239777D3D}"/>
    <cellStyle name="Normal 4 2 2 13 2 2 5" xfId="10239" xr:uid="{BA753ABB-4E8F-4E55-A2F2-41A1FEF56EB0}"/>
    <cellStyle name="Normal 4 2 2 13 2 3" xfId="13518" xr:uid="{BB256D83-5940-4F5F-BE09-9D6D2EAADAFF}"/>
    <cellStyle name="Normal 4 2 2 13 2 3 2" xfId="13519" xr:uid="{7324382D-D119-49F2-B7A1-BB45E042F1CC}"/>
    <cellStyle name="Normal 4 2 2 13 2 3 2 2" xfId="13520" xr:uid="{16ABF71D-D6A8-4899-990B-F0BCEC640E1C}"/>
    <cellStyle name="Normal 4 2 2 13 2 3 3" xfId="13521" xr:uid="{8A47E6C0-DAB7-4F1D-8C9D-965DE96C5B2C}"/>
    <cellStyle name="Normal 4 2 2 13 2 4" xfId="13522" xr:uid="{84CB673E-FD8B-4D4C-B797-1195540424EE}"/>
    <cellStyle name="Normal 4 2 2 13 2 4 2" xfId="13523" xr:uid="{D8E8B936-8F69-4415-8B4A-10EF22E15D6A}"/>
    <cellStyle name="Normal 4 2 2 13 2 5" xfId="13524" xr:uid="{7EB1AB27-4F62-45A6-86D3-79BC8AB30BEC}"/>
    <cellStyle name="Normal 4 2 2 13 2 6" xfId="13513" xr:uid="{28C2C62D-C8E1-4FB4-A8A0-8D1F46B7CEA7}"/>
    <cellStyle name="Normal 4 2 2 13 2 7" xfId="8083" xr:uid="{425B112A-683E-4A78-8FFC-C77984A7E8AD}"/>
    <cellStyle name="Normal 4 2 2 13 3" xfId="6204" xr:uid="{0D8CE9B5-974E-4BF4-8725-5DDDF6011B42}"/>
    <cellStyle name="Normal 4 2 2 13 3 2" xfId="13526" xr:uid="{494D188C-BE96-4B8A-B0EC-26044DD291FE}"/>
    <cellStyle name="Normal 4 2 2 13 3 2 2" xfId="13527" xr:uid="{135FFF59-36B4-43BB-B45E-A584BBEEA32D}"/>
    <cellStyle name="Normal 4 2 2 13 3 2 2 2" xfId="13528" xr:uid="{96412FE8-3096-4779-BAF3-41AFEAA190E3}"/>
    <cellStyle name="Normal 4 2 2 13 3 2 3" xfId="13529" xr:uid="{50962CB8-5A0D-4744-85E8-4FD415FBFC03}"/>
    <cellStyle name="Normal 4 2 2 13 3 3" xfId="13530" xr:uid="{BFE4774F-C0AA-4B5D-9995-5FDA0DA2E8BC}"/>
    <cellStyle name="Normal 4 2 2 13 3 3 2" xfId="13531" xr:uid="{B1B8EB17-CB65-4AC5-B4D0-BCFDF8FF5521}"/>
    <cellStyle name="Normal 4 2 2 13 3 4" xfId="13532" xr:uid="{51AC08B8-61F3-4883-B5E1-EF195E0DDEB1}"/>
    <cellStyle name="Normal 4 2 2 13 3 5" xfId="13525" xr:uid="{687C9716-4395-405C-9F15-C2958DFA3B27}"/>
    <cellStyle name="Normal 4 2 2 13 3 6" xfId="10238" xr:uid="{1DC213C9-2A8F-458B-B7C6-E59D38541E77}"/>
    <cellStyle name="Normal 4 2 2 13 4" xfId="13533" xr:uid="{2409940D-1269-48A7-A266-963988D01CE3}"/>
    <cellStyle name="Normal 4 2 2 13 5" xfId="13534" xr:uid="{0150F1F4-3823-400E-8FCF-CE97BB9489CE}"/>
    <cellStyle name="Normal 4 2 2 13 5 2" xfId="13535" xr:uid="{B5F1A6F8-B81D-488E-AB6C-297ACD62FF4A}"/>
    <cellStyle name="Normal 4 2 2 13 6" xfId="13536" xr:uid="{172F5673-2ACC-47FA-A874-2A86E95448DE}"/>
    <cellStyle name="Normal 4 2 2 13 7" xfId="13512" xr:uid="{B4020D7A-B1AE-4862-8B4B-6D854F92B0D1}"/>
    <cellStyle name="Normal 4 2 2 13 8" xfId="6656" xr:uid="{C9C5BDC4-5D25-462A-A212-CEDD2EB46CEC}"/>
    <cellStyle name="Normal 4 2 2 14" xfId="3302" xr:uid="{00000000-0005-0000-0000-0000E80C0000}"/>
    <cellStyle name="Normal 4 2 2 14 2" xfId="6206" xr:uid="{85E61F87-2396-42F9-886E-E051B21296D8}"/>
    <cellStyle name="Normal 4 2 2 14 2 2" xfId="13539" xr:uid="{007F84DA-5F50-4A96-9E6D-3E888CF774C1}"/>
    <cellStyle name="Normal 4 2 2 14 2 2 2" xfId="13540" xr:uid="{2F66F54F-A6F1-46D9-AD10-6D05464F5261}"/>
    <cellStyle name="Normal 4 2 2 14 2 3" xfId="13541" xr:uid="{A3474C2E-777C-4D10-97C4-8741E6B0D319}"/>
    <cellStyle name="Normal 4 2 2 14 2 4" xfId="13538" xr:uid="{D99EAF08-AE06-4055-9C31-81A993C2BB21}"/>
    <cellStyle name="Normal 4 2 2 14 2 5" xfId="10240" xr:uid="{F85700DE-F869-42BC-8604-3F6FD45E276F}"/>
    <cellStyle name="Normal 4 2 2 14 3" xfId="13542" xr:uid="{701AC1FD-B497-453E-A667-F654C65648D1}"/>
    <cellStyle name="Normal 4 2 2 14 3 2" xfId="13543" xr:uid="{53248A88-6F8A-4759-8FE4-A522A05B6E6A}"/>
    <cellStyle name="Normal 4 2 2 14 3 2 2" xfId="13544" xr:uid="{191054F8-3AA7-4DE9-84CC-FD0461DF80DC}"/>
    <cellStyle name="Normal 4 2 2 14 3 3" xfId="13545" xr:uid="{D9CF2BF7-2C27-473A-B120-37C1C8982330}"/>
    <cellStyle name="Normal 4 2 2 14 4" xfId="13546" xr:uid="{D56A6457-6811-4520-993E-D5B682F9B834}"/>
    <cellStyle name="Normal 4 2 2 14 4 2" xfId="13547" xr:uid="{5C98B54F-C1E0-4CDD-90DB-28C03D0BDDA7}"/>
    <cellStyle name="Normal 4 2 2 14 5" xfId="13548" xr:uid="{12E1D4B1-C745-4E7E-8C21-750BCB03C373}"/>
    <cellStyle name="Normal 4 2 2 14 6" xfId="13537" xr:uid="{37ECA3DA-8A57-4EA2-BA77-FDC28F0810A9}"/>
    <cellStyle name="Normal 4 2 2 14 7" xfId="8084" xr:uid="{9E8069C5-C09F-4429-AB82-C003B5C5D13B}"/>
    <cellStyle name="Normal 4 2 2 15" xfId="5520" xr:uid="{2CD8B6B3-4522-402B-A380-14F06005A90C}"/>
    <cellStyle name="Normal 4 2 2 15 2" xfId="13550" xr:uid="{BA8F8636-F5B6-4B58-9B94-77E6DE1E76CA}"/>
    <cellStyle name="Normal 4 2 2 15 2 2" xfId="13551" xr:uid="{EE1CF6EB-7CC4-4257-92DE-56AC51F25FCA}"/>
    <cellStyle name="Normal 4 2 2 15 2 2 2" xfId="13552" xr:uid="{6B617F7F-076C-4BBE-9535-36740D2963C4}"/>
    <cellStyle name="Normal 4 2 2 15 2 3" xfId="13553" xr:uid="{1CE7E6F2-0727-4A87-A6EF-5144A72AF9A9}"/>
    <cellStyle name="Normal 4 2 2 15 3" xfId="13554" xr:uid="{B62BED5B-E4B1-4EE6-93AB-36845F74A08D}"/>
    <cellStyle name="Normal 4 2 2 15 3 2" xfId="13555" xr:uid="{FBA18E83-D680-465E-9D0F-DEE8E8EE83F0}"/>
    <cellStyle name="Normal 4 2 2 15 4" xfId="13556" xr:uid="{01839280-B153-4D62-97D3-1437EDCF392C}"/>
    <cellStyle name="Normal 4 2 2 15 5" xfId="13549" xr:uid="{2F64E9FE-BC11-4CD4-994F-89B55E9C76B0}"/>
    <cellStyle name="Normal 4 2 2 15 6" xfId="9652" xr:uid="{B2AE8ECD-EFCB-404A-89E0-D7EA4A542891}"/>
    <cellStyle name="Normal 4 2 2 16" xfId="13557" xr:uid="{73B2C328-67AC-4250-8736-8A574630F829}"/>
    <cellStyle name="Normal 4 2 2 16 2" xfId="13558" xr:uid="{D4CE4994-24D2-4C48-8823-40285F876872}"/>
    <cellStyle name="Normal 4 2 2 2" xfId="3303" xr:uid="{00000000-0005-0000-0000-0000E90C0000}"/>
    <cellStyle name="Normal 4 2 2 2 10" xfId="3304" xr:uid="{00000000-0005-0000-0000-0000EA0C0000}"/>
    <cellStyle name="Normal 4 2 2 2 11" xfId="3305" xr:uid="{00000000-0005-0000-0000-0000EB0C0000}"/>
    <cellStyle name="Normal 4 2 2 2 12" xfId="3306" xr:uid="{00000000-0005-0000-0000-0000EC0C0000}"/>
    <cellStyle name="Normal 4 2 2 2 13" xfId="3307" xr:uid="{00000000-0005-0000-0000-0000ED0C0000}"/>
    <cellStyle name="Normal 4 2 2 2 14" xfId="3308" xr:uid="{00000000-0005-0000-0000-0000EE0C0000}"/>
    <cellStyle name="Normal 4 2 2 2 14 2" xfId="3309" xr:uid="{00000000-0005-0000-0000-0000EF0C0000}"/>
    <cellStyle name="Normal 4 2 2 2 14 2 2" xfId="6209" xr:uid="{F6B675C7-0631-4773-9767-455ACD1621C8}"/>
    <cellStyle name="Normal 4 2 2 2 14 2 2 2" xfId="13562" xr:uid="{AF4A02DB-DCDF-4B4C-9A38-F658BB467D46}"/>
    <cellStyle name="Normal 4 2 2 2 14 2 2 2 2" xfId="13563" xr:uid="{8C4A24B2-05CE-48E1-A0ED-D6229DA92F81}"/>
    <cellStyle name="Normal 4 2 2 2 14 2 2 3" xfId="13564" xr:uid="{5C7F414E-21F7-45FA-99A2-F23DF49E77A7}"/>
    <cellStyle name="Normal 4 2 2 2 14 2 2 4" xfId="13561" xr:uid="{C63852A4-3817-46D5-81B5-6B2639EBF346}"/>
    <cellStyle name="Normal 4 2 2 2 14 2 2 5" xfId="10243" xr:uid="{9350D6B0-71C6-4BE1-92D1-1B6E3FAEA062}"/>
    <cellStyle name="Normal 4 2 2 2 14 2 3" xfId="13565" xr:uid="{A2FE2415-8FF0-4E40-A4BF-8F4F9B7C54C5}"/>
    <cellStyle name="Normal 4 2 2 2 14 2 3 2" xfId="13566" xr:uid="{7A9E1B14-4860-49DA-9CA8-F776EF10F6EC}"/>
    <cellStyle name="Normal 4 2 2 2 14 2 3 2 2" xfId="13567" xr:uid="{2D1D2590-03E7-4777-BED1-8C6AFED677B8}"/>
    <cellStyle name="Normal 4 2 2 2 14 2 3 3" xfId="13568" xr:uid="{0A52B122-78E6-4B6E-BE3A-5CAF047D42A3}"/>
    <cellStyle name="Normal 4 2 2 2 14 2 4" xfId="13569" xr:uid="{E8CCFD3B-6CD6-4CA4-A676-77ADC9C81E3F}"/>
    <cellStyle name="Normal 4 2 2 2 14 2 4 2" xfId="13570" xr:uid="{4E894516-C8CE-4639-A029-1B58FDA70CA4}"/>
    <cellStyle name="Normal 4 2 2 2 14 2 5" xfId="13571" xr:uid="{48CD0C2A-D11B-4CB1-8A58-31832B730DE4}"/>
    <cellStyle name="Normal 4 2 2 2 14 2 6" xfId="13560" xr:uid="{994B0BCF-4C36-4E76-9EDB-EF347C9A746E}"/>
    <cellStyle name="Normal 4 2 2 2 14 2 7" xfId="8088" xr:uid="{63C8878A-A23B-43DE-B784-E4A91C44D9CA}"/>
    <cellStyle name="Normal 4 2 2 2 14 3" xfId="6208" xr:uid="{D9B9549F-E311-4FF6-A36D-2F3447E7238C}"/>
    <cellStyle name="Normal 4 2 2 2 14 3 2" xfId="13573" xr:uid="{238D6489-2422-4765-9F13-74AFA2EFF148}"/>
    <cellStyle name="Normal 4 2 2 2 14 3 2 2" xfId="13574" xr:uid="{A231A6EC-0C17-4DBC-98C8-E03945E794DC}"/>
    <cellStyle name="Normal 4 2 2 2 14 3 3" xfId="13575" xr:uid="{096ED34B-7157-4577-969D-2D372957DD64}"/>
    <cellStyle name="Normal 4 2 2 2 14 3 4" xfId="13572" xr:uid="{5411EEAA-F1F0-4905-A651-40278B044953}"/>
    <cellStyle name="Normal 4 2 2 2 14 3 5" xfId="10242" xr:uid="{B3E5F1D2-8B11-4DF6-ABE1-7D6E7D0050CB}"/>
    <cellStyle name="Normal 4 2 2 2 14 4" xfId="13576" xr:uid="{283BABB7-9565-416C-A263-DAE4F04C2F20}"/>
    <cellStyle name="Normal 4 2 2 2 14 4 2" xfId="13577" xr:uid="{4CD2E10D-98B0-4067-A844-B0271BFAF14A}"/>
    <cellStyle name="Normal 4 2 2 2 14 4 2 2" xfId="13578" xr:uid="{C4D41D6E-B648-4683-80F4-F63CFEF8AE6D}"/>
    <cellStyle name="Normal 4 2 2 2 14 4 3" xfId="13579" xr:uid="{6C98F649-49C6-42A3-8DFA-E4E10C60D8A9}"/>
    <cellStyle name="Normal 4 2 2 2 14 5" xfId="13580" xr:uid="{3FED1838-2F25-4E51-AD3D-77C264A96FD5}"/>
    <cellStyle name="Normal 4 2 2 2 14 5 2" xfId="13581" xr:uid="{27F76E4C-6C5A-45AE-B9E0-FAB945C2CA72}"/>
    <cellStyle name="Normal 4 2 2 2 14 6" xfId="13582" xr:uid="{BA69A5D8-29D5-4222-9CFF-48E3AB4C9E95}"/>
    <cellStyle name="Normal 4 2 2 2 14 7" xfId="13559" xr:uid="{4692A69C-5536-41A1-97A6-BE25026D119B}"/>
    <cellStyle name="Normal 4 2 2 2 14 8" xfId="8087" xr:uid="{8B11856D-5EB0-404A-952F-91D0F976E930}"/>
    <cellStyle name="Normal 4 2 2 2 15" xfId="6207" xr:uid="{004A6546-686A-453D-99BE-26FE741B0DD3}"/>
    <cellStyle name="Normal 4 2 2 2 15 2" xfId="13583" xr:uid="{9FDECBC7-869D-4353-824C-06F3A5EFC703}"/>
    <cellStyle name="Normal 4 2 2 2 15 3" xfId="10241" xr:uid="{E29E4821-EE63-416E-BABC-D4A5AA91045D}"/>
    <cellStyle name="Normal 4 2 2 2 16" xfId="13584" xr:uid="{76770A4C-AF54-459D-9FE5-EFC4B7F4A26D}"/>
    <cellStyle name="Normal 4 2 2 2 17" xfId="6657" xr:uid="{305F6E3E-3EC1-49AA-A96E-B1EF253B76B7}"/>
    <cellStyle name="Normal 4 2 2 2 2" xfId="3310" xr:uid="{00000000-0005-0000-0000-0000F00C0000}"/>
    <cellStyle name="Normal 4 2 2 2 3" xfId="3311" xr:uid="{00000000-0005-0000-0000-0000F10C0000}"/>
    <cellStyle name="Normal 4 2 2 2 4" xfId="3312" xr:uid="{00000000-0005-0000-0000-0000F20C0000}"/>
    <cellStyle name="Normal 4 2 2 2 5" xfId="3313" xr:uid="{00000000-0005-0000-0000-0000F30C0000}"/>
    <cellStyle name="Normal 4 2 2 2 6" xfId="3314" xr:uid="{00000000-0005-0000-0000-0000F40C0000}"/>
    <cellStyle name="Normal 4 2 2 2 7" xfId="3315" xr:uid="{00000000-0005-0000-0000-0000F50C0000}"/>
    <cellStyle name="Normal 4 2 2 2 8" xfId="3316" xr:uid="{00000000-0005-0000-0000-0000F60C0000}"/>
    <cellStyle name="Normal 4 2 2 2 9" xfId="3317" xr:uid="{00000000-0005-0000-0000-0000F70C0000}"/>
    <cellStyle name="Normal 4 2 2 3" xfId="3318" xr:uid="{00000000-0005-0000-0000-0000F80C0000}"/>
    <cellStyle name="Normal 4 2 2 3 2" xfId="3319" xr:uid="{00000000-0005-0000-0000-0000F90C0000}"/>
    <cellStyle name="Normal 4 2 2 3 2 2" xfId="6211" xr:uid="{CFAF37D6-0BA6-4ECA-8F53-99958250D4E7}"/>
    <cellStyle name="Normal 4 2 2 3 2 2 2" xfId="13588" xr:uid="{51051BA5-E698-42D0-866A-58A6557963F9}"/>
    <cellStyle name="Normal 4 2 2 3 2 2 2 2" xfId="13589" xr:uid="{65AD1502-182B-4CA0-A384-B012FF58A3DD}"/>
    <cellStyle name="Normal 4 2 2 3 2 2 3" xfId="13590" xr:uid="{205437A9-571F-439D-87FB-90E556E0FB30}"/>
    <cellStyle name="Normal 4 2 2 3 2 2 4" xfId="13587" xr:uid="{2D3BFBF5-18DA-4811-BCF9-AC390D418E4F}"/>
    <cellStyle name="Normal 4 2 2 3 2 2 5" xfId="10245" xr:uid="{8EB9F378-A3BE-45FC-BA76-4177EC780219}"/>
    <cellStyle name="Normal 4 2 2 3 2 3" xfId="13591" xr:uid="{238D5656-145D-4D2D-85A1-87A920B19EC7}"/>
    <cellStyle name="Normal 4 2 2 3 2 3 2" xfId="13592" xr:uid="{CF441BFE-C0FA-4D42-8DCD-AADCA96F3CE7}"/>
    <cellStyle name="Normal 4 2 2 3 2 3 2 2" xfId="13593" xr:uid="{867C3EFB-0183-44D8-AAE9-A53EDBE5DA1F}"/>
    <cellStyle name="Normal 4 2 2 3 2 3 3" xfId="13594" xr:uid="{429229F3-94C6-438F-9EC3-167284B287D0}"/>
    <cellStyle name="Normal 4 2 2 3 2 4" xfId="13595" xr:uid="{5CD92A8F-055D-4937-B7F1-3E942EFB3958}"/>
    <cellStyle name="Normal 4 2 2 3 2 4 2" xfId="13596" xr:uid="{0BD56E35-6209-47D6-B0A2-EFE72F96A3AB}"/>
    <cellStyle name="Normal 4 2 2 3 2 5" xfId="13597" xr:uid="{3CAF10B7-AC59-40C6-8843-F830848374E7}"/>
    <cellStyle name="Normal 4 2 2 3 2 6" xfId="13586" xr:uid="{E8B2EB67-3167-45A0-84FC-D9224D091AA2}"/>
    <cellStyle name="Normal 4 2 2 3 2 7" xfId="8091" xr:uid="{BC17B18B-9434-415C-ADEE-D4C927DA8831}"/>
    <cellStyle name="Normal 4 2 2 3 3" xfId="6210" xr:uid="{180531AB-E2E9-4291-AFF5-F273BD68638C}"/>
    <cellStyle name="Normal 4 2 2 3 3 2" xfId="13599" xr:uid="{3FDA0CFA-D015-4114-8C13-9970D13F0139}"/>
    <cellStyle name="Normal 4 2 2 3 3 2 2" xfId="13600" xr:uid="{CCAD78FF-9ADF-4160-B3A1-350D42CB6720}"/>
    <cellStyle name="Normal 4 2 2 3 3 2 2 2" xfId="13601" xr:uid="{BBBE791E-3679-4D3B-850E-2F2E9AA9310B}"/>
    <cellStyle name="Normal 4 2 2 3 3 2 3" xfId="13602" xr:uid="{7F23F0CC-A0CE-40F3-928A-57A838BC0209}"/>
    <cellStyle name="Normal 4 2 2 3 3 3" xfId="13603" xr:uid="{54755D3D-B8F6-4175-9915-E39F6C75E029}"/>
    <cellStyle name="Normal 4 2 2 3 3 3 2" xfId="13604" xr:uid="{EEF389D6-957E-4E42-B8B5-30524F3DA1E6}"/>
    <cellStyle name="Normal 4 2 2 3 3 4" xfId="13605" xr:uid="{9A3BE0F2-E0B8-41B7-920A-190827C52ED7}"/>
    <cellStyle name="Normal 4 2 2 3 3 5" xfId="13598" xr:uid="{56BFECCF-9AA7-43E0-B950-DF2570984982}"/>
    <cellStyle name="Normal 4 2 2 3 3 6" xfId="10244" xr:uid="{4F2DBAA1-0624-4FDC-BEFD-43E8402C8B75}"/>
    <cellStyle name="Normal 4 2 2 3 4" xfId="13606" xr:uid="{3D313588-522D-4936-8556-D84BAE8BAE74}"/>
    <cellStyle name="Normal 4 2 2 3 5" xfId="13607" xr:uid="{75FA5F1A-26C9-48BA-8B3A-D9B67954DAD4}"/>
    <cellStyle name="Normal 4 2 2 3 5 2" xfId="13608" xr:uid="{6ACB2B82-A067-495B-90E2-D5DFD81A39A6}"/>
    <cellStyle name="Normal 4 2 2 3 6" xfId="13609" xr:uid="{9D8AA815-0C6C-4255-BAB5-DD79A2B15F53}"/>
    <cellStyle name="Normal 4 2 2 3 7" xfId="13585" xr:uid="{B0865F2C-4B72-4019-916F-53B0162A8B1F}"/>
    <cellStyle name="Normal 4 2 2 3 8" xfId="6658" xr:uid="{3ACE8E4A-7AEC-43F2-A96F-EBD0CE532BC3}"/>
    <cellStyle name="Normal 4 2 2 4" xfId="3320" xr:uid="{00000000-0005-0000-0000-0000FA0C0000}"/>
    <cellStyle name="Normal 4 2 2 4 2" xfId="3321" xr:uid="{00000000-0005-0000-0000-0000FB0C0000}"/>
    <cellStyle name="Normal 4 2 2 4 2 2" xfId="6213" xr:uid="{3260AA76-4D43-4E2B-ADD2-B16D0751F6EC}"/>
    <cellStyle name="Normal 4 2 2 4 2 2 2" xfId="13613" xr:uid="{C23C4FE8-A36D-4701-972A-05F873B4B5DD}"/>
    <cellStyle name="Normal 4 2 2 4 2 2 2 2" xfId="13614" xr:uid="{DDD6DFD1-0A47-4170-AADE-4813905FBDC5}"/>
    <cellStyle name="Normal 4 2 2 4 2 2 3" xfId="13615" xr:uid="{0CFD000E-5923-4B0D-A87E-FD16C5FA6794}"/>
    <cellStyle name="Normal 4 2 2 4 2 2 4" xfId="13612" xr:uid="{8ADD3315-0841-4056-B0A3-28DB55319D0A}"/>
    <cellStyle name="Normal 4 2 2 4 2 2 5" xfId="10247" xr:uid="{9EAAA6DD-23DD-4A38-8CCB-1CFD5D31D810}"/>
    <cellStyle name="Normal 4 2 2 4 2 3" xfId="13616" xr:uid="{A82BE43C-A475-4ECE-9F96-2A123729319F}"/>
    <cellStyle name="Normal 4 2 2 4 2 3 2" xfId="13617" xr:uid="{8F0E75A3-25C2-45C5-993D-5643D9D76FE0}"/>
    <cellStyle name="Normal 4 2 2 4 2 3 2 2" xfId="13618" xr:uid="{9CE45208-8020-4FAB-80F7-90A4EEF84C05}"/>
    <cellStyle name="Normal 4 2 2 4 2 3 3" xfId="13619" xr:uid="{68C32FA8-6C3E-4156-8443-DAC3E89C3A6E}"/>
    <cellStyle name="Normal 4 2 2 4 2 4" xfId="13620" xr:uid="{2A949B62-8923-495D-8024-FFC726B1310E}"/>
    <cellStyle name="Normal 4 2 2 4 2 4 2" xfId="13621" xr:uid="{1F4CC52C-338C-4A52-BA31-04A8305F99A0}"/>
    <cellStyle name="Normal 4 2 2 4 2 5" xfId="13622" xr:uid="{87DBCC12-52E3-421D-84E3-3D4643946361}"/>
    <cellStyle name="Normal 4 2 2 4 2 6" xfId="13611" xr:uid="{8597B1C4-1C1F-412E-998C-92B2ACD0C6D7}"/>
    <cellStyle name="Normal 4 2 2 4 2 7" xfId="8092" xr:uid="{1417EC6D-EDC0-4A72-ACAA-ECED8DDC4934}"/>
    <cellStyle name="Normal 4 2 2 4 3" xfId="6212" xr:uid="{9C48AA1B-8B05-49A9-A8BA-B5EB1A54F145}"/>
    <cellStyle name="Normal 4 2 2 4 3 2" xfId="13624" xr:uid="{70B2ABB7-5E93-4F06-A1E3-D0B7E2A93A5D}"/>
    <cellStyle name="Normal 4 2 2 4 3 2 2" xfId="13625" xr:uid="{0804BBAB-55BA-43F8-B943-5217842B22F7}"/>
    <cellStyle name="Normal 4 2 2 4 3 2 2 2" xfId="13626" xr:uid="{CA725F82-0C28-44E7-BA49-EDEA59C32DE2}"/>
    <cellStyle name="Normal 4 2 2 4 3 2 3" xfId="13627" xr:uid="{E9E68603-A1D3-4026-B887-B21F753C5F70}"/>
    <cellStyle name="Normal 4 2 2 4 3 3" xfId="13628" xr:uid="{BBC81801-953C-499F-822D-EA47AE4A81C3}"/>
    <cellStyle name="Normal 4 2 2 4 3 3 2" xfId="13629" xr:uid="{747A3A52-90E0-442C-AE13-93026556E460}"/>
    <cellStyle name="Normal 4 2 2 4 3 4" xfId="13630" xr:uid="{93155EB0-201A-4ACB-A0F0-5349A664BA32}"/>
    <cellStyle name="Normal 4 2 2 4 3 5" xfId="13623" xr:uid="{D69FEEB2-666F-4FF3-B325-01466CB77051}"/>
    <cellStyle name="Normal 4 2 2 4 3 6" xfId="10246" xr:uid="{1463D530-934E-46E8-90AE-772134676C09}"/>
    <cellStyle name="Normal 4 2 2 4 4" xfId="13631" xr:uid="{400B97D9-45BE-4B2F-AD7A-665B9B86A9E6}"/>
    <cellStyle name="Normal 4 2 2 4 5" xfId="13632" xr:uid="{606D95D4-D7B4-4C89-8066-A78CF1BE8B6D}"/>
    <cellStyle name="Normal 4 2 2 4 5 2" xfId="13633" xr:uid="{7BD9A0F8-8890-40DA-ADF7-768DF2ED90F6}"/>
    <cellStyle name="Normal 4 2 2 4 6" xfId="13634" xr:uid="{1F2672DA-8457-4B47-A722-D8FA1D9A654B}"/>
    <cellStyle name="Normal 4 2 2 4 7" xfId="13610" xr:uid="{1251CC2D-5C2C-43CF-86F5-9A8569958D86}"/>
    <cellStyle name="Normal 4 2 2 4 8" xfId="6659" xr:uid="{3AE1E49A-FCFE-46B7-911B-39DD288C2084}"/>
    <cellStyle name="Normal 4 2 2 5" xfId="3322" xr:uid="{00000000-0005-0000-0000-0000FC0C0000}"/>
    <cellStyle name="Normal 4 2 2 5 2" xfId="3323" xr:uid="{00000000-0005-0000-0000-0000FD0C0000}"/>
    <cellStyle name="Normal 4 2 2 5 2 2" xfId="6215" xr:uid="{031A39E6-88B4-4223-8558-EEDBAEE0A9E7}"/>
    <cellStyle name="Normal 4 2 2 5 2 2 2" xfId="13638" xr:uid="{9376976C-3EB7-430A-86DF-F8E6BC891A8E}"/>
    <cellStyle name="Normal 4 2 2 5 2 2 2 2" xfId="13639" xr:uid="{EDE8E9AB-176B-4F4A-9043-27573D449478}"/>
    <cellStyle name="Normal 4 2 2 5 2 2 3" xfId="13640" xr:uid="{6D7F6658-5120-4E18-92D2-B9A274A21035}"/>
    <cellStyle name="Normal 4 2 2 5 2 2 4" xfId="13637" xr:uid="{76B8C595-3725-4F23-8C4C-04773960DFC8}"/>
    <cellStyle name="Normal 4 2 2 5 2 2 5" xfId="10249" xr:uid="{12BFDD4F-0BCE-45E9-85CC-434C0DA2E85B}"/>
    <cellStyle name="Normal 4 2 2 5 2 3" xfId="13641" xr:uid="{EDE1E8AF-2B7E-4ABC-9979-E18129BDB50B}"/>
    <cellStyle name="Normal 4 2 2 5 2 3 2" xfId="13642" xr:uid="{B9E68C57-598E-42CB-84DA-7C5AFC3C171D}"/>
    <cellStyle name="Normal 4 2 2 5 2 3 2 2" xfId="13643" xr:uid="{DDE9CDAB-C494-4067-9B75-DA8AE7009D2F}"/>
    <cellStyle name="Normal 4 2 2 5 2 3 3" xfId="13644" xr:uid="{91F5124E-48E7-491A-8CBB-D4326B6411C9}"/>
    <cellStyle name="Normal 4 2 2 5 2 4" xfId="13645" xr:uid="{FCA4C91B-1ACF-404B-9F40-B5F3F3B0B0AC}"/>
    <cellStyle name="Normal 4 2 2 5 2 4 2" xfId="13646" xr:uid="{0437B9A4-A310-413D-938E-47BBB110641B}"/>
    <cellStyle name="Normal 4 2 2 5 2 5" xfId="13647" xr:uid="{50C00A59-47AE-4A76-A760-F173BD44E845}"/>
    <cellStyle name="Normal 4 2 2 5 2 6" xfId="13636" xr:uid="{06ED950D-F3F3-46CF-81E3-D4AE15A8D8B5}"/>
    <cellStyle name="Normal 4 2 2 5 2 7" xfId="8094" xr:uid="{642192A6-8C43-4CCC-9D67-2BFE3B8298D2}"/>
    <cellStyle name="Normal 4 2 2 5 3" xfId="6214" xr:uid="{867A19C1-002C-446C-A29E-D0F8E5872FBC}"/>
    <cellStyle name="Normal 4 2 2 5 3 2" xfId="13649" xr:uid="{09087214-C1E0-4FA3-82A9-11BB5FD4D8A1}"/>
    <cellStyle name="Normal 4 2 2 5 3 2 2" xfId="13650" xr:uid="{5C8509AD-9D0C-4884-BBD6-01B0DF455D57}"/>
    <cellStyle name="Normal 4 2 2 5 3 2 2 2" xfId="13651" xr:uid="{8B3AD012-08CA-4E54-9765-06353C5AD417}"/>
    <cellStyle name="Normal 4 2 2 5 3 2 3" xfId="13652" xr:uid="{1713B3EF-9FE5-49C2-8D60-CE04055CA3B7}"/>
    <cellStyle name="Normal 4 2 2 5 3 3" xfId="13653" xr:uid="{6559FAC4-99D9-405A-9A91-E77923ED7BD7}"/>
    <cellStyle name="Normal 4 2 2 5 3 3 2" xfId="13654" xr:uid="{CF87BD35-CA5F-4248-BA6D-14FB8FD6A3D6}"/>
    <cellStyle name="Normal 4 2 2 5 3 4" xfId="13655" xr:uid="{B3EB1292-3530-49C9-B129-E1244C1502EF}"/>
    <cellStyle name="Normal 4 2 2 5 3 5" xfId="13648" xr:uid="{035AEA96-C2A7-496F-9431-174540A8FF3C}"/>
    <cellStyle name="Normal 4 2 2 5 3 6" xfId="10248" xr:uid="{A72A8AEF-97ED-4213-AC72-DFB4EB5B6864}"/>
    <cellStyle name="Normal 4 2 2 5 4" xfId="13656" xr:uid="{AD95FF8B-64F6-49FB-B049-CC97CCCB9296}"/>
    <cellStyle name="Normal 4 2 2 5 5" xfId="13657" xr:uid="{018FE53A-C48B-4876-9497-8D9495B00BC5}"/>
    <cellStyle name="Normal 4 2 2 5 5 2" xfId="13658" xr:uid="{2A39A9CD-D74A-43AB-8EFE-BFDD7F14E708}"/>
    <cellStyle name="Normal 4 2 2 5 6" xfId="13659" xr:uid="{9A24D4DA-B541-46C4-947B-F159466DFBD9}"/>
    <cellStyle name="Normal 4 2 2 5 7" xfId="13635" xr:uid="{42548A6B-3D83-4918-B706-3A17D0AEEAB1}"/>
    <cellStyle name="Normal 4 2 2 5 8" xfId="6660" xr:uid="{0F0DB50E-6D5D-4A2B-A222-22956B07342B}"/>
    <cellStyle name="Normal 4 2 2 6" xfId="3324" xr:uid="{00000000-0005-0000-0000-0000FE0C0000}"/>
    <cellStyle name="Normal 4 2 2 6 2" xfId="3325" xr:uid="{00000000-0005-0000-0000-0000FF0C0000}"/>
    <cellStyle name="Normal 4 2 2 6 2 2" xfId="6217" xr:uid="{19BFB70F-4532-470E-A641-FEFB26D42C25}"/>
    <cellStyle name="Normal 4 2 2 6 2 2 2" xfId="13663" xr:uid="{C79B6208-C2EC-41B4-939B-41799097C631}"/>
    <cellStyle name="Normal 4 2 2 6 2 2 2 2" xfId="13664" xr:uid="{FEB45241-47DF-4780-B423-151AE23D4136}"/>
    <cellStyle name="Normal 4 2 2 6 2 2 3" xfId="13665" xr:uid="{0FFED5F1-3CB3-4025-BA47-250C8541845D}"/>
    <cellStyle name="Normal 4 2 2 6 2 2 4" xfId="13662" xr:uid="{447316AB-7E22-4C24-AB1F-0E3575A8D8CC}"/>
    <cellStyle name="Normal 4 2 2 6 2 2 5" xfId="10251" xr:uid="{1A9B600F-E268-4401-87FE-FA722F7F5E63}"/>
    <cellStyle name="Normal 4 2 2 6 2 3" xfId="13666" xr:uid="{35E25684-CD1D-4215-8881-3236894A17BA}"/>
    <cellStyle name="Normal 4 2 2 6 2 3 2" xfId="13667" xr:uid="{2D99BE44-5E8B-495D-80B7-1F32B90A3CE9}"/>
    <cellStyle name="Normal 4 2 2 6 2 3 2 2" xfId="13668" xr:uid="{5F9C993C-8647-43F3-B0FE-9F53CE9C45D5}"/>
    <cellStyle name="Normal 4 2 2 6 2 3 3" xfId="13669" xr:uid="{A32C7F46-D00B-41FE-993D-BCE67658CEF2}"/>
    <cellStyle name="Normal 4 2 2 6 2 4" xfId="13670" xr:uid="{6EDA42FD-EA29-419C-8070-EFD1D2D2595B}"/>
    <cellStyle name="Normal 4 2 2 6 2 4 2" xfId="13671" xr:uid="{4E340A9C-134F-4151-9AA6-BA51D2939BBA}"/>
    <cellStyle name="Normal 4 2 2 6 2 5" xfId="13672" xr:uid="{51622AA9-6158-4D2B-8A3B-C10A9DEEF66B}"/>
    <cellStyle name="Normal 4 2 2 6 2 6" xfId="13661" xr:uid="{E913A8A3-CDE9-4C7E-A4DD-0B1FE1FACD75}"/>
    <cellStyle name="Normal 4 2 2 6 2 7" xfId="8096" xr:uid="{FFCA41C1-A539-4217-97CC-DFBFB0C49593}"/>
    <cellStyle name="Normal 4 2 2 6 3" xfId="6216" xr:uid="{41B39EDD-2064-4F6F-B20A-A482FDD39011}"/>
    <cellStyle name="Normal 4 2 2 6 3 2" xfId="13674" xr:uid="{D3B7DDBC-FFCB-4E06-8FCD-8147829D3E70}"/>
    <cellStyle name="Normal 4 2 2 6 3 2 2" xfId="13675" xr:uid="{E7B735FF-72B7-47BC-BFAC-0DCAC3286417}"/>
    <cellStyle name="Normal 4 2 2 6 3 2 2 2" xfId="13676" xr:uid="{FBE59A30-11C1-4CB7-BA30-EA39C077A2FD}"/>
    <cellStyle name="Normal 4 2 2 6 3 2 3" xfId="13677" xr:uid="{C075C5C2-49E0-4F04-8CC1-35AC3660AACB}"/>
    <cellStyle name="Normal 4 2 2 6 3 3" xfId="13678" xr:uid="{17CCE651-AC32-4DDF-9D28-D558E1C8CBF0}"/>
    <cellStyle name="Normal 4 2 2 6 3 3 2" xfId="13679" xr:uid="{A6F2161F-51FC-4035-B2E1-25672058315B}"/>
    <cellStyle name="Normal 4 2 2 6 3 4" xfId="13680" xr:uid="{D3BA8DB3-B93E-41CB-B1FF-31A85CE24E59}"/>
    <cellStyle name="Normal 4 2 2 6 3 5" xfId="13673" xr:uid="{51D6A185-C342-4453-B14C-CFF4D603ED34}"/>
    <cellStyle name="Normal 4 2 2 6 3 6" xfId="10250" xr:uid="{890497B2-6B81-4A88-997A-202EC847E190}"/>
    <cellStyle name="Normal 4 2 2 6 4" xfId="13681" xr:uid="{CF4EBED0-8825-4EC4-9BC5-DF7E4FC9110C}"/>
    <cellStyle name="Normal 4 2 2 6 5" xfId="13682" xr:uid="{86B4BBE1-63EA-4BB5-907F-F5D625146612}"/>
    <cellStyle name="Normal 4 2 2 6 5 2" xfId="13683" xr:uid="{B62BFE24-12DB-4179-B2A9-AE4D1D5F2A84}"/>
    <cellStyle name="Normal 4 2 2 6 6" xfId="13684" xr:uid="{245CBF1B-7940-47CC-83EC-1FD93C49A2FB}"/>
    <cellStyle name="Normal 4 2 2 6 7" xfId="13660" xr:uid="{4BE8E98A-52FA-492E-B6FE-548C3ABFE01B}"/>
    <cellStyle name="Normal 4 2 2 6 8" xfId="6661" xr:uid="{641E775D-7BD6-4A8B-AAD9-610403D6E778}"/>
    <cellStyle name="Normal 4 2 2 7" xfId="3326" xr:uid="{00000000-0005-0000-0000-0000000D0000}"/>
    <cellStyle name="Normal 4 2 2 7 2" xfId="3327" xr:uid="{00000000-0005-0000-0000-0000010D0000}"/>
    <cellStyle name="Normal 4 2 2 7 2 2" xfId="6219" xr:uid="{177693FD-98F8-45BF-A4BB-043B77688F2B}"/>
    <cellStyle name="Normal 4 2 2 7 2 2 2" xfId="13688" xr:uid="{1E93A4EB-EEDE-4704-85A5-314BBBD12B9E}"/>
    <cellStyle name="Normal 4 2 2 7 2 2 2 2" xfId="13689" xr:uid="{0BC87AC7-F81C-4E33-BA6B-A4D596160B5B}"/>
    <cellStyle name="Normal 4 2 2 7 2 2 3" xfId="13690" xr:uid="{42B94842-F9E2-46E7-BDC4-028872DDB2A5}"/>
    <cellStyle name="Normal 4 2 2 7 2 2 4" xfId="13687" xr:uid="{92F5796F-5393-463C-8FF2-16DC71B6D4D2}"/>
    <cellStyle name="Normal 4 2 2 7 2 2 5" xfId="10253" xr:uid="{ED2AA80E-A2A5-4A2E-B58E-153B81385EA1}"/>
    <cellStyle name="Normal 4 2 2 7 2 3" xfId="13691" xr:uid="{574E060C-C3F8-4E4E-A9A4-C80EC5F2B0AE}"/>
    <cellStyle name="Normal 4 2 2 7 2 3 2" xfId="13692" xr:uid="{1FE17941-73AC-4145-8A61-6D6A8F47893E}"/>
    <cellStyle name="Normal 4 2 2 7 2 3 2 2" xfId="13693" xr:uid="{6F6BE62F-9BC6-4A17-A1FD-103E119FA29A}"/>
    <cellStyle name="Normal 4 2 2 7 2 3 3" xfId="13694" xr:uid="{4B805DB5-1593-4B84-9E86-55158D0A9CEF}"/>
    <cellStyle name="Normal 4 2 2 7 2 4" xfId="13695" xr:uid="{FD3B596F-217A-40E8-BF03-E5E0950DD6CF}"/>
    <cellStyle name="Normal 4 2 2 7 2 4 2" xfId="13696" xr:uid="{6C8B7A52-0F07-45EA-9195-427D76CCEAD5}"/>
    <cellStyle name="Normal 4 2 2 7 2 5" xfId="13697" xr:uid="{E695B95C-C2B8-4533-A6CB-BBFB8EEF1FCC}"/>
    <cellStyle name="Normal 4 2 2 7 2 6" xfId="13686" xr:uid="{82BAE1D4-D407-447B-A1AE-F8AE03913480}"/>
    <cellStyle name="Normal 4 2 2 7 2 7" xfId="8097" xr:uid="{9242D069-73FD-4ACD-8CD5-106082F99312}"/>
    <cellStyle name="Normal 4 2 2 7 3" xfId="6218" xr:uid="{866E951E-3EC9-4524-8191-7D6677D803D6}"/>
    <cellStyle name="Normal 4 2 2 7 3 2" xfId="13699" xr:uid="{E8173BBC-792D-4EE7-B08B-DA8292338486}"/>
    <cellStyle name="Normal 4 2 2 7 3 2 2" xfId="13700" xr:uid="{CB218132-ED7D-4000-AE0B-D83ADFB49EDB}"/>
    <cellStyle name="Normal 4 2 2 7 3 2 2 2" xfId="13701" xr:uid="{416B6782-0D3A-4F73-BED0-7C61E62E92D3}"/>
    <cellStyle name="Normal 4 2 2 7 3 2 3" xfId="13702" xr:uid="{7D9D93BB-D82E-4677-B060-829BC10463D4}"/>
    <cellStyle name="Normal 4 2 2 7 3 3" xfId="13703" xr:uid="{DC30089C-969D-4F36-A78E-18B7F960BB92}"/>
    <cellStyle name="Normal 4 2 2 7 3 3 2" xfId="13704" xr:uid="{DD395D4F-2714-4AC6-A98E-510F431A691E}"/>
    <cellStyle name="Normal 4 2 2 7 3 4" xfId="13705" xr:uid="{6B30A807-5037-4A49-9920-45AC8F9A1609}"/>
    <cellStyle name="Normal 4 2 2 7 3 5" xfId="13698" xr:uid="{C5340EED-0EFE-49FC-A1AE-B9D86DD1D822}"/>
    <cellStyle name="Normal 4 2 2 7 3 6" xfId="10252" xr:uid="{F1453B38-DCA5-4CBB-9213-DF61B0890A6A}"/>
    <cellStyle name="Normal 4 2 2 7 4" xfId="13706" xr:uid="{912381ED-9B4A-42EF-B72F-232833785EA5}"/>
    <cellStyle name="Normal 4 2 2 7 5" xfId="13707" xr:uid="{6B8F2B1F-8409-4259-8E12-991C9D08EC28}"/>
    <cellStyle name="Normal 4 2 2 7 5 2" xfId="13708" xr:uid="{1149541C-29C2-445F-8C71-385C9D5FDF15}"/>
    <cellStyle name="Normal 4 2 2 7 6" xfId="13709" xr:uid="{49EDE614-25C6-4404-B586-E5A5CAF76F68}"/>
    <cellStyle name="Normal 4 2 2 7 7" xfId="13685" xr:uid="{AE1B1642-6A7D-4C67-A723-59EAB6F20EEE}"/>
    <cellStyle name="Normal 4 2 2 7 8" xfId="6662" xr:uid="{B9A29A83-90C2-46BD-9979-7742A35211BD}"/>
    <cellStyle name="Normal 4 2 2 8" xfId="3328" xr:uid="{00000000-0005-0000-0000-0000020D0000}"/>
    <cellStyle name="Normal 4 2 2 8 2" xfId="3329" xr:uid="{00000000-0005-0000-0000-0000030D0000}"/>
    <cellStyle name="Normal 4 2 2 8 2 2" xfId="6221" xr:uid="{33BF93FD-27F0-4C96-9365-E74D0D666ABB}"/>
    <cellStyle name="Normal 4 2 2 8 2 2 2" xfId="13713" xr:uid="{881E5BDD-3921-4EA6-9B02-183EA0AC096D}"/>
    <cellStyle name="Normal 4 2 2 8 2 2 2 2" xfId="13714" xr:uid="{ACF8C52C-FFAA-434F-A67C-DC21215E0B4F}"/>
    <cellStyle name="Normal 4 2 2 8 2 2 3" xfId="13715" xr:uid="{44A17137-8D2E-427C-9E0C-CDE1651EC769}"/>
    <cellStyle name="Normal 4 2 2 8 2 2 4" xfId="13712" xr:uid="{913F6822-48E1-4ECD-865C-545F2EC2A167}"/>
    <cellStyle name="Normal 4 2 2 8 2 2 5" xfId="10255" xr:uid="{6E340CBB-6011-4FBA-9846-5D646B332C72}"/>
    <cellStyle name="Normal 4 2 2 8 2 3" xfId="13716" xr:uid="{6FD8F1F9-F895-4FE7-9FE1-138B6310E259}"/>
    <cellStyle name="Normal 4 2 2 8 2 3 2" xfId="13717" xr:uid="{7EAA9810-F017-478B-84F9-148CEE1AE03B}"/>
    <cellStyle name="Normal 4 2 2 8 2 3 2 2" xfId="13718" xr:uid="{443DFC9D-C601-4990-9AC9-5132548A51D2}"/>
    <cellStyle name="Normal 4 2 2 8 2 3 3" xfId="13719" xr:uid="{E37CCBD0-E7D2-405C-8C3D-C75C55404F4B}"/>
    <cellStyle name="Normal 4 2 2 8 2 4" xfId="13720" xr:uid="{A5FBCFE1-789F-4336-A9EF-241E5B3849F0}"/>
    <cellStyle name="Normal 4 2 2 8 2 4 2" xfId="13721" xr:uid="{1E41724C-BC4E-457B-B5B1-1209F0C8B972}"/>
    <cellStyle name="Normal 4 2 2 8 2 5" xfId="13722" xr:uid="{297E718A-E175-4470-A0D8-95E15FC0ADAB}"/>
    <cellStyle name="Normal 4 2 2 8 2 6" xfId="13711" xr:uid="{7D7C7B3A-5C80-4458-9800-FDAFB10DCDC9}"/>
    <cellStyle name="Normal 4 2 2 8 2 7" xfId="8098" xr:uid="{7901CC3A-62F7-4A82-AA13-203F4B6B4087}"/>
    <cellStyle name="Normal 4 2 2 8 3" xfId="6220" xr:uid="{859A90CF-2BB8-4A7D-A086-88EF890B9C28}"/>
    <cellStyle name="Normal 4 2 2 8 3 2" xfId="13724" xr:uid="{E5E0C441-FB98-4ADE-80A2-2267E87776A0}"/>
    <cellStyle name="Normal 4 2 2 8 3 2 2" xfId="13725" xr:uid="{C5A515B5-2CDF-45BA-9479-A20D14CB7851}"/>
    <cellStyle name="Normal 4 2 2 8 3 2 2 2" xfId="13726" xr:uid="{C3597863-986C-4D93-A1A4-4902119D8749}"/>
    <cellStyle name="Normal 4 2 2 8 3 2 3" xfId="13727" xr:uid="{BAEAE90C-23AB-4E1F-AEB0-57EE37D90765}"/>
    <cellStyle name="Normal 4 2 2 8 3 3" xfId="13728" xr:uid="{F49B0622-E755-49A5-90EF-41FAAF4FD559}"/>
    <cellStyle name="Normal 4 2 2 8 3 3 2" xfId="13729" xr:uid="{9EC51DB2-4159-4B16-B04B-DCED62E4D5D5}"/>
    <cellStyle name="Normal 4 2 2 8 3 4" xfId="13730" xr:uid="{2361A409-D955-4C08-97EB-CF8E8DC4994C}"/>
    <cellStyle name="Normal 4 2 2 8 3 5" xfId="13723" xr:uid="{19126E98-828B-472C-A560-D62B961814BE}"/>
    <cellStyle name="Normal 4 2 2 8 3 6" xfId="10254" xr:uid="{57A3CD9B-C2F3-4765-8D36-046146258EC0}"/>
    <cellStyle name="Normal 4 2 2 8 4" xfId="13731" xr:uid="{3A2F5AAF-FCE1-4FA7-A878-53F963132F90}"/>
    <cellStyle name="Normal 4 2 2 8 5" xfId="13732" xr:uid="{64749F2D-7CDD-42B5-B4BD-5449DE3A343B}"/>
    <cellStyle name="Normal 4 2 2 8 5 2" xfId="13733" xr:uid="{4816275C-FE7F-4FCD-BCB1-6D09634D8AF7}"/>
    <cellStyle name="Normal 4 2 2 8 6" xfId="13734" xr:uid="{6DD1A109-7E3A-4C7F-8C1F-D5D79DFADA5E}"/>
    <cellStyle name="Normal 4 2 2 8 7" xfId="13710" xr:uid="{399C1919-5FDE-4F53-8475-E57586399D8B}"/>
    <cellStyle name="Normal 4 2 2 8 8" xfId="6663" xr:uid="{4D107C9D-C728-40E6-BA3F-AD215C6CE896}"/>
    <cellStyle name="Normal 4 2 2 9" xfId="3330" xr:uid="{00000000-0005-0000-0000-0000040D0000}"/>
    <cellStyle name="Normal 4 2 2 9 2" xfId="3331" xr:uid="{00000000-0005-0000-0000-0000050D0000}"/>
    <cellStyle name="Normal 4 2 2 9 2 2" xfId="6223" xr:uid="{8A3C10BB-7F1F-4DAB-A144-B70F39A40738}"/>
    <cellStyle name="Normal 4 2 2 9 2 2 2" xfId="13738" xr:uid="{4221811C-60F1-4E67-82FE-0DD26A12C38F}"/>
    <cellStyle name="Normal 4 2 2 9 2 2 2 2" xfId="13739" xr:uid="{8355F970-922D-4CEE-B8F8-857956D1E1F8}"/>
    <cellStyle name="Normal 4 2 2 9 2 2 3" xfId="13740" xr:uid="{8EA7EC52-82BA-4E2B-8BF7-D4F14169217A}"/>
    <cellStyle name="Normal 4 2 2 9 2 2 4" xfId="13737" xr:uid="{04D2B290-5D88-4177-B4CB-19F54862FB67}"/>
    <cellStyle name="Normal 4 2 2 9 2 2 5" xfId="10257" xr:uid="{B509CBE5-8EB4-495E-A92C-8D32A488B025}"/>
    <cellStyle name="Normal 4 2 2 9 2 3" xfId="13741" xr:uid="{8AFAB77E-6026-45F8-949C-58D42283B959}"/>
    <cellStyle name="Normal 4 2 2 9 2 3 2" xfId="13742" xr:uid="{07127DAC-832B-45DD-8799-FAB6FF756D76}"/>
    <cellStyle name="Normal 4 2 2 9 2 3 2 2" xfId="13743" xr:uid="{D95C0204-135E-4F50-BD7D-FBCBA7DA959A}"/>
    <cellStyle name="Normal 4 2 2 9 2 3 3" xfId="13744" xr:uid="{8F114EE1-CD91-4988-9C7A-B3402065A1BD}"/>
    <cellStyle name="Normal 4 2 2 9 2 4" xfId="13745" xr:uid="{95C1A6F1-E79B-4AEC-A20F-1421CC745313}"/>
    <cellStyle name="Normal 4 2 2 9 2 4 2" xfId="13746" xr:uid="{220DB98B-DE9D-41E7-8884-B819A0B5CBB2}"/>
    <cellStyle name="Normal 4 2 2 9 2 5" xfId="13747" xr:uid="{D53A7ADC-81BF-43A4-AB95-ACB6BAA70489}"/>
    <cellStyle name="Normal 4 2 2 9 2 6" xfId="13736" xr:uid="{DCA798A0-720A-4028-9A3C-237347C76D13}"/>
    <cellStyle name="Normal 4 2 2 9 2 7" xfId="8100" xr:uid="{64ABD4D6-862C-4404-8A59-5804DA344985}"/>
    <cellStyle name="Normal 4 2 2 9 3" xfId="6222" xr:uid="{D3E5AABC-EB52-4434-AE18-3B36025DAC4C}"/>
    <cellStyle name="Normal 4 2 2 9 3 2" xfId="13749" xr:uid="{A3CBAA82-CB75-4CA3-A7BE-6742A920FDF1}"/>
    <cellStyle name="Normal 4 2 2 9 3 2 2" xfId="13750" xr:uid="{6ADC9B5D-509B-442D-8341-8F0D0F73DAF4}"/>
    <cellStyle name="Normal 4 2 2 9 3 2 2 2" xfId="13751" xr:uid="{07680001-D16B-43F6-ABEE-EF2C57EB1B8E}"/>
    <cellStyle name="Normal 4 2 2 9 3 2 3" xfId="13752" xr:uid="{47F4C02D-1FFE-416D-A52D-8EE3D6FCA592}"/>
    <cellStyle name="Normal 4 2 2 9 3 3" xfId="13753" xr:uid="{9C1365B9-ABF3-4E48-AC04-FB54CA3273B3}"/>
    <cellStyle name="Normal 4 2 2 9 3 3 2" xfId="13754" xr:uid="{D5B96E42-9D77-49FF-BF61-62279C9FED96}"/>
    <cellStyle name="Normal 4 2 2 9 3 4" xfId="13755" xr:uid="{D94BAF9C-A43E-4B8F-9E2B-EAC64E999808}"/>
    <cellStyle name="Normal 4 2 2 9 3 5" xfId="13748" xr:uid="{E23CA7DB-FB23-4BA9-8190-4622611E8E6D}"/>
    <cellStyle name="Normal 4 2 2 9 3 6" xfId="10256" xr:uid="{B763E540-EEC8-471D-B635-A21D810887A5}"/>
    <cellStyle name="Normal 4 2 2 9 4" xfId="13756" xr:uid="{2284FBF1-D87C-4B36-9D44-F709D17B1C29}"/>
    <cellStyle name="Normal 4 2 2 9 5" xfId="13757" xr:uid="{85E37CD7-90E1-41E0-8765-738B9D0C72EF}"/>
    <cellStyle name="Normal 4 2 2 9 5 2" xfId="13758" xr:uid="{9C716BAB-3A46-42EA-99B3-FE4125322260}"/>
    <cellStyle name="Normal 4 2 2 9 6" xfId="13759" xr:uid="{27480DBD-EFF6-4C30-8FFC-1ED6582BDC2D}"/>
    <cellStyle name="Normal 4 2 2 9 7" xfId="13735" xr:uid="{3DF09D85-981D-424A-BBD1-AD329166DCF3}"/>
    <cellStyle name="Normal 4 2 2 9 8" xfId="6664" xr:uid="{D13FBA1B-033E-47D1-8CA0-B85FCBF03CF1}"/>
    <cellStyle name="Normal 4 2 3" xfId="3332" xr:uid="{00000000-0005-0000-0000-0000060D0000}"/>
    <cellStyle name="Normal 4 2 3 2" xfId="3333" xr:uid="{00000000-0005-0000-0000-0000070D0000}"/>
    <cellStyle name="Normal 4 2 3 2 2" xfId="3334" xr:uid="{00000000-0005-0000-0000-0000080D0000}"/>
    <cellStyle name="Normal 4 2 3 2 2 2" xfId="5522" xr:uid="{8E791D40-EA82-46DE-90C3-806025D4D005}"/>
    <cellStyle name="Normal 4 2 3 2 2 2 2" xfId="13761" xr:uid="{9D0F86E6-C514-4056-A6F2-9C91BF814A45}"/>
    <cellStyle name="Normal 4 2 3 2 2 2 2 2" xfId="13762" xr:uid="{3D4B0358-32EF-4652-93C4-7718D1F829E2}"/>
    <cellStyle name="Normal 4 2 3 2 2 2 3" xfId="13763" xr:uid="{49169AA6-EA22-438D-8CCE-4F300A2124F3}"/>
    <cellStyle name="Normal 4 2 3 2 2 3" xfId="6225" xr:uid="{9BCF643F-3C35-4E9E-A745-3A47E3E4D92D}"/>
    <cellStyle name="Normal 4 2 3 2 2 3 2" xfId="13765" xr:uid="{F0B2340F-20EC-4FF8-A6D5-F02157B08700}"/>
    <cellStyle name="Normal 4 2 3 2 2 3 2 2" xfId="13766" xr:uid="{45F9EB28-8AE2-4C3B-8386-9700CBB6BF32}"/>
    <cellStyle name="Normal 4 2 3 2 2 3 3" xfId="13767" xr:uid="{CCA07085-C432-4D02-9B81-818201AA0350}"/>
    <cellStyle name="Normal 4 2 3 2 2 3 4" xfId="13764" xr:uid="{D68DB3BE-DB16-49AC-A9AA-C247D1AEA2B9}"/>
    <cellStyle name="Normal 4 2 3 2 2 3 5" xfId="10259" xr:uid="{733B2289-0BA1-4F27-927A-753CE671AEB8}"/>
    <cellStyle name="Normal 4 2 3 2 2 4" xfId="13768" xr:uid="{79654323-A339-44BC-919B-8691FC76D941}"/>
    <cellStyle name="Normal 4 2 3 2 2 4 2" xfId="13769" xr:uid="{A5CCD1A0-E120-4841-A5FE-46D36DF668C5}"/>
    <cellStyle name="Normal 4 2 3 2 2 5" xfId="13770" xr:uid="{E5ECA014-DDDD-4452-B022-71775265AAAF}"/>
    <cellStyle name="Normal 4 2 3 2 2 6" xfId="8102" xr:uid="{1733D2F1-5805-4721-B8ED-1E2AB15E7202}"/>
    <cellStyle name="Normal 4 2 3 2 3" xfId="5521" xr:uid="{6DA7133D-CEEE-4A63-B6DA-B14CC1777C93}"/>
    <cellStyle name="Normal 4 2 3 2 3 2" xfId="13771" xr:uid="{0E9BA177-3A10-449D-B02F-DE3DF43CCD67}"/>
    <cellStyle name="Normal 4 2 3 2 3 2 2" xfId="13772" xr:uid="{4B3AE301-243C-4C98-8C90-9121C3033A58}"/>
    <cellStyle name="Normal 4 2 3 2 3 3" xfId="13773" xr:uid="{9AE72BF3-ADB1-40F6-8733-D245623DD79A}"/>
    <cellStyle name="Normal 4 2 3 2 3 4" xfId="13774" xr:uid="{13136D1D-5128-4B90-B9EC-4B0096549CDD}"/>
    <cellStyle name="Normal 4 2 3 2 4" xfId="6224" xr:uid="{C5E9BBA6-55A7-4357-A07B-A6816C1A44A6}"/>
    <cellStyle name="Normal 4 2 3 2 4 2" xfId="13776" xr:uid="{349B1967-CD4C-4BA2-8278-32CB146AF67A}"/>
    <cellStyle name="Normal 4 2 3 2 4 2 2" xfId="13777" xr:uid="{0C70F9C9-6BAD-4928-B19F-33AFF50895DB}"/>
    <cellStyle name="Normal 4 2 3 2 4 3" xfId="13778" xr:uid="{B69AE216-AB27-4D11-A009-2364E2587CE2}"/>
    <cellStyle name="Normal 4 2 3 2 4 4" xfId="13775" xr:uid="{4325DD7F-816B-4918-9458-2B25DE9F09F5}"/>
    <cellStyle name="Normal 4 2 3 2 4 5" xfId="10258" xr:uid="{FC90A4F4-243B-4686-BBAB-39EC2790023C}"/>
    <cellStyle name="Normal 4 2 3 2 5" xfId="13779" xr:uid="{2609FDA1-2E10-4F5D-B7C8-F86D3FC4DA4F}"/>
    <cellStyle name="Normal 4 2 3 2 5 2" xfId="13780" xr:uid="{6D85ACD7-C993-43DF-B020-43AA0305C202}"/>
    <cellStyle name="Normal 4 2 3 2 6" xfId="13781" xr:uid="{2CF86F12-527A-4778-AA65-12D29F1222C9}"/>
    <cellStyle name="Normal 4 2 3 2 7" xfId="8101" xr:uid="{335C59EB-19B1-4188-9304-A208F741B5C3}"/>
    <cellStyle name="Normal 4 2 3 3" xfId="3335" xr:uid="{00000000-0005-0000-0000-0000090D0000}"/>
    <cellStyle name="Normal 4 2 3 4" xfId="3336" xr:uid="{00000000-0005-0000-0000-00000A0D0000}"/>
    <cellStyle name="Normal 4 2 3 4 2" xfId="13782" xr:uid="{658E6067-7F3E-4FB9-A7AC-E2D777C637E5}"/>
    <cellStyle name="Normal 4 2 3 4 3" xfId="24925" xr:uid="{25E57B66-8C28-45DC-AB9A-C883AA21547E}"/>
    <cellStyle name="Normal 4 2 3 5" xfId="13760" xr:uid="{7499804A-A71E-4CA4-8643-352BFBEEA4B0}"/>
    <cellStyle name="Normal 4 2 4" xfId="3337" xr:uid="{00000000-0005-0000-0000-00000B0D0000}"/>
    <cellStyle name="Normal 4 2 5" xfId="3338" xr:uid="{00000000-0005-0000-0000-00000C0D0000}"/>
    <cellStyle name="Normal 4 2 6" xfId="3339" xr:uid="{00000000-0005-0000-0000-00000D0D0000}"/>
    <cellStyle name="Normal 4 2 7" xfId="3340" xr:uid="{00000000-0005-0000-0000-00000E0D0000}"/>
    <cellStyle name="Normal 4 2 8" xfId="3341" xr:uid="{00000000-0005-0000-0000-00000F0D0000}"/>
    <cellStyle name="Normal 4 2 9" xfId="3342" xr:uid="{00000000-0005-0000-0000-0000100D0000}"/>
    <cellStyle name="Normal 4 2 9 2" xfId="13783" xr:uid="{F9BAAE05-674C-480B-94CA-6D968C550CDF}"/>
    <cellStyle name="Normal 4 2 9 3" xfId="13784" xr:uid="{1BDC8CAD-4204-4CAB-B8FA-B6EC8437FF8E}"/>
    <cellStyle name="Normal 4 2 9 3 2" xfId="13785" xr:uid="{37FA9C79-B844-4BEE-814F-1C8D865ECC55}"/>
    <cellStyle name="Normal 4 2 9 3 2 2" xfId="13786" xr:uid="{11C5986C-087A-4894-B548-CAA51C8FB129}"/>
    <cellStyle name="Normal 4 2 9 3 3" xfId="13787" xr:uid="{56E241B1-F8F3-4C10-808D-BC115790132A}"/>
    <cellStyle name="Normal 4 2_Scen_XBase" xfId="3343" xr:uid="{00000000-0005-0000-0000-0000110D0000}"/>
    <cellStyle name="Normal 4 3" xfId="3344" xr:uid="{00000000-0005-0000-0000-0000120D0000}"/>
    <cellStyle name="Normal 4 3 10" xfId="3345" xr:uid="{00000000-0005-0000-0000-0000130D0000}"/>
    <cellStyle name="Normal 4 3 10 2" xfId="6226" xr:uid="{17D30CFD-E0E5-4977-B60D-E81639BD5EF0}"/>
    <cellStyle name="Normal 4 3 10 2 2" xfId="13790" xr:uid="{D83D9A34-9DCD-4351-8718-00C72F85380F}"/>
    <cellStyle name="Normal 4 3 10 2 2 2" xfId="13791" xr:uid="{87996F5B-80EF-48ED-BA5C-B1E2F2B9CF8E}"/>
    <cellStyle name="Normal 4 3 10 2 3" xfId="13792" xr:uid="{81BABED8-155C-40FC-9083-481AFAE56274}"/>
    <cellStyle name="Normal 4 3 10 2 4" xfId="13789" xr:uid="{A728BFD9-3B66-4DCC-A8BE-1BA7E7584184}"/>
    <cellStyle name="Normal 4 3 10 2 5" xfId="10260" xr:uid="{3358214C-3567-499D-A2F1-A7666D971DF8}"/>
    <cellStyle name="Normal 4 3 10 3" xfId="13793" xr:uid="{6229336C-AD97-4F02-9708-9D73F9B8C693}"/>
    <cellStyle name="Normal 4 3 10 3 2" xfId="13794" xr:uid="{E075BF01-1FD3-4090-B653-6E283C8A9E25}"/>
    <cellStyle name="Normal 4 3 10 3 2 2" xfId="13795" xr:uid="{28AA7721-0A1D-48C8-8FAB-F4344FFBF4EF}"/>
    <cellStyle name="Normal 4 3 10 3 3" xfId="13796" xr:uid="{84EFD37D-B950-4A03-930D-EDF2742180ED}"/>
    <cellStyle name="Normal 4 3 10 4" xfId="13797" xr:uid="{140C2AAF-CDFF-411F-957C-2E05E07837A3}"/>
    <cellStyle name="Normal 4 3 10 4 2" xfId="13798" xr:uid="{E5E05579-CB3B-4ECF-BF84-A8EF041E8C6E}"/>
    <cellStyle name="Normal 4 3 10 5" xfId="13799" xr:uid="{D5A76508-B065-412E-9708-1E037025ED0D}"/>
    <cellStyle name="Normal 4 3 10 6" xfId="13788" xr:uid="{4E551F70-394C-4468-872D-9FCDC032E00B}"/>
    <cellStyle name="Normal 4 3 10 7" xfId="8103" xr:uid="{B27BE9B4-8DC3-425D-BEAE-3162CC2F4E07}"/>
    <cellStyle name="Normal 4 3 11" xfId="3346" xr:uid="{00000000-0005-0000-0000-0000140D0000}"/>
    <cellStyle name="Normal 4 3 11 2" xfId="6227" xr:uid="{82BEFCDD-0357-45DD-B8BB-646661A80348}"/>
    <cellStyle name="Normal 4 3 11 2 2" xfId="13802" xr:uid="{8A0B815F-4110-4D1D-BE78-34F8C70B9E2D}"/>
    <cellStyle name="Normal 4 3 11 2 2 2" xfId="13803" xr:uid="{47A94F7F-A2FF-4B3B-8FFE-1E4D16AED6FC}"/>
    <cellStyle name="Normal 4 3 11 2 3" xfId="13804" xr:uid="{1B3FE618-AF6E-4E50-A1F7-F5EF8D4DDD13}"/>
    <cellStyle name="Normal 4 3 11 2 4" xfId="13801" xr:uid="{83686E44-4D1B-464E-A67C-C1726DA0C33E}"/>
    <cellStyle name="Normal 4 3 11 2 5" xfId="10261" xr:uid="{797371C7-2B57-4CA3-82F4-92C88CCB09C8}"/>
    <cellStyle name="Normal 4 3 11 3" xfId="13805" xr:uid="{AE1E904E-A525-4D64-AC00-96677A1D0DA3}"/>
    <cellStyle name="Normal 4 3 11 3 2" xfId="13806" xr:uid="{7A1B1EB6-A115-4633-8528-A38A5923ABF6}"/>
    <cellStyle name="Normal 4 3 11 4" xfId="13807" xr:uid="{84490A38-3E2A-45C8-8B12-11AECC307FD3}"/>
    <cellStyle name="Normal 4 3 11 5" xfId="13800" xr:uid="{7C55C562-6197-4779-ADC7-733D8C68E3A8}"/>
    <cellStyle name="Normal 4 3 11 6" xfId="8104" xr:uid="{7D04D929-AA05-4AC1-98D5-DE22542973CF}"/>
    <cellStyle name="Normal 4 3 12" xfId="13808" xr:uid="{5FE947F7-A5E7-401F-AEEB-3514586A56DC}"/>
    <cellStyle name="Normal 4 3 12 2" xfId="13809" xr:uid="{AB441722-AB8C-496C-AFC6-07B597FBA71A}"/>
    <cellStyle name="Normal 4 3 2" xfId="3347" xr:uid="{00000000-0005-0000-0000-0000150D0000}"/>
    <cellStyle name="Normal 4 3 2 2" xfId="3348" xr:uid="{00000000-0005-0000-0000-0000160D0000}"/>
    <cellStyle name="Normal 4 3 2 3" xfId="3349" xr:uid="{00000000-0005-0000-0000-0000170D0000}"/>
    <cellStyle name="Normal 4 3 2 3 2" xfId="13810" xr:uid="{41F88DE3-2447-44CE-907D-E9A86BC3E738}"/>
    <cellStyle name="Normal 4 3 3" xfId="3350" xr:uid="{00000000-0005-0000-0000-0000180D0000}"/>
    <cellStyle name="Normal 4 3 3 2" xfId="3351" xr:uid="{00000000-0005-0000-0000-0000190D0000}"/>
    <cellStyle name="Normal 4 3 3 2 2" xfId="3352" xr:uid="{00000000-0005-0000-0000-00001A0D0000}"/>
    <cellStyle name="Normal 4 3 3 2 2 2" xfId="6229" xr:uid="{7DA85088-C20B-4C4E-BBE2-A24994A8AAA9}"/>
    <cellStyle name="Normal 4 3 3 2 2 2 2" xfId="13814" xr:uid="{EEB5AB17-A86E-4BB3-A964-D5CB3D704E6A}"/>
    <cellStyle name="Normal 4 3 3 2 2 2 2 2" xfId="13815" xr:uid="{BFDFADDB-AC48-486D-9FA7-3920178633D8}"/>
    <cellStyle name="Normal 4 3 3 2 2 2 3" xfId="13816" xr:uid="{866AE250-E1AE-4E55-8358-B967C4FC4212}"/>
    <cellStyle name="Normal 4 3 3 2 2 2 4" xfId="13813" xr:uid="{D844B9F1-C2FE-4B60-B6E5-16F773D9FFA6}"/>
    <cellStyle name="Normal 4 3 3 2 2 2 5" xfId="10263" xr:uid="{429D620C-E9A8-4EDD-A3E8-658DC1B44592}"/>
    <cellStyle name="Normal 4 3 3 2 2 3" xfId="13817" xr:uid="{8A92AE5C-DB7B-4BE5-B438-713CBD7BCD79}"/>
    <cellStyle name="Normal 4 3 3 2 2 3 2" xfId="13818" xr:uid="{532761FC-D436-4043-BFD4-D79198E5835F}"/>
    <cellStyle name="Normal 4 3 3 2 2 3 2 2" xfId="13819" xr:uid="{BBA3F267-A8F5-4546-97BF-3DFFE06F95EE}"/>
    <cellStyle name="Normal 4 3 3 2 2 3 3" xfId="13820" xr:uid="{39990860-0B2E-47A8-A454-E170B98523A9}"/>
    <cellStyle name="Normal 4 3 3 2 2 4" xfId="13821" xr:uid="{41659EDD-0758-405A-99C8-D6308B528170}"/>
    <cellStyle name="Normal 4 3 3 2 2 4 2" xfId="13822" xr:uid="{64591C72-A84C-42BA-AD58-01D2E1218192}"/>
    <cellStyle name="Normal 4 3 3 2 2 5" xfId="13823" xr:uid="{08784F41-9088-4325-9BFF-2C3F8A233F74}"/>
    <cellStyle name="Normal 4 3 3 2 2 6" xfId="13812" xr:uid="{CB54505B-C939-4F30-9BCF-143BE27BA9CE}"/>
    <cellStyle name="Normal 4 3 3 2 2 7" xfId="8106" xr:uid="{46AB57BF-7008-4E72-BCAE-73D0B11F12EA}"/>
    <cellStyle name="Normal 4 3 3 2 3" xfId="6228" xr:uid="{CE9D283A-7A6F-4872-B3C7-865D60B721FA}"/>
    <cellStyle name="Normal 4 3 3 2 3 2" xfId="13825" xr:uid="{DBCA8848-9D16-494C-86A4-73949BEC2D5D}"/>
    <cellStyle name="Normal 4 3 3 2 3 2 2" xfId="13826" xr:uid="{95CE0ED1-7C99-4037-BDF0-2A64296FE53D}"/>
    <cellStyle name="Normal 4 3 3 2 3 3" xfId="13827" xr:uid="{A6A8320C-A33C-4CF9-9033-B18B379B5B87}"/>
    <cellStyle name="Normal 4 3 3 2 3 4" xfId="13824" xr:uid="{C78221A6-A775-4A5E-90EB-1264BFEAD7C5}"/>
    <cellStyle name="Normal 4 3 3 2 3 5" xfId="10262" xr:uid="{280FB5A8-3881-4F7C-9F12-3B78F379E933}"/>
    <cellStyle name="Normal 4 3 3 2 4" xfId="13828" xr:uid="{D8895A9A-62B4-483F-A218-191EE393D763}"/>
    <cellStyle name="Normal 4 3 3 2 4 2" xfId="13829" xr:uid="{46D0FA3E-56CD-496D-9C5D-6A49082EE3F4}"/>
    <cellStyle name="Normal 4 3 3 2 4 2 2" xfId="13830" xr:uid="{F3938598-6F7E-4317-8DDD-40D8F65C431D}"/>
    <cellStyle name="Normal 4 3 3 2 4 3" xfId="13831" xr:uid="{FDA89BD4-6D49-47F4-BAF5-989B2BBFC490}"/>
    <cellStyle name="Normal 4 3 3 2 5" xfId="13832" xr:uid="{7E583DF0-B156-45B2-B987-A15802B37B48}"/>
    <cellStyle name="Normal 4 3 3 2 5 2" xfId="13833" xr:uid="{A64905C6-DA85-4032-89DA-878DFAF13B7C}"/>
    <cellStyle name="Normal 4 3 3 2 6" xfId="13834" xr:uid="{C3955A00-2D53-4EAB-917A-8902D6EFEEDE}"/>
    <cellStyle name="Normal 4 3 3 2 7" xfId="13811" xr:uid="{A18292EF-18D5-4236-94BD-8DE839F40963}"/>
    <cellStyle name="Normal 4 3 3 2 8" xfId="8105" xr:uid="{452999F8-9717-4624-9826-CD95108007F1}"/>
    <cellStyle name="Normal 4 3 3 3" xfId="3353" xr:uid="{00000000-0005-0000-0000-00001B0D0000}"/>
    <cellStyle name="Normal 4 3 3 4" xfId="3354" xr:uid="{00000000-0005-0000-0000-00001C0D0000}"/>
    <cellStyle name="Normal 4 3 3 4 2" xfId="6230" xr:uid="{0D514C2B-DC7E-4B02-83D3-0B6915093A84}"/>
    <cellStyle name="Normal 4 3 3 4 2 2" xfId="13837" xr:uid="{3B355C9F-8F21-407E-ACFE-84FD6E139ABF}"/>
    <cellStyle name="Normal 4 3 3 4 2 2 2" xfId="13838" xr:uid="{34175A4F-6E99-4454-9AEE-91F83892F4D8}"/>
    <cellStyle name="Normal 4 3 3 4 2 3" xfId="13839" xr:uid="{DA4C7AE0-CFF0-4203-8B34-CA05AFB0C6CB}"/>
    <cellStyle name="Normal 4 3 3 4 2 4" xfId="13836" xr:uid="{214AC6E7-5AF5-4687-B870-8BF51BF23DEB}"/>
    <cellStyle name="Normal 4 3 3 4 2 5" xfId="10264" xr:uid="{AB3C53A8-4B6D-4F74-AB04-534B45CCD841}"/>
    <cellStyle name="Normal 4 3 3 4 3" xfId="13840" xr:uid="{449649AE-7613-4242-9597-C51D5FFBFA12}"/>
    <cellStyle name="Normal 4 3 3 4 3 2" xfId="13841" xr:uid="{83118848-5B64-4609-9309-4C1AE66BE468}"/>
    <cellStyle name="Normal 4 3 3 4 3 2 2" xfId="13842" xr:uid="{A4620048-053B-4BDE-B1CC-62DF561B18DD}"/>
    <cellStyle name="Normal 4 3 3 4 3 3" xfId="13843" xr:uid="{14FE2B40-6B71-4D07-9540-67D8F8788D83}"/>
    <cellStyle name="Normal 4 3 3 4 4" xfId="13844" xr:uid="{46697D13-CE71-44AB-9FAE-E4DC7678694F}"/>
    <cellStyle name="Normal 4 3 3 4 4 2" xfId="13845" xr:uid="{B27E480B-9C42-4813-9262-C2B028372881}"/>
    <cellStyle name="Normal 4 3 3 4 5" xfId="13846" xr:uid="{C3033D1E-3BDB-4ECC-9632-A62601520D61}"/>
    <cellStyle name="Normal 4 3 3 4 6" xfId="13835" xr:uid="{4882856E-59FA-404C-8D39-1911E0AE0B7B}"/>
    <cellStyle name="Normal 4 3 3 4 7" xfId="8107" xr:uid="{B7BBE1A7-5492-41E5-9485-55C2F7B987AA}"/>
    <cellStyle name="Normal 4 3 3 5" xfId="3355" xr:uid="{00000000-0005-0000-0000-00001D0D0000}"/>
    <cellStyle name="Normal 4 3 3 5 2" xfId="6231" xr:uid="{D06E2554-9808-4692-B1FA-98E9C94F9797}"/>
    <cellStyle name="Normal 4 3 3 5 2 2" xfId="13849" xr:uid="{00ACE5F0-2368-4415-A001-680F22A23733}"/>
    <cellStyle name="Normal 4 3 3 5 2 2 2" xfId="13850" xr:uid="{B200E932-20C7-467F-A2E1-FBD8A44F5804}"/>
    <cellStyle name="Normal 4 3 3 5 2 3" xfId="13851" xr:uid="{011145E5-603E-4311-9A36-DCE728AB6BB3}"/>
    <cellStyle name="Normal 4 3 3 5 2 4" xfId="13848" xr:uid="{33EC3E73-FCEE-4BA4-B876-F50DEEBD156E}"/>
    <cellStyle name="Normal 4 3 3 5 2 5" xfId="10265" xr:uid="{B51DE9B9-29D1-435A-8673-FF2ED7B27FEF}"/>
    <cellStyle name="Normal 4 3 3 5 3" xfId="13852" xr:uid="{BF94DF1B-2E32-450C-BF87-233AE0D12FBA}"/>
    <cellStyle name="Normal 4 3 3 5 3 2" xfId="13853" xr:uid="{F2EB721E-9691-4FCC-8568-DE107D68982D}"/>
    <cellStyle name="Normal 4 3 3 5 4" xfId="13854" xr:uid="{6CEC7EAC-5681-4154-AD96-4E761DA19369}"/>
    <cellStyle name="Normal 4 3 3 5 5" xfId="13847" xr:uid="{9AF25C97-2299-41FC-B066-324E4093915A}"/>
    <cellStyle name="Normal 4 3 3 5 6" xfId="8108" xr:uid="{81C92DC9-0898-4BFE-8AE6-7A57F3E78675}"/>
    <cellStyle name="Normal 4 3 3 6" xfId="13855" xr:uid="{890A60F6-8078-4EF2-93C8-17AF097206AA}"/>
    <cellStyle name="Normal 4 3 3 6 2" xfId="13856" xr:uid="{7C32EA1B-10DA-457B-ADAC-04D98720723A}"/>
    <cellStyle name="Normal 4 3 4" xfId="3356" xr:uid="{00000000-0005-0000-0000-00001E0D0000}"/>
    <cellStyle name="Normal 4 3 4 2" xfId="3357" xr:uid="{00000000-0005-0000-0000-00001F0D0000}"/>
    <cellStyle name="Normal 4 3 4 2 2" xfId="13857" xr:uid="{391515F2-C91B-4076-B21F-C6797DEDB024}"/>
    <cellStyle name="Normal 4 3 4 3" xfId="3358" xr:uid="{00000000-0005-0000-0000-0000200D0000}"/>
    <cellStyle name="Normal 4 3 4 4" xfId="3359" xr:uid="{00000000-0005-0000-0000-0000210D0000}"/>
    <cellStyle name="Normal 4 3 4 4 2" xfId="6232" xr:uid="{6E649FD8-B7A2-40CB-9D9C-C4B57B3D746A}"/>
    <cellStyle name="Normal 4 3 4 4 2 2" xfId="13860" xr:uid="{CD96B103-7FBA-4050-ADA7-E45D2169D830}"/>
    <cellStyle name="Normal 4 3 4 4 2 2 2" xfId="13861" xr:uid="{91962745-64F8-44AB-AEA4-80547ABC4CB5}"/>
    <cellStyle name="Normal 4 3 4 4 2 3" xfId="13862" xr:uid="{17A49346-765A-4BE7-B6D2-24D19D258D98}"/>
    <cellStyle name="Normal 4 3 4 4 2 4" xfId="13859" xr:uid="{C4F14818-1A03-4ECE-8F2A-835508FEFA12}"/>
    <cellStyle name="Normal 4 3 4 4 2 5" xfId="10266" xr:uid="{0538F796-0A36-45ED-8231-33B38D2B4EC3}"/>
    <cellStyle name="Normal 4 3 4 4 3" xfId="13863" xr:uid="{88AE1F86-4FE5-44D7-B836-00BBD75B4438}"/>
    <cellStyle name="Normal 4 3 4 4 3 2" xfId="13864" xr:uid="{BDE6EFF0-F3AF-4C4E-89D0-3C83B14EAF61}"/>
    <cellStyle name="Normal 4 3 4 4 3 2 2" xfId="13865" xr:uid="{56B72570-CC5D-44FA-9479-F9F057C5E0D1}"/>
    <cellStyle name="Normal 4 3 4 4 3 3" xfId="13866" xr:uid="{6DC0F8AE-377E-4EAF-95E1-D3C2925149C4}"/>
    <cellStyle name="Normal 4 3 4 4 4" xfId="13867" xr:uid="{65B894CC-3A75-46BE-A3CE-C681B9CA4A8F}"/>
    <cellStyle name="Normal 4 3 4 4 4 2" xfId="13868" xr:uid="{7ED6422D-6701-49E9-9D9E-7C27042DDF68}"/>
    <cellStyle name="Normal 4 3 4 4 5" xfId="13869" xr:uid="{498BB11D-5CB7-44EC-BF86-04446C57C7AC}"/>
    <cellStyle name="Normal 4 3 4 4 6" xfId="13858" xr:uid="{18BA4CE9-8B57-4C56-A715-4B62C1534E9F}"/>
    <cellStyle name="Normal 4 3 4 4 7" xfId="8110" xr:uid="{DFE8919D-8FA3-4070-B0AB-A6A42EC4A287}"/>
    <cellStyle name="Normal 4 3 4 5" xfId="3360" xr:uid="{00000000-0005-0000-0000-0000220D0000}"/>
    <cellStyle name="Normal 4 3 4 5 2" xfId="6233" xr:uid="{1C5D3C1B-B37B-43DE-9FB2-51D786169B9A}"/>
    <cellStyle name="Normal 4 3 4 5 2 2" xfId="13872" xr:uid="{EFDA7DB6-3B1F-41D6-BCC4-1318C4DE40F7}"/>
    <cellStyle name="Normal 4 3 4 5 2 2 2" xfId="13873" xr:uid="{999333F3-82DA-4F84-BE23-D4ED36965A4E}"/>
    <cellStyle name="Normal 4 3 4 5 2 3" xfId="13874" xr:uid="{98AF683F-F944-4B7C-90B4-DB382B013BCE}"/>
    <cellStyle name="Normal 4 3 4 5 2 4" xfId="13871" xr:uid="{8EFB145E-C578-4211-9B83-E0475EAE8BEE}"/>
    <cellStyle name="Normal 4 3 4 5 2 5" xfId="10267" xr:uid="{F9308AA9-4456-4A79-971B-2751CBBEC4CF}"/>
    <cellStyle name="Normal 4 3 4 5 3" xfId="13875" xr:uid="{4741A7A5-87E0-403E-A5A5-604888AEFF64}"/>
    <cellStyle name="Normal 4 3 4 5 3 2" xfId="13876" xr:uid="{BD718533-026A-4E8B-820F-7C97A5FE89F4}"/>
    <cellStyle name="Normal 4 3 4 5 4" xfId="13877" xr:uid="{3121F375-3569-4E8F-92E4-439A74215A70}"/>
    <cellStyle name="Normal 4 3 4 5 5" xfId="13870" xr:uid="{E8354C31-52C4-4B35-A524-9EE8E7426B72}"/>
    <cellStyle name="Normal 4 3 4 5 6" xfId="8111" xr:uid="{1210C884-656C-42E0-9CCF-2F10182557AF}"/>
    <cellStyle name="Normal 4 3 4 6" xfId="13878" xr:uid="{665DABA4-F6BD-4F58-9D0A-64CDF80EF674}"/>
    <cellStyle name="Normal 4 3 4 6 2" xfId="13879" xr:uid="{1EBE7031-D55E-4D7A-A83A-D5B6CFAB477F}"/>
    <cellStyle name="Normal 4 3 5" xfId="3361" xr:uid="{00000000-0005-0000-0000-0000230D0000}"/>
    <cellStyle name="Normal 4 3 5 2" xfId="3362" xr:uid="{00000000-0005-0000-0000-0000240D0000}"/>
    <cellStyle name="Normal 4 3 5 3" xfId="3363" xr:uid="{00000000-0005-0000-0000-0000250D0000}"/>
    <cellStyle name="Normal 4 3 5 3 2" xfId="6234" xr:uid="{CFDF5C0F-AC8E-44F8-A6FE-DAE4F1DDAB20}"/>
    <cellStyle name="Normal 4 3 5 3 2 2" xfId="13882" xr:uid="{359A7CB9-1547-402A-9941-178F8A482625}"/>
    <cellStyle name="Normal 4 3 5 3 2 2 2" xfId="13883" xr:uid="{B43F22AC-9F3B-4F95-AF19-38A79ABC6041}"/>
    <cellStyle name="Normal 4 3 5 3 2 3" xfId="13884" xr:uid="{669011DD-C279-4A51-B11B-2A9009A2E94E}"/>
    <cellStyle name="Normal 4 3 5 3 2 4" xfId="13881" xr:uid="{C892E3CC-2796-4A6D-8DA1-3B3CA5AE5FCF}"/>
    <cellStyle name="Normal 4 3 5 3 2 5" xfId="10268" xr:uid="{D81F74FD-46AA-49C2-AB10-A930A1A6F3F3}"/>
    <cellStyle name="Normal 4 3 5 3 3" xfId="13885" xr:uid="{A154356E-1553-442C-AAF9-EA6556078CBA}"/>
    <cellStyle name="Normal 4 3 5 3 3 2" xfId="13886" xr:uid="{E95CAD86-4B74-4DE0-A2D5-CE64A18FBB62}"/>
    <cellStyle name="Normal 4 3 5 3 3 2 2" xfId="13887" xr:uid="{AA14CBDC-106A-449C-92D6-F43167CD7C04}"/>
    <cellStyle name="Normal 4 3 5 3 3 3" xfId="13888" xr:uid="{0D85F1A3-3569-4A78-9D2E-26A1755C2855}"/>
    <cellStyle name="Normal 4 3 5 3 4" xfId="13889" xr:uid="{B44965E5-92A6-4179-8C4D-BEFFACE8A427}"/>
    <cellStyle name="Normal 4 3 5 3 4 2" xfId="13890" xr:uid="{ABCEC39F-5C71-4CAB-93B0-29ECCDF9FC77}"/>
    <cellStyle name="Normal 4 3 5 3 5" xfId="13891" xr:uid="{E431C77A-8596-4F69-B941-F009F395C1C5}"/>
    <cellStyle name="Normal 4 3 5 3 6" xfId="13880" xr:uid="{C2DFD6AB-1AB0-4569-9139-0204047A1FCA}"/>
    <cellStyle name="Normal 4 3 5 3 7" xfId="8112" xr:uid="{63D18C4A-316F-4E21-8C4D-C059D0C4D14D}"/>
    <cellStyle name="Normal 4 3 5 4" xfId="3364" xr:uid="{00000000-0005-0000-0000-0000260D0000}"/>
    <cellStyle name="Normal 4 3 5 4 2" xfId="6235" xr:uid="{42A81578-7790-432C-BD31-0C1A410DF30F}"/>
    <cellStyle name="Normal 4 3 5 4 2 2" xfId="13894" xr:uid="{0563B37B-0473-4B90-BF68-BB4C977574EB}"/>
    <cellStyle name="Normal 4 3 5 4 2 2 2" xfId="13895" xr:uid="{696C3C41-071B-47E4-9001-FD31F231240B}"/>
    <cellStyle name="Normal 4 3 5 4 2 3" xfId="13896" xr:uid="{CD5A1332-D86E-4BBF-90D4-88FAC7EF9940}"/>
    <cellStyle name="Normal 4 3 5 4 2 4" xfId="13893" xr:uid="{B33F8D6C-EAB2-49C8-A84A-EA4D9A4CB126}"/>
    <cellStyle name="Normal 4 3 5 4 2 5" xfId="10269" xr:uid="{71EC8530-1C3F-43C9-8937-2FCAFBC12F41}"/>
    <cellStyle name="Normal 4 3 5 4 3" xfId="13897" xr:uid="{7BA7928E-D461-45C6-9CF4-D315B086EFA2}"/>
    <cellStyle name="Normal 4 3 5 4 3 2" xfId="13898" xr:uid="{D23EE3D9-25A3-48B7-B2B7-8B5D70A8DBBF}"/>
    <cellStyle name="Normal 4 3 5 4 4" xfId="13899" xr:uid="{B6FA0F11-EF4A-49D1-837E-B44D4D970F8F}"/>
    <cellStyle name="Normal 4 3 5 4 5" xfId="13892" xr:uid="{10A3BBE3-5833-41B9-B429-E1B73A5385FD}"/>
    <cellStyle name="Normal 4 3 5 4 6" xfId="8113" xr:uid="{3CE73792-AB32-41E6-813B-7151E4C7BFF0}"/>
    <cellStyle name="Normal 4 3 5 5" xfId="13900" xr:uid="{0E30D606-D147-47EC-A4D0-841043C800C1}"/>
    <cellStyle name="Normal 4 3 5 5 2" xfId="13901" xr:uid="{09306977-1B78-4BB4-80CA-6C7F83E53AD8}"/>
    <cellStyle name="Normal 4 3 6" xfId="3365" xr:uid="{00000000-0005-0000-0000-0000270D0000}"/>
    <cellStyle name="Normal 4 3 7" xfId="3366" xr:uid="{00000000-0005-0000-0000-0000280D0000}"/>
    <cellStyle name="Normal 4 3 8" xfId="3367" xr:uid="{00000000-0005-0000-0000-0000290D0000}"/>
    <cellStyle name="Normal 4 3 9" xfId="3368" xr:uid="{00000000-0005-0000-0000-00002A0D0000}"/>
    <cellStyle name="Normal 4 3 9 2" xfId="3369" xr:uid="{00000000-0005-0000-0000-00002B0D0000}"/>
    <cellStyle name="Normal 4 3 9 2 2" xfId="6237" xr:uid="{FA47F691-9D84-4B33-8A68-1A02DCDD867D}"/>
    <cellStyle name="Normal 4 3 9 2 2 2" xfId="13905" xr:uid="{CE13F6B2-9DA5-4A45-8750-F93ADBC225F8}"/>
    <cellStyle name="Normal 4 3 9 2 2 2 2" xfId="13906" xr:uid="{9F0C1B05-0539-490C-A7DC-FC683A44255B}"/>
    <cellStyle name="Normal 4 3 9 2 2 3" xfId="13907" xr:uid="{AB426850-45B1-4611-84CA-F0DE00D0E79A}"/>
    <cellStyle name="Normal 4 3 9 2 2 4" xfId="13904" xr:uid="{C3279E99-BE4C-444E-9284-3714A07BE6D5}"/>
    <cellStyle name="Normal 4 3 9 2 2 5" xfId="10271" xr:uid="{BA13F41A-0231-4DF3-8024-4E1272B97EF1}"/>
    <cellStyle name="Normal 4 3 9 2 3" xfId="13908" xr:uid="{F623687D-1A7F-40A3-9A07-99E1CDED7316}"/>
    <cellStyle name="Normal 4 3 9 2 3 2" xfId="13909" xr:uid="{71E6371D-54BE-477A-9A61-357525AC88AE}"/>
    <cellStyle name="Normal 4 3 9 2 3 2 2" xfId="13910" xr:uid="{C8B23A28-B2FB-491B-842A-2C1237F3BA10}"/>
    <cellStyle name="Normal 4 3 9 2 3 3" xfId="13911" xr:uid="{89AEDA11-E844-4617-86BC-0BC13A72613D}"/>
    <cellStyle name="Normal 4 3 9 2 4" xfId="13912" xr:uid="{A5244776-B20A-4DCE-B53B-DD663BA748DB}"/>
    <cellStyle name="Normal 4 3 9 2 4 2" xfId="13913" xr:uid="{413AD8D9-4949-45B2-ABEB-4C3D803C9684}"/>
    <cellStyle name="Normal 4 3 9 2 5" xfId="13914" xr:uid="{E43239A9-1D32-45FA-9A88-322E823F2089}"/>
    <cellStyle name="Normal 4 3 9 2 6" xfId="13903" xr:uid="{AF607B17-BB44-4AD9-B30F-6E3B0AB9EC0A}"/>
    <cellStyle name="Normal 4 3 9 2 7" xfId="8116" xr:uid="{5769B107-0C6E-4BE1-B502-B4EDAD7F7936}"/>
    <cellStyle name="Normal 4 3 9 3" xfId="6236" xr:uid="{599351BB-D506-4B19-9369-C3C8277CD379}"/>
    <cellStyle name="Normal 4 3 9 3 2" xfId="13916" xr:uid="{BACCD8A0-3E03-4A0D-9194-6BA20CF43F6C}"/>
    <cellStyle name="Normal 4 3 9 3 2 2" xfId="13917" xr:uid="{221A6F63-1F67-4812-9E8F-124EC9849D14}"/>
    <cellStyle name="Normal 4 3 9 3 3" xfId="13918" xr:uid="{72A71252-A0AF-448E-9A4E-A8D3A4E6B47F}"/>
    <cellStyle name="Normal 4 3 9 3 4" xfId="13915" xr:uid="{F3C48F7F-E348-48D8-96DB-5E388051C706}"/>
    <cellStyle name="Normal 4 3 9 3 5" xfId="10270" xr:uid="{D9289E4A-3A42-45BD-9461-80669C619972}"/>
    <cellStyle name="Normal 4 3 9 4" xfId="13919" xr:uid="{67D4105D-82F0-42BE-89AB-59BA0DCF752F}"/>
    <cellStyle name="Normal 4 3 9 4 2" xfId="13920" xr:uid="{06B6E3A2-19DC-4265-8CF5-6D972608DA92}"/>
    <cellStyle name="Normal 4 3 9 4 2 2" xfId="13921" xr:uid="{5687B594-7139-4028-BC25-9C21FDACDD19}"/>
    <cellStyle name="Normal 4 3 9 4 3" xfId="13922" xr:uid="{37D9B9E7-850F-440F-AC60-C3B51AFDFA7D}"/>
    <cellStyle name="Normal 4 3 9 5" xfId="13923" xr:uid="{ADAA4BAB-5E95-409D-9577-180FAD707CE8}"/>
    <cellStyle name="Normal 4 3 9 5 2" xfId="13924" xr:uid="{42960E6E-0A83-4F3C-ACB2-0F623EB27D0A}"/>
    <cellStyle name="Normal 4 3 9 6" xfId="13925" xr:uid="{34526399-D94D-4D46-83E3-B5B62061688B}"/>
    <cellStyle name="Normal 4 3 9 7" xfId="13902" xr:uid="{ED0236ED-A7C0-4370-A3FF-8E3A2A53501C}"/>
    <cellStyle name="Normal 4 3 9 8" xfId="8115" xr:uid="{48295678-F9A0-4662-9171-0825FD48BE82}"/>
    <cellStyle name="Normal 4 3_Scen_XBase" xfId="3370" xr:uid="{00000000-0005-0000-0000-00002C0D0000}"/>
    <cellStyle name="Normal 4 4" xfId="3371" xr:uid="{00000000-0005-0000-0000-00002D0D0000}"/>
    <cellStyle name="Normal 4 4 2" xfId="3372" xr:uid="{00000000-0005-0000-0000-00002E0D0000}"/>
    <cellStyle name="Normal 4 4 3" xfId="3373" xr:uid="{00000000-0005-0000-0000-00002F0D0000}"/>
    <cellStyle name="Normal 4 4 3 2" xfId="3374" xr:uid="{00000000-0005-0000-0000-0000300D0000}"/>
    <cellStyle name="Normal 4 4 3 3" xfId="3375" xr:uid="{00000000-0005-0000-0000-0000310D0000}"/>
    <cellStyle name="Normal 4 4 3 3 2" xfId="13926" xr:uid="{71624B9E-15EF-4453-BCD6-9B4569BA77A5}"/>
    <cellStyle name="Normal 4 4 4" xfId="3376" xr:uid="{00000000-0005-0000-0000-0000320D0000}"/>
    <cellStyle name="Normal 4 4 5" xfId="3377" xr:uid="{00000000-0005-0000-0000-0000330D0000}"/>
    <cellStyle name="Normal 4 4 6" xfId="3378" xr:uid="{00000000-0005-0000-0000-0000340D0000}"/>
    <cellStyle name="Normal 4 4 7" xfId="3379" xr:uid="{00000000-0005-0000-0000-0000350D0000}"/>
    <cellStyle name="Normal 4 4 8" xfId="3380" xr:uid="{00000000-0005-0000-0000-0000360D0000}"/>
    <cellStyle name="Normal 4 4 9" xfId="3381" xr:uid="{00000000-0005-0000-0000-0000370D0000}"/>
    <cellStyle name="Normal 4 4 9 2" xfId="13927" xr:uid="{E9F48BAC-F1BF-43BB-9B25-A12A6A9A4911}"/>
    <cellStyle name="Normal 4 5" xfId="3382" xr:uid="{00000000-0005-0000-0000-0000380D0000}"/>
    <cellStyle name="Normal 4 5 10" xfId="3383" xr:uid="{00000000-0005-0000-0000-0000390D0000}"/>
    <cellStyle name="Normal 4 5 10 2" xfId="6238" xr:uid="{D225E65B-3680-4450-B750-C22B875DA41D}"/>
    <cellStyle name="Normal 4 5 10 2 2" xfId="13930" xr:uid="{7AF73507-2007-4084-8D62-B115C4091733}"/>
    <cellStyle name="Normal 4 5 10 2 2 2" xfId="13931" xr:uid="{AF586BB3-FCFE-4783-A6D7-C925A6A38F83}"/>
    <cellStyle name="Normal 4 5 10 2 3" xfId="13932" xr:uid="{B91A987E-2132-4909-8668-C28C2266722C}"/>
    <cellStyle name="Normal 4 5 10 2 4" xfId="13929" xr:uid="{76718365-7FDE-41E8-B2CF-B8ED7802FCC0}"/>
    <cellStyle name="Normal 4 5 10 2 5" xfId="10272" xr:uid="{01853E58-33EA-469A-AFEB-D1E1D178F0C1}"/>
    <cellStyle name="Normal 4 5 10 3" xfId="13933" xr:uid="{6F5789DC-9D4B-471B-BA4D-CABB71734ADD}"/>
    <cellStyle name="Normal 4 5 10 3 2" xfId="13934" xr:uid="{2CBE172F-FB16-43BF-B61B-12262CA0D938}"/>
    <cellStyle name="Normal 4 5 10 3 2 2" xfId="13935" xr:uid="{04DB71C4-98E3-4CA3-B387-03C82D992C66}"/>
    <cellStyle name="Normal 4 5 10 3 3" xfId="13936" xr:uid="{6A9D4310-7F90-455F-AC67-35887B0EA247}"/>
    <cellStyle name="Normal 4 5 10 4" xfId="13937" xr:uid="{206C7586-62E9-4BBB-A4DA-CFDE23FF2234}"/>
    <cellStyle name="Normal 4 5 10 4 2" xfId="13938" xr:uid="{54C0C5CD-99CF-46A0-89A9-824D69E1AACF}"/>
    <cellStyle name="Normal 4 5 10 5" xfId="13939" xr:uid="{95E56102-45C2-493E-9A64-B56D0C4A99E3}"/>
    <cellStyle name="Normal 4 5 10 6" xfId="13928" xr:uid="{5D2EB68A-4BCA-4CC4-A2AC-F4B919DA6DEF}"/>
    <cellStyle name="Normal 4 5 10 7" xfId="8119" xr:uid="{057BD571-C511-47F7-8389-034C7634A0B9}"/>
    <cellStyle name="Normal 4 5 11" xfId="3384" xr:uid="{00000000-0005-0000-0000-00003A0D0000}"/>
    <cellStyle name="Normal 4 5 11 2" xfId="6239" xr:uid="{06C5FFD2-F04C-4146-A178-9B30FCE8B23C}"/>
    <cellStyle name="Normal 4 5 11 2 2" xfId="13942" xr:uid="{C321D839-370C-4D4C-8D0A-8D8783DE1B60}"/>
    <cellStyle name="Normal 4 5 11 2 2 2" xfId="13943" xr:uid="{253A21AC-7628-484C-AD46-0823BFB5B2D0}"/>
    <cellStyle name="Normal 4 5 11 2 3" xfId="13944" xr:uid="{04CD5648-418C-4F9C-80DF-B5B3540C9F78}"/>
    <cellStyle name="Normal 4 5 11 2 4" xfId="13941" xr:uid="{068DA945-ECD0-40FB-9E87-E8AFD673B65D}"/>
    <cellStyle name="Normal 4 5 11 2 5" xfId="10273" xr:uid="{7FA15EA1-2C7B-42DA-AA91-4B62AC29374D}"/>
    <cellStyle name="Normal 4 5 11 3" xfId="13945" xr:uid="{7298502A-358C-4FE0-A269-7271C3FEDD45}"/>
    <cellStyle name="Normal 4 5 11 3 2" xfId="13946" xr:uid="{13F0D8AC-0C33-45C4-BCB8-3FAE1A194C77}"/>
    <cellStyle name="Normal 4 5 11 4" xfId="13947" xr:uid="{2B5718B6-CDEB-4097-A9D4-07094C5AE757}"/>
    <cellStyle name="Normal 4 5 11 5" xfId="13940" xr:uid="{C07D84B3-88B5-4483-BCE2-E1DF534A5C27}"/>
    <cellStyle name="Normal 4 5 11 6" xfId="8120" xr:uid="{F5D3E4E8-F9F6-42EA-A48A-5A43A2BC4EBE}"/>
    <cellStyle name="Normal 4 5 12" xfId="5523" xr:uid="{D8856CD0-8C69-4928-A019-6321964ED08D}"/>
    <cellStyle name="Normal 4 5 12 2" xfId="13949" xr:uid="{980CECCF-7BA6-44D2-AD8E-A0B9326C8FFE}"/>
    <cellStyle name="Normal 4 5 12 3" xfId="13948" xr:uid="{7C443720-539E-4FCF-8F05-5A4222964F5D}"/>
    <cellStyle name="Normal 4 5 2" xfId="3385" xr:uid="{00000000-0005-0000-0000-00003B0D0000}"/>
    <cellStyle name="Normal 4 5 2 2" xfId="3386" xr:uid="{00000000-0005-0000-0000-00003C0D0000}"/>
    <cellStyle name="Normal 4 5 2 3" xfId="3387" xr:uid="{00000000-0005-0000-0000-00003D0D0000}"/>
    <cellStyle name="Normal 4 5 2 3 2" xfId="6240" xr:uid="{67380F4A-3BD3-47E0-B3BA-AC1B4E40A536}"/>
    <cellStyle name="Normal 4 5 2 3 2 2" xfId="13952" xr:uid="{2959812A-F669-441F-B3B2-65B37B06CE62}"/>
    <cellStyle name="Normal 4 5 2 3 2 2 2" xfId="13953" xr:uid="{B3C8E622-E3F8-4D03-A4E7-2350F86B1D41}"/>
    <cellStyle name="Normal 4 5 2 3 2 3" xfId="13954" xr:uid="{6DDD0A9C-CFB3-425D-A3AD-90A082D97FEF}"/>
    <cellStyle name="Normal 4 5 2 3 2 4" xfId="13951" xr:uid="{1FFA8FD7-E3B4-43BE-B6B1-AE5A157E6C89}"/>
    <cellStyle name="Normal 4 5 2 3 2 5" xfId="10274" xr:uid="{9C1B6694-1E42-45E9-8007-588FA384BF15}"/>
    <cellStyle name="Normal 4 5 2 3 3" xfId="13955" xr:uid="{6E7DCA30-C15A-4AFF-8B46-AFA179FFB3EA}"/>
    <cellStyle name="Normal 4 5 2 3 3 2" xfId="13956" xr:uid="{C166C84A-9511-4391-8831-7EE73124A524}"/>
    <cellStyle name="Normal 4 5 2 3 3 2 2" xfId="13957" xr:uid="{58061A36-514D-4A84-966F-A8C106E1EB7B}"/>
    <cellStyle name="Normal 4 5 2 3 3 3" xfId="13958" xr:uid="{FBB2E647-6FE7-4DCE-B865-2A42346A6039}"/>
    <cellStyle name="Normal 4 5 2 3 4" xfId="13959" xr:uid="{DA035016-CE3D-449A-A0D4-2A90E739AE40}"/>
    <cellStyle name="Normal 4 5 2 3 4 2" xfId="13960" xr:uid="{F1F08115-FC73-493A-BD0F-0A23DBC02FC0}"/>
    <cellStyle name="Normal 4 5 2 3 5" xfId="13961" xr:uid="{56156C11-B76E-41E8-866B-57F4403274DD}"/>
    <cellStyle name="Normal 4 5 2 3 6" xfId="13950" xr:uid="{5DC5CC36-1925-4BFB-A423-C0EB9DD0C809}"/>
    <cellStyle name="Normal 4 5 2 3 7" xfId="8121" xr:uid="{C2167EBC-C704-44FE-A2FA-A4C4B26BA526}"/>
    <cellStyle name="Normal 4 5 2 4" xfId="3388" xr:uid="{00000000-0005-0000-0000-00003E0D0000}"/>
    <cellStyle name="Normal 4 5 2 4 2" xfId="6241" xr:uid="{D3495FC8-484B-4B35-993E-06F712207F01}"/>
    <cellStyle name="Normal 4 5 2 4 2 2" xfId="13964" xr:uid="{6B5B5E1A-0F97-4A56-B5D9-5408136622AE}"/>
    <cellStyle name="Normal 4 5 2 4 2 2 2" xfId="13965" xr:uid="{9F176AE1-5117-4F81-9FB4-727063359639}"/>
    <cellStyle name="Normal 4 5 2 4 2 3" xfId="13966" xr:uid="{22627D81-A7BA-43BE-9055-7926BEE68B35}"/>
    <cellStyle name="Normal 4 5 2 4 2 4" xfId="13963" xr:uid="{767A1C2D-6FAC-4DED-9611-61CA0D8B27EF}"/>
    <cellStyle name="Normal 4 5 2 4 2 5" xfId="10275" xr:uid="{35FFA255-449D-4138-8E21-A41AFA4699EB}"/>
    <cellStyle name="Normal 4 5 2 4 3" xfId="13967" xr:uid="{9CC8D9D3-CC49-4D1D-860F-F373120C2244}"/>
    <cellStyle name="Normal 4 5 2 4 3 2" xfId="13968" xr:uid="{AC33C0B4-2A0F-4057-910C-34231AC34D6B}"/>
    <cellStyle name="Normal 4 5 2 4 4" xfId="13969" xr:uid="{1036CE34-E068-46DF-ABDE-BBE22415DAC2}"/>
    <cellStyle name="Normal 4 5 2 4 5" xfId="13962" xr:uid="{C1B9AE45-51CE-473B-B608-F519A1302E24}"/>
    <cellStyle name="Normal 4 5 2 4 6" xfId="8122" xr:uid="{60442F54-B0CD-4110-9BFF-79B61F81E1AD}"/>
    <cellStyle name="Normal 4 5 2 5" xfId="13970" xr:uid="{AAC401C4-D462-47BF-AA8B-4FC82422C52B}"/>
    <cellStyle name="Normal 4 5 2 5 2" xfId="13971" xr:uid="{7E30DCE6-7E77-479B-8E76-D1AB04E70C27}"/>
    <cellStyle name="Normal 4 5 3" xfId="3389" xr:uid="{00000000-0005-0000-0000-00003F0D0000}"/>
    <cellStyle name="Normal 4 5 3 2" xfId="3390" xr:uid="{00000000-0005-0000-0000-0000400D0000}"/>
    <cellStyle name="Normal 4 5 3 3" xfId="3391" xr:uid="{00000000-0005-0000-0000-0000410D0000}"/>
    <cellStyle name="Normal 4 5 3 3 2" xfId="6242" xr:uid="{0BC227D7-D168-45C6-989E-866F0CE58E88}"/>
    <cellStyle name="Normal 4 5 3 3 2 2" xfId="13974" xr:uid="{7EB8CD45-2A80-4AB0-9802-4F7F23DD6BC0}"/>
    <cellStyle name="Normal 4 5 3 3 2 2 2" xfId="13975" xr:uid="{82B0EB5D-EB7F-4D59-9DDB-26A1448905A6}"/>
    <cellStyle name="Normal 4 5 3 3 2 3" xfId="13976" xr:uid="{33BEBADB-AC41-4441-880F-70EED7BC51A8}"/>
    <cellStyle name="Normal 4 5 3 3 2 4" xfId="13973" xr:uid="{7C97345A-1B81-4AB5-8878-D410D8C1E99C}"/>
    <cellStyle name="Normal 4 5 3 3 2 5" xfId="10276" xr:uid="{D9CFD11F-84B4-4AC0-86CD-94995E52B346}"/>
    <cellStyle name="Normal 4 5 3 3 3" xfId="13977" xr:uid="{34AC3622-4D61-4C0A-BA5E-126170126B76}"/>
    <cellStyle name="Normal 4 5 3 3 3 2" xfId="13978" xr:uid="{514C5C21-A4B6-4329-9915-8AB43BDEE9EE}"/>
    <cellStyle name="Normal 4 5 3 3 3 2 2" xfId="13979" xr:uid="{963FAA79-9AE4-4EBB-93BF-E265694C0245}"/>
    <cellStyle name="Normal 4 5 3 3 3 3" xfId="13980" xr:uid="{9556207C-C8D9-488F-B0C9-369EAB902900}"/>
    <cellStyle name="Normal 4 5 3 3 4" xfId="13981" xr:uid="{46926BCC-C993-4DB6-91FC-917EC89F5DF0}"/>
    <cellStyle name="Normal 4 5 3 3 4 2" xfId="13982" xr:uid="{242ADFDF-2ADA-4708-A2B0-B3DE67C65481}"/>
    <cellStyle name="Normal 4 5 3 3 5" xfId="13983" xr:uid="{10FD7EE6-FAAB-497B-B714-288B9D08BF5B}"/>
    <cellStyle name="Normal 4 5 3 3 6" xfId="13972" xr:uid="{6305DFF4-A7BB-4429-BB32-CF8243ADDA9A}"/>
    <cellStyle name="Normal 4 5 3 3 7" xfId="8123" xr:uid="{55B0E3AD-F3A1-4A0F-9005-06D9B074E370}"/>
    <cellStyle name="Normal 4 5 3 4" xfId="3392" xr:uid="{00000000-0005-0000-0000-0000420D0000}"/>
    <cellStyle name="Normal 4 5 3 4 2" xfId="6243" xr:uid="{5F624719-26A6-4CF5-AC9E-1A34816D0CAC}"/>
    <cellStyle name="Normal 4 5 3 4 2 2" xfId="13986" xr:uid="{B2BBF099-438C-496E-967E-8261D9D3F182}"/>
    <cellStyle name="Normal 4 5 3 4 2 2 2" xfId="13987" xr:uid="{F00FBD6F-7E6A-4D09-A6E7-DD438C35FBF3}"/>
    <cellStyle name="Normal 4 5 3 4 2 3" xfId="13988" xr:uid="{23C7A4D4-900E-439D-B8AF-E693B3D6699F}"/>
    <cellStyle name="Normal 4 5 3 4 2 4" xfId="13985" xr:uid="{C2B77B36-6EB5-424E-B229-6A43E8926B5F}"/>
    <cellStyle name="Normal 4 5 3 4 2 5" xfId="10277" xr:uid="{4DB61A5E-B4BB-4BB1-BA7B-6C4A7DA728DA}"/>
    <cellStyle name="Normal 4 5 3 4 3" xfId="13989" xr:uid="{8A648041-D309-4D69-83AA-4962397BE2B2}"/>
    <cellStyle name="Normal 4 5 3 4 3 2" xfId="13990" xr:uid="{28420C55-48DD-4B1A-AD48-4C2A6ADA3504}"/>
    <cellStyle name="Normal 4 5 3 4 4" xfId="13991" xr:uid="{DE185E5B-345E-4DCB-B11A-CCC8D281995F}"/>
    <cellStyle name="Normal 4 5 3 4 5" xfId="13984" xr:uid="{030DF901-FF1C-4F49-81EF-49D35A13152F}"/>
    <cellStyle name="Normal 4 5 3 4 6" xfId="8124" xr:uid="{F53CD2A4-6B65-4D6D-B4E3-C8470DCE9719}"/>
    <cellStyle name="Normal 4 5 3 5" xfId="13992" xr:uid="{C5D379A9-2FE5-4522-9EA0-ED4ACE60610B}"/>
    <cellStyle name="Normal 4 5 3 5 2" xfId="13993" xr:uid="{4B0DF860-BCFC-47D0-BDB0-CC83F957A220}"/>
    <cellStyle name="Normal 4 5 4" xfId="3393" xr:uid="{00000000-0005-0000-0000-0000430D0000}"/>
    <cellStyle name="Normal 4 5 5" xfId="3394" xr:uid="{00000000-0005-0000-0000-0000440D0000}"/>
    <cellStyle name="Normal 4 5 6" xfId="3395" xr:uid="{00000000-0005-0000-0000-0000450D0000}"/>
    <cellStyle name="Normal 4 5 7" xfId="3396" xr:uid="{00000000-0005-0000-0000-0000460D0000}"/>
    <cellStyle name="Normal 4 5 8" xfId="3397" xr:uid="{00000000-0005-0000-0000-0000470D0000}"/>
    <cellStyle name="Normal 4 5 9" xfId="3398" xr:uid="{00000000-0005-0000-0000-0000480D0000}"/>
    <cellStyle name="Normal 4 5 9 2" xfId="3399" xr:uid="{00000000-0005-0000-0000-0000490D0000}"/>
    <cellStyle name="Normal 4 5 9 2 2" xfId="6245" xr:uid="{094DFF5C-2DD6-4D93-B4C3-13BF17277BEA}"/>
    <cellStyle name="Normal 4 5 9 2 2 2" xfId="13997" xr:uid="{88960090-E674-4124-999B-FFAEE8ADA6E6}"/>
    <cellStyle name="Normal 4 5 9 2 2 2 2" xfId="13998" xr:uid="{184454DC-BCB7-4E75-B369-9FB09857585F}"/>
    <cellStyle name="Normal 4 5 9 2 2 3" xfId="13999" xr:uid="{E6821AA5-017D-4E8C-9AA7-0C1113047B6A}"/>
    <cellStyle name="Normal 4 5 9 2 2 4" xfId="13996" xr:uid="{3D6A5CAC-A283-4C2B-9B7F-501E97BD900B}"/>
    <cellStyle name="Normal 4 5 9 2 2 5" xfId="10279" xr:uid="{5F485A41-5DE6-45D5-A946-3A9D500849CB}"/>
    <cellStyle name="Normal 4 5 9 2 3" xfId="14000" xr:uid="{711CB45A-D97C-49B9-B9E1-0A8EF6BCE36C}"/>
    <cellStyle name="Normal 4 5 9 2 3 2" xfId="14001" xr:uid="{68CBA72F-8A88-4E6E-A00A-4FFB9713438A}"/>
    <cellStyle name="Normal 4 5 9 2 3 2 2" xfId="14002" xr:uid="{D656E224-B1CE-4638-9BD9-EAEF02243447}"/>
    <cellStyle name="Normal 4 5 9 2 3 3" xfId="14003" xr:uid="{472B0FCE-6651-4A4C-9BD5-03B7A52E38CD}"/>
    <cellStyle name="Normal 4 5 9 2 4" xfId="14004" xr:uid="{C6AB72AB-7FBC-4E40-A65D-B60AE62F3E9C}"/>
    <cellStyle name="Normal 4 5 9 2 4 2" xfId="14005" xr:uid="{6ABE1220-39AE-400E-8A5A-5318CD2F6289}"/>
    <cellStyle name="Normal 4 5 9 2 5" xfId="14006" xr:uid="{7C46C63C-E580-4DE1-8A91-B7D4E26C83F9}"/>
    <cellStyle name="Normal 4 5 9 2 6" xfId="13995" xr:uid="{C4935C46-0118-4D48-98C6-888F68E298E0}"/>
    <cellStyle name="Normal 4 5 9 2 7" xfId="8129" xr:uid="{774F0529-97A1-4D59-82A9-B9B85BA3FEA5}"/>
    <cellStyle name="Normal 4 5 9 3" xfId="6244" xr:uid="{C77E1702-BCCC-46CD-9F5A-701B0A16D5A8}"/>
    <cellStyle name="Normal 4 5 9 3 2" xfId="14008" xr:uid="{521D752B-DE4D-4F90-922B-03B3698C2BDE}"/>
    <cellStyle name="Normal 4 5 9 3 2 2" xfId="14009" xr:uid="{44817E77-46AB-4F39-83A6-8C31A1E5341D}"/>
    <cellStyle name="Normal 4 5 9 3 3" xfId="14010" xr:uid="{88FB6FDF-176A-4735-B147-EAFF3D7F7539}"/>
    <cellStyle name="Normal 4 5 9 3 4" xfId="14007" xr:uid="{AA7873E9-737D-4CAF-BA0C-8468FBCAFF2A}"/>
    <cellStyle name="Normal 4 5 9 3 5" xfId="10278" xr:uid="{B88C2F7E-4A14-4648-AD75-2AADAE7E6E35}"/>
    <cellStyle name="Normal 4 5 9 4" xfId="14011" xr:uid="{B08B9CFF-D9CF-4338-9B83-A464560BE29B}"/>
    <cellStyle name="Normal 4 5 9 4 2" xfId="14012" xr:uid="{7CC87637-4B3F-45FB-B4C7-E9421982DC13}"/>
    <cellStyle name="Normal 4 5 9 4 2 2" xfId="14013" xr:uid="{94F77818-EB14-46AB-B81B-CE0B9E8D152D}"/>
    <cellStyle name="Normal 4 5 9 4 3" xfId="14014" xr:uid="{D76D1A58-63D9-4B87-9202-54C3FCD7DFA3}"/>
    <cellStyle name="Normal 4 5 9 5" xfId="14015" xr:uid="{4D470D89-294A-4E10-A86C-C217182B1C66}"/>
    <cellStyle name="Normal 4 5 9 5 2" xfId="14016" xr:uid="{3C20C070-4652-47DF-AFB7-27582CAE6EC1}"/>
    <cellStyle name="Normal 4 5 9 6" xfId="14017" xr:uid="{8252EF88-9035-4900-B365-E1A10A45ECF5}"/>
    <cellStyle name="Normal 4 5 9 7" xfId="13994" xr:uid="{C2EC99BA-E8EB-4B2E-B2B7-AFF5D619084C}"/>
    <cellStyle name="Normal 4 5 9 8" xfId="8128" xr:uid="{E97F4024-8348-497D-9235-1A0AC1FC7EBF}"/>
    <cellStyle name="Normal 4 6" xfId="3400" xr:uid="{00000000-0005-0000-0000-00004A0D0000}"/>
    <cellStyle name="Normal 4 6 2" xfId="3401" xr:uid="{00000000-0005-0000-0000-00004B0D0000}"/>
    <cellStyle name="Normal 4 6 2 2" xfId="3402" xr:uid="{00000000-0005-0000-0000-00004C0D0000}"/>
    <cellStyle name="Normal 4 6 2 3" xfId="3403" xr:uid="{00000000-0005-0000-0000-00004D0D0000}"/>
    <cellStyle name="Normal 4 6 2 3 2" xfId="6247" xr:uid="{7E415F3D-B3A4-437D-96B8-7806C807EB99}"/>
    <cellStyle name="Normal 4 6 2 3 2 2" xfId="14020" xr:uid="{9836CFCF-4033-46F5-8B62-C2F1DF1A33F6}"/>
    <cellStyle name="Normal 4 6 2 3 2 2 2" xfId="14021" xr:uid="{E7B3EC58-3FD2-4D8F-A7AD-31B35AE65168}"/>
    <cellStyle name="Normal 4 6 2 3 2 3" xfId="14022" xr:uid="{33D1BC80-2BCA-43C3-829B-9C94531F59EE}"/>
    <cellStyle name="Normal 4 6 2 3 2 4" xfId="14019" xr:uid="{EA5EC033-14E7-48FF-AB13-1E1993ED6FEB}"/>
    <cellStyle name="Normal 4 6 2 3 2 5" xfId="10281" xr:uid="{04594DAF-586F-418B-9E3D-D09BF2A385D4}"/>
    <cellStyle name="Normal 4 6 2 3 3" xfId="14023" xr:uid="{33BDC566-063A-462E-97CE-1A03B7210E98}"/>
    <cellStyle name="Normal 4 6 2 3 3 2" xfId="14024" xr:uid="{967FAE9E-EEAD-46FC-B523-71FD8D6B0140}"/>
    <cellStyle name="Normal 4 6 2 3 3 2 2" xfId="14025" xr:uid="{84836B9A-0C07-4B01-92B7-1CF55C9648B7}"/>
    <cellStyle name="Normal 4 6 2 3 3 3" xfId="14026" xr:uid="{0E78CC5F-EB62-4DB9-81D6-F03AA2AE103F}"/>
    <cellStyle name="Normal 4 6 2 3 4" xfId="14027" xr:uid="{54A728E4-23A1-4875-8E2C-8FE03F84AFB0}"/>
    <cellStyle name="Normal 4 6 2 3 4 2" xfId="14028" xr:uid="{9199AD0B-63B9-411F-A763-99312056D279}"/>
    <cellStyle name="Normal 4 6 2 3 5" xfId="14029" xr:uid="{C28CBD73-C1A8-4C9B-AC95-633FA8961FFF}"/>
    <cellStyle name="Normal 4 6 2 3 6" xfId="14018" xr:uid="{E82D7B60-08DB-4E97-BCF5-B40B233E19BC}"/>
    <cellStyle name="Normal 4 6 2 3 7" xfId="8131" xr:uid="{194D42EE-8354-4EE5-A3C7-CFF0745FF06C}"/>
    <cellStyle name="Normal 4 6 2 4" xfId="6246" xr:uid="{B0F1D8A2-4C63-4CFB-ABE0-73E3CDFBA767}"/>
    <cellStyle name="Normal 4 6 2 4 2" xfId="14031" xr:uid="{ACD69E86-B58B-4534-BA49-6FF8B4E20AB8}"/>
    <cellStyle name="Normal 4 6 2 4 2 2" xfId="14032" xr:uid="{9A93B740-589F-4CF7-952B-45230811B2A8}"/>
    <cellStyle name="Normal 4 6 2 4 3" xfId="14033" xr:uid="{210FABD3-6E82-41AD-BC2C-94ECE074F07C}"/>
    <cellStyle name="Normal 4 6 2 4 4" xfId="14030" xr:uid="{2BDF1C47-F23D-4FE9-A2E3-56F748F71717}"/>
    <cellStyle name="Normal 4 6 2 4 5" xfId="10280" xr:uid="{48622EF1-A2E9-4AA9-9FEC-AD211ABAD229}"/>
    <cellStyle name="Normal 4 6 2 5" xfId="14034" xr:uid="{64706B11-4EC0-496F-A7A3-6C8CB0EAD5B9}"/>
    <cellStyle name="Normal 4 6 2 5 2" xfId="14035" xr:uid="{34B9DB39-1CA1-4254-BA60-97C52F1DC350}"/>
    <cellStyle name="Normal 4 6 2 5 2 2" xfId="14036" xr:uid="{64F01E22-4396-413C-B1A7-8710F47B2F6E}"/>
    <cellStyle name="Normal 4 6 2 5 3" xfId="14037" xr:uid="{2845A732-75A8-4537-B3FB-122588408B2B}"/>
    <cellStyle name="Normal 4 6 2 6" xfId="14038" xr:uid="{BF3642C6-869A-436A-A715-2DFD69AAF512}"/>
    <cellStyle name="Normal 4 6 2 6 2" xfId="14039" xr:uid="{7FF78419-1846-4EFA-9FA9-375E1AF0B4CF}"/>
    <cellStyle name="Normal 4 6 2 7" xfId="14040" xr:uid="{ED2A7849-3DC2-4C71-B79D-6931BE30D146}"/>
    <cellStyle name="Normal 4 6 2 8" xfId="8130" xr:uid="{D558D872-E0C1-42A2-85FD-B7FC8EAD553E}"/>
    <cellStyle name="Normal 4 6 3" xfId="3404" xr:uid="{00000000-0005-0000-0000-00004E0D0000}"/>
    <cellStyle name="Normal 4 6 4" xfId="3405" xr:uid="{00000000-0005-0000-0000-00004F0D0000}"/>
    <cellStyle name="Normal 4 6 4 2" xfId="3406" xr:uid="{00000000-0005-0000-0000-0000500D0000}"/>
    <cellStyle name="Normal 4 6 4 2 2" xfId="6249" xr:uid="{C433FDF7-628D-4A89-AAF1-8F0237F9020A}"/>
    <cellStyle name="Normal 4 6 4 2 2 2" xfId="14044" xr:uid="{5ACBE284-96E3-4B4A-86E0-5065BF79AE81}"/>
    <cellStyle name="Normal 4 6 4 2 2 2 2" xfId="14045" xr:uid="{DAEE1CCE-6120-4A98-B772-F193DF5ECBE0}"/>
    <cellStyle name="Normal 4 6 4 2 2 3" xfId="14046" xr:uid="{26EAC104-BDBD-49D0-B2A5-A3E9F98D9FBB}"/>
    <cellStyle name="Normal 4 6 4 2 2 4" xfId="14043" xr:uid="{6FC35CB4-F382-4E85-9662-77FB608B979A}"/>
    <cellStyle name="Normal 4 6 4 2 2 5" xfId="10283" xr:uid="{98D7C0AD-7056-4F86-9257-EA72269F71FA}"/>
    <cellStyle name="Normal 4 6 4 2 3" xfId="14047" xr:uid="{156FDCA0-D27F-474D-AE19-AB2D7139B2FC}"/>
    <cellStyle name="Normal 4 6 4 2 3 2" xfId="14048" xr:uid="{4E6FE14A-1B38-4FDC-B8C1-17B1D04449F3}"/>
    <cellStyle name="Normal 4 6 4 2 3 2 2" xfId="14049" xr:uid="{88A7C04A-DE01-4BAC-85E4-B9F2691AEFFC}"/>
    <cellStyle name="Normal 4 6 4 2 3 3" xfId="14050" xr:uid="{2D14B298-423F-4B73-B910-BA658F7F3993}"/>
    <cellStyle name="Normal 4 6 4 2 4" xfId="14051" xr:uid="{5D28911A-B5C6-4129-A2FE-D93495C52A2C}"/>
    <cellStyle name="Normal 4 6 4 2 4 2" xfId="14052" xr:uid="{E172FA5B-7CEF-41BE-B73E-B3823B31AC45}"/>
    <cellStyle name="Normal 4 6 4 2 5" xfId="14053" xr:uid="{0CC02277-329F-4D93-ADF3-E0E64B66EB68}"/>
    <cellStyle name="Normal 4 6 4 2 6" xfId="14042" xr:uid="{37F1C200-9571-472C-866C-0E9BD175D82F}"/>
    <cellStyle name="Normal 4 6 4 2 7" xfId="8133" xr:uid="{7C79D1E2-6491-4835-862D-0E0BC98548F8}"/>
    <cellStyle name="Normal 4 6 4 3" xfId="6248" xr:uid="{916C2BA9-470C-4DDA-B1CD-7DC75D39A5F4}"/>
    <cellStyle name="Normal 4 6 4 3 2" xfId="14055" xr:uid="{C6692825-243B-4D28-9671-56EEBC6F977E}"/>
    <cellStyle name="Normal 4 6 4 3 2 2" xfId="14056" xr:uid="{E2C2772B-6F6B-4658-8FA7-BC615532F010}"/>
    <cellStyle name="Normal 4 6 4 3 3" xfId="14057" xr:uid="{94307B42-D9AE-491E-8288-3CC2D3C9CCB1}"/>
    <cellStyle name="Normal 4 6 4 3 4" xfId="14054" xr:uid="{AD4FA2F5-F0C2-43F1-8D27-E88950CAE081}"/>
    <cellStyle name="Normal 4 6 4 3 5" xfId="10282" xr:uid="{F2B1E059-0009-4680-9DE3-D65A62C97FD6}"/>
    <cellStyle name="Normal 4 6 4 4" xfId="14058" xr:uid="{0F3E3A0A-E577-47CB-92A9-6CAC684FBD9C}"/>
    <cellStyle name="Normal 4 6 4 4 2" xfId="14059" xr:uid="{CC230D02-3139-4519-A884-B3747CF564CE}"/>
    <cellStyle name="Normal 4 6 4 4 2 2" xfId="14060" xr:uid="{28C43100-DFC7-487A-B1E7-62F1C7BB1C2F}"/>
    <cellStyle name="Normal 4 6 4 4 3" xfId="14061" xr:uid="{EEE8D220-3DF1-463B-A2C9-01817529D41E}"/>
    <cellStyle name="Normal 4 6 4 5" xfId="14062" xr:uid="{5519BDE2-21DB-4C0F-B646-E5D235476F69}"/>
    <cellStyle name="Normal 4 6 4 5 2" xfId="14063" xr:uid="{A0BDBBC9-6A10-41F2-847B-9B00C8C4F921}"/>
    <cellStyle name="Normal 4 6 4 6" xfId="14064" xr:uid="{C6A2290C-6BF4-44F1-80BC-B3F2079102F4}"/>
    <cellStyle name="Normal 4 6 4 7" xfId="14041" xr:uid="{38CDD23D-BF5D-49B4-BD27-1970D20DCDFF}"/>
    <cellStyle name="Normal 4 6 4 8" xfId="8132" xr:uid="{48E5C390-A222-4C87-A77D-5F62458BBB19}"/>
    <cellStyle name="Normal 4 6 5" xfId="3407" xr:uid="{00000000-0005-0000-0000-0000510D0000}"/>
    <cellStyle name="Normal 4 6 5 2" xfId="3408" xr:uid="{00000000-0005-0000-0000-0000520D0000}"/>
    <cellStyle name="Normal 4 6 5 2 2" xfId="6251" xr:uid="{174F49FF-085F-4DFC-AAC6-37544665E608}"/>
    <cellStyle name="Normal 4 6 5 2 2 2" xfId="14068" xr:uid="{3C101439-BA2D-4786-B86D-FFF647908191}"/>
    <cellStyle name="Normal 4 6 5 2 2 2 2" xfId="14069" xr:uid="{0EAE0B15-4308-45AA-8CC1-72FFABD234CB}"/>
    <cellStyle name="Normal 4 6 5 2 2 3" xfId="14070" xr:uid="{31C8819C-6E09-4BA8-9B7C-99AF83E521B2}"/>
    <cellStyle name="Normal 4 6 5 2 2 4" xfId="14067" xr:uid="{EDF327A3-A515-4ED1-8282-6459F32D0D52}"/>
    <cellStyle name="Normal 4 6 5 2 2 5" xfId="10285" xr:uid="{9E8E0375-6898-4A41-8EEF-3E11077E8C13}"/>
    <cellStyle name="Normal 4 6 5 2 3" xfId="14071" xr:uid="{3059425C-2655-454F-AA72-79FE5A2FB8C7}"/>
    <cellStyle name="Normal 4 6 5 2 3 2" xfId="14072" xr:uid="{A875B827-B7E6-4304-B9FF-961B6FB3BCBD}"/>
    <cellStyle name="Normal 4 6 5 2 3 2 2" xfId="14073" xr:uid="{2FD78263-3F1D-4693-B04D-7F8989736F0A}"/>
    <cellStyle name="Normal 4 6 5 2 3 3" xfId="14074" xr:uid="{517B12C9-0E4F-438A-B736-9ABE58C3AE94}"/>
    <cellStyle name="Normal 4 6 5 2 4" xfId="14075" xr:uid="{33D1BB1B-E23C-40A9-AA73-3EB28F8C846C}"/>
    <cellStyle name="Normal 4 6 5 2 4 2" xfId="14076" xr:uid="{EE3D395A-FF6D-4BC1-8126-8E4AA61CC6FC}"/>
    <cellStyle name="Normal 4 6 5 2 5" xfId="14077" xr:uid="{CA871112-993F-4F35-A130-AC2D640502B2}"/>
    <cellStyle name="Normal 4 6 5 2 6" xfId="14066" xr:uid="{408EC3A4-3A21-44EB-90B9-370D4FCB7DE1}"/>
    <cellStyle name="Normal 4 6 5 2 7" xfId="8135" xr:uid="{F0ABEE77-A204-48C9-BC62-0F356B50B290}"/>
    <cellStyle name="Normal 4 6 5 3" xfId="6250" xr:uid="{46D9AD4B-CE04-42F0-9F5B-4C0605474F7B}"/>
    <cellStyle name="Normal 4 6 5 3 2" xfId="14079" xr:uid="{417D9B29-AEF5-474F-9B41-5312A4DF07A5}"/>
    <cellStyle name="Normal 4 6 5 3 2 2" xfId="14080" xr:uid="{74B14689-38C2-4780-97C0-033533CE5666}"/>
    <cellStyle name="Normal 4 6 5 3 3" xfId="14081" xr:uid="{2C0D6005-3C67-41B9-A7F6-981613717275}"/>
    <cellStyle name="Normal 4 6 5 3 4" xfId="14078" xr:uid="{5053A6BD-12DF-48FD-ADE1-896F1A16BB30}"/>
    <cellStyle name="Normal 4 6 5 3 5" xfId="10284" xr:uid="{6798A94E-FB91-46F5-BA3A-3B8C9ADD6B2B}"/>
    <cellStyle name="Normal 4 6 5 4" xfId="14082" xr:uid="{A5CB2363-2878-49FD-9BF8-5DAC3F1655D1}"/>
    <cellStyle name="Normal 4 6 5 4 2" xfId="14083" xr:uid="{774723D7-9BE7-43BE-A1D2-77C9A9E86401}"/>
    <cellStyle name="Normal 4 6 5 4 2 2" xfId="14084" xr:uid="{6DEBECEB-85F9-4EFA-853E-066FE5D17C09}"/>
    <cellStyle name="Normal 4 6 5 4 3" xfId="14085" xr:uid="{B3CDB68D-8619-42B4-BE64-9C617A133BE8}"/>
    <cellStyle name="Normal 4 6 5 5" xfId="14086" xr:uid="{04AC5790-6843-47A8-A580-1B9B416FE210}"/>
    <cellStyle name="Normal 4 6 5 5 2" xfId="14087" xr:uid="{D52D6005-704D-4C88-850C-629D690143BE}"/>
    <cellStyle name="Normal 4 6 5 6" xfId="14088" xr:uid="{B45718BB-7FEA-4733-B285-298D059A654D}"/>
    <cellStyle name="Normal 4 6 5 7" xfId="14065" xr:uid="{17519468-F085-4692-9A93-47FEEC4E15CF}"/>
    <cellStyle name="Normal 4 6 5 8" xfId="8134" xr:uid="{CF767D90-07B5-4FC2-BD51-ABF15982C212}"/>
    <cellStyle name="Normal 4 6 6" xfId="3409" xr:uid="{00000000-0005-0000-0000-0000530D0000}"/>
    <cellStyle name="Normal 4 6 6 2" xfId="6252" xr:uid="{EDAEA9BC-17D9-46E2-A977-D828309312E9}"/>
    <cellStyle name="Normal 4 6 6 2 2" xfId="14091" xr:uid="{21DC39A3-FE4E-4641-A826-3AF57E3F8B81}"/>
    <cellStyle name="Normal 4 6 6 2 2 2" xfId="14092" xr:uid="{728BE63C-5517-4371-A28C-E4F55274E0F0}"/>
    <cellStyle name="Normal 4 6 6 2 3" xfId="14093" xr:uid="{76D79E3D-8C51-45C1-AF52-E31040D97FDA}"/>
    <cellStyle name="Normal 4 6 6 2 4" xfId="14090" xr:uid="{0A1EDC49-67B6-4634-8E4C-E6F7219A4B96}"/>
    <cellStyle name="Normal 4 6 6 2 5" xfId="10286" xr:uid="{AD793C91-B09E-415B-A32E-FADA9A27D052}"/>
    <cellStyle name="Normal 4 6 6 3" xfId="14094" xr:uid="{A5809124-4410-4FB5-8332-60DA0B8D13F2}"/>
    <cellStyle name="Normal 4 6 6 3 2" xfId="14095" xr:uid="{04831F00-9D2F-4A83-94E4-B88F224CFE0A}"/>
    <cellStyle name="Normal 4 6 6 3 2 2" xfId="14096" xr:uid="{52188864-67F7-46D0-80F1-CE9C7B75B942}"/>
    <cellStyle name="Normal 4 6 6 3 3" xfId="14097" xr:uid="{9E5D9A25-3FA2-46EF-BD59-670AA09659DD}"/>
    <cellStyle name="Normal 4 6 6 4" xfId="14098" xr:uid="{36BBB6B2-D8C7-40A1-B673-5F0F7524EEF2}"/>
    <cellStyle name="Normal 4 6 6 4 2" xfId="14099" xr:uid="{3E7F6F72-41DF-4EA3-93A6-B560F82648E2}"/>
    <cellStyle name="Normal 4 6 6 5" xfId="14100" xr:uid="{A63516EB-0727-4C90-8443-7D8F0050A186}"/>
    <cellStyle name="Normal 4 6 6 6" xfId="14089" xr:uid="{646EBF9B-9814-49AD-8268-716E65A84463}"/>
    <cellStyle name="Normal 4 6 6 7" xfId="8136" xr:uid="{3B81F412-A4F5-473F-BF4D-0AED89FD2041}"/>
    <cellStyle name="Normal 4 6 7" xfId="3410" xr:uid="{00000000-0005-0000-0000-0000540D0000}"/>
    <cellStyle name="Normal 4 6 7 2" xfId="6253" xr:uid="{F323DD28-8051-45F9-9070-8BC61E79969B}"/>
    <cellStyle name="Normal 4 6 7 2 2" xfId="14103" xr:uid="{655F4B98-E6C3-4719-92B1-28984BE696C6}"/>
    <cellStyle name="Normal 4 6 7 2 2 2" xfId="14104" xr:uid="{B0C7E076-B426-4C2B-97B9-A2966BB4DF58}"/>
    <cellStyle name="Normal 4 6 7 2 3" xfId="14105" xr:uid="{51FB6C52-9D33-41AF-9525-4C8F9267C118}"/>
    <cellStyle name="Normal 4 6 7 2 4" xfId="14102" xr:uid="{C603EB37-BD3B-46A6-A243-FFDA6D45B1DB}"/>
    <cellStyle name="Normal 4 6 7 2 5" xfId="10287" xr:uid="{2429274C-2537-4FCB-87C9-438785B2EC86}"/>
    <cellStyle name="Normal 4 6 7 3" xfId="14106" xr:uid="{2651DDC3-AF6F-4F7B-8ABC-12B1C662507F}"/>
    <cellStyle name="Normal 4 6 7 3 2" xfId="14107" xr:uid="{9EDD5928-643A-44B1-A074-E98A0979E39E}"/>
    <cellStyle name="Normal 4 6 7 4" xfId="14108" xr:uid="{32694055-C1BA-40E0-A274-1F7B44C34F01}"/>
    <cellStyle name="Normal 4 6 7 5" xfId="14101" xr:uid="{1B241DD9-D659-4C73-973F-07BEF9D09DC4}"/>
    <cellStyle name="Normal 4 6 7 6" xfId="8137" xr:uid="{0DE33B93-7DE1-48F5-B708-862752731195}"/>
    <cellStyle name="Normal 4 6 8" xfId="14109" xr:uid="{C4161C65-6286-40D9-AD81-939917D44947}"/>
    <cellStyle name="Normal 4 6 8 2" xfId="14110" xr:uid="{E65C9315-9100-4EBA-A795-70F6BC2D0251}"/>
    <cellStyle name="Normal 4 7" xfId="3411" xr:uid="{00000000-0005-0000-0000-0000550D0000}"/>
    <cellStyle name="Normal 4 7 2" xfId="3412" xr:uid="{00000000-0005-0000-0000-0000560D0000}"/>
    <cellStyle name="Normal 4 7 2 2" xfId="3413" xr:uid="{00000000-0005-0000-0000-0000570D0000}"/>
    <cellStyle name="Normal 4 7 2 2 2" xfId="6255" xr:uid="{81FC2497-0C46-4E1B-812B-3BFD4DAE770C}"/>
    <cellStyle name="Normal 4 7 2 2 2 2" xfId="14114" xr:uid="{895CEF10-7BF9-4753-BE0F-68ADC606862D}"/>
    <cellStyle name="Normal 4 7 2 2 2 2 2" xfId="14115" xr:uid="{95AF0B8A-F45E-41A7-A7F5-EB20DB9A1F01}"/>
    <cellStyle name="Normal 4 7 2 2 2 3" xfId="14116" xr:uid="{5AF54FBA-7393-4BA4-A603-A2028EB52F92}"/>
    <cellStyle name="Normal 4 7 2 2 2 4" xfId="14113" xr:uid="{C3C1FCA2-091C-477F-B74C-F1E7F1C9DC99}"/>
    <cellStyle name="Normal 4 7 2 2 2 5" xfId="10289" xr:uid="{909D5A9C-047A-4171-A0DE-1286DBB1D0A8}"/>
    <cellStyle name="Normal 4 7 2 2 3" xfId="14117" xr:uid="{A049F428-EE97-4435-8439-7DBC1B1BC5D8}"/>
    <cellStyle name="Normal 4 7 2 2 3 2" xfId="14118" xr:uid="{38CC6E5C-22B6-4D61-A60F-64C516B652F2}"/>
    <cellStyle name="Normal 4 7 2 2 3 2 2" xfId="14119" xr:uid="{44708EAA-65B0-4FD7-8631-3B86683E9DA2}"/>
    <cellStyle name="Normal 4 7 2 2 3 3" xfId="14120" xr:uid="{7E93562F-6EDD-46BB-AC15-9DE2C6DEC685}"/>
    <cellStyle name="Normal 4 7 2 2 4" xfId="14121" xr:uid="{ED01A469-7FF1-4C36-8FED-B3D7E8BD4E98}"/>
    <cellStyle name="Normal 4 7 2 2 4 2" xfId="14122" xr:uid="{1A75E592-4E09-4154-A30B-6AA4E4D6A439}"/>
    <cellStyle name="Normal 4 7 2 2 5" xfId="14123" xr:uid="{7ECDF9A9-C023-452F-8E18-E67019C9634A}"/>
    <cellStyle name="Normal 4 7 2 2 6" xfId="14112" xr:uid="{B310E57E-A43F-4F7D-B137-E362AE9ADFA6}"/>
    <cellStyle name="Normal 4 7 2 2 7" xfId="8139" xr:uid="{8D36E811-A414-4350-BF4B-944AC4FB020C}"/>
    <cellStyle name="Normal 4 7 2 3" xfId="6254" xr:uid="{7A3BDBF9-CD7E-41DA-A4BC-4C94E87025BC}"/>
    <cellStyle name="Normal 4 7 2 3 2" xfId="14125" xr:uid="{E4DAD461-59F0-4AA1-AC91-33E667B5685B}"/>
    <cellStyle name="Normal 4 7 2 3 2 2" xfId="14126" xr:uid="{1AC177DA-83D0-4765-8D57-0491E2F7A83D}"/>
    <cellStyle name="Normal 4 7 2 3 3" xfId="14127" xr:uid="{B5AEC6D8-F568-4B3B-BD13-2821807CF635}"/>
    <cellStyle name="Normal 4 7 2 3 4" xfId="14124" xr:uid="{006AF201-A6E1-4A96-BCEF-E72582BE7BB4}"/>
    <cellStyle name="Normal 4 7 2 3 5" xfId="10288" xr:uid="{9F209431-D64D-46BA-90FD-2355A2218DB0}"/>
    <cellStyle name="Normal 4 7 2 4" xfId="14128" xr:uid="{195E0EB8-F31C-460C-8BCC-59B96AC50370}"/>
    <cellStyle name="Normal 4 7 2 4 2" xfId="14129" xr:uid="{F7AB9B30-715F-426B-9505-3B8F0EA2BCB5}"/>
    <cellStyle name="Normal 4 7 2 4 2 2" xfId="14130" xr:uid="{B6151CDB-A16B-43DC-A52D-863E36D9A500}"/>
    <cellStyle name="Normal 4 7 2 4 3" xfId="14131" xr:uid="{0CB3982C-F34E-4EB6-A626-881A660439EC}"/>
    <cellStyle name="Normal 4 7 2 5" xfId="14132" xr:uid="{AB1174F6-1F06-4A48-BB50-9A2ABC7EC2F8}"/>
    <cellStyle name="Normal 4 7 2 5 2" xfId="14133" xr:uid="{BBCD841D-1EF7-4663-839A-CB159EE855F6}"/>
    <cellStyle name="Normal 4 7 2 6" xfId="14134" xr:uid="{E5B95E2C-EBDA-4033-B504-7C1511AD841E}"/>
    <cellStyle name="Normal 4 7 2 7" xfId="14111" xr:uid="{F10716F4-F6FE-4399-881F-FF519F9E598B}"/>
    <cellStyle name="Normal 4 7 2 8" xfId="8138" xr:uid="{85C719A2-0793-4EDE-88BD-A5360BF2C563}"/>
    <cellStyle name="Normal 4 7 3" xfId="3414" xr:uid="{00000000-0005-0000-0000-0000580D0000}"/>
    <cellStyle name="Normal 4 7 4" xfId="3415" xr:uid="{00000000-0005-0000-0000-0000590D0000}"/>
    <cellStyle name="Normal 4 7 4 2" xfId="6256" xr:uid="{54349ABA-399B-47A0-A5F9-86AFE5D780FC}"/>
    <cellStyle name="Normal 4 7 4 2 2" xfId="14137" xr:uid="{5D509605-D7DC-4B10-BDDB-971847BABFF2}"/>
    <cellStyle name="Normal 4 7 4 2 2 2" xfId="14138" xr:uid="{6EAFFEAB-927F-4F75-8EAA-37024D8DED43}"/>
    <cellStyle name="Normal 4 7 4 2 3" xfId="14139" xr:uid="{0C5787A9-D97F-4AB6-AC6F-CB0CD24A6F98}"/>
    <cellStyle name="Normal 4 7 4 2 4" xfId="14136" xr:uid="{7718C600-1AC1-4CB4-9B05-DED63422F36D}"/>
    <cellStyle name="Normal 4 7 4 2 5" xfId="10290" xr:uid="{8699FE16-AAF6-4B68-AF76-E5C11382FD1A}"/>
    <cellStyle name="Normal 4 7 4 3" xfId="14140" xr:uid="{62F12FA0-8867-42DD-AF7E-6B65FB9191A3}"/>
    <cellStyle name="Normal 4 7 4 3 2" xfId="14141" xr:uid="{0073768B-B164-4D1D-95EE-521D823886E0}"/>
    <cellStyle name="Normal 4 7 4 3 2 2" xfId="14142" xr:uid="{CEE1D110-8FB3-4C5B-ADC2-417B830A6C2D}"/>
    <cellStyle name="Normal 4 7 4 3 3" xfId="14143" xr:uid="{6BC8F5C9-790A-42E0-890B-DE88B10D6F01}"/>
    <cellStyle name="Normal 4 7 4 4" xfId="14144" xr:uid="{CCFBCAF6-0902-4FC5-B6F4-A85913DAEE38}"/>
    <cellStyle name="Normal 4 7 4 4 2" xfId="14145" xr:uid="{A4996F8F-1EFF-49F6-82D9-2F5C462C7EDB}"/>
    <cellStyle name="Normal 4 7 4 5" xfId="14146" xr:uid="{B9B9290D-2C91-44EF-8E3E-25E4EBE285CA}"/>
    <cellStyle name="Normal 4 7 4 6" xfId="14135" xr:uid="{5214A430-8114-4375-BEE4-0F1068A884E3}"/>
    <cellStyle name="Normal 4 7 4 7" xfId="8140" xr:uid="{BB9C827F-F395-47E9-AC23-B9E2E8C173E5}"/>
    <cellStyle name="Normal 4 7 5" xfId="3416" xr:uid="{00000000-0005-0000-0000-00005A0D0000}"/>
    <cellStyle name="Normal 4 7 5 2" xfId="6257" xr:uid="{D1B56498-AD3A-4B67-A3FB-E1E8F07E0697}"/>
    <cellStyle name="Normal 4 7 5 2 2" xfId="14149" xr:uid="{6216743B-4895-4CFB-918B-6B5716FAE79B}"/>
    <cellStyle name="Normal 4 7 5 2 2 2" xfId="14150" xr:uid="{BA81896C-EFC1-45D7-A728-6E6EA88993DF}"/>
    <cellStyle name="Normal 4 7 5 2 3" xfId="14151" xr:uid="{0F660CFD-BB70-4205-B456-ADE90FF1A483}"/>
    <cellStyle name="Normal 4 7 5 2 4" xfId="14148" xr:uid="{6154DD14-CF33-4B60-B4C4-66CF7A9D5C59}"/>
    <cellStyle name="Normal 4 7 5 2 5" xfId="10291" xr:uid="{441CD674-952D-4400-9520-936262FF1634}"/>
    <cellStyle name="Normal 4 7 5 3" xfId="14152" xr:uid="{3500AB65-4ADD-4BAA-A4CD-AAB7DC534DA2}"/>
    <cellStyle name="Normal 4 7 5 3 2" xfId="14153" xr:uid="{E597C11D-7E1F-4D65-A796-2F86AA8E224F}"/>
    <cellStyle name="Normal 4 7 5 4" xfId="14154" xr:uid="{F7CC019B-5141-4116-AF79-FAF5BF85F625}"/>
    <cellStyle name="Normal 4 7 5 5" xfId="14147" xr:uid="{85662B1A-96CD-4FD3-9A3A-D8DDD07C3591}"/>
    <cellStyle name="Normal 4 7 5 6" xfId="8141" xr:uid="{14A8CEA8-0AB4-40DE-A5CE-A671A67B8BB0}"/>
    <cellStyle name="Normal 4 7 6" xfId="14155" xr:uid="{9AA999C6-97DB-4964-B4B0-7AAE74E39DB1}"/>
    <cellStyle name="Normal 4 7 6 2" xfId="14156" xr:uid="{1046EABD-871C-48D6-ACC8-8420B3CC0252}"/>
    <cellStyle name="Normal 4 8" xfId="3417" xr:uid="{00000000-0005-0000-0000-00005B0D0000}"/>
    <cellStyle name="Normal 4 8 2" xfId="3418" xr:uid="{00000000-0005-0000-0000-00005C0D0000}"/>
    <cellStyle name="Normal 4 8 2 2" xfId="14157" xr:uid="{69CD096B-17DF-41C9-AB69-7290A9BE6932}"/>
    <cellStyle name="Normal 4 8 3" xfId="3419" xr:uid="{00000000-0005-0000-0000-00005D0D0000}"/>
    <cellStyle name="Normal 4 8 4" xfId="3420" xr:uid="{00000000-0005-0000-0000-00005E0D0000}"/>
    <cellStyle name="Normal 4 8 4 2" xfId="6258" xr:uid="{76773DA3-AFEF-4899-A549-EBC9A6BA9F08}"/>
    <cellStyle name="Normal 4 8 4 2 2" xfId="14160" xr:uid="{89405BB3-7073-485A-A054-36B2ADDAAE77}"/>
    <cellStyle name="Normal 4 8 4 2 2 2" xfId="14161" xr:uid="{3B7046E4-F44A-45E5-B5B4-8277E8FAE804}"/>
    <cellStyle name="Normal 4 8 4 2 3" xfId="14162" xr:uid="{53457B83-B110-4C49-A8E6-AC6A36373660}"/>
    <cellStyle name="Normal 4 8 4 2 4" xfId="14159" xr:uid="{D57DC434-F4CD-4E66-BDB4-9BEF56FB9FEA}"/>
    <cellStyle name="Normal 4 8 4 2 5" xfId="10292" xr:uid="{B13C2481-22D7-4C2E-89D6-7749519E59EE}"/>
    <cellStyle name="Normal 4 8 4 3" xfId="14163" xr:uid="{F26B995A-ED4C-48AE-A379-C3CD34227CCD}"/>
    <cellStyle name="Normal 4 8 4 3 2" xfId="14164" xr:uid="{9B7FC01F-2A3E-4542-BA37-250FD644C43F}"/>
    <cellStyle name="Normal 4 8 4 3 2 2" xfId="14165" xr:uid="{A8545E4B-8A9B-472D-A1D5-E5902A97FA25}"/>
    <cellStyle name="Normal 4 8 4 3 3" xfId="14166" xr:uid="{DC27A91D-F514-4208-8A38-5935F052D112}"/>
    <cellStyle name="Normal 4 8 4 4" xfId="14167" xr:uid="{57C38EBC-7E79-474B-A42E-913E4CC4528E}"/>
    <cellStyle name="Normal 4 8 4 4 2" xfId="14168" xr:uid="{9884D4E5-287D-4BBF-B2DA-5F87E145854C}"/>
    <cellStyle name="Normal 4 8 4 5" xfId="14169" xr:uid="{B32CC1AD-FDAD-4FD7-BDF7-8336B3B8D387}"/>
    <cellStyle name="Normal 4 8 4 6" xfId="14158" xr:uid="{E8ADE420-3FB9-4CFF-852E-E7D6B434A117}"/>
    <cellStyle name="Normal 4 8 4 7" xfId="8143" xr:uid="{704ADFAD-ADF4-4BEC-BDA2-D8F553FCA524}"/>
    <cellStyle name="Normal 4 8 5" xfId="3421" xr:uid="{00000000-0005-0000-0000-00005F0D0000}"/>
    <cellStyle name="Normal 4 8 5 2" xfId="6259" xr:uid="{CFCCFA29-BEE4-449F-8015-C799221D55D0}"/>
    <cellStyle name="Normal 4 8 5 2 2" xfId="14172" xr:uid="{0CCF906C-AB4B-4A8D-B2F9-7F7ECF2F2097}"/>
    <cellStyle name="Normal 4 8 5 2 2 2" xfId="14173" xr:uid="{2D356E51-946D-4686-8822-5639C813D9AE}"/>
    <cellStyle name="Normal 4 8 5 2 3" xfId="14174" xr:uid="{99D9EE6E-C876-452B-89BC-DB3B297CD6E1}"/>
    <cellStyle name="Normal 4 8 5 2 4" xfId="14171" xr:uid="{4B2B21F9-01FC-41D2-BC99-906D6489F833}"/>
    <cellStyle name="Normal 4 8 5 2 5" xfId="10293" xr:uid="{195D5883-F125-40F3-AE09-5AA365CF858D}"/>
    <cellStyle name="Normal 4 8 5 3" xfId="14175" xr:uid="{B036BF35-D9C5-40DA-BD72-37F1EAD8D62F}"/>
    <cellStyle name="Normal 4 8 5 3 2" xfId="14176" xr:uid="{334E1FCD-FD7C-4CAB-8D8D-2F0BBCC2AD6E}"/>
    <cellStyle name="Normal 4 8 5 4" xfId="14177" xr:uid="{515F0DF4-DF8B-4E2A-92B6-872E259673FC}"/>
    <cellStyle name="Normal 4 8 5 5" xfId="14170" xr:uid="{975A5BC3-3E97-45CB-8716-9FC337B11127}"/>
    <cellStyle name="Normal 4 8 5 6" xfId="8144" xr:uid="{A0A1B805-E2D2-4256-92E3-538CA61E3ED8}"/>
    <cellStyle name="Normal 4 8 6" xfId="5524" xr:uid="{554471CF-7478-496F-A714-9687FF302C86}"/>
    <cellStyle name="Normal 4 8 6 2" xfId="14179" xr:uid="{757503B1-9B73-417B-A4BD-6780D6DE4D15}"/>
    <cellStyle name="Normal 4 8 6 3" xfId="14178" xr:uid="{F416229F-1965-4ECA-A5EA-686536BA6321}"/>
    <cellStyle name="Normal 4 9" xfId="3422" xr:uid="{00000000-0005-0000-0000-0000600D0000}"/>
    <cellStyle name="Normal 4 9 2" xfId="3423" xr:uid="{00000000-0005-0000-0000-0000610D0000}"/>
    <cellStyle name="Normal 4 9 3" xfId="3424" xr:uid="{00000000-0005-0000-0000-0000620D0000}"/>
    <cellStyle name="Normal 4 9 3 2" xfId="14180" xr:uid="{0EC776F8-A8F8-472B-8253-9C2CF0455A61}"/>
    <cellStyle name="Normal 4 9 3 3" xfId="24926" xr:uid="{76CF3620-C497-459B-B3CE-7682A55978BC}"/>
    <cellStyle name="Normal 4 9 4" xfId="5518" xr:uid="{164FF818-C683-464F-A880-3785111A41F6}"/>
    <cellStyle name="Normal 4_ELC" xfId="14181" xr:uid="{7C65BEA0-8861-4661-B96C-2C54D5785845}"/>
    <cellStyle name="Normal 40" xfId="3425" xr:uid="{00000000-0005-0000-0000-0000640D0000}"/>
    <cellStyle name="Normal 41" xfId="14182" xr:uid="{B1F8EF16-8082-4CB2-94FE-EA122EF23DB6}"/>
    <cellStyle name="Normal 42" xfId="14183" xr:uid="{2A5DCF6B-A02F-442D-812B-C44EB0792D5F}"/>
    <cellStyle name="Normal 43" xfId="14184" xr:uid="{646B3022-7E1F-439B-B943-F67B8BDF794A}"/>
    <cellStyle name="Normal 44" xfId="14185" xr:uid="{DF2EFE07-6DBB-4FB6-BA3F-E35D2DB0CA3C}"/>
    <cellStyle name="Normal 45" xfId="14186" xr:uid="{8D4697E0-FC30-4048-8D5F-DB9E2AC024CE}"/>
    <cellStyle name="Normal 46" xfId="14187" xr:uid="{671D5B81-51FA-43DB-8959-942A61607079}"/>
    <cellStyle name="Normal 47" xfId="14188" xr:uid="{A52BFEEE-A1FB-4BA5-9E65-2893000B85EA}"/>
    <cellStyle name="Normal 48" xfId="14189" xr:uid="{B696BF26-136D-472C-B057-884E8F14D12F}"/>
    <cellStyle name="Normal 49" xfId="14190" xr:uid="{5CCE49F8-17F7-4411-8FF1-B750FA7A3E5C}"/>
    <cellStyle name="Normal 5" xfId="3426" xr:uid="{00000000-0005-0000-0000-0000650D0000}"/>
    <cellStyle name="Normal 5 10" xfId="3427" xr:uid="{00000000-0005-0000-0000-0000660D0000}"/>
    <cellStyle name="Normal 5 10 2" xfId="3428" xr:uid="{00000000-0005-0000-0000-0000670D0000}"/>
    <cellStyle name="Normal 5 10 3" xfId="3429" xr:uid="{00000000-0005-0000-0000-0000680D0000}"/>
    <cellStyle name="Normal 5 10 3 2" xfId="14191" xr:uid="{907C419D-CA01-41E6-9C01-4C1D4E16BD2D}"/>
    <cellStyle name="Normal 5 11" xfId="3430" xr:uid="{00000000-0005-0000-0000-0000690D0000}"/>
    <cellStyle name="Normal 5 11 2" xfId="3431" xr:uid="{00000000-0005-0000-0000-00006A0D0000}"/>
    <cellStyle name="Normal 5 11 3" xfId="3432" xr:uid="{00000000-0005-0000-0000-00006B0D0000}"/>
    <cellStyle name="Normal 5 11 3 2" xfId="14192" xr:uid="{89FDF312-297D-4D07-B0B2-4B188713A99F}"/>
    <cellStyle name="Normal 5 12" xfId="3433" xr:uid="{00000000-0005-0000-0000-00006C0D0000}"/>
    <cellStyle name="Normal 5 12 2" xfId="3434" xr:uid="{00000000-0005-0000-0000-00006D0D0000}"/>
    <cellStyle name="Normal 5 12 3" xfId="3435" xr:uid="{00000000-0005-0000-0000-00006E0D0000}"/>
    <cellStyle name="Normal 5 12 3 2" xfId="6260" xr:uid="{15EC502A-5DE1-4402-9EAA-0B02611B569E}"/>
    <cellStyle name="Normal 5 12 3 2 2" xfId="14195" xr:uid="{BA37CE9C-2BF3-4A58-966B-B97C8FA3E71C}"/>
    <cellStyle name="Normal 5 12 3 2 2 2" xfId="14196" xr:uid="{798C04D1-DF56-458E-8515-05D3DD680FDC}"/>
    <cellStyle name="Normal 5 12 3 2 3" xfId="14197" xr:uid="{4E41FC07-6313-4EA8-9C14-A6D6336D502C}"/>
    <cellStyle name="Normal 5 12 3 2 4" xfId="14194" xr:uid="{048981A4-441D-4ACB-B33B-7BE3D25AD132}"/>
    <cellStyle name="Normal 5 12 3 2 5" xfId="10294" xr:uid="{59573F75-16AF-4544-A1CC-828330E933E3}"/>
    <cellStyle name="Normal 5 12 3 3" xfId="14198" xr:uid="{F1554FA3-6C8E-416C-8093-2825D6299359}"/>
    <cellStyle name="Normal 5 12 3 3 2" xfId="14199" xr:uid="{4E457D3E-13EF-4806-BC9A-E8A2984E431E}"/>
    <cellStyle name="Normal 5 12 3 3 2 2" xfId="14200" xr:uid="{E76DFBBF-18F8-4192-B7F3-00744D130E46}"/>
    <cellStyle name="Normal 5 12 3 3 3" xfId="14201" xr:uid="{504400DC-69FD-4C1B-823A-EC705A224161}"/>
    <cellStyle name="Normal 5 12 3 4" xfId="14202" xr:uid="{2E54B18A-F1F1-44A8-89B7-8A8525EB868B}"/>
    <cellStyle name="Normal 5 12 3 4 2" xfId="14203" xr:uid="{5DBB2675-D2D4-4DC2-AA27-5AB1125DE7FA}"/>
    <cellStyle name="Normal 5 12 3 5" xfId="14204" xr:uid="{600BB0C8-6C0E-4098-9930-AA143C16742D}"/>
    <cellStyle name="Normal 5 12 3 6" xfId="14193" xr:uid="{1A4EDA68-68DC-4C15-A936-DA74DF043905}"/>
    <cellStyle name="Normal 5 12 3 7" xfId="8146" xr:uid="{96D8596F-6A67-4DCA-A0C6-3DBD8CC01FEB}"/>
    <cellStyle name="Normal 5 12 4" xfId="3436" xr:uid="{00000000-0005-0000-0000-00006F0D0000}"/>
    <cellStyle name="Normal 5 12 4 2" xfId="6261" xr:uid="{32F39268-83FB-4091-BF31-944F901E85C9}"/>
    <cellStyle name="Normal 5 12 4 2 2" xfId="14207" xr:uid="{D492DDE9-199B-4F12-B16A-5BFD13D3FE56}"/>
    <cellStyle name="Normal 5 12 4 2 2 2" xfId="14208" xr:uid="{5A18344A-117C-4E4D-9922-9D22071E59F4}"/>
    <cellStyle name="Normal 5 12 4 2 3" xfId="14209" xr:uid="{43300521-72C0-4B77-A627-0AFD4BF30464}"/>
    <cellStyle name="Normal 5 12 4 2 4" xfId="14206" xr:uid="{C9192F8D-21BF-416D-B703-1F86B004D04C}"/>
    <cellStyle name="Normal 5 12 4 2 5" xfId="10295" xr:uid="{B52102B0-7F2A-4E4E-8B26-47975D678843}"/>
    <cellStyle name="Normal 5 12 4 3" xfId="14210" xr:uid="{BF9904FA-5D0D-4796-BA26-2C07788B7763}"/>
    <cellStyle name="Normal 5 12 4 3 2" xfId="14211" xr:uid="{75AEC08F-A2A6-4C03-8E8F-E32A40345C7D}"/>
    <cellStyle name="Normal 5 12 4 4" xfId="14212" xr:uid="{3B7870EB-2BD2-44A7-A484-15A78FF018E0}"/>
    <cellStyle name="Normal 5 12 4 5" xfId="14205" xr:uid="{FD5B25B1-0AE9-4039-A030-6AA3F6F50DBD}"/>
    <cellStyle name="Normal 5 12 4 6" xfId="8147" xr:uid="{71932A81-1CDC-46FA-B055-AEE42A6C6036}"/>
    <cellStyle name="Normal 5 12 5" xfId="14213" xr:uid="{3D33CCD4-B12B-4AEB-9845-D71091F9CA28}"/>
    <cellStyle name="Normal 5 12 5 2" xfId="14214" xr:uid="{8DAF3EBF-423A-49A8-B9DB-62599C51C157}"/>
    <cellStyle name="Normal 5 13" xfId="3437" xr:uid="{00000000-0005-0000-0000-0000700D0000}"/>
    <cellStyle name="Normal 5 13 2" xfId="3438" xr:uid="{00000000-0005-0000-0000-0000710D0000}"/>
    <cellStyle name="Normal 5 13 2 2" xfId="6263" xr:uid="{05F89197-5452-4FE5-A8AC-1C8430A8F20D}"/>
    <cellStyle name="Normal 5 13 2 2 2" xfId="14218" xr:uid="{FA75395F-42FF-4148-AB74-57D1514A0E6A}"/>
    <cellStyle name="Normal 5 13 2 2 2 2" xfId="14219" xr:uid="{07092873-958C-4339-ABE8-E7BCAAF3D441}"/>
    <cellStyle name="Normal 5 13 2 2 3" xfId="14220" xr:uid="{9E4C70CC-64F5-4591-A478-D75B57BBD29F}"/>
    <cellStyle name="Normal 5 13 2 2 4" xfId="14217" xr:uid="{3C8C953A-E4FE-44E9-B442-696DC3F469AF}"/>
    <cellStyle name="Normal 5 13 2 2 5" xfId="10297" xr:uid="{F5651515-6613-444C-8BA3-35B0F2E3E8E3}"/>
    <cellStyle name="Normal 5 13 2 3" xfId="14221" xr:uid="{5F3D1018-7C74-4CEC-BE59-3ECE1A260773}"/>
    <cellStyle name="Normal 5 13 2 3 2" xfId="14222" xr:uid="{90CBFBC5-72FF-4174-BD3D-515FAF1EA3C3}"/>
    <cellStyle name="Normal 5 13 2 3 2 2" xfId="14223" xr:uid="{DE704DB2-F1D6-4868-A7EC-15DAEF4F062D}"/>
    <cellStyle name="Normal 5 13 2 3 3" xfId="14224" xr:uid="{8E54F632-7063-4E4C-AC28-421D27B6E6E0}"/>
    <cellStyle name="Normal 5 13 2 4" xfId="14225" xr:uid="{A87C3EFE-9C11-43EF-9A62-2CDE8F3A99F0}"/>
    <cellStyle name="Normal 5 13 2 4 2" xfId="14226" xr:uid="{71E35981-AFAE-4831-87D4-FF389715BC3C}"/>
    <cellStyle name="Normal 5 13 2 5" xfId="14227" xr:uid="{F160AFB2-FDCA-4D74-86AE-976E01BB69AB}"/>
    <cellStyle name="Normal 5 13 2 6" xfId="14216" xr:uid="{DC077612-D4C8-42FA-995A-D49CB4B3EACD}"/>
    <cellStyle name="Normal 5 13 2 7" xfId="8149" xr:uid="{50F25DBE-855B-490D-87A0-3D26599EA8C2}"/>
    <cellStyle name="Normal 5 13 3" xfId="6262" xr:uid="{30663A76-365C-42D9-9234-831571128BB1}"/>
    <cellStyle name="Normal 5 13 3 2" xfId="14229" xr:uid="{F9E4F9B6-2B63-44D6-A1CB-CE0EB3930485}"/>
    <cellStyle name="Normal 5 13 3 2 2" xfId="14230" xr:uid="{8A9CC9B3-159C-469B-B4A4-7BC25B43A270}"/>
    <cellStyle name="Normal 5 13 3 3" xfId="14231" xr:uid="{AFFF8817-6996-48EC-A908-ACB66AC68198}"/>
    <cellStyle name="Normal 5 13 3 4" xfId="14232" xr:uid="{EEF6D432-6948-4573-B962-A24CC0A37288}"/>
    <cellStyle name="Normal 5 13 3 5" xfId="14228" xr:uid="{F0D92AF7-8F31-402F-AD14-004485E65310}"/>
    <cellStyle name="Normal 5 13 3 6" xfId="10296" xr:uid="{1839E560-9CDA-4693-99C7-5026B02F5E4C}"/>
    <cellStyle name="Normal 5 13 4" xfId="14233" xr:uid="{FFF3871D-69D1-49A1-9A6D-5601F0DC1E04}"/>
    <cellStyle name="Normal 5 13 4 2" xfId="14234" xr:uid="{2643F4BB-5317-4AD5-BA68-FB6D6F2131BA}"/>
    <cellStyle name="Normal 5 13 4 2 2" xfId="14235" xr:uid="{EC65DC90-A685-43B6-8A5A-9EB14F45B8ED}"/>
    <cellStyle name="Normal 5 13 4 3" xfId="14236" xr:uid="{CD9B1B2F-B182-4BA7-8F03-D3292D0EB6C0}"/>
    <cellStyle name="Normal 5 13 5" xfId="14237" xr:uid="{A9302848-5E30-4E72-BF30-BBBFE0283AA4}"/>
    <cellStyle name="Normal 5 13 5 2" xfId="14238" xr:uid="{F4898983-E227-4CA8-A417-95252696BBF6}"/>
    <cellStyle name="Normal 5 13 6" xfId="14239" xr:uid="{5910FDB4-6536-48F4-8FC1-33C3058E29F9}"/>
    <cellStyle name="Normal 5 13 7" xfId="14215" xr:uid="{3AC8FE17-C81F-4056-BAE4-8FD5A988DD5A}"/>
    <cellStyle name="Normal 5 13 8" xfId="8148" xr:uid="{545599DB-CE78-4294-BFB4-DB98B59D9A67}"/>
    <cellStyle name="Normal 5 14" xfId="3439" xr:uid="{00000000-0005-0000-0000-0000720D0000}"/>
    <cellStyle name="Normal 5 14 2" xfId="14241" xr:uid="{54881C0E-3891-4D2A-9871-7EBF599AC62C}"/>
    <cellStyle name="Normal 5 14 3" xfId="14240" xr:uid="{D31EB8B2-E5B0-4A25-81B7-22A629D518BB}"/>
    <cellStyle name="Normal 5 14 4" xfId="24927" xr:uid="{7A9A8153-003E-4E2B-AF46-137546296599}"/>
    <cellStyle name="Normal 5 15" xfId="23667" xr:uid="{619E4093-E508-426A-B5CD-19FCA8056E82}"/>
    <cellStyle name="Normal 5 2" xfId="3440" xr:uid="{00000000-0005-0000-0000-0000730D0000}"/>
    <cellStyle name="Normal 5 2 10" xfId="14242" xr:uid="{D3F404EF-8CEA-478E-89C9-0B6911DC9BD8}"/>
    <cellStyle name="Normal 5 2 10 2" xfId="24928" xr:uid="{6B511C83-0FAB-4585-B96D-17F862BF5938}"/>
    <cellStyle name="Normal 5 2 2" xfId="3441" xr:uid="{00000000-0005-0000-0000-0000740D0000}"/>
    <cellStyle name="Normal 5 2 2 10" xfId="3442" xr:uid="{00000000-0005-0000-0000-0000750D0000}"/>
    <cellStyle name="Normal 5 2 2 10 2" xfId="3443" xr:uid="{00000000-0005-0000-0000-0000760D0000}"/>
    <cellStyle name="Normal 5 2 2 10 2 2" xfId="6265" xr:uid="{3718AAF5-3ECD-4F60-BDEA-D36B70CC9EDC}"/>
    <cellStyle name="Normal 5 2 2 10 2 2 2" xfId="14246" xr:uid="{27D16558-9000-4139-86F8-EC5631202553}"/>
    <cellStyle name="Normal 5 2 2 10 2 2 2 2" xfId="14247" xr:uid="{098058C2-3ABA-492A-9283-75911FB97C4F}"/>
    <cellStyle name="Normal 5 2 2 10 2 2 3" xfId="14248" xr:uid="{BD372769-8B84-480C-B080-4A2AF8BE7E5B}"/>
    <cellStyle name="Normal 5 2 2 10 2 2 4" xfId="14245" xr:uid="{0DBCB55A-0DDD-4B99-8066-619F05F2A971}"/>
    <cellStyle name="Normal 5 2 2 10 2 2 5" xfId="10299" xr:uid="{27EE9FC2-5EE2-471E-A11F-8ABC0E064C2A}"/>
    <cellStyle name="Normal 5 2 2 10 2 3" xfId="14249" xr:uid="{E2BF08E3-DEBB-44CE-B92B-99DF976B67E3}"/>
    <cellStyle name="Normal 5 2 2 10 2 3 2" xfId="14250" xr:uid="{8F44391F-966A-4276-9196-B583C6446333}"/>
    <cellStyle name="Normal 5 2 2 10 2 3 2 2" xfId="14251" xr:uid="{0AF6057F-CC81-4C73-93AC-A42EA61355F1}"/>
    <cellStyle name="Normal 5 2 2 10 2 3 3" xfId="14252" xr:uid="{2E2F1B39-3FB7-4B06-B7C2-370E5D4192A0}"/>
    <cellStyle name="Normal 5 2 2 10 2 4" xfId="14253" xr:uid="{41C67498-9785-423C-8037-6D7F4892191B}"/>
    <cellStyle name="Normal 5 2 2 10 2 4 2" xfId="14254" xr:uid="{F4C2831D-D387-44DD-8FB5-A87FD56CD7E1}"/>
    <cellStyle name="Normal 5 2 2 10 2 5" xfId="14255" xr:uid="{5322089C-C05A-4478-8FFF-A0DF964649D7}"/>
    <cellStyle name="Normal 5 2 2 10 2 6" xfId="14244" xr:uid="{6A839C98-C08C-4EEB-A7DB-8516FCDE5A08}"/>
    <cellStyle name="Normal 5 2 2 10 2 7" xfId="8152" xr:uid="{8B8D65C0-B27B-4BE2-9F9D-0C41F87B8255}"/>
    <cellStyle name="Normal 5 2 2 10 3" xfId="6264" xr:uid="{30C1464B-6D34-4E3F-BB23-D0D058CE1027}"/>
    <cellStyle name="Normal 5 2 2 10 3 2" xfId="14257" xr:uid="{42934F32-A320-42C3-B516-CDDE3C891FA4}"/>
    <cellStyle name="Normal 5 2 2 10 3 2 2" xfId="14258" xr:uid="{9460C4D0-17DA-493E-8604-AF5F0B9EFB74}"/>
    <cellStyle name="Normal 5 2 2 10 3 2 2 2" xfId="14259" xr:uid="{1B1D05CF-2E7D-4C21-B358-855FE7EC1948}"/>
    <cellStyle name="Normal 5 2 2 10 3 2 3" xfId="14260" xr:uid="{B920CE01-8D7E-45A8-990A-9951FF8142E4}"/>
    <cellStyle name="Normal 5 2 2 10 3 3" xfId="14261" xr:uid="{5C7F02E2-011D-480C-8FAF-5AB00F25DFAF}"/>
    <cellStyle name="Normal 5 2 2 10 3 3 2" xfId="14262" xr:uid="{56FD8A31-2305-43A0-8702-A534500B321D}"/>
    <cellStyle name="Normal 5 2 2 10 3 4" xfId="14263" xr:uid="{DEDE00AE-3BC6-46CA-8CDE-6F9CD41E1E60}"/>
    <cellStyle name="Normal 5 2 2 10 3 5" xfId="14256" xr:uid="{5B41FBE7-C2DA-421C-99D1-F3BEEA63826E}"/>
    <cellStyle name="Normal 5 2 2 10 3 6" xfId="10298" xr:uid="{7431B869-786E-4441-A751-2F3A79E2D039}"/>
    <cellStyle name="Normal 5 2 2 10 4" xfId="14264" xr:uid="{555A01BA-711C-4B13-90B1-2E6B73B7D042}"/>
    <cellStyle name="Normal 5 2 2 10 5" xfId="14265" xr:uid="{FEC3A533-E009-4D33-843B-DA3BD79B0E72}"/>
    <cellStyle name="Normal 5 2 2 10 5 2" xfId="14266" xr:uid="{695EA038-E3E0-4E29-88F7-03409A9E59F8}"/>
    <cellStyle name="Normal 5 2 2 10 6" xfId="14267" xr:uid="{2432010D-B422-4426-88DF-AE3D8C13798D}"/>
    <cellStyle name="Normal 5 2 2 10 7" xfId="14243" xr:uid="{B0EA41B7-358D-4733-A685-C8949348C79E}"/>
    <cellStyle name="Normal 5 2 2 10 8" xfId="6665" xr:uid="{EAA1B47C-6CD8-42DE-902E-F45835A44B36}"/>
    <cellStyle name="Normal 5 2 2 11" xfId="3444" xr:uid="{00000000-0005-0000-0000-0000770D0000}"/>
    <cellStyle name="Normal 5 2 2 11 2" xfId="3445" xr:uid="{00000000-0005-0000-0000-0000780D0000}"/>
    <cellStyle name="Normal 5 2 2 11 2 2" xfId="6267" xr:uid="{A4E7C117-36B0-4319-A287-8A6BE10864D3}"/>
    <cellStyle name="Normal 5 2 2 11 2 2 2" xfId="14271" xr:uid="{CF0DE21E-CC95-4ACC-85AE-4043C5E0DE2B}"/>
    <cellStyle name="Normal 5 2 2 11 2 2 2 2" xfId="14272" xr:uid="{359C14F6-F40D-4EC1-B800-3B9460B13164}"/>
    <cellStyle name="Normal 5 2 2 11 2 2 3" xfId="14273" xr:uid="{518F5F44-45C0-4A70-B6A3-B92DE926B7D9}"/>
    <cellStyle name="Normal 5 2 2 11 2 2 4" xfId="14270" xr:uid="{35117D0F-0D95-4DD5-AF01-A0A81E255AC7}"/>
    <cellStyle name="Normal 5 2 2 11 2 2 5" xfId="10301" xr:uid="{DC9D4D79-45C9-4EA9-BC7B-9225EBEE79DD}"/>
    <cellStyle name="Normal 5 2 2 11 2 3" xfId="14274" xr:uid="{FDA74E80-D050-4093-AFA4-06CFE31F89CB}"/>
    <cellStyle name="Normal 5 2 2 11 2 3 2" xfId="14275" xr:uid="{A86E2F11-BD5E-48BD-B9CC-DB6BB4AA3952}"/>
    <cellStyle name="Normal 5 2 2 11 2 3 2 2" xfId="14276" xr:uid="{92466113-1633-4721-9EF4-9B6C3673AABD}"/>
    <cellStyle name="Normal 5 2 2 11 2 3 3" xfId="14277" xr:uid="{C39E6841-018F-471D-9550-DBFA62694117}"/>
    <cellStyle name="Normal 5 2 2 11 2 4" xfId="14278" xr:uid="{E03CA68F-B910-41E3-8418-5106470659C1}"/>
    <cellStyle name="Normal 5 2 2 11 2 4 2" xfId="14279" xr:uid="{B821C14E-ECA5-4008-BDA9-BAEFDCAB7FCF}"/>
    <cellStyle name="Normal 5 2 2 11 2 5" xfId="14280" xr:uid="{B1D485D5-F4CF-4212-8C2E-AE9A3D313F90}"/>
    <cellStyle name="Normal 5 2 2 11 2 6" xfId="14269" xr:uid="{E6DD3123-57C5-4307-B35C-CCDDEA0A4978}"/>
    <cellStyle name="Normal 5 2 2 11 2 7" xfId="8153" xr:uid="{6D63E694-0F3B-46EB-9242-B4F372AD172F}"/>
    <cellStyle name="Normal 5 2 2 11 3" xfId="6266" xr:uid="{BCB6AC54-1E2D-4BAD-96EE-42892E7EB9DC}"/>
    <cellStyle name="Normal 5 2 2 11 3 2" xfId="14282" xr:uid="{A23945F4-0BF7-4E04-9A08-40EE4CE7AC26}"/>
    <cellStyle name="Normal 5 2 2 11 3 2 2" xfId="14283" xr:uid="{BEF4680B-F1A4-4194-8162-7C9C0271835A}"/>
    <cellStyle name="Normal 5 2 2 11 3 2 2 2" xfId="14284" xr:uid="{09607905-31EA-4C05-8BDB-C0291DC0F07B}"/>
    <cellStyle name="Normal 5 2 2 11 3 2 3" xfId="14285" xr:uid="{A2B42784-BB57-4354-9485-07E8E76C5117}"/>
    <cellStyle name="Normal 5 2 2 11 3 3" xfId="14286" xr:uid="{B73FB75B-4DC0-42A4-9C3C-94C117624A8F}"/>
    <cellStyle name="Normal 5 2 2 11 3 3 2" xfId="14287" xr:uid="{5B7A9A96-90D9-4B6D-9F69-D58CA2B9762F}"/>
    <cellStyle name="Normal 5 2 2 11 3 4" xfId="14288" xr:uid="{1E7DA781-ACDA-4729-831D-276F4E326E03}"/>
    <cellStyle name="Normal 5 2 2 11 3 5" xfId="14281" xr:uid="{9598498E-6538-4E4D-9123-B74AC75198C5}"/>
    <cellStyle name="Normal 5 2 2 11 3 6" xfId="10300" xr:uid="{D61707BE-E6DB-4338-86C9-3597A83D8F89}"/>
    <cellStyle name="Normal 5 2 2 11 4" xfId="14289" xr:uid="{9A412F35-A028-4A19-8FD3-9992968038E2}"/>
    <cellStyle name="Normal 5 2 2 11 5" xfId="14290" xr:uid="{252A9B6F-6C0D-40B6-AD2E-7F41F9468850}"/>
    <cellStyle name="Normal 5 2 2 11 5 2" xfId="14291" xr:uid="{D884564B-398D-4FB9-8291-C7E7D066E93A}"/>
    <cellStyle name="Normal 5 2 2 11 6" xfId="14292" xr:uid="{6910C2EA-F082-401B-B948-BF0B2A87342A}"/>
    <cellStyle name="Normal 5 2 2 11 7" xfId="14268" xr:uid="{6914CC2A-EA8E-4F11-AF1E-E3BFB4966BAC}"/>
    <cellStyle name="Normal 5 2 2 11 8" xfId="6666" xr:uid="{B45E794B-7A4C-4A50-8903-6139A0D62718}"/>
    <cellStyle name="Normal 5 2 2 12" xfId="3446" xr:uid="{00000000-0005-0000-0000-0000790D0000}"/>
    <cellStyle name="Normal 5 2 2 12 2" xfId="3447" xr:uid="{00000000-0005-0000-0000-00007A0D0000}"/>
    <cellStyle name="Normal 5 2 2 12 2 2" xfId="6269" xr:uid="{E297160C-AD41-4C8E-92B2-C99ABE7A7C9E}"/>
    <cellStyle name="Normal 5 2 2 12 2 2 2" xfId="14296" xr:uid="{1315E75C-9A14-4969-AB2A-A65BAEA15407}"/>
    <cellStyle name="Normal 5 2 2 12 2 2 2 2" xfId="14297" xr:uid="{0AC2D1E1-9D1A-4A20-92EB-6602D3BF298F}"/>
    <cellStyle name="Normal 5 2 2 12 2 2 3" xfId="14298" xr:uid="{E3A4D4B7-371A-4099-853B-3B54D1921891}"/>
    <cellStyle name="Normal 5 2 2 12 2 2 4" xfId="14295" xr:uid="{593B53FC-D4C4-4BA3-8318-ACE7BBA68FB9}"/>
    <cellStyle name="Normal 5 2 2 12 2 2 5" xfId="10303" xr:uid="{81EE186F-5485-4E55-A1E9-A9B86E2FB660}"/>
    <cellStyle name="Normal 5 2 2 12 2 3" xfId="14299" xr:uid="{1CED6D4A-B13F-422D-AB71-293F24EDFD7F}"/>
    <cellStyle name="Normal 5 2 2 12 2 3 2" xfId="14300" xr:uid="{1FC33B7E-9D37-4C60-8ABC-0D5BC4187B06}"/>
    <cellStyle name="Normal 5 2 2 12 2 3 2 2" xfId="14301" xr:uid="{BE4A3572-A107-42BA-8D98-02D71901118C}"/>
    <cellStyle name="Normal 5 2 2 12 2 3 3" xfId="14302" xr:uid="{83FC2587-B974-435F-9C87-2B5E31492611}"/>
    <cellStyle name="Normal 5 2 2 12 2 4" xfId="14303" xr:uid="{E4F5D0DC-19B9-47FC-81FC-588F48C6427D}"/>
    <cellStyle name="Normal 5 2 2 12 2 4 2" xfId="14304" xr:uid="{82E0B048-0B94-48A0-ACDE-ABEA6566950D}"/>
    <cellStyle name="Normal 5 2 2 12 2 5" xfId="14305" xr:uid="{BF8A6DB7-3CEF-41F7-A3D9-1D8CD11C2A59}"/>
    <cellStyle name="Normal 5 2 2 12 2 6" xfId="14294" xr:uid="{F1049808-F468-4C28-BD38-F5A39B72211D}"/>
    <cellStyle name="Normal 5 2 2 12 2 7" xfId="8154" xr:uid="{EB5D6BDA-B5AE-4A46-89A2-5D7F86639B06}"/>
    <cellStyle name="Normal 5 2 2 12 3" xfId="6268" xr:uid="{BDF6A7F7-046C-4F73-B26F-73B7892B4108}"/>
    <cellStyle name="Normal 5 2 2 12 3 2" xfId="14307" xr:uid="{93D49117-7D78-4C56-B853-6D015D4857EC}"/>
    <cellStyle name="Normal 5 2 2 12 3 2 2" xfId="14308" xr:uid="{DB3C9E39-6BC5-461C-A988-3E8DF7736326}"/>
    <cellStyle name="Normal 5 2 2 12 3 2 2 2" xfId="14309" xr:uid="{AE943404-2D41-4140-8358-A13ACC0572B5}"/>
    <cellStyle name="Normal 5 2 2 12 3 2 3" xfId="14310" xr:uid="{9EA455C3-6206-4028-90EC-441512B55C9A}"/>
    <cellStyle name="Normal 5 2 2 12 3 3" xfId="14311" xr:uid="{5BF1FC87-6896-49E8-8BB6-F9FEA36CE6BB}"/>
    <cellStyle name="Normal 5 2 2 12 3 3 2" xfId="14312" xr:uid="{50FEAB3C-AFEE-4556-9285-757DC65A9A5B}"/>
    <cellStyle name="Normal 5 2 2 12 3 4" xfId="14313" xr:uid="{EB902D79-05C6-4065-88B5-7FAEBBCE828E}"/>
    <cellStyle name="Normal 5 2 2 12 3 5" xfId="14306" xr:uid="{D6346D5A-11EF-41DA-BE9B-483B10D0A582}"/>
    <cellStyle name="Normal 5 2 2 12 3 6" xfId="10302" xr:uid="{342DD6DE-6106-400C-9769-57ABA8D2E933}"/>
    <cellStyle name="Normal 5 2 2 12 4" xfId="14314" xr:uid="{2CD50264-BBFA-433C-9A9D-CA2B77EBF3C1}"/>
    <cellStyle name="Normal 5 2 2 12 5" xfId="14315" xr:uid="{3C49AEAD-6CCF-4119-BED9-FD067D27CE5C}"/>
    <cellStyle name="Normal 5 2 2 12 5 2" xfId="14316" xr:uid="{4DAB33BF-15A5-40C6-9BE7-5DC1F6B427DD}"/>
    <cellStyle name="Normal 5 2 2 12 6" xfId="14317" xr:uid="{E8BA90FE-25B3-43BE-B495-146680B445FA}"/>
    <cellStyle name="Normal 5 2 2 12 7" xfId="14293" xr:uid="{803AC94D-D048-4903-9A68-66E79BC14978}"/>
    <cellStyle name="Normal 5 2 2 12 8" xfId="6667" xr:uid="{A3867D76-CEF5-417A-A64B-2726C7457727}"/>
    <cellStyle name="Normal 5 2 2 13" xfId="3448" xr:uid="{00000000-0005-0000-0000-00007B0D0000}"/>
    <cellStyle name="Normal 5 2 2 13 2" xfId="3449" xr:uid="{00000000-0005-0000-0000-00007C0D0000}"/>
    <cellStyle name="Normal 5 2 2 13 2 2" xfId="6271" xr:uid="{32DCDAF2-C182-4BBA-9201-2920EA5D9650}"/>
    <cellStyle name="Normal 5 2 2 13 2 2 2" xfId="14321" xr:uid="{FEE42D10-D883-4D1C-99A7-1BE0EC2B603F}"/>
    <cellStyle name="Normal 5 2 2 13 2 2 2 2" xfId="14322" xr:uid="{CC5F5859-6C06-4ED2-B7D8-6519B34AEC2D}"/>
    <cellStyle name="Normal 5 2 2 13 2 2 3" xfId="14323" xr:uid="{E921915C-A85D-49E9-B8D7-0E76C3270F7D}"/>
    <cellStyle name="Normal 5 2 2 13 2 2 4" xfId="14320" xr:uid="{5115A510-A1B3-4C97-97E6-7A8FDF2B2F04}"/>
    <cellStyle name="Normal 5 2 2 13 2 2 5" xfId="10305" xr:uid="{D3C906CB-045D-4173-A90A-C8788ADABA78}"/>
    <cellStyle name="Normal 5 2 2 13 2 3" xfId="14324" xr:uid="{A4751537-0F27-48BC-934F-E8674B55EC79}"/>
    <cellStyle name="Normal 5 2 2 13 2 3 2" xfId="14325" xr:uid="{B4E8A178-F670-4816-A214-559456070604}"/>
    <cellStyle name="Normal 5 2 2 13 2 3 2 2" xfId="14326" xr:uid="{289D039D-107A-4ACE-99C4-895D8531A663}"/>
    <cellStyle name="Normal 5 2 2 13 2 3 3" xfId="14327" xr:uid="{8FDC3A36-5CDF-4BB9-A5D5-3D2C0EE7BE12}"/>
    <cellStyle name="Normal 5 2 2 13 2 4" xfId="14328" xr:uid="{DB3FF980-AC6A-44E7-8EF0-174A640989F4}"/>
    <cellStyle name="Normal 5 2 2 13 2 4 2" xfId="14329" xr:uid="{44BC277A-4BD5-440A-A31C-0679D2C631CE}"/>
    <cellStyle name="Normal 5 2 2 13 2 5" xfId="14330" xr:uid="{3D56294E-9077-4D3E-BE47-847225A3456E}"/>
    <cellStyle name="Normal 5 2 2 13 2 6" xfId="14319" xr:uid="{73060199-033E-4655-BBA1-F1A7BE13B811}"/>
    <cellStyle name="Normal 5 2 2 13 2 7" xfId="8155" xr:uid="{BFDD2D6F-A1E5-44D9-B6B4-EC29419992A3}"/>
    <cellStyle name="Normal 5 2 2 13 3" xfId="6270" xr:uid="{F24F7181-3CB4-4D96-96CA-DFED9324FEBF}"/>
    <cellStyle name="Normal 5 2 2 13 3 2" xfId="14332" xr:uid="{70B791C7-4608-432E-83EE-1F8CF895AAE0}"/>
    <cellStyle name="Normal 5 2 2 13 3 2 2" xfId="14333" xr:uid="{20927886-9575-43B5-AE6D-CE32E60B81CB}"/>
    <cellStyle name="Normal 5 2 2 13 3 2 2 2" xfId="14334" xr:uid="{D551CBB9-FFB0-4610-BB50-6E7CE923A6E9}"/>
    <cellStyle name="Normal 5 2 2 13 3 2 3" xfId="14335" xr:uid="{39AB9823-C0B7-48ED-A158-8AD01CB6D36E}"/>
    <cellStyle name="Normal 5 2 2 13 3 3" xfId="14336" xr:uid="{18537EFA-23D9-414F-8F6A-0F0D7E47D97D}"/>
    <cellStyle name="Normal 5 2 2 13 3 3 2" xfId="14337" xr:uid="{49058712-8E02-4B8C-99AE-709BF4208913}"/>
    <cellStyle name="Normal 5 2 2 13 3 4" xfId="14338" xr:uid="{BC191043-6A73-48DB-BA76-CBF6442B4E4B}"/>
    <cellStyle name="Normal 5 2 2 13 3 5" xfId="14331" xr:uid="{E12A2A79-3267-4E91-9029-B5EF29659032}"/>
    <cellStyle name="Normal 5 2 2 13 3 6" xfId="10304" xr:uid="{A57BF2E3-7066-4F6B-9156-62D5CA6756EE}"/>
    <cellStyle name="Normal 5 2 2 13 4" xfId="14339" xr:uid="{410E425E-48EB-45C0-A58D-45AD677C6791}"/>
    <cellStyle name="Normal 5 2 2 13 5" xfId="14340" xr:uid="{296D8CCB-1F5F-47E5-8A3C-E1E9031891A2}"/>
    <cellStyle name="Normal 5 2 2 13 5 2" xfId="14341" xr:uid="{2BB3F482-3AC4-4831-A9DA-2C5F0ED71AB7}"/>
    <cellStyle name="Normal 5 2 2 13 6" xfId="14342" xr:uid="{DBEADA67-5F47-43B3-9636-BBC2690EDECD}"/>
    <cellStyle name="Normal 5 2 2 13 7" xfId="14318" xr:uid="{558BEE3E-3534-4D83-B394-10F29F8B5F64}"/>
    <cellStyle name="Normal 5 2 2 13 8" xfId="6668" xr:uid="{42D62B00-D609-4191-B0EE-B40A73B4825D}"/>
    <cellStyle name="Normal 5 2 2 14" xfId="3450" xr:uid="{00000000-0005-0000-0000-00007D0D0000}"/>
    <cellStyle name="Normal 5 2 2 15" xfId="3451" xr:uid="{00000000-0005-0000-0000-00007E0D0000}"/>
    <cellStyle name="Normal 5 2 2 15 2" xfId="14343" xr:uid="{E2C091D7-8C38-460A-9A41-A957E7A0293C}"/>
    <cellStyle name="Normal 5 2 2 2" xfId="3452" xr:uid="{00000000-0005-0000-0000-00007F0D0000}"/>
    <cellStyle name="Normal 5 2 2 2 10" xfId="3453" xr:uid="{00000000-0005-0000-0000-0000800D0000}"/>
    <cellStyle name="Normal 5 2 2 2 11" xfId="3454" xr:uid="{00000000-0005-0000-0000-0000810D0000}"/>
    <cellStyle name="Normal 5 2 2 2 12" xfId="3455" xr:uid="{00000000-0005-0000-0000-0000820D0000}"/>
    <cellStyle name="Normal 5 2 2 2 13" xfId="3456" xr:uid="{00000000-0005-0000-0000-0000830D0000}"/>
    <cellStyle name="Normal 5 2 2 2 14" xfId="3457" xr:uid="{00000000-0005-0000-0000-0000840D0000}"/>
    <cellStyle name="Normal 5 2 2 2 14 2" xfId="3458" xr:uid="{00000000-0005-0000-0000-0000850D0000}"/>
    <cellStyle name="Normal 5 2 2 2 14 2 2" xfId="6274" xr:uid="{9BADFFB8-B398-49A1-8879-4B31122AB0C4}"/>
    <cellStyle name="Normal 5 2 2 2 14 2 2 2" xfId="14347" xr:uid="{B8BB5399-25AB-4125-8127-8948918F6D45}"/>
    <cellStyle name="Normal 5 2 2 2 14 2 2 2 2" xfId="14348" xr:uid="{26BFFB40-3110-434F-B3C1-139E4B90DA7F}"/>
    <cellStyle name="Normal 5 2 2 2 14 2 2 3" xfId="14349" xr:uid="{5A6E0C17-551C-45BF-BEDF-86EA24D21919}"/>
    <cellStyle name="Normal 5 2 2 2 14 2 2 4" xfId="14346" xr:uid="{4C45348B-A207-4435-9F52-FEE0C99D7E55}"/>
    <cellStyle name="Normal 5 2 2 2 14 2 2 5" xfId="10308" xr:uid="{9E54F535-C634-4831-BDF0-591F3B631049}"/>
    <cellStyle name="Normal 5 2 2 2 14 2 3" xfId="14350" xr:uid="{E8CBEDD2-3643-40E8-AF44-C7552C3101FB}"/>
    <cellStyle name="Normal 5 2 2 2 14 2 3 2" xfId="14351" xr:uid="{5FCA4044-6699-4FAA-A3DC-731BD03E5F16}"/>
    <cellStyle name="Normal 5 2 2 2 14 2 3 2 2" xfId="14352" xr:uid="{2C10CE41-C711-4B6D-AD31-9A49EAFBF19C}"/>
    <cellStyle name="Normal 5 2 2 2 14 2 3 3" xfId="14353" xr:uid="{EDCCAB44-ABFE-47FE-B39A-F5EF883884A5}"/>
    <cellStyle name="Normal 5 2 2 2 14 2 4" xfId="14354" xr:uid="{4BEE2638-0C1C-4C7A-8A70-DA7868A22953}"/>
    <cellStyle name="Normal 5 2 2 2 14 2 4 2" xfId="14355" xr:uid="{04E8658E-2234-411E-999A-F3BC244877AC}"/>
    <cellStyle name="Normal 5 2 2 2 14 2 5" xfId="14356" xr:uid="{FC4DF287-90AC-46A9-9302-8C378C6D1EA0}"/>
    <cellStyle name="Normal 5 2 2 2 14 2 6" xfId="14345" xr:uid="{16E7FE4B-B1B7-4B7C-862C-D62E7B042589}"/>
    <cellStyle name="Normal 5 2 2 2 14 2 7" xfId="8160" xr:uid="{00B92129-FB32-4B40-B654-2904401767C9}"/>
    <cellStyle name="Normal 5 2 2 2 14 3" xfId="6273" xr:uid="{88EB2295-6F6B-4826-AA70-94DD5AF98F9B}"/>
    <cellStyle name="Normal 5 2 2 2 14 3 2" xfId="14358" xr:uid="{863A39D4-8A6B-48B8-BE29-C224B2382B31}"/>
    <cellStyle name="Normal 5 2 2 2 14 3 2 2" xfId="14359" xr:uid="{68D11C1E-1BFC-4FBB-842A-87AA2B72D658}"/>
    <cellStyle name="Normal 5 2 2 2 14 3 3" xfId="14360" xr:uid="{DE6EC67F-3F9B-4FB8-B0F7-B267181CB651}"/>
    <cellStyle name="Normal 5 2 2 2 14 3 4" xfId="14357" xr:uid="{A0C799DF-E4C3-4031-A2B3-521432E182DE}"/>
    <cellStyle name="Normal 5 2 2 2 14 3 5" xfId="10307" xr:uid="{25632808-1E3C-4155-970C-F0C519D867EE}"/>
    <cellStyle name="Normal 5 2 2 2 14 4" xfId="14361" xr:uid="{61B43897-452D-4D14-825A-DCB8B9BBC73F}"/>
    <cellStyle name="Normal 5 2 2 2 14 4 2" xfId="14362" xr:uid="{2F90C12B-0F0A-4E11-9F5B-5D8EAA4167D2}"/>
    <cellStyle name="Normal 5 2 2 2 14 4 2 2" xfId="14363" xr:uid="{44E9B577-8E20-46DD-8345-9E03BC0AB1AA}"/>
    <cellStyle name="Normal 5 2 2 2 14 4 3" xfId="14364" xr:uid="{D92E547C-75A0-4F43-BE19-CF40E954EE39}"/>
    <cellStyle name="Normal 5 2 2 2 14 5" xfId="14365" xr:uid="{1F35C158-7670-4C19-A26A-A6204B3B575E}"/>
    <cellStyle name="Normal 5 2 2 2 14 5 2" xfId="14366" xr:uid="{D73F18A7-CA63-4872-8160-E67F82C989A4}"/>
    <cellStyle name="Normal 5 2 2 2 14 6" xfId="14367" xr:uid="{B86B9C78-EEFB-4030-B963-79F65D31D6AC}"/>
    <cellStyle name="Normal 5 2 2 2 14 7" xfId="14344" xr:uid="{A1CEE363-28E3-4965-AFCE-2D0CE47F1339}"/>
    <cellStyle name="Normal 5 2 2 2 14 8" xfId="8159" xr:uid="{B83E7531-8FDC-4DFA-ADDC-6726DA93F480}"/>
    <cellStyle name="Normal 5 2 2 2 15" xfId="3459" xr:uid="{00000000-0005-0000-0000-0000860D0000}"/>
    <cellStyle name="Normal 5 2 2 2 15 2" xfId="14368" xr:uid="{880799F6-2EF7-409B-9BBD-F5066F98B1D5}"/>
    <cellStyle name="Normal 5 2 2 2 15 3" xfId="24929" xr:uid="{A553AD2B-B4E1-4012-B712-59BEC3A4C9C3}"/>
    <cellStyle name="Normal 5 2 2 2 16" xfId="6272" xr:uid="{49DF546B-AAA4-40D7-9B5E-074F120293E3}"/>
    <cellStyle name="Normal 5 2 2 2 16 2" xfId="14369" xr:uid="{726AB32E-96F7-4D9D-BD2B-7E047D4206FF}"/>
    <cellStyle name="Normal 5 2 2 2 16 3" xfId="10306" xr:uid="{62B7EF1E-69B2-4895-8E48-B331AE131D49}"/>
    <cellStyle name="Normal 5 2 2 2 17" xfId="6669" xr:uid="{2F8C920A-1116-4A20-9D16-1922A7C2209C}"/>
    <cellStyle name="Normal 5 2 2 2 2" xfId="3460" xr:uid="{00000000-0005-0000-0000-0000870D0000}"/>
    <cellStyle name="Normal 5 2 2 2 3" xfId="3461" xr:uid="{00000000-0005-0000-0000-0000880D0000}"/>
    <cellStyle name="Normal 5 2 2 2 4" xfId="3462" xr:uid="{00000000-0005-0000-0000-0000890D0000}"/>
    <cellStyle name="Normal 5 2 2 2 5" xfId="3463" xr:uid="{00000000-0005-0000-0000-00008A0D0000}"/>
    <cellStyle name="Normal 5 2 2 2 6" xfId="3464" xr:uid="{00000000-0005-0000-0000-00008B0D0000}"/>
    <cellStyle name="Normal 5 2 2 2 7" xfId="3465" xr:uid="{00000000-0005-0000-0000-00008C0D0000}"/>
    <cellStyle name="Normal 5 2 2 2 8" xfId="3466" xr:uid="{00000000-0005-0000-0000-00008D0D0000}"/>
    <cellStyle name="Normal 5 2 2 2 9" xfId="3467" xr:uid="{00000000-0005-0000-0000-00008E0D0000}"/>
    <cellStyle name="Normal 5 2 2 3" xfId="3468" xr:uid="{00000000-0005-0000-0000-00008F0D0000}"/>
    <cellStyle name="Normal 5 2 2 3 2" xfId="3469" xr:uid="{00000000-0005-0000-0000-0000900D0000}"/>
    <cellStyle name="Normal 5 2 2 3 2 2" xfId="3470" xr:uid="{00000000-0005-0000-0000-0000910D0000}"/>
    <cellStyle name="Normal 5 2 2 3 2 2 2" xfId="6277" xr:uid="{97B91DEB-10A9-48DA-9DCC-0C82BF3B2669}"/>
    <cellStyle name="Normal 5 2 2 3 2 2 2 2" xfId="14374" xr:uid="{75834DDF-8947-4BC2-B764-EFA799CD10FF}"/>
    <cellStyle name="Normal 5 2 2 3 2 2 2 2 2" xfId="14375" xr:uid="{65DA112F-6885-46C1-BF35-E96569DD2B97}"/>
    <cellStyle name="Normal 5 2 2 3 2 2 2 3" xfId="14376" xr:uid="{504FB87D-07C4-4EDE-8A49-6A6248B730EC}"/>
    <cellStyle name="Normal 5 2 2 3 2 2 2 4" xfId="14373" xr:uid="{93C4757D-45FE-4091-95AF-50C0A4B6468B}"/>
    <cellStyle name="Normal 5 2 2 3 2 2 2 5" xfId="10311" xr:uid="{1E291453-E631-4B20-A4D0-C133EA499060}"/>
    <cellStyle name="Normal 5 2 2 3 2 2 3" xfId="14377" xr:uid="{C8CB0149-8CD8-47C6-8C4E-024A15B65022}"/>
    <cellStyle name="Normal 5 2 2 3 2 2 3 2" xfId="14378" xr:uid="{F70A45E7-3E2C-4318-A8CB-C05CA413E66A}"/>
    <cellStyle name="Normal 5 2 2 3 2 2 3 2 2" xfId="14379" xr:uid="{0F3BB51A-16DF-4593-BE26-DF48711E5878}"/>
    <cellStyle name="Normal 5 2 2 3 2 2 3 3" xfId="14380" xr:uid="{FAB217C2-D090-4720-8F2F-340C22E62127}"/>
    <cellStyle name="Normal 5 2 2 3 2 2 4" xfId="14381" xr:uid="{A95525CD-E790-435F-AA76-D31097DD0C67}"/>
    <cellStyle name="Normal 5 2 2 3 2 2 4 2" xfId="14382" xr:uid="{01C010D3-6BB5-4B1E-9506-5A482D3E41DE}"/>
    <cellStyle name="Normal 5 2 2 3 2 2 5" xfId="14383" xr:uid="{62EBC6B8-9B6B-4433-8C6A-15B284A47B2E}"/>
    <cellStyle name="Normal 5 2 2 3 2 2 6" xfId="14372" xr:uid="{E2AFD92F-34C4-4DBF-9B69-1610112CE902}"/>
    <cellStyle name="Normal 5 2 2 3 2 2 7" xfId="8167" xr:uid="{EA136D55-8068-4A96-831A-9D617CCE4CEE}"/>
    <cellStyle name="Normal 5 2 2 3 2 3" xfId="6276" xr:uid="{FB41A72C-2818-4FF1-9E17-725397BFA16A}"/>
    <cellStyle name="Normal 5 2 2 3 2 3 2" xfId="14385" xr:uid="{C0C3F113-0F86-424D-A29E-0E39D6D1EBE2}"/>
    <cellStyle name="Normal 5 2 2 3 2 3 2 2" xfId="14386" xr:uid="{F1A13652-D683-4291-B440-DD35621F9751}"/>
    <cellStyle name="Normal 5 2 2 3 2 3 3" xfId="14387" xr:uid="{C42AE3FB-C23D-4FF6-92CD-D22EBA03EBDD}"/>
    <cellStyle name="Normal 5 2 2 3 2 3 4" xfId="14384" xr:uid="{4A7BE2ED-58EF-4822-A0D3-C19F1522296C}"/>
    <cellStyle name="Normal 5 2 2 3 2 3 5" xfId="10310" xr:uid="{1B8AA76F-F0E4-413F-A51A-ED57DA79B982}"/>
    <cellStyle name="Normal 5 2 2 3 2 4" xfId="14388" xr:uid="{03C81C48-0D27-44F4-AC0B-0FD7B6BFEDE0}"/>
    <cellStyle name="Normal 5 2 2 3 2 4 2" xfId="14389" xr:uid="{F3E38ED9-2157-4A91-B53B-E0148403FF14}"/>
    <cellStyle name="Normal 5 2 2 3 2 4 2 2" xfId="14390" xr:uid="{D35C90B2-C6AD-4863-9F38-81719F155C21}"/>
    <cellStyle name="Normal 5 2 2 3 2 4 3" xfId="14391" xr:uid="{7EDC2623-D43C-4A47-8DA1-7D8386EF0417}"/>
    <cellStyle name="Normal 5 2 2 3 2 5" xfId="14392" xr:uid="{E939B872-AEA2-42B2-9336-0BA3849FA8D5}"/>
    <cellStyle name="Normal 5 2 2 3 2 5 2" xfId="14393" xr:uid="{2D8EE719-6144-42D6-BEC5-86C552E447FB}"/>
    <cellStyle name="Normal 5 2 2 3 2 6" xfId="14394" xr:uid="{1F75B110-8F2E-4F06-B686-774833228CCB}"/>
    <cellStyle name="Normal 5 2 2 3 2 7" xfId="14371" xr:uid="{7A15B12D-C2AB-4D99-8DFF-9B75856CE690}"/>
    <cellStyle name="Normal 5 2 2 3 2 8" xfId="8166" xr:uid="{473EBA71-25A4-44E5-B683-C424A5E8802D}"/>
    <cellStyle name="Normal 5 2 2 3 3" xfId="3471" xr:uid="{00000000-0005-0000-0000-0000920D0000}"/>
    <cellStyle name="Normal 5 2 2 3 3 2" xfId="6278" xr:uid="{BD7C8689-5824-4B36-8532-2E6647CF697E}"/>
    <cellStyle name="Normal 5 2 2 3 3 2 2" xfId="14397" xr:uid="{DF4E466D-5146-4B9C-902D-BFFE8F4DA6FA}"/>
    <cellStyle name="Normal 5 2 2 3 3 2 2 2" xfId="14398" xr:uid="{89362D0C-06D5-4F8F-9344-AB0D43513725}"/>
    <cellStyle name="Normal 5 2 2 3 3 2 3" xfId="14399" xr:uid="{7E152EAD-67E3-4968-95D1-D4AC18235948}"/>
    <cellStyle name="Normal 5 2 2 3 3 2 4" xfId="14396" xr:uid="{9CDD49A7-4D0F-4390-9A89-D4C43A747005}"/>
    <cellStyle name="Normal 5 2 2 3 3 2 5" xfId="10312" xr:uid="{7D447DEA-7A79-4C60-8F9A-8D3CABD55B64}"/>
    <cellStyle name="Normal 5 2 2 3 3 3" xfId="14400" xr:uid="{1303ED07-95DF-414E-9034-BBB1FF36EB99}"/>
    <cellStyle name="Normal 5 2 2 3 3 3 2" xfId="14401" xr:uid="{02BAB3F8-0FD2-478A-B63C-AA554306083F}"/>
    <cellStyle name="Normal 5 2 2 3 3 3 2 2" xfId="14402" xr:uid="{1E4F545B-41BB-4696-BE9B-922E441105B0}"/>
    <cellStyle name="Normal 5 2 2 3 3 3 3" xfId="14403" xr:uid="{A7987B2E-FFA0-4BDC-AB9D-DDAE6ED00DFD}"/>
    <cellStyle name="Normal 5 2 2 3 3 4" xfId="14404" xr:uid="{A243E8C8-2A1F-476B-8911-5918638D79CF}"/>
    <cellStyle name="Normal 5 2 2 3 3 4 2" xfId="14405" xr:uid="{1377F1FB-F8DB-4AA3-A445-0F9F44B136B0}"/>
    <cellStyle name="Normal 5 2 2 3 3 5" xfId="14406" xr:uid="{1C9D0409-7794-4A86-B696-0E1383D471E9}"/>
    <cellStyle name="Normal 5 2 2 3 3 6" xfId="14395" xr:uid="{28166E04-0EAE-4F24-9C13-61686148BE14}"/>
    <cellStyle name="Normal 5 2 2 3 3 7" xfId="8168" xr:uid="{E02AF9DD-6663-4EFC-A464-2468034288E7}"/>
    <cellStyle name="Normal 5 2 2 3 4" xfId="6275" xr:uid="{E3A7D762-1650-419C-B37A-E080EB6871F9}"/>
    <cellStyle name="Normal 5 2 2 3 4 2" xfId="14408" xr:uid="{226F1560-00D2-4DA4-8D0D-8DFC70F5B059}"/>
    <cellStyle name="Normal 5 2 2 3 4 2 2" xfId="14409" xr:uid="{59F2162D-84E4-4F5F-87DA-8E8F514CAAA8}"/>
    <cellStyle name="Normal 5 2 2 3 4 2 2 2" xfId="14410" xr:uid="{C1D50907-EA77-4089-BE72-D5D8E83E65A6}"/>
    <cellStyle name="Normal 5 2 2 3 4 2 3" xfId="14411" xr:uid="{D653C2FD-019C-4795-AB17-36EF6D3C64CC}"/>
    <cellStyle name="Normal 5 2 2 3 4 3" xfId="14412" xr:uid="{82319383-7638-4634-ABD8-F2CFFAA106C9}"/>
    <cellStyle name="Normal 5 2 2 3 4 3 2" xfId="14413" xr:uid="{4CDAD18A-054A-4219-AF67-B78FF276F0EC}"/>
    <cellStyle name="Normal 5 2 2 3 4 4" xfId="14414" xr:uid="{70E36C37-F0A8-405F-BDD3-948B5C5A3E90}"/>
    <cellStyle name="Normal 5 2 2 3 4 5" xfId="14407" xr:uid="{B70688BD-59DF-4323-AD8E-537742D5D085}"/>
    <cellStyle name="Normal 5 2 2 3 4 6" xfId="10309" xr:uid="{3739C77B-9B77-4634-A212-33AF95B0EFCE}"/>
    <cellStyle name="Normal 5 2 2 3 5" xfId="14415" xr:uid="{905D5902-6FBE-44D0-B629-9D77940AF425}"/>
    <cellStyle name="Normal 5 2 2 3 6" xfId="14416" xr:uid="{DBBA1921-9D62-41F1-ADE3-04D76A7AD985}"/>
    <cellStyle name="Normal 5 2 2 3 6 2" xfId="14417" xr:uid="{FABCAD69-EC74-479E-8AE3-036CB70A0DF1}"/>
    <cellStyle name="Normal 5 2 2 3 7" xfId="14418" xr:uid="{6C60DB40-90D0-418B-B2C9-0BD64C31ACA6}"/>
    <cellStyle name="Normal 5 2 2 3 8" xfId="14370" xr:uid="{60DEE2FD-5958-4E86-B34A-C5EF52ABFF20}"/>
    <cellStyle name="Normal 5 2 2 3 9" xfId="6670" xr:uid="{49478177-E5EF-4DCF-B53B-7090302D56CD}"/>
    <cellStyle name="Normal 5 2 2 4" xfId="3472" xr:uid="{00000000-0005-0000-0000-0000930D0000}"/>
    <cellStyle name="Normal 5 2 2 4 2" xfId="3473" xr:uid="{00000000-0005-0000-0000-0000940D0000}"/>
    <cellStyle name="Normal 5 2 2 4 2 2" xfId="6280" xr:uid="{651FC0CD-7088-4F92-804B-FEB66D5A8623}"/>
    <cellStyle name="Normal 5 2 2 4 2 2 2" xfId="14422" xr:uid="{A8B933A5-84EE-43F7-B17E-39E427D50C39}"/>
    <cellStyle name="Normal 5 2 2 4 2 2 2 2" xfId="14423" xr:uid="{6570E9C9-76CF-444A-A0F4-A9A5AE0F9A4D}"/>
    <cellStyle name="Normal 5 2 2 4 2 2 3" xfId="14424" xr:uid="{4842B02C-CC3D-4352-AC8B-AB61515671DC}"/>
    <cellStyle name="Normal 5 2 2 4 2 2 4" xfId="14421" xr:uid="{B3BD516D-B23E-4F34-AD84-9708027ACFB2}"/>
    <cellStyle name="Normal 5 2 2 4 2 2 5" xfId="10314" xr:uid="{44FA8987-9207-4276-A8AD-2D15A7A096D2}"/>
    <cellStyle name="Normal 5 2 2 4 2 3" xfId="14425" xr:uid="{4FA62812-70A3-431D-815E-BEB9496BE0E7}"/>
    <cellStyle name="Normal 5 2 2 4 2 3 2" xfId="14426" xr:uid="{5FA184A6-D045-4CBD-8E65-E727D86CC7FD}"/>
    <cellStyle name="Normal 5 2 2 4 2 3 2 2" xfId="14427" xr:uid="{193E0197-502E-4C81-8CFB-624A4DEAD542}"/>
    <cellStyle name="Normal 5 2 2 4 2 3 3" xfId="14428" xr:uid="{48178BE5-5AF7-43BA-BC06-DB33DFBB994E}"/>
    <cellStyle name="Normal 5 2 2 4 2 4" xfId="14429" xr:uid="{74739E73-380A-4F4F-B9F7-149EEA63AD37}"/>
    <cellStyle name="Normal 5 2 2 4 2 4 2" xfId="14430" xr:uid="{D70892DC-90D6-4ABB-861A-A342ACD41B4D}"/>
    <cellStyle name="Normal 5 2 2 4 2 5" xfId="14431" xr:uid="{5CAE1BD4-FC96-4C72-AA03-1D2675C152FB}"/>
    <cellStyle name="Normal 5 2 2 4 2 6" xfId="14420" xr:uid="{ED4BB3B8-03EF-452F-9A2C-5BB1B3EACA53}"/>
    <cellStyle name="Normal 5 2 2 4 2 7" xfId="8170" xr:uid="{07D5313E-1535-4B20-B2B8-AC98E9C2330B}"/>
    <cellStyle name="Normal 5 2 2 4 3" xfId="6279" xr:uid="{E7C98248-E899-46CA-BA70-844627BC61C0}"/>
    <cellStyle name="Normal 5 2 2 4 3 2" xfId="14433" xr:uid="{1D06414A-F981-4C73-9311-10A63B6BBC07}"/>
    <cellStyle name="Normal 5 2 2 4 3 2 2" xfId="14434" xr:uid="{0A94F11C-3793-45EE-B0BC-3C45EEFA3E79}"/>
    <cellStyle name="Normal 5 2 2 4 3 2 2 2" xfId="14435" xr:uid="{A50B0494-AF7D-4B43-85D1-1E16217B17BC}"/>
    <cellStyle name="Normal 5 2 2 4 3 2 3" xfId="14436" xr:uid="{37361F11-13E9-4AC4-88FF-FC153C2EEF2A}"/>
    <cellStyle name="Normal 5 2 2 4 3 3" xfId="14437" xr:uid="{7DE65C7A-E523-46B3-A3EB-213BE121ADBB}"/>
    <cellStyle name="Normal 5 2 2 4 3 3 2" xfId="14438" xr:uid="{281AA28C-5C82-4BBB-993A-8FCD5EAEF6DB}"/>
    <cellStyle name="Normal 5 2 2 4 3 4" xfId="14439" xr:uid="{CC2EFBF6-213E-4EF9-9DD5-3E10D78D154E}"/>
    <cellStyle name="Normal 5 2 2 4 3 5" xfId="14432" xr:uid="{EC4A97A0-22F5-40CA-BFD5-9E79CA188BBD}"/>
    <cellStyle name="Normal 5 2 2 4 3 6" xfId="10313" xr:uid="{4C02863A-1B52-469C-A253-B82D1EA3F9FA}"/>
    <cellStyle name="Normal 5 2 2 4 4" xfId="14440" xr:uid="{AC5CFD29-E050-4B3B-84B9-1C2DD111E3A5}"/>
    <cellStyle name="Normal 5 2 2 4 5" xfId="14441" xr:uid="{6513D6B8-E3C9-4BAA-BB19-24F9A41A4401}"/>
    <cellStyle name="Normal 5 2 2 4 5 2" xfId="14442" xr:uid="{5A792DC8-6E8A-47DD-A18B-59177A17F74E}"/>
    <cellStyle name="Normal 5 2 2 4 6" xfId="14443" xr:uid="{0274B334-BDAA-4E99-99F1-38E7AE5C05DE}"/>
    <cellStyle name="Normal 5 2 2 4 7" xfId="14419" xr:uid="{FD91B1E4-F2E3-43AC-A949-FB1327C3E5A1}"/>
    <cellStyle name="Normal 5 2 2 4 8" xfId="6671" xr:uid="{D9680461-17A8-4308-A865-F20F3AC496DF}"/>
    <cellStyle name="Normal 5 2 2 5" xfId="3474" xr:uid="{00000000-0005-0000-0000-0000950D0000}"/>
    <cellStyle name="Normal 5 2 2 5 2" xfId="3475" xr:uid="{00000000-0005-0000-0000-0000960D0000}"/>
    <cellStyle name="Normal 5 2 2 5 2 2" xfId="6282" xr:uid="{15D15AED-9490-481B-99FE-4736BC000597}"/>
    <cellStyle name="Normal 5 2 2 5 2 2 2" xfId="14447" xr:uid="{D7CE0B19-4853-4D71-B148-1D0A21820C74}"/>
    <cellStyle name="Normal 5 2 2 5 2 2 2 2" xfId="14448" xr:uid="{FE1D73A0-3CC8-484A-B505-DFB822719B1A}"/>
    <cellStyle name="Normal 5 2 2 5 2 2 3" xfId="14449" xr:uid="{76A098B9-8DA0-4D20-8D10-DA6FAAA91503}"/>
    <cellStyle name="Normal 5 2 2 5 2 2 4" xfId="14446" xr:uid="{CEA1D299-E7A4-4D38-A013-D7985F353673}"/>
    <cellStyle name="Normal 5 2 2 5 2 2 5" xfId="10316" xr:uid="{D50402A3-FD55-4218-8BF9-37746C0CDA11}"/>
    <cellStyle name="Normal 5 2 2 5 2 3" xfId="14450" xr:uid="{C1FE1B84-40E7-4997-B111-2727B48D0756}"/>
    <cellStyle name="Normal 5 2 2 5 2 3 2" xfId="14451" xr:uid="{6AC7CC4A-36D4-45B9-83CD-33BFE96AE8F8}"/>
    <cellStyle name="Normal 5 2 2 5 2 3 2 2" xfId="14452" xr:uid="{5E29AE11-8567-4D5E-A2F3-D9806D20B6A9}"/>
    <cellStyle name="Normal 5 2 2 5 2 3 3" xfId="14453" xr:uid="{FF2AB307-9FDB-4F0C-98F9-6556626D7F7B}"/>
    <cellStyle name="Normal 5 2 2 5 2 4" xfId="14454" xr:uid="{A2390FC3-49B2-429A-817C-184BDECB59B3}"/>
    <cellStyle name="Normal 5 2 2 5 2 4 2" xfId="14455" xr:uid="{C50798E0-9548-485C-B9AC-C85D8C1BCEC2}"/>
    <cellStyle name="Normal 5 2 2 5 2 5" xfId="14456" xr:uid="{20E360BD-4F43-447F-A2A8-C88A89F9AAD3}"/>
    <cellStyle name="Normal 5 2 2 5 2 6" xfId="14445" xr:uid="{7A809DF7-2538-4F44-A92E-5D60A1EB2CC4}"/>
    <cellStyle name="Normal 5 2 2 5 2 7" xfId="8172" xr:uid="{0293FDE8-9159-40F8-B66A-6ED21EE924B8}"/>
    <cellStyle name="Normal 5 2 2 5 3" xfId="6281" xr:uid="{B2986208-7779-43B7-B428-57634291600E}"/>
    <cellStyle name="Normal 5 2 2 5 3 2" xfId="14458" xr:uid="{5DF9506D-2259-452B-A2A3-446BCD325833}"/>
    <cellStyle name="Normal 5 2 2 5 3 2 2" xfId="14459" xr:uid="{41FF627C-2A76-4C19-99C7-BCDFA06BA4AE}"/>
    <cellStyle name="Normal 5 2 2 5 3 2 2 2" xfId="14460" xr:uid="{F5227698-5165-44B7-8EF4-C2BA55B7E284}"/>
    <cellStyle name="Normal 5 2 2 5 3 2 3" xfId="14461" xr:uid="{97D27B17-78E4-495B-8509-73B601EB73AA}"/>
    <cellStyle name="Normal 5 2 2 5 3 3" xfId="14462" xr:uid="{1A535ACD-8BE7-4E46-BAB0-214170AB0187}"/>
    <cellStyle name="Normal 5 2 2 5 3 3 2" xfId="14463" xr:uid="{EAA78C5A-B17B-4D27-BE50-897BD34A683D}"/>
    <cellStyle name="Normal 5 2 2 5 3 4" xfId="14464" xr:uid="{100249B8-2E2F-4163-80A2-131274507FDA}"/>
    <cellStyle name="Normal 5 2 2 5 3 5" xfId="14457" xr:uid="{A4020E8D-3D58-497F-9294-0F1A991AC73A}"/>
    <cellStyle name="Normal 5 2 2 5 3 6" xfId="10315" xr:uid="{B4D07214-0457-4890-8145-807875DC176F}"/>
    <cellStyle name="Normal 5 2 2 5 4" xfId="14465" xr:uid="{F65418EA-A395-46C7-B048-DD6B8BBC2985}"/>
    <cellStyle name="Normal 5 2 2 5 5" xfId="14466" xr:uid="{DFCCB6DC-DB98-4EDC-8F39-72E6EEC004E3}"/>
    <cellStyle name="Normal 5 2 2 5 5 2" xfId="14467" xr:uid="{CC653131-5CE1-47F8-B402-24B6C758FBBD}"/>
    <cellStyle name="Normal 5 2 2 5 6" xfId="14468" xr:uid="{93EA8268-F189-4AC7-8EDE-EBDBF624C3DE}"/>
    <cellStyle name="Normal 5 2 2 5 7" xfId="14444" xr:uid="{87FA3475-FE44-4375-BAF3-7E37DBDAD718}"/>
    <cellStyle name="Normal 5 2 2 5 8" xfId="6672" xr:uid="{889AF4CB-ACEF-4845-BD4E-052E35157891}"/>
    <cellStyle name="Normal 5 2 2 6" xfId="3476" xr:uid="{00000000-0005-0000-0000-0000970D0000}"/>
    <cellStyle name="Normal 5 2 2 6 2" xfId="3477" xr:uid="{00000000-0005-0000-0000-0000980D0000}"/>
    <cellStyle name="Normal 5 2 2 6 2 2" xfId="6284" xr:uid="{76713004-C64B-46FF-9FFE-6979D133DDBE}"/>
    <cellStyle name="Normal 5 2 2 6 2 2 2" xfId="14472" xr:uid="{202C2E6F-F629-454C-8F81-4C6E36D3D2B1}"/>
    <cellStyle name="Normal 5 2 2 6 2 2 2 2" xfId="14473" xr:uid="{96110AB7-51FA-4E74-AD12-9632F73ADD79}"/>
    <cellStyle name="Normal 5 2 2 6 2 2 3" xfId="14474" xr:uid="{A60460D4-3BF8-4B9D-ADD4-9B1C0EAE6EE7}"/>
    <cellStyle name="Normal 5 2 2 6 2 2 4" xfId="14471" xr:uid="{0DCA8FF3-4025-4B3D-BC53-1ACA65BDAED8}"/>
    <cellStyle name="Normal 5 2 2 6 2 2 5" xfId="10318" xr:uid="{4191505E-0048-49D2-8BE7-96C755A781AE}"/>
    <cellStyle name="Normal 5 2 2 6 2 3" xfId="14475" xr:uid="{8E330AB7-91B6-407E-8657-4F01BFAA8373}"/>
    <cellStyle name="Normal 5 2 2 6 2 3 2" xfId="14476" xr:uid="{476B8204-BE17-4782-9ACB-18C779F4F62F}"/>
    <cellStyle name="Normal 5 2 2 6 2 3 2 2" xfId="14477" xr:uid="{E9C42650-8AA3-4439-BBF2-3F2F919CD763}"/>
    <cellStyle name="Normal 5 2 2 6 2 3 3" xfId="14478" xr:uid="{56B5BD2A-4AA7-482C-B44E-19ADF8AE0E5A}"/>
    <cellStyle name="Normal 5 2 2 6 2 4" xfId="14479" xr:uid="{28C02ACC-5875-4A3B-8E62-11F000067F0D}"/>
    <cellStyle name="Normal 5 2 2 6 2 4 2" xfId="14480" xr:uid="{1B58BD0E-1D3D-4B31-AAD3-8EFDBC3E059E}"/>
    <cellStyle name="Normal 5 2 2 6 2 5" xfId="14481" xr:uid="{88580562-D500-48F5-A92C-12C1D2993B26}"/>
    <cellStyle name="Normal 5 2 2 6 2 6" xfId="14470" xr:uid="{292B63CC-844B-4B7F-A684-71BDCD06BCF8}"/>
    <cellStyle name="Normal 5 2 2 6 2 7" xfId="8174" xr:uid="{CE8C3BD1-4238-450D-889B-2255FEE2B73B}"/>
    <cellStyle name="Normal 5 2 2 6 3" xfId="6283" xr:uid="{C5B34E36-080E-46FB-B205-B82B6DBDBF6A}"/>
    <cellStyle name="Normal 5 2 2 6 3 2" xfId="14483" xr:uid="{4A8F2370-FC6D-4DD5-B493-FB74C8EB65F0}"/>
    <cellStyle name="Normal 5 2 2 6 3 2 2" xfId="14484" xr:uid="{52535098-6E96-4654-98D1-0AA16FA21D6F}"/>
    <cellStyle name="Normal 5 2 2 6 3 2 2 2" xfId="14485" xr:uid="{3263CC4D-7D3B-4332-914A-6BBE1C4AB034}"/>
    <cellStyle name="Normal 5 2 2 6 3 2 3" xfId="14486" xr:uid="{FCF19A21-976C-41ED-B943-E996A2690F61}"/>
    <cellStyle name="Normal 5 2 2 6 3 3" xfId="14487" xr:uid="{2B3A5B1E-6528-4E8C-AD3C-9F34FB03B5F7}"/>
    <cellStyle name="Normal 5 2 2 6 3 3 2" xfId="14488" xr:uid="{20DBD38E-CFFF-45BB-942B-EF2934EF2DC5}"/>
    <cellStyle name="Normal 5 2 2 6 3 4" xfId="14489" xr:uid="{DD06A873-8CCB-4454-AF7F-ABF9EDE2AACA}"/>
    <cellStyle name="Normal 5 2 2 6 3 5" xfId="14482" xr:uid="{727AC764-AF97-4F9D-978E-4DAA6E259367}"/>
    <cellStyle name="Normal 5 2 2 6 3 6" xfId="10317" xr:uid="{7D502C75-561C-495D-9E92-54978C7475CB}"/>
    <cellStyle name="Normal 5 2 2 6 4" xfId="14490" xr:uid="{E176CE8E-C25D-46A9-BA2D-FEC93C1DF839}"/>
    <cellStyle name="Normal 5 2 2 6 5" xfId="14491" xr:uid="{F5E0FC38-E069-4C3A-82AC-1E8C79002ACC}"/>
    <cellStyle name="Normal 5 2 2 6 5 2" xfId="14492" xr:uid="{6FF18FBA-1AD5-40B0-A013-322AEE64A527}"/>
    <cellStyle name="Normal 5 2 2 6 6" xfId="14493" xr:uid="{2AD5D6E8-A623-48EC-8E1E-65D3B2D338F2}"/>
    <cellStyle name="Normal 5 2 2 6 7" xfId="14469" xr:uid="{393F6C70-C630-499C-BEDA-5302930A4152}"/>
    <cellStyle name="Normal 5 2 2 6 8" xfId="6673" xr:uid="{EF9F03BF-3091-447F-B6FF-FF0CA2A9E6CB}"/>
    <cellStyle name="Normal 5 2 2 7" xfId="3478" xr:uid="{00000000-0005-0000-0000-0000990D0000}"/>
    <cellStyle name="Normal 5 2 2 7 2" xfId="3479" xr:uid="{00000000-0005-0000-0000-00009A0D0000}"/>
    <cellStyle name="Normal 5 2 2 7 2 2" xfId="6286" xr:uid="{A6AD6D19-9543-4007-B5D2-8E26B73D41D7}"/>
    <cellStyle name="Normal 5 2 2 7 2 2 2" xfId="14497" xr:uid="{4E2A12FD-9C0A-422D-B19A-B3553DFD0749}"/>
    <cellStyle name="Normal 5 2 2 7 2 2 2 2" xfId="14498" xr:uid="{29D1E7DB-0FF7-4381-98F2-A1AE2D71D44D}"/>
    <cellStyle name="Normal 5 2 2 7 2 2 3" xfId="14499" xr:uid="{A761502C-89B6-4866-A4FF-A786DE35A490}"/>
    <cellStyle name="Normal 5 2 2 7 2 2 4" xfId="14496" xr:uid="{89D4A8D2-46F9-4632-A055-DB4D3C42A2F9}"/>
    <cellStyle name="Normal 5 2 2 7 2 2 5" xfId="10320" xr:uid="{F2C0AE48-7CDF-4DE0-9401-0876FC1B7873}"/>
    <cellStyle name="Normal 5 2 2 7 2 3" xfId="14500" xr:uid="{4AEE597B-A837-478D-A356-F3EF3744758C}"/>
    <cellStyle name="Normal 5 2 2 7 2 3 2" xfId="14501" xr:uid="{CFD7B7C3-4D6D-4044-B2B5-C41E1D06FB81}"/>
    <cellStyle name="Normal 5 2 2 7 2 3 2 2" xfId="14502" xr:uid="{D70A7512-A119-4410-BFF8-7B535D2E2985}"/>
    <cellStyle name="Normal 5 2 2 7 2 3 3" xfId="14503" xr:uid="{0491B909-5B24-462B-BDBB-AF38484E3039}"/>
    <cellStyle name="Normal 5 2 2 7 2 4" xfId="14504" xr:uid="{1AC88CB2-6EA6-4FD4-A856-AB56529E8764}"/>
    <cellStyle name="Normal 5 2 2 7 2 4 2" xfId="14505" xr:uid="{5D8D4EE8-E1E9-4C3C-A786-3A500E986F9E}"/>
    <cellStyle name="Normal 5 2 2 7 2 5" xfId="14506" xr:uid="{930CB519-A109-4683-9EE5-8DDFC97A7642}"/>
    <cellStyle name="Normal 5 2 2 7 2 6" xfId="14495" xr:uid="{425D1184-F9F5-4B3A-8686-98C5EB1984F0}"/>
    <cellStyle name="Normal 5 2 2 7 2 7" xfId="8176" xr:uid="{21400B64-1B72-4566-9CA5-8C69C9BAFD20}"/>
    <cellStyle name="Normal 5 2 2 7 3" xfId="6285" xr:uid="{997E5A32-B534-4F77-858C-04AAC14CE81F}"/>
    <cellStyle name="Normal 5 2 2 7 3 2" xfId="14508" xr:uid="{CE24A26F-2903-4171-B553-7CF6B1FD2542}"/>
    <cellStyle name="Normal 5 2 2 7 3 2 2" xfId="14509" xr:uid="{10AA70EF-2AC7-446E-B7D2-448837038AE6}"/>
    <cellStyle name="Normal 5 2 2 7 3 2 2 2" xfId="14510" xr:uid="{C0A072F2-8C2D-4FD4-BD96-C5686E1C38D3}"/>
    <cellStyle name="Normal 5 2 2 7 3 2 3" xfId="14511" xr:uid="{6A793D23-FECD-4C26-A124-BA2675ED414D}"/>
    <cellStyle name="Normal 5 2 2 7 3 3" xfId="14512" xr:uid="{1D54A44A-9ED6-4CF0-B85F-74683C2A16DF}"/>
    <cellStyle name="Normal 5 2 2 7 3 3 2" xfId="14513" xr:uid="{45C1B4A3-E08B-49AE-A14F-E1991BC2E8DF}"/>
    <cellStyle name="Normal 5 2 2 7 3 4" xfId="14514" xr:uid="{E4D810D9-53BF-4459-AE46-C0BDE95C4E46}"/>
    <cellStyle name="Normal 5 2 2 7 3 5" xfId="14507" xr:uid="{3313B94A-6432-4157-B0DF-C359C577488C}"/>
    <cellStyle name="Normal 5 2 2 7 3 6" xfId="10319" xr:uid="{92B93B11-EFF3-49CD-8F4B-F881A6973E9D}"/>
    <cellStyle name="Normal 5 2 2 7 4" xfId="14515" xr:uid="{C0555BF7-60D5-419C-B931-C5E30F9341E9}"/>
    <cellStyle name="Normal 5 2 2 7 5" xfId="14516" xr:uid="{748EF0B1-77AB-4C07-BF44-69708F14B05F}"/>
    <cellStyle name="Normal 5 2 2 7 5 2" xfId="14517" xr:uid="{7FB2AD83-4228-4EA4-86DB-FF834FC9BCE7}"/>
    <cellStyle name="Normal 5 2 2 7 6" xfId="14518" xr:uid="{9EB809BC-70FA-427A-A354-6DC8E77082C4}"/>
    <cellStyle name="Normal 5 2 2 7 7" xfId="14494" xr:uid="{557DCEB3-6252-41FA-8534-FED6BAAD0060}"/>
    <cellStyle name="Normal 5 2 2 7 8" xfId="6674" xr:uid="{802DD7B1-CF96-4091-BD57-563CDC65CD62}"/>
    <cellStyle name="Normal 5 2 2 8" xfId="3480" xr:uid="{00000000-0005-0000-0000-00009B0D0000}"/>
    <cellStyle name="Normal 5 2 2 8 2" xfId="3481" xr:uid="{00000000-0005-0000-0000-00009C0D0000}"/>
    <cellStyle name="Normal 5 2 2 8 2 2" xfId="6288" xr:uid="{59190B6E-2A32-489E-AF07-131A3B2DA0CB}"/>
    <cellStyle name="Normal 5 2 2 8 2 2 2" xfId="14522" xr:uid="{9D733E16-5D88-4FA4-ACB1-05F210767680}"/>
    <cellStyle name="Normal 5 2 2 8 2 2 2 2" xfId="14523" xr:uid="{0937AE12-0C45-4F96-BDA4-1A10D106E8B5}"/>
    <cellStyle name="Normal 5 2 2 8 2 2 3" xfId="14524" xr:uid="{4F17FC52-DF36-4AEE-A528-98F019C806AC}"/>
    <cellStyle name="Normal 5 2 2 8 2 2 4" xfId="14521" xr:uid="{F34432F3-5907-4A0B-AEC3-CA4D9D47F63F}"/>
    <cellStyle name="Normal 5 2 2 8 2 2 5" xfId="10322" xr:uid="{3375E642-A9C2-4993-A2C5-37FA1B0CB4F0}"/>
    <cellStyle name="Normal 5 2 2 8 2 3" xfId="14525" xr:uid="{50DBFA4B-EAC1-4D35-B83E-C60F66B43D43}"/>
    <cellStyle name="Normal 5 2 2 8 2 3 2" xfId="14526" xr:uid="{391C1E01-7565-42EB-9742-B5B910E496B7}"/>
    <cellStyle name="Normal 5 2 2 8 2 3 2 2" xfId="14527" xr:uid="{52AB5D88-BDAF-427C-97EF-60DBD60E7D43}"/>
    <cellStyle name="Normal 5 2 2 8 2 3 3" xfId="14528" xr:uid="{ADD877E2-534E-4287-98CA-A4136333995E}"/>
    <cellStyle name="Normal 5 2 2 8 2 4" xfId="14529" xr:uid="{C5A0859A-C29F-4E5B-B116-82A6A4FD8C2F}"/>
    <cellStyle name="Normal 5 2 2 8 2 4 2" xfId="14530" xr:uid="{6A54912D-D4BB-47DA-AE2D-67FB579A2B6E}"/>
    <cellStyle name="Normal 5 2 2 8 2 5" xfId="14531" xr:uid="{D7A171BB-3525-4450-993E-1ED485F6692E}"/>
    <cellStyle name="Normal 5 2 2 8 2 6" xfId="14520" xr:uid="{0F935C62-9A64-4741-B093-2DEDBD35837E}"/>
    <cellStyle name="Normal 5 2 2 8 2 7" xfId="8177" xr:uid="{6317E9D7-A367-4ACB-AAF6-5554FA75D4BC}"/>
    <cellStyle name="Normal 5 2 2 8 3" xfId="6287" xr:uid="{4A8D5090-490C-4835-9B4B-1200A56B65EB}"/>
    <cellStyle name="Normal 5 2 2 8 3 2" xfId="14533" xr:uid="{DE3DE379-28AE-4D47-B76E-86AC16152D5C}"/>
    <cellStyle name="Normal 5 2 2 8 3 2 2" xfId="14534" xr:uid="{27101E99-5400-4F4A-B1DB-BD3DA38DD9A9}"/>
    <cellStyle name="Normal 5 2 2 8 3 2 2 2" xfId="14535" xr:uid="{D42ED5DA-5C77-4B7D-B42A-512F8C8FECDC}"/>
    <cellStyle name="Normal 5 2 2 8 3 2 3" xfId="14536" xr:uid="{7F39F861-130B-4FE3-8AA3-B204C5F461A3}"/>
    <cellStyle name="Normal 5 2 2 8 3 3" xfId="14537" xr:uid="{882A5107-F3E1-4EA1-9C56-C446CB70D501}"/>
    <cellStyle name="Normal 5 2 2 8 3 3 2" xfId="14538" xr:uid="{2AC2C536-99AE-46C6-BAA4-CF5B248F503A}"/>
    <cellStyle name="Normal 5 2 2 8 3 4" xfId="14539" xr:uid="{3A738D1A-63AC-4D66-B67A-73E74D47033A}"/>
    <cellStyle name="Normal 5 2 2 8 3 5" xfId="14532" xr:uid="{7DBE2656-938D-4A03-A6BA-EFD448133774}"/>
    <cellStyle name="Normal 5 2 2 8 3 6" xfId="10321" xr:uid="{9FDC7F18-5135-45C0-B31F-17E5DBD5A6B4}"/>
    <cellStyle name="Normal 5 2 2 8 4" xfId="14540" xr:uid="{10821F2C-19E8-478B-BB48-99573797BFAD}"/>
    <cellStyle name="Normal 5 2 2 8 5" xfId="14541" xr:uid="{14AEB54C-78AF-4CF1-9517-BB2BB869FA31}"/>
    <cellStyle name="Normal 5 2 2 8 5 2" xfId="14542" xr:uid="{E824ADC4-8980-4B12-A0B1-FE62BCED5D07}"/>
    <cellStyle name="Normal 5 2 2 8 6" xfId="14543" xr:uid="{0FB5FBC7-CD4F-4692-BD2F-E4A1009BF537}"/>
    <cellStyle name="Normal 5 2 2 8 7" xfId="14519" xr:uid="{77659E95-D0DE-4755-A9AB-0626BB0D9CDE}"/>
    <cellStyle name="Normal 5 2 2 8 8" xfId="6675" xr:uid="{3698A3CA-BEA7-442E-8453-DA62E4D8D9E8}"/>
    <cellStyle name="Normal 5 2 2 9" xfId="3482" xr:uid="{00000000-0005-0000-0000-00009D0D0000}"/>
    <cellStyle name="Normal 5 2 2 9 2" xfId="3483" xr:uid="{00000000-0005-0000-0000-00009E0D0000}"/>
    <cellStyle name="Normal 5 2 2 9 2 2" xfId="6290" xr:uid="{A41299C3-00F3-4913-BD7D-30BCCF1118F7}"/>
    <cellStyle name="Normal 5 2 2 9 2 2 2" xfId="14547" xr:uid="{EE622B09-D1D0-4C05-8FD1-8BBD9522BBA7}"/>
    <cellStyle name="Normal 5 2 2 9 2 2 2 2" xfId="14548" xr:uid="{DD17E66E-AF9D-40A7-8E88-3C1D9C6A8ED3}"/>
    <cellStyle name="Normal 5 2 2 9 2 2 3" xfId="14549" xr:uid="{CF1C84AE-9574-43DB-AA77-0D144231425F}"/>
    <cellStyle name="Normal 5 2 2 9 2 2 4" xfId="14546" xr:uid="{96A6900C-3BF3-4FBE-823B-F1569CD62BB8}"/>
    <cellStyle name="Normal 5 2 2 9 2 2 5" xfId="10324" xr:uid="{7A1DAFAA-D719-416C-B1C3-CBB6C23D954B}"/>
    <cellStyle name="Normal 5 2 2 9 2 3" xfId="14550" xr:uid="{922D9220-EC5B-410A-B27B-E6E28101234F}"/>
    <cellStyle name="Normal 5 2 2 9 2 3 2" xfId="14551" xr:uid="{C3D2711F-1030-488D-ABBB-1E7B4186CE79}"/>
    <cellStyle name="Normal 5 2 2 9 2 3 2 2" xfId="14552" xr:uid="{80FB466B-13AC-4C15-8F33-0785630072B7}"/>
    <cellStyle name="Normal 5 2 2 9 2 3 3" xfId="14553" xr:uid="{CF225525-6872-4FEF-87A5-7896D8EE6E70}"/>
    <cellStyle name="Normal 5 2 2 9 2 4" xfId="14554" xr:uid="{F6E8CE62-0FD3-4FFC-85F5-022FB5C31743}"/>
    <cellStyle name="Normal 5 2 2 9 2 4 2" xfId="14555" xr:uid="{AB67F811-490D-4FF0-8F79-A17F62B2207C}"/>
    <cellStyle name="Normal 5 2 2 9 2 5" xfId="14556" xr:uid="{9E7941BB-0C01-4116-90BA-AD6E27BB4C9B}"/>
    <cellStyle name="Normal 5 2 2 9 2 6" xfId="14545" xr:uid="{F978CB8F-8EFB-4A6A-BAF5-8C053A83C088}"/>
    <cellStyle name="Normal 5 2 2 9 2 7" xfId="8179" xr:uid="{502150B4-B763-4D66-8D62-B1B09E5D8794}"/>
    <cellStyle name="Normal 5 2 2 9 3" xfId="6289" xr:uid="{6F5D405B-F3F1-4225-BCB0-C7B2644BF3AB}"/>
    <cellStyle name="Normal 5 2 2 9 3 2" xfId="14558" xr:uid="{FF3DED8D-F2A8-4B98-8DCF-DCCD0E707A79}"/>
    <cellStyle name="Normal 5 2 2 9 3 2 2" xfId="14559" xr:uid="{615CD6BF-D6E6-4A81-B2E0-52B739E7A01C}"/>
    <cellStyle name="Normal 5 2 2 9 3 2 2 2" xfId="14560" xr:uid="{A278B8D9-A2CF-452F-8F2A-1F8D2333D48B}"/>
    <cellStyle name="Normal 5 2 2 9 3 2 3" xfId="14561" xr:uid="{C27E11F4-0151-446B-86D7-3E684C6D8BC3}"/>
    <cellStyle name="Normal 5 2 2 9 3 3" xfId="14562" xr:uid="{9F58ED0B-FFA1-47E6-BFD9-422121AD2FDE}"/>
    <cellStyle name="Normal 5 2 2 9 3 3 2" xfId="14563" xr:uid="{7C8C1804-3505-4B65-BD2B-0D3E8FA0C57E}"/>
    <cellStyle name="Normal 5 2 2 9 3 4" xfId="14564" xr:uid="{E4F5A350-7D4E-40AF-91BA-6B6156894513}"/>
    <cellStyle name="Normal 5 2 2 9 3 5" xfId="14557" xr:uid="{36A46879-8831-4FB0-A9CE-A2C1E5E6539B}"/>
    <cellStyle name="Normal 5 2 2 9 3 6" xfId="10323" xr:uid="{D9E825F3-1245-46BD-9255-B5A6432CAED8}"/>
    <cellStyle name="Normal 5 2 2 9 4" xfId="14565" xr:uid="{B157974C-768E-4252-BFB6-E265126BE46A}"/>
    <cellStyle name="Normal 5 2 2 9 5" xfId="14566" xr:uid="{1CC79E9A-3976-4E5D-8FE6-CAB7DB36AB8A}"/>
    <cellStyle name="Normal 5 2 2 9 5 2" xfId="14567" xr:uid="{C5FB6C2E-3603-46E1-9C54-95DD5A033D28}"/>
    <cellStyle name="Normal 5 2 2 9 6" xfId="14568" xr:uid="{29E25C55-C7F5-4CCA-9CB2-E5C5507A8DD3}"/>
    <cellStyle name="Normal 5 2 2 9 7" xfId="14544" xr:uid="{F6AE79E6-A612-4836-BF07-62E79EC5A4A1}"/>
    <cellStyle name="Normal 5 2 2 9 8" xfId="6676" xr:uid="{1A452978-5373-4DB6-86BF-38F0BA586658}"/>
    <cellStyle name="Normal 5 2 3" xfId="3484" xr:uid="{00000000-0005-0000-0000-00009F0D0000}"/>
    <cellStyle name="Normal 5 2 3 2" xfId="3485" xr:uid="{00000000-0005-0000-0000-0000A00D0000}"/>
    <cellStyle name="Normal 5 2 3 3" xfId="3486" xr:uid="{00000000-0005-0000-0000-0000A10D0000}"/>
    <cellStyle name="Normal 5 2 3 3 2" xfId="6291" xr:uid="{3F3C056A-842C-47DB-95C1-4E0AE68585EA}"/>
    <cellStyle name="Normal 5 2 3 3 2 2" xfId="14571" xr:uid="{BA3A8537-6A78-4C9E-9BA6-24ED4D77277E}"/>
    <cellStyle name="Normal 5 2 3 3 2 2 2" xfId="14572" xr:uid="{32FE3DB2-F493-4D73-81D1-2BEC1E947313}"/>
    <cellStyle name="Normal 5 2 3 3 2 3" xfId="14573" xr:uid="{C189CFEF-D6D9-4C58-9E5A-23497723652F}"/>
    <cellStyle name="Normal 5 2 3 3 2 4" xfId="14570" xr:uid="{B8818B5F-E608-4FC3-908A-AC8BD22ACB8D}"/>
    <cellStyle name="Normal 5 2 3 3 2 5" xfId="10325" xr:uid="{159D0FA4-B422-4DA5-929A-80D87A7608FD}"/>
    <cellStyle name="Normal 5 2 3 3 3" xfId="14574" xr:uid="{59400AB1-8273-43C8-A9A2-6A32E7036DDA}"/>
    <cellStyle name="Normal 5 2 3 3 3 2" xfId="14575" xr:uid="{E7A6C011-B75A-4564-8EC8-51DCCE1CFC9F}"/>
    <cellStyle name="Normal 5 2 3 3 3 2 2" xfId="14576" xr:uid="{EA6A8848-1E5E-4CB4-8BE7-15E09B7A9C0B}"/>
    <cellStyle name="Normal 5 2 3 3 3 3" xfId="14577" xr:uid="{DF7267B8-5432-4D21-9892-93654CEC2D83}"/>
    <cellStyle name="Normal 5 2 3 3 4" xfId="14578" xr:uid="{6556040D-8C99-4C60-B656-CBC89448B356}"/>
    <cellStyle name="Normal 5 2 3 3 4 2" xfId="14579" xr:uid="{D8888411-3DAD-429B-8F56-13AB2F6F55A1}"/>
    <cellStyle name="Normal 5 2 3 3 5" xfId="14580" xr:uid="{3EEFCD9E-236E-479F-AE2A-8783CFED668A}"/>
    <cellStyle name="Normal 5 2 3 3 6" xfId="14569" xr:uid="{ECE4B6C8-E3A0-41EE-9D00-F765B129D702}"/>
    <cellStyle name="Normal 5 2 3 3 7" xfId="8181" xr:uid="{0949A41D-656D-4B1F-B62F-7B93F27E7DB7}"/>
    <cellStyle name="Normal 5 2 3 4" xfId="3487" xr:uid="{00000000-0005-0000-0000-0000A20D0000}"/>
    <cellStyle name="Normal 5 2 3 4 2" xfId="6292" xr:uid="{09802B9F-3ABE-493C-9CD2-DFB1012C72C4}"/>
    <cellStyle name="Normal 5 2 3 4 2 2" xfId="14583" xr:uid="{833155BC-A4E2-45E1-A1E4-06AA118749CA}"/>
    <cellStyle name="Normal 5 2 3 4 2 2 2" xfId="14584" xr:uid="{B2360B54-DD97-440E-BAB2-4AFA2F941175}"/>
    <cellStyle name="Normal 5 2 3 4 2 3" xfId="14585" xr:uid="{4BC53DBF-C553-4303-9B96-435F04E08A36}"/>
    <cellStyle name="Normal 5 2 3 4 2 4" xfId="14582" xr:uid="{1762A676-60BA-47C8-9ECC-71DA9B95C7EE}"/>
    <cellStyle name="Normal 5 2 3 4 2 5" xfId="10326" xr:uid="{171D8843-F1AA-45B7-8824-5D07002ACDBD}"/>
    <cellStyle name="Normal 5 2 3 4 3" xfId="14586" xr:uid="{18E78C7A-3582-46C7-B58D-C453FB92749E}"/>
    <cellStyle name="Normal 5 2 3 4 3 2" xfId="14587" xr:uid="{9E598482-3795-4FC7-8DDF-6C61282961BD}"/>
    <cellStyle name="Normal 5 2 3 4 4" xfId="14588" xr:uid="{228786FB-D373-44D3-BF74-BCB0E7B3ADC1}"/>
    <cellStyle name="Normal 5 2 3 4 5" xfId="14581" xr:uid="{C1F50869-B61A-4630-BF77-8A221EE30145}"/>
    <cellStyle name="Normal 5 2 3 4 6" xfId="8182" xr:uid="{6431DA5A-CFD3-4654-9932-C381BC8704CD}"/>
    <cellStyle name="Normal 5 2 3 5" xfId="14589" xr:uid="{5F701239-768D-47C5-AFC5-2D75F91EA4F3}"/>
    <cellStyle name="Normal 5 2 3 5 2" xfId="14590" xr:uid="{07CD4AE7-00D7-4056-B5F3-E59A7899E59B}"/>
    <cellStyle name="Normal 5 2 4" xfId="3488" xr:uid="{00000000-0005-0000-0000-0000A30D0000}"/>
    <cellStyle name="Normal 5 2 5" xfId="3489" xr:uid="{00000000-0005-0000-0000-0000A40D0000}"/>
    <cellStyle name="Normal 5 2 6" xfId="3490" xr:uid="{00000000-0005-0000-0000-0000A50D0000}"/>
    <cellStyle name="Normal 5 2 7" xfId="3491" xr:uid="{00000000-0005-0000-0000-0000A60D0000}"/>
    <cellStyle name="Normal 5 2 8" xfId="3492" xr:uid="{00000000-0005-0000-0000-0000A70D0000}"/>
    <cellStyle name="Normal 5 2 9" xfId="14591" xr:uid="{CDF465E6-36CB-49D6-B3F3-6E76D97E75E9}"/>
    <cellStyle name="Normal 5 3" xfId="3493" xr:uid="{00000000-0005-0000-0000-0000A80D0000}"/>
    <cellStyle name="Normal 5 3 10" xfId="3494" xr:uid="{00000000-0005-0000-0000-0000A90D0000}"/>
    <cellStyle name="Normal 5 3 10 2" xfId="14593" xr:uid="{085C0B78-1535-4F31-AA85-77EF42224EA9}"/>
    <cellStyle name="Normal 5 3 10 3" xfId="14592" xr:uid="{E1C019DB-32FB-4C59-B852-11CF33325880}"/>
    <cellStyle name="Normal 5 3 10 4" xfId="24930" xr:uid="{BE4014BE-556D-4794-9166-BBF6A36B0216}"/>
    <cellStyle name="Normal 5 3 11" xfId="5525" xr:uid="{F6A3673B-F6A4-412D-B538-F537B0BA2C30}"/>
    <cellStyle name="Normal 5 3 11 2" xfId="9653" xr:uid="{7DD838DF-7313-41EA-9F32-41901577BB97}"/>
    <cellStyle name="Normal 5 3 2" xfId="3495" xr:uid="{00000000-0005-0000-0000-0000AA0D0000}"/>
    <cellStyle name="Normal 5 3 2 2" xfId="3496" xr:uid="{00000000-0005-0000-0000-0000AB0D0000}"/>
    <cellStyle name="Normal 5 3 2 3" xfId="3497" xr:uid="{00000000-0005-0000-0000-0000AC0D0000}"/>
    <cellStyle name="Normal 5 3 2 3 2" xfId="14594" xr:uid="{A8701CF1-489C-4E9C-BC43-D49F26F6D113}"/>
    <cellStyle name="Normal 5 3 3" xfId="3498" xr:uid="{00000000-0005-0000-0000-0000AD0D0000}"/>
    <cellStyle name="Normal 5 3 3 2" xfId="3499" xr:uid="{00000000-0005-0000-0000-0000AE0D0000}"/>
    <cellStyle name="Normal 5 3 3 3" xfId="3500" xr:uid="{00000000-0005-0000-0000-0000AF0D0000}"/>
    <cellStyle name="Normal 5 3 3 3 2" xfId="6293" xr:uid="{F0A2BECB-8421-40CB-9832-24F5F86ECFAA}"/>
    <cellStyle name="Normal 5 3 3 3 2 2" xfId="14597" xr:uid="{BBBE5138-7548-4D05-B1B4-3D0BE5A97529}"/>
    <cellStyle name="Normal 5 3 3 3 2 2 2" xfId="14598" xr:uid="{D750A379-196E-4EF0-B7E3-E54DDC1745A7}"/>
    <cellStyle name="Normal 5 3 3 3 2 3" xfId="14599" xr:uid="{6E063BAB-D98C-463E-B4A9-98C83A25C496}"/>
    <cellStyle name="Normal 5 3 3 3 2 4" xfId="14596" xr:uid="{75D530C4-0F75-4A82-A96B-7AD53E492624}"/>
    <cellStyle name="Normal 5 3 3 3 2 5" xfId="10327" xr:uid="{124C2425-1B44-406F-BBB0-6CF0E1420A0C}"/>
    <cellStyle name="Normal 5 3 3 3 3" xfId="14600" xr:uid="{6A4235D0-BD5B-4F89-BFF7-7F23A3EA39F7}"/>
    <cellStyle name="Normal 5 3 3 3 3 2" xfId="14601" xr:uid="{0FB31361-98A9-478A-A03E-85D675636CAE}"/>
    <cellStyle name="Normal 5 3 3 3 3 2 2" xfId="14602" xr:uid="{8DDFDB7E-C6FE-4292-BF1C-1FBB7B7B7D6D}"/>
    <cellStyle name="Normal 5 3 3 3 3 3" xfId="14603" xr:uid="{BB01581D-E4A2-4A49-B633-C23143EF813F}"/>
    <cellStyle name="Normal 5 3 3 3 4" xfId="14604" xr:uid="{9025E993-FD02-4F48-9284-B7DE2C7798DE}"/>
    <cellStyle name="Normal 5 3 3 3 4 2" xfId="14605" xr:uid="{993EEAC5-D85A-4595-B1A3-B70293AACBD6}"/>
    <cellStyle name="Normal 5 3 3 3 5" xfId="14606" xr:uid="{CC286094-56BA-4DFD-8C69-C403FFF12C3B}"/>
    <cellStyle name="Normal 5 3 3 3 6" xfId="14595" xr:uid="{270EB660-E846-46F9-939A-CE1813748E2B}"/>
    <cellStyle name="Normal 5 3 3 3 7" xfId="8188" xr:uid="{2BA9D524-FCCB-4E2C-BA20-07592478E1F1}"/>
    <cellStyle name="Normal 5 3 3 4" xfId="3501" xr:uid="{00000000-0005-0000-0000-0000B00D0000}"/>
    <cellStyle name="Normal 5 3 3 4 2" xfId="6294" xr:uid="{62D57A7A-85C8-403D-B1FB-41FE2CA18A35}"/>
    <cellStyle name="Normal 5 3 3 4 2 2" xfId="14609" xr:uid="{AEC01469-4630-4D76-AF7F-5B9B3B7A89A5}"/>
    <cellStyle name="Normal 5 3 3 4 2 2 2" xfId="14610" xr:uid="{CA582BFF-7591-4895-A4A8-A45522C242FB}"/>
    <cellStyle name="Normal 5 3 3 4 2 3" xfId="14611" xr:uid="{69D1054F-1163-41EF-8C3B-44C41C485B1D}"/>
    <cellStyle name="Normal 5 3 3 4 2 4" xfId="14608" xr:uid="{8DB6712F-5A37-42EF-A5BD-01FD6B159557}"/>
    <cellStyle name="Normal 5 3 3 4 2 5" xfId="10328" xr:uid="{E92656B8-37EE-4CE1-815E-E96AD5A8AE86}"/>
    <cellStyle name="Normal 5 3 3 4 3" xfId="14612" xr:uid="{0D6D0779-164A-4EBA-AF26-0E99938DCE30}"/>
    <cellStyle name="Normal 5 3 3 4 3 2" xfId="14613" xr:uid="{B347F343-F1D3-4C0C-B24C-C13E95848A72}"/>
    <cellStyle name="Normal 5 3 3 4 4" xfId="14614" xr:uid="{C55D4A9E-F31A-4A80-9E1D-FFB57FE8F211}"/>
    <cellStyle name="Normal 5 3 3 4 5" xfId="14607" xr:uid="{938DE4C7-A13D-46CB-A6FF-B45ECCC0428D}"/>
    <cellStyle name="Normal 5 3 3 4 6" xfId="8189" xr:uid="{D1E88247-B8DA-4294-9D6D-6EBB997394F8}"/>
    <cellStyle name="Normal 5 3 3 5" xfId="14615" xr:uid="{35FE43BA-7749-4107-9043-CC59F3BE0147}"/>
    <cellStyle name="Normal 5 3 3 5 2" xfId="14616" xr:uid="{04BA5B1B-2D8C-4246-A5C9-23C26BD42256}"/>
    <cellStyle name="Normal 5 3 4" xfId="3502" xr:uid="{00000000-0005-0000-0000-0000B10D0000}"/>
    <cellStyle name="Normal 5 3 5" xfId="3503" xr:uid="{00000000-0005-0000-0000-0000B20D0000}"/>
    <cellStyle name="Normal 5 3 6" xfId="3504" xr:uid="{00000000-0005-0000-0000-0000B30D0000}"/>
    <cellStyle name="Normal 5 3 7" xfId="3505" xr:uid="{00000000-0005-0000-0000-0000B40D0000}"/>
    <cellStyle name="Normal 5 3 8" xfId="3506" xr:uid="{00000000-0005-0000-0000-0000B50D0000}"/>
    <cellStyle name="Normal 5 3 9" xfId="3507" xr:uid="{00000000-0005-0000-0000-0000B60D0000}"/>
    <cellStyle name="Normal 5 4" xfId="3508" xr:uid="{00000000-0005-0000-0000-0000B70D0000}"/>
    <cellStyle name="Normal 5 4 2" xfId="3509" xr:uid="{00000000-0005-0000-0000-0000B80D0000}"/>
    <cellStyle name="Normal 5 4 3" xfId="3510" xr:uid="{00000000-0005-0000-0000-0000B90D0000}"/>
    <cellStyle name="Normal 5 4 4" xfId="3511" xr:uid="{00000000-0005-0000-0000-0000BA0D0000}"/>
    <cellStyle name="Normal 5 4 5" xfId="3512" xr:uid="{00000000-0005-0000-0000-0000BB0D0000}"/>
    <cellStyle name="Normal 5 4 6" xfId="3513" xr:uid="{00000000-0005-0000-0000-0000BC0D0000}"/>
    <cellStyle name="Normal 5 4 7" xfId="3514" xr:uid="{00000000-0005-0000-0000-0000BD0D0000}"/>
    <cellStyle name="Normal 5 4 8" xfId="3515" xr:uid="{00000000-0005-0000-0000-0000BE0D0000}"/>
    <cellStyle name="Normal 5 5" xfId="3516" xr:uid="{00000000-0005-0000-0000-0000BF0D0000}"/>
    <cellStyle name="Normal 5 5 10" xfId="3517" xr:uid="{00000000-0005-0000-0000-0000C00D0000}"/>
    <cellStyle name="Normal 5 5 10 2" xfId="6295" xr:uid="{EAB1ECB5-9277-42E3-979F-F8E7CE493535}"/>
    <cellStyle name="Normal 5 5 10 2 2" xfId="14619" xr:uid="{631DD576-21FB-4C0E-B364-58BD06CBE2BA}"/>
    <cellStyle name="Normal 5 5 10 2 2 2" xfId="14620" xr:uid="{92988227-2367-44BC-860A-200ABD558B52}"/>
    <cellStyle name="Normal 5 5 10 2 3" xfId="14621" xr:uid="{C1A1BF89-90D0-4C0C-A835-200979EA55D2}"/>
    <cellStyle name="Normal 5 5 10 2 4" xfId="14618" xr:uid="{DD357257-683E-41DA-99A9-9423F809C910}"/>
    <cellStyle name="Normal 5 5 10 2 5" xfId="10329" xr:uid="{B9E236AA-5C09-4E2D-83AF-0802FCDCD784}"/>
    <cellStyle name="Normal 5 5 10 3" xfId="14622" xr:uid="{A9596A62-849D-4F15-B082-C57F27C2188A}"/>
    <cellStyle name="Normal 5 5 10 3 2" xfId="14623" xr:uid="{521C0B22-385C-4B45-B030-A1D452EB97C2}"/>
    <cellStyle name="Normal 5 5 10 3 2 2" xfId="14624" xr:uid="{C73AB51B-9ED0-46EF-B52D-36708719C2E2}"/>
    <cellStyle name="Normal 5 5 10 3 3" xfId="14625" xr:uid="{24937C64-1426-455B-B071-07156907C8A8}"/>
    <cellStyle name="Normal 5 5 10 4" xfId="14626" xr:uid="{67345BA3-4DF0-48F1-9641-97CABB36BA6A}"/>
    <cellStyle name="Normal 5 5 10 4 2" xfId="14627" xr:uid="{19C22ADA-8BF2-49C1-A277-62FF34485916}"/>
    <cellStyle name="Normal 5 5 10 5" xfId="14628" xr:uid="{FB99A347-5883-42FC-87CB-383E897FF742}"/>
    <cellStyle name="Normal 5 5 10 6" xfId="14617" xr:uid="{1106F8FA-932B-4C29-A4D5-08A1675AEB43}"/>
    <cellStyle name="Normal 5 5 10 7" xfId="8197" xr:uid="{84C77E70-773B-43E5-9A0B-C7B5446D2F3E}"/>
    <cellStyle name="Normal 5 5 11" xfId="3518" xr:uid="{00000000-0005-0000-0000-0000C10D0000}"/>
    <cellStyle name="Normal 5 5 11 2" xfId="6296" xr:uid="{388E3A47-0CAE-4383-94B2-689C392A0642}"/>
    <cellStyle name="Normal 5 5 11 2 2" xfId="14631" xr:uid="{0C77179B-6638-4857-9ED4-7105C43E5848}"/>
    <cellStyle name="Normal 5 5 11 2 2 2" xfId="14632" xr:uid="{52D43186-C23D-4873-9E78-8A221427B520}"/>
    <cellStyle name="Normal 5 5 11 2 3" xfId="14633" xr:uid="{50D8DE89-6E64-40B3-A5C1-1BFDC4E484EE}"/>
    <cellStyle name="Normal 5 5 11 2 4" xfId="14630" xr:uid="{52CBDA8D-9B11-445A-B62B-A97747E5DA4F}"/>
    <cellStyle name="Normal 5 5 11 2 5" xfId="10330" xr:uid="{A98CC5F3-A900-404F-9344-3980BEB2577F}"/>
    <cellStyle name="Normal 5 5 11 3" xfId="14634" xr:uid="{D0ABCEE3-F041-4F68-BC9A-20F7C881F89C}"/>
    <cellStyle name="Normal 5 5 11 3 2" xfId="14635" xr:uid="{53CED318-D1B4-43E8-B468-5ADA1812C9BD}"/>
    <cellStyle name="Normal 5 5 11 4" xfId="14636" xr:uid="{727847AF-7A51-4E3A-B333-75F8F82C539B}"/>
    <cellStyle name="Normal 5 5 11 5" xfId="14629" xr:uid="{7B14FA5E-8C2C-440C-96D4-83636975ADAE}"/>
    <cellStyle name="Normal 5 5 11 6" xfId="8198" xr:uid="{9A28A2FA-6BF2-449A-B897-9CCB94C046DF}"/>
    <cellStyle name="Normal 5 5 12" xfId="14637" xr:uid="{83C079C1-17AA-428B-A850-D5F463D49121}"/>
    <cellStyle name="Normal 5 5 12 2" xfId="14638" xr:uid="{8D2DB221-FE2A-4F2D-84C9-968D16E471E5}"/>
    <cellStyle name="Normal 5 5 2" xfId="3519" xr:uid="{00000000-0005-0000-0000-0000C20D0000}"/>
    <cellStyle name="Normal 5 5 2 2" xfId="3520" xr:uid="{00000000-0005-0000-0000-0000C30D0000}"/>
    <cellStyle name="Normal 5 5 2 2 2" xfId="3521" xr:uid="{00000000-0005-0000-0000-0000C40D0000}"/>
    <cellStyle name="Normal 5 5 2 2 2 2" xfId="6298" xr:uid="{CE6334EF-BD0A-4780-B12A-A0CE08B3954D}"/>
    <cellStyle name="Normal 5 5 2 2 2 2 2" xfId="14642" xr:uid="{4FB78B04-840D-4FF6-BBA7-4460A047A304}"/>
    <cellStyle name="Normal 5 5 2 2 2 2 2 2" xfId="14643" xr:uid="{45E9D126-90E4-4823-96FE-A7FF82281FFC}"/>
    <cellStyle name="Normal 5 5 2 2 2 2 3" xfId="14644" xr:uid="{CCE5A59D-DA27-42A6-AF04-E8271731CFC3}"/>
    <cellStyle name="Normal 5 5 2 2 2 2 4" xfId="14641" xr:uid="{7BC76F42-42F7-41A7-8453-B32BEACA0AA6}"/>
    <cellStyle name="Normal 5 5 2 2 2 2 5" xfId="10332" xr:uid="{DDFC6532-D628-4821-A51F-9C337DD57106}"/>
    <cellStyle name="Normal 5 5 2 2 2 3" xfId="14645" xr:uid="{2FECB491-287E-4663-B0A9-44D0AEE4093B}"/>
    <cellStyle name="Normal 5 5 2 2 2 3 2" xfId="14646" xr:uid="{D159757C-85D6-4DBB-8F7C-C6DA47A56896}"/>
    <cellStyle name="Normal 5 5 2 2 2 3 2 2" xfId="14647" xr:uid="{CDE1F806-6C50-4294-9DDB-4C44CF7065EB}"/>
    <cellStyle name="Normal 5 5 2 2 2 3 3" xfId="14648" xr:uid="{5E6FF8D6-C838-44F1-B6B9-D1E9E2C7DDC0}"/>
    <cellStyle name="Normal 5 5 2 2 2 4" xfId="14649" xr:uid="{AC582FBB-7E22-4EE5-A928-6ED42665E8AE}"/>
    <cellStyle name="Normal 5 5 2 2 2 4 2" xfId="14650" xr:uid="{EDCBEBC1-FD5A-4637-B776-3022443B3773}"/>
    <cellStyle name="Normal 5 5 2 2 2 5" xfId="14651" xr:uid="{89D57DBF-BFB4-4B66-9985-BF62D7C38A2E}"/>
    <cellStyle name="Normal 5 5 2 2 2 6" xfId="14640" xr:uid="{B2DBF1A6-7E93-4416-B89E-AF54592C5435}"/>
    <cellStyle name="Normal 5 5 2 2 2 7" xfId="8201" xr:uid="{831C0072-C08B-4EC0-B571-7C0EC4F10862}"/>
    <cellStyle name="Normal 5 5 2 2 3" xfId="6297" xr:uid="{92A21A68-23DA-4E0E-AA33-83D932BB5E0E}"/>
    <cellStyle name="Normal 5 5 2 2 3 2" xfId="14653" xr:uid="{937B3208-3AFB-4CD9-B6BB-BB4EC888494B}"/>
    <cellStyle name="Normal 5 5 2 2 3 2 2" xfId="14654" xr:uid="{D885C477-D7B0-47C6-BA1E-C623DEF6F134}"/>
    <cellStyle name="Normal 5 5 2 2 3 3" xfId="14655" xr:uid="{1EAD55F7-59A4-4082-9A52-87B4A0EB2AB1}"/>
    <cellStyle name="Normal 5 5 2 2 3 4" xfId="14652" xr:uid="{A0998F24-1C52-4CDE-B3AB-1638F24ABB90}"/>
    <cellStyle name="Normal 5 5 2 2 3 5" xfId="10331" xr:uid="{47D0C4B1-5358-46D8-803B-2A11B85C1CD4}"/>
    <cellStyle name="Normal 5 5 2 2 4" xfId="14656" xr:uid="{C6F2739A-91C3-45A0-843B-2FBBCF4E76A4}"/>
    <cellStyle name="Normal 5 5 2 2 4 2" xfId="14657" xr:uid="{2A6AC23B-424B-415B-891B-6CEB090C34B8}"/>
    <cellStyle name="Normal 5 5 2 2 4 2 2" xfId="14658" xr:uid="{2A7182F0-2A95-4A74-A501-4173BA69AEA0}"/>
    <cellStyle name="Normal 5 5 2 2 4 3" xfId="14659" xr:uid="{42AF2D1B-41BD-4FB4-9D15-8ED0DA707D00}"/>
    <cellStyle name="Normal 5 5 2 2 5" xfId="14660" xr:uid="{D345C01A-3042-48F9-B57A-8A556ABEAF7A}"/>
    <cellStyle name="Normal 5 5 2 2 5 2" xfId="14661" xr:uid="{10DEBF3C-09E7-4A85-9E45-047CBE935D9E}"/>
    <cellStyle name="Normal 5 5 2 2 6" xfId="14662" xr:uid="{A22B4899-4B3A-4026-B556-69F9AEED1684}"/>
    <cellStyle name="Normal 5 5 2 2 7" xfId="14639" xr:uid="{870CE6CB-2CD0-473B-9617-90FE11941146}"/>
    <cellStyle name="Normal 5 5 2 2 8" xfId="8200" xr:uid="{B914F215-68DA-4B5D-AD68-5797897AB6BE}"/>
    <cellStyle name="Normal 5 5 2 3" xfId="3522" xr:uid="{00000000-0005-0000-0000-0000C50D0000}"/>
    <cellStyle name="Normal 5 5 2 4" xfId="3523" xr:uid="{00000000-0005-0000-0000-0000C60D0000}"/>
    <cellStyle name="Normal 5 5 2 4 2" xfId="6299" xr:uid="{045B7E70-D0A3-4C17-9D55-EBF93C641492}"/>
    <cellStyle name="Normal 5 5 2 4 2 2" xfId="14665" xr:uid="{A35B0C68-A0A0-4E01-BE28-E0998C0F07B3}"/>
    <cellStyle name="Normal 5 5 2 4 2 2 2" xfId="14666" xr:uid="{FBE74819-876F-49B8-BC23-6722DA0B07FA}"/>
    <cellStyle name="Normal 5 5 2 4 2 3" xfId="14667" xr:uid="{EB3C77C3-83D4-4813-AF88-359BE3F1393D}"/>
    <cellStyle name="Normal 5 5 2 4 2 4" xfId="14664" xr:uid="{812308F3-0790-4F2D-B4CD-0E25546B4D01}"/>
    <cellStyle name="Normal 5 5 2 4 2 5" xfId="10333" xr:uid="{353E760D-95B0-4AED-B788-D28ABBF7E8B3}"/>
    <cellStyle name="Normal 5 5 2 4 3" xfId="14668" xr:uid="{21E3ECC4-2A14-4B43-AEEB-A441F174C062}"/>
    <cellStyle name="Normal 5 5 2 4 3 2" xfId="14669" xr:uid="{94602CA3-ED3D-4A3C-9ED4-DFA8E649E38B}"/>
    <cellStyle name="Normal 5 5 2 4 3 2 2" xfId="14670" xr:uid="{00E5E3B1-48F6-494F-8B8D-0573F2DEEF6B}"/>
    <cellStyle name="Normal 5 5 2 4 3 3" xfId="14671" xr:uid="{902205A9-C25E-41D4-9B65-445408B558A1}"/>
    <cellStyle name="Normal 5 5 2 4 4" xfId="14672" xr:uid="{0366D0F9-53A5-42AB-B220-70B85B69351A}"/>
    <cellStyle name="Normal 5 5 2 4 4 2" xfId="14673" xr:uid="{65A5FCB8-D66F-434E-AEA4-7633C9AFC324}"/>
    <cellStyle name="Normal 5 5 2 4 5" xfId="14674" xr:uid="{C1DA88A3-9863-41BB-A41D-19A44E232325}"/>
    <cellStyle name="Normal 5 5 2 4 6" xfId="14663" xr:uid="{2334F1B4-72A8-4D23-ADA6-38C65EE82282}"/>
    <cellStyle name="Normal 5 5 2 4 7" xfId="8202" xr:uid="{005BD435-DA69-4DF4-9A21-CEBE4B3B9F00}"/>
    <cellStyle name="Normal 5 5 2 5" xfId="3524" xr:uid="{00000000-0005-0000-0000-0000C70D0000}"/>
    <cellStyle name="Normal 5 5 2 5 2" xfId="6300" xr:uid="{C409CABC-5F35-4FBA-A409-63327EF182C3}"/>
    <cellStyle name="Normal 5 5 2 5 2 2" xfId="14677" xr:uid="{25E60353-3819-473B-826D-E2E62085624E}"/>
    <cellStyle name="Normal 5 5 2 5 2 2 2" xfId="14678" xr:uid="{5E76BCAE-881C-47B3-8856-247006CF5C85}"/>
    <cellStyle name="Normal 5 5 2 5 2 3" xfId="14679" xr:uid="{3BFDA532-A4FE-43CC-92BA-890512C1C688}"/>
    <cellStyle name="Normal 5 5 2 5 2 4" xfId="14676" xr:uid="{B98C0EBB-8EA4-4D94-8679-BFEC189A5856}"/>
    <cellStyle name="Normal 5 5 2 5 2 5" xfId="10334" xr:uid="{36BFE1AB-9562-4152-93C8-95458CA651D0}"/>
    <cellStyle name="Normal 5 5 2 5 3" xfId="14680" xr:uid="{F9654385-6784-44FE-9F87-539CF0DE71AB}"/>
    <cellStyle name="Normal 5 5 2 5 3 2" xfId="14681" xr:uid="{F9256CF7-F10F-45D5-8512-0CB6AB434BE7}"/>
    <cellStyle name="Normal 5 5 2 5 4" xfId="14682" xr:uid="{B277DA0E-A2E7-49D0-85FA-C287E2038CA2}"/>
    <cellStyle name="Normal 5 5 2 5 5" xfId="14675" xr:uid="{C99DD54D-6618-427E-804A-04080BE921C3}"/>
    <cellStyle name="Normal 5 5 2 5 6" xfId="8203" xr:uid="{D83F1BAD-56F8-4BBD-83B1-FD42674629D4}"/>
    <cellStyle name="Normal 5 5 2 6" xfId="14683" xr:uid="{6EEF6ECA-E1EA-4088-BD03-37831286AC64}"/>
    <cellStyle name="Normal 5 5 2 6 2" xfId="14684" xr:uid="{ACAF1B34-B628-44F8-A225-2898EA436C81}"/>
    <cellStyle name="Normal 5 5 3" xfId="3525" xr:uid="{00000000-0005-0000-0000-0000C80D0000}"/>
    <cellStyle name="Normal 5 5 3 2" xfId="3526" xr:uid="{00000000-0005-0000-0000-0000C90D0000}"/>
    <cellStyle name="Normal 5 5 3 3" xfId="3527" xr:uid="{00000000-0005-0000-0000-0000CA0D0000}"/>
    <cellStyle name="Normal 5 5 3 3 2" xfId="6301" xr:uid="{44FD7F5B-708C-49BC-A0AF-1699E58B9C43}"/>
    <cellStyle name="Normal 5 5 3 3 2 2" xfId="14687" xr:uid="{6BF1AC22-9C95-4362-8C81-DC3B16F60AA0}"/>
    <cellStyle name="Normal 5 5 3 3 2 2 2" xfId="14688" xr:uid="{48BA5B3D-243E-41EA-BD79-46A4ABB0174F}"/>
    <cellStyle name="Normal 5 5 3 3 2 3" xfId="14689" xr:uid="{B97A2CB9-2098-4EEF-A184-27413903248E}"/>
    <cellStyle name="Normal 5 5 3 3 2 4" xfId="14686" xr:uid="{25261882-06CC-41FE-BA19-4F2C5BF413B2}"/>
    <cellStyle name="Normal 5 5 3 3 2 5" xfId="10335" xr:uid="{D0D914E7-9470-4281-883D-F4E66CD43AE6}"/>
    <cellStyle name="Normal 5 5 3 3 3" xfId="14690" xr:uid="{9E908A88-B951-4371-AFD7-FF9403A0E691}"/>
    <cellStyle name="Normal 5 5 3 3 3 2" xfId="14691" xr:uid="{5609A6EC-B748-4053-B22D-9098F0DD9815}"/>
    <cellStyle name="Normal 5 5 3 3 3 2 2" xfId="14692" xr:uid="{D5DB9051-01DD-4B5C-AE2F-44E30154C8A5}"/>
    <cellStyle name="Normal 5 5 3 3 3 3" xfId="14693" xr:uid="{D6C7270C-A651-4B45-96CA-4B12DEE88EA6}"/>
    <cellStyle name="Normal 5 5 3 3 4" xfId="14694" xr:uid="{43A4EAEB-2287-4B2F-9C99-FEBD5D1F9FCC}"/>
    <cellStyle name="Normal 5 5 3 3 4 2" xfId="14695" xr:uid="{83E9AE51-4918-45F6-9C97-513DD792A1F8}"/>
    <cellStyle name="Normal 5 5 3 3 5" xfId="14696" xr:uid="{22C55506-2D44-451A-AC04-0F7512F0F8E4}"/>
    <cellStyle name="Normal 5 5 3 3 6" xfId="14685" xr:uid="{B6CB36A1-8E66-4FC7-BD1E-57E0C6A07189}"/>
    <cellStyle name="Normal 5 5 3 3 7" xfId="8204" xr:uid="{30A92608-27EA-48C2-9A86-F8651FA5CE49}"/>
    <cellStyle name="Normal 5 5 3 4" xfId="3528" xr:uid="{00000000-0005-0000-0000-0000CB0D0000}"/>
    <cellStyle name="Normal 5 5 3 4 2" xfId="6302" xr:uid="{6D29EF2D-E676-47D4-B925-FC4DD6383470}"/>
    <cellStyle name="Normal 5 5 3 4 2 2" xfId="14699" xr:uid="{1CF92953-4443-474B-AD1B-856050E50C58}"/>
    <cellStyle name="Normal 5 5 3 4 2 2 2" xfId="14700" xr:uid="{1ED288B2-172B-4384-B613-1282E55914AB}"/>
    <cellStyle name="Normal 5 5 3 4 2 3" xfId="14701" xr:uid="{F52AC5B1-9652-4EF0-B50D-54BC2D52D00E}"/>
    <cellStyle name="Normal 5 5 3 4 2 4" xfId="14698" xr:uid="{3F57E6F9-739B-487B-9392-57566B20CBE0}"/>
    <cellStyle name="Normal 5 5 3 4 2 5" xfId="10336" xr:uid="{82DCFD3F-308A-4793-8841-6E5F0734BB57}"/>
    <cellStyle name="Normal 5 5 3 4 3" xfId="14702" xr:uid="{94ECEE9A-0E75-41D8-AFD1-890999024243}"/>
    <cellStyle name="Normal 5 5 3 4 3 2" xfId="14703" xr:uid="{163F2146-602B-4F47-834C-A457B89D0C35}"/>
    <cellStyle name="Normal 5 5 3 4 4" xfId="14704" xr:uid="{E824092F-6F26-4E10-8128-2CDED8CA9814}"/>
    <cellStyle name="Normal 5 5 3 4 5" xfId="14697" xr:uid="{53752800-A308-46FC-A2F5-DC435514D700}"/>
    <cellStyle name="Normal 5 5 3 4 6" xfId="8205" xr:uid="{20CFE620-CF16-4904-9444-836D6B1C84EF}"/>
    <cellStyle name="Normal 5 5 3 5" xfId="14705" xr:uid="{0308FDC7-CF3A-4DCF-B644-9746986B693C}"/>
    <cellStyle name="Normal 5 5 3 5 2" xfId="14706" xr:uid="{CCF0823C-C560-4DD4-9F99-9BD5E04E7E90}"/>
    <cellStyle name="Normal 5 5 4" xfId="3529" xr:uid="{00000000-0005-0000-0000-0000CC0D0000}"/>
    <cellStyle name="Normal 5 5 4 2" xfId="3530" xr:uid="{00000000-0005-0000-0000-0000CD0D0000}"/>
    <cellStyle name="Normal 5 5 4 3" xfId="3531" xr:uid="{00000000-0005-0000-0000-0000CE0D0000}"/>
    <cellStyle name="Normal 5 5 4 3 2" xfId="6303" xr:uid="{66567BC6-3E59-45D8-A819-DD1209FA4EC0}"/>
    <cellStyle name="Normal 5 5 4 3 2 2" xfId="14709" xr:uid="{A4F4527B-5A49-4294-931E-2701B37404CC}"/>
    <cellStyle name="Normal 5 5 4 3 2 2 2" xfId="14710" xr:uid="{9CFA813F-786B-486E-B9AE-F435E91F5CC3}"/>
    <cellStyle name="Normal 5 5 4 3 2 3" xfId="14711" xr:uid="{1F26CABE-F1D9-4DB6-85D3-1122126BEC48}"/>
    <cellStyle name="Normal 5 5 4 3 2 4" xfId="14708" xr:uid="{221CEE2E-F964-4BAE-B50B-96219A092C8F}"/>
    <cellStyle name="Normal 5 5 4 3 2 5" xfId="10337" xr:uid="{1AB4D454-42DE-4D45-B42A-F1E38E59F215}"/>
    <cellStyle name="Normal 5 5 4 3 3" xfId="14712" xr:uid="{95110799-C7D0-40AE-8F4D-74465BF2A932}"/>
    <cellStyle name="Normal 5 5 4 3 3 2" xfId="14713" xr:uid="{5453AF23-70C1-45A8-86C4-2C22649C43CD}"/>
    <cellStyle name="Normal 5 5 4 3 3 2 2" xfId="14714" xr:uid="{8C659D01-7FF4-462B-A3E3-4D464BAAD0E5}"/>
    <cellStyle name="Normal 5 5 4 3 3 3" xfId="14715" xr:uid="{B0C654DA-F818-422B-807A-E8F7B2AB133A}"/>
    <cellStyle name="Normal 5 5 4 3 4" xfId="14716" xr:uid="{07701C7E-4A54-41B0-A81C-E366C688A9E4}"/>
    <cellStyle name="Normal 5 5 4 3 4 2" xfId="14717" xr:uid="{E89DEAD0-1944-4023-A951-10A19ADF6C87}"/>
    <cellStyle name="Normal 5 5 4 3 5" xfId="14718" xr:uid="{50771024-5CE3-4773-A717-39A31A70DF87}"/>
    <cellStyle name="Normal 5 5 4 3 6" xfId="14707" xr:uid="{E3203720-0BB4-4DB4-8569-8B5C48B0AF74}"/>
    <cellStyle name="Normal 5 5 4 3 7" xfId="8206" xr:uid="{EBCD064B-230E-4EE0-9C35-3C0DFF0CF303}"/>
    <cellStyle name="Normal 5 5 4 4" xfId="3532" xr:uid="{00000000-0005-0000-0000-0000CF0D0000}"/>
    <cellStyle name="Normal 5 5 4 4 2" xfId="6304" xr:uid="{2BE3F06F-92FB-443A-B5CB-881351124E1B}"/>
    <cellStyle name="Normal 5 5 4 4 2 2" xfId="14721" xr:uid="{3499C30F-8692-40E1-80C4-0B318380BD41}"/>
    <cellStyle name="Normal 5 5 4 4 2 2 2" xfId="14722" xr:uid="{CF2DE898-B4BA-4DA9-8A7B-FAA685C780D3}"/>
    <cellStyle name="Normal 5 5 4 4 2 3" xfId="14723" xr:uid="{96B0A411-BACB-42DF-B91F-83E1F3D89FCC}"/>
    <cellStyle name="Normal 5 5 4 4 2 4" xfId="14720" xr:uid="{12AD4FA2-7761-4E4C-B6FC-E15ACBFD0A33}"/>
    <cellStyle name="Normal 5 5 4 4 2 5" xfId="10338" xr:uid="{54658216-E752-4997-95B4-84A5CB8C9C7F}"/>
    <cellStyle name="Normal 5 5 4 4 3" xfId="14724" xr:uid="{8B760BCC-48FD-4BA4-8F8B-D31CB3347C2F}"/>
    <cellStyle name="Normal 5 5 4 4 3 2" xfId="14725" xr:uid="{66C226A7-D808-456D-BACC-5E55534DF711}"/>
    <cellStyle name="Normal 5 5 4 4 4" xfId="14726" xr:uid="{A6A68C74-8000-4B83-9EBA-46A75F2A638C}"/>
    <cellStyle name="Normal 5 5 4 4 5" xfId="14719" xr:uid="{7244F766-889E-4CC1-B0A3-7749E4E5046F}"/>
    <cellStyle name="Normal 5 5 4 4 6" xfId="8207" xr:uid="{2FE89A5D-4423-4A44-B569-891A5BBCBFD3}"/>
    <cellStyle name="Normal 5 5 4 5" xfId="14727" xr:uid="{9B396425-2414-424A-85F8-112875E8D8CE}"/>
    <cellStyle name="Normal 5 5 4 5 2" xfId="14728" xr:uid="{0B4B38EC-D568-4673-B32A-4D86F0D893FF}"/>
    <cellStyle name="Normal 5 5 5" xfId="3533" xr:uid="{00000000-0005-0000-0000-0000D00D0000}"/>
    <cellStyle name="Normal 5 5 6" xfId="3534" xr:uid="{00000000-0005-0000-0000-0000D10D0000}"/>
    <cellStyle name="Normal 5 5 7" xfId="3535" xr:uid="{00000000-0005-0000-0000-0000D20D0000}"/>
    <cellStyle name="Normal 5 5 8" xfId="3536" xr:uid="{00000000-0005-0000-0000-0000D30D0000}"/>
    <cellStyle name="Normal 5 5 9" xfId="3537" xr:uid="{00000000-0005-0000-0000-0000D40D0000}"/>
    <cellStyle name="Normal 5 5 9 2" xfId="3538" xr:uid="{00000000-0005-0000-0000-0000D50D0000}"/>
    <cellStyle name="Normal 5 5 9 2 2" xfId="6306" xr:uid="{057270BC-54E6-45AF-B360-DA4F1FAF69DA}"/>
    <cellStyle name="Normal 5 5 9 2 2 2" xfId="14732" xr:uid="{3E5EC033-2E7A-4DCC-BCA1-5E0318EF3B1F}"/>
    <cellStyle name="Normal 5 5 9 2 2 2 2" xfId="14733" xr:uid="{3679AB68-6ED9-4A68-A2B3-216FF0C81C40}"/>
    <cellStyle name="Normal 5 5 9 2 2 3" xfId="14734" xr:uid="{16948705-06C0-4922-965E-BB168568CF29}"/>
    <cellStyle name="Normal 5 5 9 2 2 4" xfId="14731" xr:uid="{9034D8CC-7E80-44B3-9EB1-86A88A2E15FC}"/>
    <cellStyle name="Normal 5 5 9 2 2 5" xfId="10340" xr:uid="{450BB8EA-A7B0-4CED-9E4B-4B00EFABA4D9}"/>
    <cellStyle name="Normal 5 5 9 2 3" xfId="14735" xr:uid="{207A83EC-EA80-430F-B555-FD81F22095D7}"/>
    <cellStyle name="Normal 5 5 9 2 3 2" xfId="14736" xr:uid="{DD04294C-86DE-44B3-8464-F13BC0F258B2}"/>
    <cellStyle name="Normal 5 5 9 2 3 2 2" xfId="14737" xr:uid="{268A172F-FD95-4BAF-A914-220A32AF0274}"/>
    <cellStyle name="Normal 5 5 9 2 3 3" xfId="14738" xr:uid="{31DD7C56-DC5B-453E-AE93-360B2FE205E8}"/>
    <cellStyle name="Normal 5 5 9 2 4" xfId="14739" xr:uid="{B0F58EB6-8643-44EC-8104-ED99069D9CFD}"/>
    <cellStyle name="Normal 5 5 9 2 4 2" xfId="14740" xr:uid="{1E6CD504-4C3E-4206-94CE-D34B95B919F9}"/>
    <cellStyle name="Normal 5 5 9 2 5" xfId="14741" xr:uid="{DD9C3051-41D9-4BF1-97D7-D0A9AC38ED87}"/>
    <cellStyle name="Normal 5 5 9 2 6" xfId="14730" xr:uid="{CCD50C55-7864-4C54-88FC-3301FC8BEC8A}"/>
    <cellStyle name="Normal 5 5 9 2 7" xfId="8209" xr:uid="{4B142DA3-4A43-4C60-BED5-38C098B46E0F}"/>
    <cellStyle name="Normal 5 5 9 3" xfId="6305" xr:uid="{BDC7C489-8F58-4FFB-B952-2A7D0B693EFE}"/>
    <cellStyle name="Normal 5 5 9 3 2" xfId="14743" xr:uid="{3BFF3CF0-5644-467B-AB62-1C51933E76F5}"/>
    <cellStyle name="Normal 5 5 9 3 2 2" xfId="14744" xr:uid="{2FFA5628-C21C-4CCE-968B-C8881BD1B0B0}"/>
    <cellStyle name="Normal 5 5 9 3 3" xfId="14745" xr:uid="{0D1A60FB-2CC6-41AC-AF9F-F1B069B391CC}"/>
    <cellStyle name="Normal 5 5 9 3 4" xfId="14742" xr:uid="{E592AAF9-550C-4B0E-B8D4-88FCBC3804EE}"/>
    <cellStyle name="Normal 5 5 9 3 5" xfId="10339" xr:uid="{CFF6C8B6-F4E1-4CB0-BA51-2CBB860586B5}"/>
    <cellStyle name="Normal 5 5 9 4" xfId="14746" xr:uid="{8BD0C50B-C3F6-42AF-BB22-414F1ECC713F}"/>
    <cellStyle name="Normal 5 5 9 4 2" xfId="14747" xr:uid="{8CB7E2CA-E282-4251-BB5D-5E03AE7CD3B0}"/>
    <cellStyle name="Normal 5 5 9 4 2 2" xfId="14748" xr:uid="{755B941D-5AF7-4669-AADD-1FC4B5B61E43}"/>
    <cellStyle name="Normal 5 5 9 4 3" xfId="14749" xr:uid="{8185F904-AE8D-42E3-B3F4-8726B37FFCA3}"/>
    <cellStyle name="Normal 5 5 9 5" xfId="14750" xr:uid="{7310F6F6-C10B-44E8-B6EF-12DAA44630A8}"/>
    <cellStyle name="Normal 5 5 9 5 2" xfId="14751" xr:uid="{B3F38CC3-681E-4445-AE4E-80BE87D01DB8}"/>
    <cellStyle name="Normal 5 5 9 6" xfId="14752" xr:uid="{C24D61AA-EED1-45EF-B789-7F82072FABB2}"/>
    <cellStyle name="Normal 5 5 9 7" xfId="14729" xr:uid="{3C94ED9D-527B-4527-A566-75B56BA6747A}"/>
    <cellStyle name="Normal 5 5 9 8" xfId="8208" xr:uid="{DB6CBA7D-85E6-4A73-A3B9-537163FB8689}"/>
    <cellStyle name="Normal 5 6" xfId="3539" xr:uid="{00000000-0005-0000-0000-0000D60D0000}"/>
    <cellStyle name="Normal 5 6 2" xfId="3540" xr:uid="{00000000-0005-0000-0000-0000D70D0000}"/>
    <cellStyle name="Normal 5 6 3" xfId="3541" xr:uid="{00000000-0005-0000-0000-0000D80D0000}"/>
    <cellStyle name="Normal 5 6 3 2" xfId="14753" xr:uid="{8EE6C0BF-12CC-4A53-B7AB-AE3DCA31B630}"/>
    <cellStyle name="Normal 5 7" xfId="3542" xr:uid="{00000000-0005-0000-0000-0000D90D0000}"/>
    <cellStyle name="Normal 5 8" xfId="3543" xr:uid="{00000000-0005-0000-0000-0000DA0D0000}"/>
    <cellStyle name="Normal 5 9" xfId="3544" xr:uid="{00000000-0005-0000-0000-0000DB0D0000}"/>
    <cellStyle name="Normal 5_ELC" xfId="14754" xr:uid="{38AC1F1C-4BFF-473D-A551-1B7510AE0605}"/>
    <cellStyle name="Normal 50" xfId="3545" xr:uid="{00000000-0005-0000-0000-0000DC0D0000}"/>
    <cellStyle name="Normal 51" xfId="3546" xr:uid="{00000000-0005-0000-0000-0000DD0D0000}"/>
    <cellStyle name="Normal 52" xfId="3547" xr:uid="{00000000-0005-0000-0000-0000DE0D0000}"/>
    <cellStyle name="Normal 53" xfId="3548" xr:uid="{00000000-0005-0000-0000-0000DF0D0000}"/>
    <cellStyle name="Normal 54" xfId="3549" xr:uid="{00000000-0005-0000-0000-0000E00D0000}"/>
    <cellStyle name="Normal 55" xfId="3550" xr:uid="{00000000-0005-0000-0000-0000E10D0000}"/>
    <cellStyle name="Normal 56" xfId="14755" xr:uid="{6D550919-112D-4DE0-8346-6A8CFFC36F32}"/>
    <cellStyle name="Normal 57" xfId="14756" xr:uid="{4A5DA8AD-B9D4-4AD3-AAB1-41229EE71F40}"/>
    <cellStyle name="Normal 58" xfId="14757" xr:uid="{D104F86B-4470-4E6E-928A-623678B3069E}"/>
    <cellStyle name="Normal 59" xfId="14758" xr:uid="{C0AB696E-44CB-4CFE-B731-22AB7B9D6F8E}"/>
    <cellStyle name="Normal 6" xfId="3551" xr:uid="{00000000-0005-0000-0000-0000E20D0000}"/>
    <cellStyle name="Normal 6 10" xfId="3552" xr:uid="{00000000-0005-0000-0000-0000E30D0000}"/>
    <cellStyle name="Normal 6 10 2" xfId="3553" xr:uid="{00000000-0005-0000-0000-0000E40D0000}"/>
    <cellStyle name="Normal 6 10 3" xfId="3554" xr:uid="{00000000-0005-0000-0000-0000E50D0000}"/>
    <cellStyle name="Normal 6 10 3 2" xfId="14759" xr:uid="{73A787D6-EE6D-4FFF-9815-46A2F99F6A44}"/>
    <cellStyle name="Normal 6 11" xfId="3555" xr:uid="{00000000-0005-0000-0000-0000E60D0000}"/>
    <cellStyle name="Normal 6 12" xfId="3556" xr:uid="{00000000-0005-0000-0000-0000E70D0000}"/>
    <cellStyle name="Normal 6 12 2" xfId="3557" xr:uid="{00000000-0005-0000-0000-0000E80D0000}"/>
    <cellStyle name="Normal 6 12 3" xfId="3558" xr:uid="{00000000-0005-0000-0000-0000E90D0000}"/>
    <cellStyle name="Normal 6 12 3 2" xfId="14760" xr:uid="{21839926-35D1-400F-8B42-9DA5665DC45B}"/>
    <cellStyle name="Normal 6 13" xfId="22463" xr:uid="{1AD0448B-2D58-41DE-AFAD-5B7B669B5007}"/>
    <cellStyle name="Normal 6 2" xfId="3559" xr:uid="{00000000-0005-0000-0000-0000EA0D0000}"/>
    <cellStyle name="Normal 6 2 10" xfId="3560" xr:uid="{00000000-0005-0000-0000-0000EB0D0000}"/>
    <cellStyle name="Normal 6 2 11" xfId="3561" xr:uid="{00000000-0005-0000-0000-0000EC0D0000}"/>
    <cellStyle name="Normal 6 2 12" xfId="3562" xr:uid="{00000000-0005-0000-0000-0000ED0D0000}"/>
    <cellStyle name="Normal 6 2 13" xfId="3563" xr:uid="{00000000-0005-0000-0000-0000EE0D0000}"/>
    <cellStyle name="Normal 6 2 14" xfId="3564" xr:uid="{00000000-0005-0000-0000-0000EF0D0000}"/>
    <cellStyle name="Normal 6 2 14 2" xfId="14762" xr:uid="{718F474B-B5B4-4DC0-B005-B761A1DC294E}"/>
    <cellStyle name="Normal 6 2 15" xfId="5526" xr:uid="{4366BF6A-F428-41AB-968B-0F709376219C}"/>
    <cellStyle name="Normal 6 2 15 2" xfId="14761" xr:uid="{16822D6D-F3C2-4A9D-9340-D4E4C8A1503E}"/>
    <cellStyle name="Normal 6 2 15 3" xfId="9654" xr:uid="{0D3B3C04-F70A-494D-9B1F-BF25B4FAC633}"/>
    <cellStyle name="Normal 6 2 2" xfId="3565" xr:uid="{00000000-0005-0000-0000-0000F00D0000}"/>
    <cellStyle name="Normal 6 2 2 10" xfId="3566" xr:uid="{00000000-0005-0000-0000-0000F10D0000}"/>
    <cellStyle name="Normal 6 2 2 10 2" xfId="3567" xr:uid="{00000000-0005-0000-0000-0000F20D0000}"/>
    <cellStyle name="Normal 6 2 2 10 2 2" xfId="6308" xr:uid="{144A9E26-8834-43F6-A4AE-17FA41CF599A}"/>
    <cellStyle name="Normal 6 2 2 10 2 2 2" xfId="14766" xr:uid="{AB83AA8B-CC2B-44A8-839A-8EB07DD481C8}"/>
    <cellStyle name="Normal 6 2 2 10 2 2 2 2" xfId="14767" xr:uid="{5DBF6713-D6AD-414C-8D1F-A3E146BE8D70}"/>
    <cellStyle name="Normal 6 2 2 10 2 2 3" xfId="14768" xr:uid="{9A950B65-9A80-401A-B629-93DFC17F2DEF}"/>
    <cellStyle name="Normal 6 2 2 10 2 2 4" xfId="14765" xr:uid="{1F2506A2-17F5-470F-9765-C26725596607}"/>
    <cellStyle name="Normal 6 2 2 10 2 2 5" xfId="10342" xr:uid="{2B719287-021B-47D0-998A-EF610E7AC223}"/>
    <cellStyle name="Normal 6 2 2 10 2 3" xfId="14769" xr:uid="{3F9E14A6-4A62-4B43-BE66-9CBFA97003A4}"/>
    <cellStyle name="Normal 6 2 2 10 2 3 2" xfId="14770" xr:uid="{89EB4908-AAF9-483F-B4B9-1E082A9630BE}"/>
    <cellStyle name="Normal 6 2 2 10 2 3 2 2" xfId="14771" xr:uid="{0E03FA53-C4E4-4706-A88F-32483F33FAD8}"/>
    <cellStyle name="Normal 6 2 2 10 2 3 3" xfId="14772" xr:uid="{B9630B5B-CCAA-48AF-B1A7-50FF0FDD5531}"/>
    <cellStyle name="Normal 6 2 2 10 2 4" xfId="14773" xr:uid="{C7B9316A-1FD1-4FCE-95A7-1F97F4BD6A57}"/>
    <cellStyle name="Normal 6 2 2 10 2 4 2" xfId="14774" xr:uid="{0B6158D2-BCF0-4DF1-AA82-CAB86D4C4C4F}"/>
    <cellStyle name="Normal 6 2 2 10 2 5" xfId="14775" xr:uid="{C555CC78-B520-47B9-8C4A-848B9E491712}"/>
    <cellStyle name="Normal 6 2 2 10 2 6" xfId="14764" xr:uid="{80E17D72-768E-4601-8781-BFD266AB950E}"/>
    <cellStyle name="Normal 6 2 2 10 2 7" xfId="8213" xr:uid="{A429807D-AC2F-41DD-90F5-AD6CCB4C7D3C}"/>
    <cellStyle name="Normal 6 2 2 10 3" xfId="6307" xr:uid="{DA807B32-587D-480F-B105-05EB28D21857}"/>
    <cellStyle name="Normal 6 2 2 10 3 2" xfId="14777" xr:uid="{B85112E8-5C8C-4BC8-B659-82439D40857C}"/>
    <cellStyle name="Normal 6 2 2 10 3 2 2" xfId="14778" xr:uid="{1D90DDB5-A15E-4046-B8CF-A0F4AEC03926}"/>
    <cellStyle name="Normal 6 2 2 10 3 2 2 2" xfId="14779" xr:uid="{8A4AD6E2-B10C-4488-A024-1FBB80981A64}"/>
    <cellStyle name="Normal 6 2 2 10 3 2 3" xfId="14780" xr:uid="{E174067C-D357-4DB4-B694-907255F45577}"/>
    <cellStyle name="Normal 6 2 2 10 3 3" xfId="14781" xr:uid="{4BB8D5D3-5726-4EA4-81DF-B16584E98B7A}"/>
    <cellStyle name="Normal 6 2 2 10 3 3 2" xfId="14782" xr:uid="{7C5C3144-DED8-4171-B0DE-9A7B5C6AE92E}"/>
    <cellStyle name="Normal 6 2 2 10 3 4" xfId="14783" xr:uid="{E08E49A2-655D-45D1-931F-539ECEE2F784}"/>
    <cellStyle name="Normal 6 2 2 10 3 5" xfId="14776" xr:uid="{E7C13570-A743-4C6B-9B30-95851C9245E3}"/>
    <cellStyle name="Normal 6 2 2 10 3 6" xfId="10341" xr:uid="{249B9C6D-2BF5-4376-A300-8686FA072E9F}"/>
    <cellStyle name="Normal 6 2 2 10 4" xfId="14784" xr:uid="{8DD3B380-E0A0-4884-A17B-BFB19979192B}"/>
    <cellStyle name="Normal 6 2 2 10 5" xfId="14785" xr:uid="{9DCBF34D-9B8A-49E8-B921-A788050C2B97}"/>
    <cellStyle name="Normal 6 2 2 10 5 2" xfId="14786" xr:uid="{993E3DFC-655E-4DDB-BE3E-9C3114B10824}"/>
    <cellStyle name="Normal 6 2 2 10 6" xfId="14787" xr:uid="{81654C9A-EFA0-4B12-AC02-35245475C33B}"/>
    <cellStyle name="Normal 6 2 2 10 7" xfId="14763" xr:uid="{270A1959-A9DA-4CED-B897-E7993F0B1F7C}"/>
    <cellStyle name="Normal 6 2 2 10 8" xfId="6677" xr:uid="{E2BF7004-9E00-4B6B-89E3-98ACA676705F}"/>
    <cellStyle name="Normal 6 2 2 11" xfId="3568" xr:uid="{00000000-0005-0000-0000-0000F30D0000}"/>
    <cellStyle name="Normal 6 2 2 11 2" xfId="3569" xr:uid="{00000000-0005-0000-0000-0000F40D0000}"/>
    <cellStyle name="Normal 6 2 2 11 2 2" xfId="6310" xr:uid="{621E4B51-4FAB-4239-9F2B-DBCBF80691D1}"/>
    <cellStyle name="Normal 6 2 2 11 2 2 2" xfId="14791" xr:uid="{9CCA8EB9-B539-4CB4-9ECA-D55A63920483}"/>
    <cellStyle name="Normal 6 2 2 11 2 2 2 2" xfId="14792" xr:uid="{9466D773-CB81-4C2E-BFFD-21C7F47D21E3}"/>
    <cellStyle name="Normal 6 2 2 11 2 2 3" xfId="14793" xr:uid="{651A77BD-C28A-4FA1-B1A3-323099F6CF74}"/>
    <cellStyle name="Normal 6 2 2 11 2 2 4" xfId="14790" xr:uid="{CAF2DF15-3400-446E-93B5-2D435C20F7EF}"/>
    <cellStyle name="Normal 6 2 2 11 2 2 5" xfId="10344" xr:uid="{DFE19E61-024A-4990-A873-661D9CE321A4}"/>
    <cellStyle name="Normal 6 2 2 11 2 3" xfId="14794" xr:uid="{DD2A9D32-857A-47CA-9891-B60C5576353A}"/>
    <cellStyle name="Normal 6 2 2 11 2 3 2" xfId="14795" xr:uid="{A6B2D5FD-BF18-45EA-8A23-62C68A053B1A}"/>
    <cellStyle name="Normal 6 2 2 11 2 3 2 2" xfId="14796" xr:uid="{2216A73B-85A9-4521-B1A8-6EEBEFB7C29F}"/>
    <cellStyle name="Normal 6 2 2 11 2 3 3" xfId="14797" xr:uid="{B6778F14-C96E-495E-B0C8-654624A65588}"/>
    <cellStyle name="Normal 6 2 2 11 2 4" xfId="14798" xr:uid="{B99C5388-AB9D-4E89-A9F9-2AC2DC6F6028}"/>
    <cellStyle name="Normal 6 2 2 11 2 4 2" xfId="14799" xr:uid="{8CD97F25-8424-4997-BC7B-22AD1D4BDB79}"/>
    <cellStyle name="Normal 6 2 2 11 2 5" xfId="14800" xr:uid="{D4E39622-049A-4235-BD36-E02E703DCB95}"/>
    <cellStyle name="Normal 6 2 2 11 2 6" xfId="14789" xr:uid="{A950E26E-0D0D-4B23-B678-EEF8B240E3F7}"/>
    <cellStyle name="Normal 6 2 2 11 2 7" xfId="8215" xr:uid="{07C0E62A-EE7B-4CA9-AA7B-C163036999BB}"/>
    <cellStyle name="Normal 6 2 2 11 3" xfId="6309" xr:uid="{CF8C6888-A71E-4C31-BCD8-B121C7C8A743}"/>
    <cellStyle name="Normal 6 2 2 11 3 2" xfId="14802" xr:uid="{182678F2-52C2-42C4-995E-CF3A243CB736}"/>
    <cellStyle name="Normal 6 2 2 11 3 2 2" xfId="14803" xr:uid="{1009D74F-BC96-4FAE-A839-7EDBECCFB649}"/>
    <cellStyle name="Normal 6 2 2 11 3 2 2 2" xfId="14804" xr:uid="{1F0ACB96-5992-45B1-BBD7-8EF8D6CFBCAA}"/>
    <cellStyle name="Normal 6 2 2 11 3 2 3" xfId="14805" xr:uid="{A5E2EEE3-C45D-41D0-939C-924E6DF78586}"/>
    <cellStyle name="Normal 6 2 2 11 3 3" xfId="14806" xr:uid="{F4BC35A7-2DD8-438D-B52A-BCC417E8F2AA}"/>
    <cellStyle name="Normal 6 2 2 11 3 3 2" xfId="14807" xr:uid="{C9E9C3EC-D14B-48B8-B56A-D44BD0843D3D}"/>
    <cellStyle name="Normal 6 2 2 11 3 4" xfId="14808" xr:uid="{E8BEAC42-51C5-4E3C-ABFB-53B8172FEDAA}"/>
    <cellStyle name="Normal 6 2 2 11 3 5" xfId="14801" xr:uid="{E73EA89F-2964-482B-988C-ACE63A0BBB4C}"/>
    <cellStyle name="Normal 6 2 2 11 3 6" xfId="10343" xr:uid="{0FFB2A72-63D0-4896-8970-781BCD43FBF2}"/>
    <cellStyle name="Normal 6 2 2 11 4" xfId="14809" xr:uid="{9517A5BA-8B32-4C29-835A-72F3992FC3E6}"/>
    <cellStyle name="Normal 6 2 2 11 5" xfId="14810" xr:uid="{CB83547C-B71F-4CE9-9DD7-27C080D3A545}"/>
    <cellStyle name="Normal 6 2 2 11 5 2" xfId="14811" xr:uid="{43917D4E-75C0-46EC-8E05-7733FD9FC8DA}"/>
    <cellStyle name="Normal 6 2 2 11 6" xfId="14812" xr:uid="{7ABC0C67-38C6-4142-A458-D10D727A36E9}"/>
    <cellStyle name="Normal 6 2 2 11 7" xfId="14788" xr:uid="{4CAB98B8-276C-4B4A-A39B-B14947D386D4}"/>
    <cellStyle name="Normal 6 2 2 11 8" xfId="6678" xr:uid="{1C5F8025-A97C-4C58-839F-EC7261AEBDAA}"/>
    <cellStyle name="Normal 6 2 2 12" xfId="3570" xr:uid="{00000000-0005-0000-0000-0000F50D0000}"/>
    <cellStyle name="Normal 6 2 2 12 2" xfId="3571" xr:uid="{00000000-0005-0000-0000-0000F60D0000}"/>
    <cellStyle name="Normal 6 2 2 12 2 2" xfId="6312" xr:uid="{6D2357F9-DD60-4D44-9745-90EADC87A138}"/>
    <cellStyle name="Normal 6 2 2 12 2 2 2" xfId="14816" xr:uid="{8A65E0C9-5D00-4CE5-AAE9-993C98F17748}"/>
    <cellStyle name="Normal 6 2 2 12 2 2 2 2" xfId="14817" xr:uid="{E62597C8-40B7-4F1F-9151-61FB512FFDAA}"/>
    <cellStyle name="Normal 6 2 2 12 2 2 3" xfId="14818" xr:uid="{88C0112D-F445-47B8-8752-F4258E1542DD}"/>
    <cellStyle name="Normal 6 2 2 12 2 2 4" xfId="14815" xr:uid="{68292B15-CF69-4094-BE5E-4DE2FEC0626E}"/>
    <cellStyle name="Normal 6 2 2 12 2 2 5" xfId="10346" xr:uid="{2D760CC5-846B-425A-A0D7-3B2EDF9B134B}"/>
    <cellStyle name="Normal 6 2 2 12 2 3" xfId="14819" xr:uid="{D226BA39-436D-4A6C-88A4-55685EA79BBE}"/>
    <cellStyle name="Normal 6 2 2 12 2 3 2" xfId="14820" xr:uid="{BEAF9F09-CD81-409C-8709-C8115937FCF4}"/>
    <cellStyle name="Normal 6 2 2 12 2 3 2 2" xfId="14821" xr:uid="{EA8F8A7E-2805-42E7-BBF6-B7CEEAB37935}"/>
    <cellStyle name="Normal 6 2 2 12 2 3 3" xfId="14822" xr:uid="{6EB4A91E-02C7-4946-B98A-9024A214452C}"/>
    <cellStyle name="Normal 6 2 2 12 2 4" xfId="14823" xr:uid="{FC728522-5DA9-4C45-BC68-6B9DAC188EBB}"/>
    <cellStyle name="Normal 6 2 2 12 2 4 2" xfId="14824" xr:uid="{CABF58AE-3052-4C9A-8EA4-EDCEE355F36C}"/>
    <cellStyle name="Normal 6 2 2 12 2 5" xfId="14825" xr:uid="{393A8373-C541-478F-A54D-EBC127E63B21}"/>
    <cellStyle name="Normal 6 2 2 12 2 6" xfId="14814" xr:uid="{933B47C6-5063-4F9C-97E1-17B1DED10994}"/>
    <cellStyle name="Normal 6 2 2 12 2 7" xfId="8216" xr:uid="{D497EF9B-5F7F-45DE-97BC-996D9157CE51}"/>
    <cellStyle name="Normal 6 2 2 12 3" xfId="6311" xr:uid="{8B1EB602-B9AF-4B5C-96C8-4093E2BCB1C5}"/>
    <cellStyle name="Normal 6 2 2 12 3 2" xfId="14827" xr:uid="{24445D02-45AD-40B6-B0DB-AF461E60C634}"/>
    <cellStyle name="Normal 6 2 2 12 3 2 2" xfId="14828" xr:uid="{5E93D25D-F3C2-488C-AE75-2D512AC74DE2}"/>
    <cellStyle name="Normal 6 2 2 12 3 2 2 2" xfId="14829" xr:uid="{32FA7378-8675-4209-9355-1FF7DD54E6C1}"/>
    <cellStyle name="Normal 6 2 2 12 3 2 3" xfId="14830" xr:uid="{7EC4E042-91E0-4D7F-9C3F-30DB15AD5B90}"/>
    <cellStyle name="Normal 6 2 2 12 3 3" xfId="14831" xr:uid="{30BA9A4D-4744-4728-AF34-51BAAFB90644}"/>
    <cellStyle name="Normal 6 2 2 12 3 3 2" xfId="14832" xr:uid="{8C11213F-5DB6-400E-A662-F97D1C8A5580}"/>
    <cellStyle name="Normal 6 2 2 12 3 4" xfId="14833" xr:uid="{CF7D4D6E-7540-497F-A5E6-D3446FCD7F88}"/>
    <cellStyle name="Normal 6 2 2 12 3 5" xfId="14826" xr:uid="{2A490CE7-1FE4-4D47-8553-C3F6DEC4BF37}"/>
    <cellStyle name="Normal 6 2 2 12 3 6" xfId="10345" xr:uid="{7AB3ADC0-C1F1-4B89-ADC3-8733DBB0E59E}"/>
    <cellStyle name="Normal 6 2 2 12 4" xfId="14834" xr:uid="{BBCA4F2A-9F0A-443F-997B-98897F962BDC}"/>
    <cellStyle name="Normal 6 2 2 12 5" xfId="14835" xr:uid="{C9E8D952-C487-4446-A84F-5FA7C21B53AC}"/>
    <cellStyle name="Normal 6 2 2 12 5 2" xfId="14836" xr:uid="{6E424876-B6D3-4A25-9855-DE00813BC8F9}"/>
    <cellStyle name="Normal 6 2 2 12 6" xfId="14837" xr:uid="{9BE40CCD-0C42-425F-BA12-D489FBEDA7DD}"/>
    <cellStyle name="Normal 6 2 2 12 7" xfId="14813" xr:uid="{150724AF-0D64-41F8-BE65-28DE004E62DA}"/>
    <cellStyle name="Normal 6 2 2 12 8" xfId="6679" xr:uid="{78144FE7-EFFA-429D-BCEF-D5BADDE674BA}"/>
    <cellStyle name="Normal 6 2 2 13" xfId="3572" xr:uid="{00000000-0005-0000-0000-0000F70D0000}"/>
    <cellStyle name="Normal 6 2 2 13 2" xfId="3573" xr:uid="{00000000-0005-0000-0000-0000F80D0000}"/>
    <cellStyle name="Normal 6 2 2 13 2 2" xfId="6314" xr:uid="{D00172BD-F6E4-4711-8F1F-F6AD80EEC3F4}"/>
    <cellStyle name="Normal 6 2 2 13 2 2 2" xfId="14841" xr:uid="{92B4C1B6-37CC-4FDA-9244-C151B94DBC28}"/>
    <cellStyle name="Normal 6 2 2 13 2 2 2 2" xfId="14842" xr:uid="{7B0FAA1D-6C7B-4606-91DA-57E1DF9E69FE}"/>
    <cellStyle name="Normal 6 2 2 13 2 2 3" xfId="14843" xr:uid="{C5FDBCE4-961F-4821-89F6-52C4BDA20105}"/>
    <cellStyle name="Normal 6 2 2 13 2 2 4" xfId="14840" xr:uid="{83B4F3C1-845E-43C9-A118-CC5E8F6412EA}"/>
    <cellStyle name="Normal 6 2 2 13 2 2 5" xfId="10348" xr:uid="{EAFC33D1-422D-4106-9088-E8F848D319CC}"/>
    <cellStyle name="Normal 6 2 2 13 2 3" xfId="14844" xr:uid="{9EECFDA4-FB79-485B-9232-3A9734C536B9}"/>
    <cellStyle name="Normal 6 2 2 13 2 3 2" xfId="14845" xr:uid="{C22667E4-00D8-427F-9DC8-CBA53F3C2407}"/>
    <cellStyle name="Normal 6 2 2 13 2 3 2 2" xfId="14846" xr:uid="{57443A14-5E8B-4A06-98D7-D1A871710231}"/>
    <cellStyle name="Normal 6 2 2 13 2 3 3" xfId="14847" xr:uid="{B3D4DD2A-AC32-408C-9C63-2FBA23D057EF}"/>
    <cellStyle name="Normal 6 2 2 13 2 4" xfId="14848" xr:uid="{571AAB3B-18A1-410E-88FE-305B097C4CC7}"/>
    <cellStyle name="Normal 6 2 2 13 2 4 2" xfId="14849" xr:uid="{D39E34AA-3A7C-4B03-BBBB-1D4320B64927}"/>
    <cellStyle name="Normal 6 2 2 13 2 5" xfId="14850" xr:uid="{F799BD86-3807-4259-8414-3D39F3389F4C}"/>
    <cellStyle name="Normal 6 2 2 13 2 6" xfId="14839" xr:uid="{94B0EC8F-2E81-4255-A143-F6768433A9FB}"/>
    <cellStyle name="Normal 6 2 2 13 2 7" xfId="8217" xr:uid="{C9AACF26-6944-432D-BC83-0D2C255DBFDD}"/>
    <cellStyle name="Normal 6 2 2 13 3" xfId="6313" xr:uid="{95294605-0361-4280-A803-7F7890D32544}"/>
    <cellStyle name="Normal 6 2 2 13 3 2" xfId="14852" xr:uid="{34368C25-E3DD-4021-B3B8-E23B5158224D}"/>
    <cellStyle name="Normal 6 2 2 13 3 2 2" xfId="14853" xr:uid="{167D81EA-0862-4DEE-A5F2-899409848A7F}"/>
    <cellStyle name="Normal 6 2 2 13 3 2 2 2" xfId="14854" xr:uid="{773B4715-879E-4D29-B45D-03D311C4DB34}"/>
    <cellStyle name="Normal 6 2 2 13 3 2 3" xfId="14855" xr:uid="{4D6A5F79-31A6-4D17-AFB1-8C049A127EB3}"/>
    <cellStyle name="Normal 6 2 2 13 3 3" xfId="14856" xr:uid="{AFA16290-8B9A-460F-940B-4B7D6EE8A67A}"/>
    <cellStyle name="Normal 6 2 2 13 3 3 2" xfId="14857" xr:uid="{A797C22E-B2AD-4EE1-B593-4E5812B7CA46}"/>
    <cellStyle name="Normal 6 2 2 13 3 4" xfId="14858" xr:uid="{DC8D7341-FF91-423E-ACD3-04FE1D97D41F}"/>
    <cellStyle name="Normal 6 2 2 13 3 5" xfId="14851" xr:uid="{A94C92F4-86FF-4102-87AF-59B2A4738FBB}"/>
    <cellStyle name="Normal 6 2 2 13 3 6" xfId="10347" xr:uid="{17F6B0C7-AC1C-41DB-8318-C986B0EFCD54}"/>
    <cellStyle name="Normal 6 2 2 13 4" xfId="14859" xr:uid="{FEBDD477-E473-40A3-9F73-7448FCCCAC06}"/>
    <cellStyle name="Normal 6 2 2 13 5" xfId="14860" xr:uid="{9F0A315D-7A7C-4B43-A43D-791EC37F6DF6}"/>
    <cellStyle name="Normal 6 2 2 13 5 2" xfId="14861" xr:uid="{44BEB7E2-180A-47CB-86BB-5E03DC235BDB}"/>
    <cellStyle name="Normal 6 2 2 13 6" xfId="14862" xr:uid="{43B2BE0B-6540-411C-8711-EF8ADD7BAD94}"/>
    <cellStyle name="Normal 6 2 2 13 7" xfId="14838" xr:uid="{49E4FA3D-F5F8-41D9-85E7-075A99CE39A1}"/>
    <cellStyle name="Normal 6 2 2 13 8" xfId="6680" xr:uid="{53B891FA-2D60-42FB-85FB-53722C1FCA9F}"/>
    <cellStyle name="Normal 6 2 2 2" xfId="3574" xr:uid="{00000000-0005-0000-0000-0000F90D0000}"/>
    <cellStyle name="Normal 6 2 2 2 2" xfId="3575" xr:uid="{00000000-0005-0000-0000-0000FA0D0000}"/>
    <cellStyle name="Normal 6 2 2 2 2 2" xfId="6316" xr:uid="{3D8FD1DE-DC88-4CE5-A358-ABEFEA04CE37}"/>
    <cellStyle name="Normal 6 2 2 2 2 2 2" xfId="14866" xr:uid="{05867C91-8741-416D-A822-C18525D3B53E}"/>
    <cellStyle name="Normal 6 2 2 2 2 2 2 2" xfId="14867" xr:uid="{84131078-6185-4777-A65B-76E0629BFBB1}"/>
    <cellStyle name="Normal 6 2 2 2 2 2 3" xfId="14868" xr:uid="{B7F29592-A93F-4B67-A9FF-0D1046DB551E}"/>
    <cellStyle name="Normal 6 2 2 2 2 2 4" xfId="14865" xr:uid="{A5C2D5C6-A88D-4901-8950-B5471BE28754}"/>
    <cellStyle name="Normal 6 2 2 2 2 2 5" xfId="10350" xr:uid="{6E273D05-BA13-4FA5-BF5B-EC3A286C5F1F}"/>
    <cellStyle name="Normal 6 2 2 2 2 3" xfId="14869" xr:uid="{460E77FA-B1DE-4C0D-B41A-60DC5923C915}"/>
    <cellStyle name="Normal 6 2 2 2 2 3 2" xfId="14870" xr:uid="{8D1DE7A3-AC2D-48AA-B140-32F92A4CBDFC}"/>
    <cellStyle name="Normal 6 2 2 2 2 3 2 2" xfId="14871" xr:uid="{756E4987-4CFF-476E-97AB-08CD76239848}"/>
    <cellStyle name="Normal 6 2 2 2 2 3 3" xfId="14872" xr:uid="{7F44BF45-655D-45BD-9C56-8FC65B4CFD20}"/>
    <cellStyle name="Normal 6 2 2 2 2 4" xfId="14873" xr:uid="{7D68F8E3-C0E6-461E-B819-589999DB4C6C}"/>
    <cellStyle name="Normal 6 2 2 2 2 4 2" xfId="14874" xr:uid="{0521E042-AE4E-45EA-B8C6-BEBF5CC01B2F}"/>
    <cellStyle name="Normal 6 2 2 2 2 5" xfId="14875" xr:uid="{2E1F995A-8B98-4910-A420-65EE06C24EDE}"/>
    <cellStyle name="Normal 6 2 2 2 2 6" xfId="14864" xr:uid="{474DEE46-C487-41B0-85EE-F2AA923210AA}"/>
    <cellStyle name="Normal 6 2 2 2 2 7" xfId="8218" xr:uid="{930A67E7-7E71-4EF0-8E86-6523953C572E}"/>
    <cellStyle name="Normal 6 2 2 2 3" xfId="6315" xr:uid="{B41AA05E-50C3-421D-9D38-5D224E9314F1}"/>
    <cellStyle name="Normal 6 2 2 2 3 2" xfId="14877" xr:uid="{CBD1414B-AABA-4057-93F3-04C50AB1911B}"/>
    <cellStyle name="Normal 6 2 2 2 3 2 2" xfId="14878" xr:uid="{B5454FDC-9061-41E4-AC8D-6C5458A4B8EC}"/>
    <cellStyle name="Normal 6 2 2 2 3 2 2 2" xfId="14879" xr:uid="{E47563A6-BB1A-496C-8571-C4F9624BAAB3}"/>
    <cellStyle name="Normal 6 2 2 2 3 2 3" xfId="14880" xr:uid="{08F80E17-BCF6-4CE9-BF0F-3E84B0A5DC97}"/>
    <cellStyle name="Normal 6 2 2 2 3 3" xfId="14881" xr:uid="{24C98252-0513-4195-A2C2-B049C10C8CAB}"/>
    <cellStyle name="Normal 6 2 2 2 3 3 2" xfId="14882" xr:uid="{FA8B606D-D528-4F3F-9D0F-2A7FB04DA091}"/>
    <cellStyle name="Normal 6 2 2 2 3 4" xfId="14883" xr:uid="{265B83F7-50D3-44B8-87CC-81656B60E2FC}"/>
    <cellStyle name="Normal 6 2 2 2 3 5" xfId="14876" xr:uid="{AC4B8444-D9F9-4B95-8C46-46E0CF1489BD}"/>
    <cellStyle name="Normal 6 2 2 2 3 6" xfId="10349" xr:uid="{98E4F140-19DF-4987-855C-8B3200E595D8}"/>
    <cellStyle name="Normal 6 2 2 2 4" xfId="14884" xr:uid="{9BF796FA-5181-4251-B033-57ECC59E0EB0}"/>
    <cellStyle name="Normal 6 2 2 2 5" xfId="14885" xr:uid="{AC46B489-CB06-4526-B76C-F3A0B6D12CEF}"/>
    <cellStyle name="Normal 6 2 2 2 5 2" xfId="14886" xr:uid="{F663D42D-17D9-4334-9AFA-974395BB576B}"/>
    <cellStyle name="Normal 6 2 2 2 6" xfId="14887" xr:uid="{DC77857A-F5D0-4D93-9A27-F1F9971D6994}"/>
    <cellStyle name="Normal 6 2 2 2 7" xfId="14863" xr:uid="{FDB2E0C3-006C-438C-9661-5F57F5D745F2}"/>
    <cellStyle name="Normal 6 2 2 2 8" xfId="6681" xr:uid="{86B1735B-640F-45DD-92AB-92295485F086}"/>
    <cellStyle name="Normal 6 2 2 3" xfId="3576" xr:uid="{00000000-0005-0000-0000-0000FB0D0000}"/>
    <cellStyle name="Normal 6 2 2 3 2" xfId="3577" xr:uid="{00000000-0005-0000-0000-0000FC0D0000}"/>
    <cellStyle name="Normal 6 2 2 3 2 2" xfId="6318" xr:uid="{4EE29DC4-32C0-4D9E-939B-C3526E48C180}"/>
    <cellStyle name="Normal 6 2 2 3 2 2 2" xfId="14891" xr:uid="{AC2A58CE-F671-4B9A-A784-CD694FD2DA58}"/>
    <cellStyle name="Normal 6 2 2 3 2 2 2 2" xfId="14892" xr:uid="{520368D6-4E77-4470-84A2-AB351DF05A17}"/>
    <cellStyle name="Normal 6 2 2 3 2 2 3" xfId="14893" xr:uid="{07CE6836-552B-4004-892B-CF0946D033E2}"/>
    <cellStyle name="Normal 6 2 2 3 2 2 4" xfId="14890" xr:uid="{400730EE-5EBC-43C7-BD24-AE2B22226865}"/>
    <cellStyle name="Normal 6 2 2 3 2 2 5" xfId="10352" xr:uid="{848A01B0-19C3-4A5E-8A8A-DEF047FB9CCC}"/>
    <cellStyle name="Normal 6 2 2 3 2 3" xfId="14894" xr:uid="{D921F4EB-0599-4B56-B873-A9895B814699}"/>
    <cellStyle name="Normal 6 2 2 3 2 3 2" xfId="14895" xr:uid="{CE5E7FCD-BF10-434C-8A55-A63E9354715F}"/>
    <cellStyle name="Normal 6 2 2 3 2 3 2 2" xfId="14896" xr:uid="{D674BE36-B2D5-4D73-B7EF-D673E632EFA4}"/>
    <cellStyle name="Normal 6 2 2 3 2 3 3" xfId="14897" xr:uid="{3AFF6302-E12B-438E-AEC8-1F26387F387E}"/>
    <cellStyle name="Normal 6 2 2 3 2 4" xfId="14898" xr:uid="{5B0B36C1-3EE5-434E-AAEA-E3F288192A0A}"/>
    <cellStyle name="Normal 6 2 2 3 2 4 2" xfId="14899" xr:uid="{528DCBA4-98B1-426B-B358-A18B96CBF427}"/>
    <cellStyle name="Normal 6 2 2 3 2 5" xfId="14900" xr:uid="{E812EF0E-276A-4DA5-86D1-B7F2E29F1CEF}"/>
    <cellStyle name="Normal 6 2 2 3 2 6" xfId="14889" xr:uid="{382B087F-494F-426C-8DFF-0D4AA47B2FA1}"/>
    <cellStyle name="Normal 6 2 2 3 2 7" xfId="8219" xr:uid="{7672FD2E-87D7-42D1-942C-187C9E8042B9}"/>
    <cellStyle name="Normal 6 2 2 3 3" xfId="6317" xr:uid="{C442BD9C-81DE-465D-8033-8D54C4444906}"/>
    <cellStyle name="Normal 6 2 2 3 3 2" xfId="14902" xr:uid="{8A43BD50-01D1-4161-B3E4-384ABF20BB7A}"/>
    <cellStyle name="Normal 6 2 2 3 3 2 2" xfId="14903" xr:uid="{D8F61269-5539-48C8-BBC9-085A2E8E134D}"/>
    <cellStyle name="Normal 6 2 2 3 3 2 2 2" xfId="14904" xr:uid="{D423B2BE-7C60-4E99-974B-D8FA6DC8C3A8}"/>
    <cellStyle name="Normal 6 2 2 3 3 2 3" xfId="14905" xr:uid="{25949940-09C1-46C9-99E0-9B8B2B9265B3}"/>
    <cellStyle name="Normal 6 2 2 3 3 3" xfId="14906" xr:uid="{66E8A3A8-38A0-496E-B3FF-8C67C2F837F1}"/>
    <cellStyle name="Normal 6 2 2 3 3 3 2" xfId="14907" xr:uid="{D89E2B05-AA9F-45D8-B158-8DAB0F076555}"/>
    <cellStyle name="Normal 6 2 2 3 3 4" xfId="14908" xr:uid="{2D3F1FC1-5469-439C-8075-344856C84829}"/>
    <cellStyle name="Normal 6 2 2 3 3 5" xfId="14901" xr:uid="{3D9BF193-43A7-4A53-864A-88059CC969EB}"/>
    <cellStyle name="Normal 6 2 2 3 3 6" xfId="10351" xr:uid="{1B67DD36-CA39-42CD-B124-026033A927CB}"/>
    <cellStyle name="Normal 6 2 2 3 4" xfId="14909" xr:uid="{FC059F92-9DEA-49A6-9958-B24083EBF040}"/>
    <cellStyle name="Normal 6 2 2 3 5" xfId="14910" xr:uid="{5AE8B83D-275D-4C76-AE85-AE0951C3582B}"/>
    <cellStyle name="Normal 6 2 2 3 5 2" xfId="14911" xr:uid="{C108D5D4-1936-4FF1-ABDA-17ECA386A70D}"/>
    <cellStyle name="Normal 6 2 2 3 6" xfId="14912" xr:uid="{E4E65DCC-F7E8-4D2B-BD10-02279C0E05BC}"/>
    <cellStyle name="Normal 6 2 2 3 7" xfId="14888" xr:uid="{BF057ECD-7C43-4A79-8C94-4F73C4165F86}"/>
    <cellStyle name="Normal 6 2 2 3 8" xfId="6682" xr:uid="{C1F3F451-418B-4196-8D68-D753344EDBD8}"/>
    <cellStyle name="Normal 6 2 2 4" xfId="3578" xr:uid="{00000000-0005-0000-0000-0000FD0D0000}"/>
    <cellStyle name="Normal 6 2 2 4 2" xfId="3579" xr:uid="{00000000-0005-0000-0000-0000FE0D0000}"/>
    <cellStyle name="Normal 6 2 2 4 2 2" xfId="6320" xr:uid="{3AFE169F-C711-4ECD-9C8D-AFA7BA97BD32}"/>
    <cellStyle name="Normal 6 2 2 4 2 2 2" xfId="14916" xr:uid="{058DC15F-5A5D-4198-B911-41C049DD427F}"/>
    <cellStyle name="Normal 6 2 2 4 2 2 2 2" xfId="14917" xr:uid="{0E7E42A2-3F39-4148-90C8-33469BFB7774}"/>
    <cellStyle name="Normal 6 2 2 4 2 2 3" xfId="14918" xr:uid="{045931F0-5CB2-4CBD-9162-5C7C264B20D7}"/>
    <cellStyle name="Normal 6 2 2 4 2 2 4" xfId="14915" xr:uid="{F289B336-A4EF-43B5-B56D-41A6861BBAB6}"/>
    <cellStyle name="Normal 6 2 2 4 2 2 5" xfId="10354" xr:uid="{6ED9527D-2954-4C73-83E9-C5CBEA5E8AFE}"/>
    <cellStyle name="Normal 6 2 2 4 2 3" xfId="14919" xr:uid="{95CECDE8-1020-4A58-82B2-E735EFD76FE6}"/>
    <cellStyle name="Normal 6 2 2 4 2 3 2" xfId="14920" xr:uid="{A2F3323F-6237-4875-A6F9-D6BF4992A121}"/>
    <cellStyle name="Normal 6 2 2 4 2 3 2 2" xfId="14921" xr:uid="{4C3E3A37-158E-47EE-9389-4DD2406B1E4B}"/>
    <cellStyle name="Normal 6 2 2 4 2 3 3" xfId="14922" xr:uid="{FC51E7CC-E245-4DFF-8890-7EF7EB803903}"/>
    <cellStyle name="Normal 6 2 2 4 2 4" xfId="14923" xr:uid="{179C95E7-EE60-4EBC-9DB1-D65CDC57F009}"/>
    <cellStyle name="Normal 6 2 2 4 2 4 2" xfId="14924" xr:uid="{6631E08A-F749-4DB5-A13E-D3F61E94E5AC}"/>
    <cellStyle name="Normal 6 2 2 4 2 5" xfId="14925" xr:uid="{8F08CCAF-33FA-44E0-A5AD-71F1F2F395C5}"/>
    <cellStyle name="Normal 6 2 2 4 2 6" xfId="14914" xr:uid="{99946206-067E-4FAB-9B18-9C1CDA7D9CDC}"/>
    <cellStyle name="Normal 6 2 2 4 2 7" xfId="8221" xr:uid="{0611A054-B4C8-4125-AF42-27033031894D}"/>
    <cellStyle name="Normal 6 2 2 4 3" xfId="6319" xr:uid="{28EEF981-BCD4-49AC-98C9-5633B9366C84}"/>
    <cellStyle name="Normal 6 2 2 4 3 2" xfId="14927" xr:uid="{6068B78C-679D-41CE-B3D6-7EA830CFC9E8}"/>
    <cellStyle name="Normal 6 2 2 4 3 2 2" xfId="14928" xr:uid="{4B7CAC7D-628F-41FA-BAA2-643EC6E5ECEB}"/>
    <cellStyle name="Normal 6 2 2 4 3 2 2 2" xfId="14929" xr:uid="{A27B4F63-0E5C-4F46-8CF6-496D514CB649}"/>
    <cellStyle name="Normal 6 2 2 4 3 2 3" xfId="14930" xr:uid="{93BD46CB-37DA-4FBB-8ED7-435B66B5537F}"/>
    <cellStyle name="Normal 6 2 2 4 3 3" xfId="14931" xr:uid="{2C469144-D2FA-4C01-B73F-DC21F2D0D5DF}"/>
    <cellStyle name="Normal 6 2 2 4 3 3 2" xfId="14932" xr:uid="{E7598C0C-0098-4A87-A9F6-75DC36592C4D}"/>
    <cellStyle name="Normal 6 2 2 4 3 4" xfId="14933" xr:uid="{96C2692C-EB24-4F3F-B3CD-FDF7DB6C41A2}"/>
    <cellStyle name="Normal 6 2 2 4 3 5" xfId="14926" xr:uid="{42419BAC-F23B-476E-8BEB-F3ECF12AB54F}"/>
    <cellStyle name="Normal 6 2 2 4 3 6" xfId="10353" xr:uid="{C477B8E4-974C-405B-8AFB-1BFB563F59F1}"/>
    <cellStyle name="Normal 6 2 2 4 4" xfId="14934" xr:uid="{3372E87A-DF4F-44B9-A758-696E49164B7B}"/>
    <cellStyle name="Normal 6 2 2 4 5" xfId="14935" xr:uid="{D7DDE9E4-6912-40B7-864B-84812F0FE4EB}"/>
    <cellStyle name="Normal 6 2 2 4 5 2" xfId="14936" xr:uid="{5FA68FCB-5B73-41BE-BB0E-B0152FE899A5}"/>
    <cellStyle name="Normal 6 2 2 4 6" xfId="14937" xr:uid="{5419CCC0-FA09-4062-89E1-C6E2472C141A}"/>
    <cellStyle name="Normal 6 2 2 4 7" xfId="14913" xr:uid="{FF63C9F1-9490-446B-91E5-0EC324A893B8}"/>
    <cellStyle name="Normal 6 2 2 4 8" xfId="6683" xr:uid="{CF5B4371-6997-48AE-8F24-01550C7C72BA}"/>
    <cellStyle name="Normal 6 2 2 5" xfId="3580" xr:uid="{00000000-0005-0000-0000-0000FF0D0000}"/>
    <cellStyle name="Normal 6 2 2 5 2" xfId="3581" xr:uid="{00000000-0005-0000-0000-0000000E0000}"/>
    <cellStyle name="Normal 6 2 2 5 2 2" xfId="6322" xr:uid="{EDD93C3C-2B19-4787-BCDD-38FEC7DA849E}"/>
    <cellStyle name="Normal 6 2 2 5 2 2 2" xfId="14941" xr:uid="{716712E5-A87A-421F-A30E-99F6373BFFED}"/>
    <cellStyle name="Normal 6 2 2 5 2 2 2 2" xfId="14942" xr:uid="{E407F8BE-9E1E-4537-9051-416EF7522637}"/>
    <cellStyle name="Normal 6 2 2 5 2 2 3" xfId="14943" xr:uid="{50D72D6B-B133-47B4-972C-956EB80B449D}"/>
    <cellStyle name="Normal 6 2 2 5 2 2 4" xfId="14940" xr:uid="{40B4BE77-E0F3-4C42-AF27-7E95AB98FAA5}"/>
    <cellStyle name="Normal 6 2 2 5 2 2 5" xfId="10356" xr:uid="{3CEE911F-D0C7-411F-B234-791AFEF05282}"/>
    <cellStyle name="Normal 6 2 2 5 2 3" xfId="14944" xr:uid="{757F40DA-DABC-4A15-BD46-766A5063F6F2}"/>
    <cellStyle name="Normal 6 2 2 5 2 3 2" xfId="14945" xr:uid="{742DAFBA-00B7-4BF5-AF74-09470D735D02}"/>
    <cellStyle name="Normal 6 2 2 5 2 3 2 2" xfId="14946" xr:uid="{723C737C-E201-4A6C-80D1-5F3D45A09754}"/>
    <cellStyle name="Normal 6 2 2 5 2 3 3" xfId="14947" xr:uid="{AD4DB88F-8A0A-4BF5-AC00-22FABF15BF61}"/>
    <cellStyle name="Normal 6 2 2 5 2 4" xfId="14948" xr:uid="{A9A36EAA-C956-4868-8E2A-5E2DEC6DB77E}"/>
    <cellStyle name="Normal 6 2 2 5 2 4 2" xfId="14949" xr:uid="{92AC0F9D-9C2A-4C10-9209-23C2BC9823F8}"/>
    <cellStyle name="Normal 6 2 2 5 2 5" xfId="14950" xr:uid="{42ED059D-AA5E-441B-905C-A4FB73F0DF7F}"/>
    <cellStyle name="Normal 6 2 2 5 2 6" xfId="14939" xr:uid="{7CFE11AE-1EEA-4E9F-A172-BDC6F71F50C9}"/>
    <cellStyle name="Normal 6 2 2 5 2 7" xfId="8223" xr:uid="{3772AFB0-AB51-404B-BCBF-581CFAD94794}"/>
    <cellStyle name="Normal 6 2 2 5 3" xfId="6321" xr:uid="{23AC37A3-DCEB-4D37-838E-C644996A29FB}"/>
    <cellStyle name="Normal 6 2 2 5 3 2" xfId="14952" xr:uid="{3D33B138-9ADA-4BEA-8730-DF4D9EE78330}"/>
    <cellStyle name="Normal 6 2 2 5 3 2 2" xfId="14953" xr:uid="{3F9057FE-6115-44AD-9BBB-CEED2F0D04C0}"/>
    <cellStyle name="Normal 6 2 2 5 3 2 2 2" xfId="14954" xr:uid="{1C640C87-7BC2-4F75-AC55-601FDC12FCA6}"/>
    <cellStyle name="Normal 6 2 2 5 3 2 3" xfId="14955" xr:uid="{D45D4A7E-7930-4182-A9C9-05D13D6C2620}"/>
    <cellStyle name="Normal 6 2 2 5 3 3" xfId="14956" xr:uid="{BB3091D2-2A3E-45F6-BFDC-2A4E0E42D67A}"/>
    <cellStyle name="Normal 6 2 2 5 3 3 2" xfId="14957" xr:uid="{72DE4109-E613-4FAC-8153-0CC2C5DC316B}"/>
    <cellStyle name="Normal 6 2 2 5 3 4" xfId="14958" xr:uid="{BC3D1817-3616-44CA-9FEC-34D09DF63EA5}"/>
    <cellStyle name="Normal 6 2 2 5 3 5" xfId="14951" xr:uid="{C452E50B-D006-48E1-ABE9-8613D74848F6}"/>
    <cellStyle name="Normal 6 2 2 5 3 6" xfId="10355" xr:uid="{BDE0905A-69C5-44B3-829B-2EA6C36F6AB3}"/>
    <cellStyle name="Normal 6 2 2 5 4" xfId="14959" xr:uid="{45113C72-CE0E-46A9-BF36-68F290B32544}"/>
    <cellStyle name="Normal 6 2 2 5 5" xfId="14960" xr:uid="{B5F08AE7-8F52-4AE8-A5B4-EFF4A98FA25A}"/>
    <cellStyle name="Normal 6 2 2 5 5 2" xfId="14961" xr:uid="{11D07772-D534-4DD3-B19D-5B0B48F86E53}"/>
    <cellStyle name="Normal 6 2 2 5 6" xfId="14962" xr:uid="{E8C4A545-2E26-4BD7-985E-14398484C8B9}"/>
    <cellStyle name="Normal 6 2 2 5 7" xfId="14938" xr:uid="{9CBC5BC3-12BC-4062-B914-30ED68D82C7C}"/>
    <cellStyle name="Normal 6 2 2 5 8" xfId="6684" xr:uid="{08863E00-E8B7-48E0-8B7A-E73AC7781AE1}"/>
    <cellStyle name="Normal 6 2 2 6" xfId="3582" xr:uid="{00000000-0005-0000-0000-0000010E0000}"/>
    <cellStyle name="Normal 6 2 2 6 2" xfId="3583" xr:uid="{00000000-0005-0000-0000-0000020E0000}"/>
    <cellStyle name="Normal 6 2 2 6 2 2" xfId="6324" xr:uid="{E0987CCC-ABD2-47B9-B308-7012B992FD0A}"/>
    <cellStyle name="Normal 6 2 2 6 2 2 2" xfId="14966" xr:uid="{C7BDBD14-C0E6-4193-ADAD-FFD15434785B}"/>
    <cellStyle name="Normal 6 2 2 6 2 2 2 2" xfId="14967" xr:uid="{AE90559C-E2BA-4E36-8643-743A76B5C7E1}"/>
    <cellStyle name="Normal 6 2 2 6 2 2 3" xfId="14968" xr:uid="{33F941CB-EC45-4D6A-83DA-89988EC7C6A2}"/>
    <cellStyle name="Normal 6 2 2 6 2 2 4" xfId="14965" xr:uid="{B7ED9E4A-9A60-4427-9BF6-7781A1B7B84C}"/>
    <cellStyle name="Normal 6 2 2 6 2 2 5" xfId="10358" xr:uid="{FF111CD5-E1CB-4ED4-B9B3-C21ACD9B1431}"/>
    <cellStyle name="Normal 6 2 2 6 2 3" xfId="14969" xr:uid="{C47E9838-7D20-4E76-B13A-8E91D9B0B697}"/>
    <cellStyle name="Normal 6 2 2 6 2 3 2" xfId="14970" xr:uid="{C21DA69A-C873-43B1-90F1-BB542AE5D6CE}"/>
    <cellStyle name="Normal 6 2 2 6 2 3 2 2" xfId="14971" xr:uid="{40A75A98-37D1-433C-9B5A-0A9ED922D65C}"/>
    <cellStyle name="Normal 6 2 2 6 2 3 3" xfId="14972" xr:uid="{8EE9497F-3994-47B8-AF98-1EC7EF4E8336}"/>
    <cellStyle name="Normal 6 2 2 6 2 4" xfId="14973" xr:uid="{D55E3710-93E6-48E9-9CA0-9BB9062DDF9A}"/>
    <cellStyle name="Normal 6 2 2 6 2 4 2" xfId="14974" xr:uid="{F192F10F-5374-4AEC-8965-3AC85AFAF1D9}"/>
    <cellStyle name="Normal 6 2 2 6 2 5" xfId="14975" xr:uid="{A0B1761B-5F37-4E3B-8FAC-6D29DF2E7E2A}"/>
    <cellStyle name="Normal 6 2 2 6 2 6" xfId="14964" xr:uid="{B6C4BAB7-AB44-4B4A-A7E6-A688865371AC}"/>
    <cellStyle name="Normal 6 2 2 6 2 7" xfId="8225" xr:uid="{8F8C433D-1598-45ED-BF8D-13EF25B69324}"/>
    <cellStyle name="Normal 6 2 2 6 3" xfId="6323" xr:uid="{24CC9303-3AF6-4BCA-9B28-9A60FD05DAB4}"/>
    <cellStyle name="Normal 6 2 2 6 3 2" xfId="14977" xr:uid="{79E96D36-7422-4C64-8751-B3A573C7BEF5}"/>
    <cellStyle name="Normal 6 2 2 6 3 2 2" xfId="14978" xr:uid="{6F1A8B62-0F43-4F62-86E2-457A612814D1}"/>
    <cellStyle name="Normal 6 2 2 6 3 2 2 2" xfId="14979" xr:uid="{50D80FF0-6A3A-4509-88BB-33990EC5EF65}"/>
    <cellStyle name="Normal 6 2 2 6 3 2 3" xfId="14980" xr:uid="{39D2AA7F-E7CA-4188-9A97-7A2B2ED1698D}"/>
    <cellStyle name="Normal 6 2 2 6 3 3" xfId="14981" xr:uid="{F5804CCC-A55B-49F4-B87E-C4046775CD72}"/>
    <cellStyle name="Normal 6 2 2 6 3 3 2" xfId="14982" xr:uid="{4C60C65C-6321-4A1E-80CD-71B56E466980}"/>
    <cellStyle name="Normal 6 2 2 6 3 4" xfId="14983" xr:uid="{64AFF2C6-7C6B-48DC-8BC1-F1679894FC39}"/>
    <cellStyle name="Normal 6 2 2 6 3 5" xfId="14976" xr:uid="{653E1C0E-A64D-48CF-9E75-4B4A4D0DD62A}"/>
    <cellStyle name="Normal 6 2 2 6 3 6" xfId="10357" xr:uid="{4ABD6B3F-6EE8-449C-AB02-FC4177D7BB3D}"/>
    <cellStyle name="Normal 6 2 2 6 4" xfId="14984" xr:uid="{F7D0EE92-00ED-4233-AC13-7F5D595FC11C}"/>
    <cellStyle name="Normal 6 2 2 6 5" xfId="14985" xr:uid="{D9F3A1DB-79F5-44DE-925D-06DE220ABA80}"/>
    <cellStyle name="Normal 6 2 2 6 5 2" xfId="14986" xr:uid="{B067AF7F-0B64-4586-9B89-467C6F0FCE61}"/>
    <cellStyle name="Normal 6 2 2 6 6" xfId="14987" xr:uid="{18DE2166-CA07-4A6E-80C0-9E9C91B731E0}"/>
    <cellStyle name="Normal 6 2 2 6 7" xfId="14963" xr:uid="{0E6D10E1-A7E2-4659-8802-1E0C83F23BB1}"/>
    <cellStyle name="Normal 6 2 2 6 8" xfId="6685" xr:uid="{3E112D37-9FCB-4243-B04E-A0B553D6C194}"/>
    <cellStyle name="Normal 6 2 2 7" xfId="3584" xr:uid="{00000000-0005-0000-0000-0000030E0000}"/>
    <cellStyle name="Normal 6 2 2 7 2" xfId="3585" xr:uid="{00000000-0005-0000-0000-0000040E0000}"/>
    <cellStyle name="Normal 6 2 2 7 2 2" xfId="6326" xr:uid="{6F2A735C-E8CF-4341-8058-CF28030949EF}"/>
    <cellStyle name="Normal 6 2 2 7 2 2 2" xfId="14991" xr:uid="{9E8B18AC-9C17-4F7E-A567-1E52CDBF22FE}"/>
    <cellStyle name="Normal 6 2 2 7 2 2 2 2" xfId="14992" xr:uid="{DD99F361-5378-4D77-B0EB-0B6D9523383B}"/>
    <cellStyle name="Normal 6 2 2 7 2 2 3" xfId="14993" xr:uid="{CA560EC2-4074-4E30-8155-0634D411DE5E}"/>
    <cellStyle name="Normal 6 2 2 7 2 2 4" xfId="14990" xr:uid="{D2100DF1-8E7F-4EBA-95AA-09BE8E1D248F}"/>
    <cellStyle name="Normal 6 2 2 7 2 2 5" xfId="10360" xr:uid="{E287E588-9A02-4426-A76A-94A1448EF013}"/>
    <cellStyle name="Normal 6 2 2 7 2 3" xfId="14994" xr:uid="{DBECD0C3-C59E-4FA3-935A-1B891E73A62B}"/>
    <cellStyle name="Normal 6 2 2 7 2 3 2" xfId="14995" xr:uid="{F4C4632A-1536-4699-9A37-744C7676FE79}"/>
    <cellStyle name="Normal 6 2 2 7 2 3 2 2" xfId="14996" xr:uid="{4AA566FD-75B0-4509-A50C-956580D0D509}"/>
    <cellStyle name="Normal 6 2 2 7 2 3 3" xfId="14997" xr:uid="{EBC99102-55BD-4607-ACD7-296B7EA38DCA}"/>
    <cellStyle name="Normal 6 2 2 7 2 4" xfId="14998" xr:uid="{25CC53C5-5394-4F6D-95A7-D2A74DE29533}"/>
    <cellStyle name="Normal 6 2 2 7 2 4 2" xfId="14999" xr:uid="{910F80DC-9615-4959-A585-A1669AF6E823}"/>
    <cellStyle name="Normal 6 2 2 7 2 5" xfId="15000" xr:uid="{3FF3DC2D-46BD-4794-ACAA-1359A28FD830}"/>
    <cellStyle name="Normal 6 2 2 7 2 6" xfId="14989" xr:uid="{77121FFB-8615-417E-AB22-08F773D191BA}"/>
    <cellStyle name="Normal 6 2 2 7 2 7" xfId="8226" xr:uid="{57199BB5-C884-4935-9A0C-77F4276376E3}"/>
    <cellStyle name="Normal 6 2 2 7 3" xfId="6325" xr:uid="{4131CBAB-7530-4569-B5E2-4410757411A5}"/>
    <cellStyle name="Normal 6 2 2 7 3 2" xfId="15002" xr:uid="{22DD7046-AE8D-4FBD-8012-873318157481}"/>
    <cellStyle name="Normal 6 2 2 7 3 2 2" xfId="15003" xr:uid="{8408EFC9-7316-466C-9092-0B1263556624}"/>
    <cellStyle name="Normal 6 2 2 7 3 2 2 2" xfId="15004" xr:uid="{82595382-4532-400B-974D-3B8F9B3540E1}"/>
    <cellStyle name="Normal 6 2 2 7 3 2 3" xfId="15005" xr:uid="{1B4A312A-AB33-4484-887C-28432C75C1EF}"/>
    <cellStyle name="Normal 6 2 2 7 3 3" xfId="15006" xr:uid="{026FD0B9-5004-4E8F-BE5F-F3E0E1849BEC}"/>
    <cellStyle name="Normal 6 2 2 7 3 3 2" xfId="15007" xr:uid="{7E3A0E79-DB48-4E0A-878A-87A1D1D3DC78}"/>
    <cellStyle name="Normal 6 2 2 7 3 4" xfId="15008" xr:uid="{47373B90-2E40-467F-AFE7-6D814B2D9EC3}"/>
    <cellStyle name="Normal 6 2 2 7 3 5" xfId="15001" xr:uid="{C5E73A9B-D132-4FCD-883D-69C11D420A75}"/>
    <cellStyle name="Normal 6 2 2 7 3 6" xfId="10359" xr:uid="{808771C0-AE0C-4BAE-A4FF-2F87692F0F84}"/>
    <cellStyle name="Normal 6 2 2 7 4" xfId="15009" xr:uid="{C20372C6-92FD-40CD-A9AA-CE05CB57A3D7}"/>
    <cellStyle name="Normal 6 2 2 7 5" xfId="15010" xr:uid="{E9149C56-F664-4FB9-B41F-E11FF42B7D08}"/>
    <cellStyle name="Normal 6 2 2 7 5 2" xfId="15011" xr:uid="{281777F9-D346-49B7-A643-772C4C7590BD}"/>
    <cellStyle name="Normal 6 2 2 7 6" xfId="15012" xr:uid="{3F826EAA-22A7-460C-9713-4342AC5B4A0C}"/>
    <cellStyle name="Normal 6 2 2 7 7" xfId="14988" xr:uid="{6C5F6591-8C8B-40DA-928A-67B33EDE5482}"/>
    <cellStyle name="Normal 6 2 2 7 8" xfId="6686" xr:uid="{6E842F0A-7140-4131-B55D-31244B6CCCBD}"/>
    <cellStyle name="Normal 6 2 2 8" xfId="3586" xr:uid="{00000000-0005-0000-0000-0000050E0000}"/>
    <cellStyle name="Normal 6 2 2 8 2" xfId="3587" xr:uid="{00000000-0005-0000-0000-0000060E0000}"/>
    <cellStyle name="Normal 6 2 2 8 2 2" xfId="6328" xr:uid="{8613FF98-B752-4D22-A6A0-7091B9632D6E}"/>
    <cellStyle name="Normal 6 2 2 8 2 2 2" xfId="15016" xr:uid="{C014449C-668C-4663-94DE-B530DEF0663F}"/>
    <cellStyle name="Normal 6 2 2 8 2 2 2 2" xfId="15017" xr:uid="{54BCCD6A-55FD-46C9-A2CF-801B55F2F4AD}"/>
    <cellStyle name="Normal 6 2 2 8 2 2 3" xfId="15018" xr:uid="{C041A9A5-1003-494C-9D42-974802B7327E}"/>
    <cellStyle name="Normal 6 2 2 8 2 2 4" xfId="15015" xr:uid="{C5A2C30E-010E-4667-9F06-D41BEFA513D8}"/>
    <cellStyle name="Normal 6 2 2 8 2 2 5" xfId="10362" xr:uid="{83920A15-4DA4-4102-A9C2-E067749E14A9}"/>
    <cellStyle name="Normal 6 2 2 8 2 3" xfId="15019" xr:uid="{30445687-DB1A-4D6A-A42A-FA540B64A072}"/>
    <cellStyle name="Normal 6 2 2 8 2 3 2" xfId="15020" xr:uid="{2FEE0DEA-5FC8-48D7-A80D-A4AA352E3B20}"/>
    <cellStyle name="Normal 6 2 2 8 2 3 2 2" xfId="15021" xr:uid="{6A2D55E5-9B4D-4F30-ADF0-D8C786DD7439}"/>
    <cellStyle name="Normal 6 2 2 8 2 3 3" xfId="15022" xr:uid="{B0A9FD89-EAF8-40EA-B543-0E4351DD043C}"/>
    <cellStyle name="Normal 6 2 2 8 2 4" xfId="15023" xr:uid="{F00A4A5D-F824-4C69-808E-414206CC46C4}"/>
    <cellStyle name="Normal 6 2 2 8 2 4 2" xfId="15024" xr:uid="{CB7A7B26-FBFF-4902-8A79-75ECA7EE974F}"/>
    <cellStyle name="Normal 6 2 2 8 2 5" xfId="15025" xr:uid="{4C316120-FFBF-41D1-B5E7-34746BD98298}"/>
    <cellStyle name="Normal 6 2 2 8 2 6" xfId="15014" xr:uid="{ED4DD602-0E00-4A46-A080-F2ABA7CE90F9}"/>
    <cellStyle name="Normal 6 2 2 8 2 7" xfId="8228" xr:uid="{943247DF-8CF6-403B-BE91-0352291D0355}"/>
    <cellStyle name="Normal 6 2 2 8 3" xfId="6327" xr:uid="{2E9999ED-89FE-4351-ABCE-401CA03BCA5B}"/>
    <cellStyle name="Normal 6 2 2 8 3 2" xfId="15027" xr:uid="{EA130776-5A43-4981-8FA8-19A163D00F5B}"/>
    <cellStyle name="Normal 6 2 2 8 3 2 2" xfId="15028" xr:uid="{81A84D6D-6BB2-43DB-A992-B552F0BA4383}"/>
    <cellStyle name="Normal 6 2 2 8 3 2 2 2" xfId="15029" xr:uid="{8CC9A96F-0DCB-48AA-9261-B452E123504D}"/>
    <cellStyle name="Normal 6 2 2 8 3 2 3" xfId="15030" xr:uid="{35BEDDD5-04FB-4FAB-B7C7-B9DEBC0E60A3}"/>
    <cellStyle name="Normal 6 2 2 8 3 3" xfId="15031" xr:uid="{736B10B0-25A6-448E-AA28-5D0511BC49B3}"/>
    <cellStyle name="Normal 6 2 2 8 3 3 2" xfId="15032" xr:uid="{368FE26C-DE57-4221-BD72-5F28D307AE49}"/>
    <cellStyle name="Normal 6 2 2 8 3 4" xfId="15033" xr:uid="{B97D4419-ABBE-452E-9367-821365672847}"/>
    <cellStyle name="Normal 6 2 2 8 3 5" xfId="15026" xr:uid="{F8B78948-C112-48B3-8E9C-10EBA94AFB90}"/>
    <cellStyle name="Normal 6 2 2 8 3 6" xfId="10361" xr:uid="{370AF91B-579B-4628-9FE4-19EC9691A2C4}"/>
    <cellStyle name="Normal 6 2 2 8 4" xfId="15034" xr:uid="{1D69D803-256B-44C3-A9FB-7077EA3F2404}"/>
    <cellStyle name="Normal 6 2 2 8 5" xfId="15035" xr:uid="{9A46BFDC-0144-4AED-9C53-4D285676349B}"/>
    <cellStyle name="Normal 6 2 2 8 5 2" xfId="15036" xr:uid="{2FF5ABF2-E1A5-423B-AB19-4B1A92F8FC9B}"/>
    <cellStyle name="Normal 6 2 2 8 6" xfId="15037" xr:uid="{3B8281FB-23B8-475E-AEBF-148EB26A119D}"/>
    <cellStyle name="Normal 6 2 2 8 7" xfId="15013" xr:uid="{EACC9C42-8C8F-4912-9013-659A6E671DDB}"/>
    <cellStyle name="Normal 6 2 2 8 8" xfId="6687" xr:uid="{760DFA01-FCD1-4782-B6F8-5FF5ECF09EA0}"/>
    <cellStyle name="Normal 6 2 2 9" xfId="3588" xr:uid="{00000000-0005-0000-0000-0000070E0000}"/>
    <cellStyle name="Normal 6 2 2 9 2" xfId="3589" xr:uid="{00000000-0005-0000-0000-0000080E0000}"/>
    <cellStyle name="Normal 6 2 2 9 2 2" xfId="6330" xr:uid="{419685C2-F44D-479E-890D-D087B4419B28}"/>
    <cellStyle name="Normal 6 2 2 9 2 2 2" xfId="15041" xr:uid="{AE55DFD1-B2B4-4AD7-95D4-A2C0B1E7DD3E}"/>
    <cellStyle name="Normal 6 2 2 9 2 2 2 2" xfId="15042" xr:uid="{5822133E-18DD-4415-8AEF-1AE9ACE9B353}"/>
    <cellStyle name="Normal 6 2 2 9 2 2 3" xfId="15043" xr:uid="{375AC6D2-FF0C-40A1-A0E3-265F5D3D6CC3}"/>
    <cellStyle name="Normal 6 2 2 9 2 2 4" xfId="15040" xr:uid="{67591295-0FAC-4F3C-B7E2-1B2A984F44BC}"/>
    <cellStyle name="Normal 6 2 2 9 2 2 5" xfId="10364" xr:uid="{4F7A4892-90D1-47C9-985E-EEA82E78D90C}"/>
    <cellStyle name="Normal 6 2 2 9 2 3" xfId="15044" xr:uid="{2E82CA62-3485-4593-8DDA-D415E782FB36}"/>
    <cellStyle name="Normal 6 2 2 9 2 3 2" xfId="15045" xr:uid="{0D8F1BC0-F8C0-4D72-A50B-B4237816281D}"/>
    <cellStyle name="Normal 6 2 2 9 2 3 2 2" xfId="15046" xr:uid="{D7C723D7-7A92-48CF-A436-A564EA388D07}"/>
    <cellStyle name="Normal 6 2 2 9 2 3 3" xfId="15047" xr:uid="{D7B2AA16-6641-4843-B52A-3527ACE9BC16}"/>
    <cellStyle name="Normal 6 2 2 9 2 4" xfId="15048" xr:uid="{B89C4B6F-5431-4A07-9404-3EB3BCB0699A}"/>
    <cellStyle name="Normal 6 2 2 9 2 4 2" xfId="15049" xr:uid="{34051EA8-F335-4DEB-9A62-576CE25AE815}"/>
    <cellStyle name="Normal 6 2 2 9 2 5" xfId="15050" xr:uid="{C1A1746C-4065-4F25-81E8-5BACB56C468D}"/>
    <cellStyle name="Normal 6 2 2 9 2 6" xfId="15039" xr:uid="{A23000C0-4B06-4519-8D5A-400C50C826CE}"/>
    <cellStyle name="Normal 6 2 2 9 2 7" xfId="8229" xr:uid="{9C841E07-90FC-41FF-A3AF-EA0A1C91C0A2}"/>
    <cellStyle name="Normal 6 2 2 9 3" xfId="6329" xr:uid="{A6C05619-01B5-444B-8996-90A71ABC0D38}"/>
    <cellStyle name="Normal 6 2 2 9 3 2" xfId="15052" xr:uid="{5B0F3C6B-76BE-454B-BE6F-808E4DEB7659}"/>
    <cellStyle name="Normal 6 2 2 9 3 2 2" xfId="15053" xr:uid="{AE2657A7-D1E4-4E54-B38B-A24F0938D202}"/>
    <cellStyle name="Normal 6 2 2 9 3 2 2 2" xfId="15054" xr:uid="{D802C819-A0C5-4002-B90A-A1ED8EDEF4E4}"/>
    <cellStyle name="Normal 6 2 2 9 3 2 3" xfId="15055" xr:uid="{74861C82-76D8-464B-8821-834CD0ACEC6E}"/>
    <cellStyle name="Normal 6 2 2 9 3 3" xfId="15056" xr:uid="{4F78397A-06C7-4741-B37E-6769A62A62E9}"/>
    <cellStyle name="Normal 6 2 2 9 3 3 2" xfId="15057" xr:uid="{A1CD8FF7-3665-46C9-BD82-6119B468328C}"/>
    <cellStyle name="Normal 6 2 2 9 3 4" xfId="15058" xr:uid="{F7C78404-0789-4D20-B865-79747C18B5FB}"/>
    <cellStyle name="Normal 6 2 2 9 3 5" xfId="15051" xr:uid="{4C1D303A-FC2D-4929-8D71-752A42A996CF}"/>
    <cellStyle name="Normal 6 2 2 9 3 6" xfId="10363" xr:uid="{191CE4D6-07F6-4524-9FE4-8F14E96B8D25}"/>
    <cellStyle name="Normal 6 2 2 9 4" xfId="15059" xr:uid="{25EC84C6-72AE-49A2-9113-95F5D6A7E732}"/>
    <cellStyle name="Normal 6 2 2 9 5" xfId="15060" xr:uid="{40D5117E-35F1-452C-84AE-2856D1ED43E1}"/>
    <cellStyle name="Normal 6 2 2 9 5 2" xfId="15061" xr:uid="{2D04DE79-BB05-4194-957B-48615AC1A4EB}"/>
    <cellStyle name="Normal 6 2 2 9 6" xfId="15062" xr:uid="{79A8B626-A32F-406B-90DD-E5F75390DA1E}"/>
    <cellStyle name="Normal 6 2 2 9 7" xfId="15038" xr:uid="{DF85CC6F-8E9F-49DE-A848-A203CCEC8E35}"/>
    <cellStyle name="Normal 6 2 2 9 8" xfId="6688" xr:uid="{4A4CB2F4-1FA9-4557-AB55-5F15446EA7FB}"/>
    <cellStyle name="Normal 6 2 3" xfId="3590" xr:uid="{00000000-0005-0000-0000-0000090E0000}"/>
    <cellStyle name="Normal 6 2 4" xfId="3591" xr:uid="{00000000-0005-0000-0000-00000A0E0000}"/>
    <cellStyle name="Normal 6 2 4 2" xfId="3592" xr:uid="{00000000-0005-0000-0000-00000B0E0000}"/>
    <cellStyle name="Normal 6 2 5" xfId="3593" xr:uid="{00000000-0005-0000-0000-00000C0E0000}"/>
    <cellStyle name="Normal 6 2 6" xfId="3594" xr:uid="{00000000-0005-0000-0000-00000D0E0000}"/>
    <cellStyle name="Normal 6 2 7" xfId="3595" xr:uid="{00000000-0005-0000-0000-00000E0E0000}"/>
    <cellStyle name="Normal 6 2 8" xfId="3596" xr:uid="{00000000-0005-0000-0000-00000F0E0000}"/>
    <cellStyle name="Normal 6 2 9" xfId="3597" xr:uid="{00000000-0005-0000-0000-0000100E0000}"/>
    <cellStyle name="Normal 6 3" xfId="3598" xr:uid="{00000000-0005-0000-0000-0000110E0000}"/>
    <cellStyle name="Normal 6 3 10" xfId="3599" xr:uid="{00000000-0005-0000-0000-0000120E0000}"/>
    <cellStyle name="Normal 6 3 11" xfId="3600" xr:uid="{00000000-0005-0000-0000-0000130E0000}"/>
    <cellStyle name="Normal 6 3 12" xfId="3601" xr:uid="{00000000-0005-0000-0000-0000140E0000}"/>
    <cellStyle name="Normal 6 3 13" xfId="3602" xr:uid="{00000000-0005-0000-0000-0000150E0000}"/>
    <cellStyle name="Normal 6 3 14" xfId="3603" xr:uid="{00000000-0005-0000-0000-0000160E0000}"/>
    <cellStyle name="Normal 6 3 14 2" xfId="15063" xr:uid="{18F8140C-9676-4DB5-B796-04E57907AB2E}"/>
    <cellStyle name="Normal 6 3 15" xfId="3604" xr:uid="{00000000-0005-0000-0000-0000170E0000}"/>
    <cellStyle name="Normal 6 3 16" xfId="3605" xr:uid="{00000000-0005-0000-0000-0000180E0000}"/>
    <cellStyle name="Normal 6 3 16 2" xfId="15064" xr:uid="{6B4B15A1-A0A5-4803-9018-967DA72EA700}"/>
    <cellStyle name="Normal 6 3 17" xfId="3606" xr:uid="{00000000-0005-0000-0000-0000190E0000}"/>
    <cellStyle name="Normal 6 3 17 2" xfId="3607" xr:uid="{00000000-0005-0000-0000-00001A0E0000}"/>
    <cellStyle name="Normal 6 3 17 2 2" xfId="6332" xr:uid="{81B77100-0681-4089-9BF2-4EDE002ED1EA}"/>
    <cellStyle name="Normal 6 3 17 2 2 2" xfId="15068" xr:uid="{CC8FA5A4-9887-4CB7-B747-BE523CCFB3E0}"/>
    <cellStyle name="Normal 6 3 17 2 2 2 2" xfId="15069" xr:uid="{75494548-3262-4B55-8BFC-0AA0441C7DE6}"/>
    <cellStyle name="Normal 6 3 17 2 2 3" xfId="15070" xr:uid="{7523C594-B664-4752-9F45-38DFA42BC4DB}"/>
    <cellStyle name="Normal 6 3 17 2 2 4" xfId="15067" xr:uid="{BFE394CA-6B5D-40A8-8B24-D6D55C59A38E}"/>
    <cellStyle name="Normal 6 3 17 2 2 5" xfId="10366" xr:uid="{18BA0F42-E956-4716-9857-1252F4B7398F}"/>
    <cellStyle name="Normal 6 3 17 2 3" xfId="15071" xr:uid="{DE96428E-7ABC-4165-933C-31625B526DC8}"/>
    <cellStyle name="Normal 6 3 17 2 3 2" xfId="15072" xr:uid="{3323C31A-9EF1-4647-AFED-B26711BCEAE4}"/>
    <cellStyle name="Normal 6 3 17 2 3 2 2" xfId="15073" xr:uid="{848BAF74-A71F-4A00-A36F-57DF136FE741}"/>
    <cellStyle name="Normal 6 3 17 2 3 3" xfId="15074" xr:uid="{A19903C5-7DD1-45BA-A1F8-4DA061A9F17A}"/>
    <cellStyle name="Normal 6 3 17 2 4" xfId="15075" xr:uid="{F1A40D79-1F4E-44DE-B045-3E26583F8C9C}"/>
    <cellStyle name="Normal 6 3 17 2 4 2" xfId="15076" xr:uid="{BED2B06B-60CC-43F0-82DE-B17F0852E9B2}"/>
    <cellStyle name="Normal 6 3 17 2 5" xfId="15077" xr:uid="{8407AF63-FDAD-4D5E-979E-2598CF316CFC}"/>
    <cellStyle name="Normal 6 3 17 2 6" xfId="15066" xr:uid="{F0A659D1-B486-4F55-94BB-C8B0FB7EC382}"/>
    <cellStyle name="Normal 6 3 17 2 7" xfId="8233" xr:uid="{46934608-94A5-4616-B9F3-FDDECFA74457}"/>
    <cellStyle name="Normal 6 3 17 3" xfId="6331" xr:uid="{A3623463-9FE4-4D1D-B7E7-13B05E08A97C}"/>
    <cellStyle name="Normal 6 3 17 3 2" xfId="15079" xr:uid="{6DBEDF60-D36C-4E83-A9DA-5E48E44A1997}"/>
    <cellStyle name="Normal 6 3 17 3 2 2" xfId="15080" xr:uid="{2ABD1D6F-77B3-41F8-8F78-8633B2C17B3E}"/>
    <cellStyle name="Normal 6 3 17 3 3" xfId="15081" xr:uid="{CBDFFEC0-A8AD-4E52-830E-625A4A790312}"/>
    <cellStyle name="Normal 6 3 17 3 4" xfId="15078" xr:uid="{BF63096A-2A29-4117-8FB0-1CC80921A489}"/>
    <cellStyle name="Normal 6 3 17 3 5" xfId="10365" xr:uid="{EB967A24-454F-42A6-80B0-CF5D8AA7C591}"/>
    <cellStyle name="Normal 6 3 17 4" xfId="15082" xr:uid="{F0EAD6B8-3703-432C-BD00-2D1C832DF2F4}"/>
    <cellStyle name="Normal 6 3 17 4 2" xfId="15083" xr:uid="{4C7BEA6D-6B4F-4535-A3D7-5B42327AB9B8}"/>
    <cellStyle name="Normal 6 3 17 4 2 2" xfId="15084" xr:uid="{245CFAEE-9E9F-4C74-84FA-3C421AF209EE}"/>
    <cellStyle name="Normal 6 3 17 4 3" xfId="15085" xr:uid="{110B7E5B-F1A5-473F-A274-111A25C4B238}"/>
    <cellStyle name="Normal 6 3 17 5" xfId="15086" xr:uid="{78928A5C-C2E9-4BFD-9280-2B055C175EE8}"/>
    <cellStyle name="Normal 6 3 17 5 2" xfId="15087" xr:uid="{097DA951-96F6-428C-9ED7-EFE306BCA55C}"/>
    <cellStyle name="Normal 6 3 17 6" xfId="15088" xr:uid="{2CAE988D-449E-455A-9439-F5F1A5DA7A4D}"/>
    <cellStyle name="Normal 6 3 17 7" xfId="15065" xr:uid="{2DAA9A0C-3EB3-4A32-BDE0-77B3D7385D20}"/>
    <cellStyle name="Normal 6 3 17 8" xfId="8232" xr:uid="{4F20A35F-688C-44E8-BC59-2F8BF9BEF870}"/>
    <cellStyle name="Normal 6 3 18" xfId="3608" xr:uid="{00000000-0005-0000-0000-00001B0E0000}"/>
    <cellStyle name="Normal 6 3 18 2" xfId="15089" xr:uid="{2BA1E2AB-B1DB-4944-861D-6827D8828853}"/>
    <cellStyle name="Normal 6 3 2" xfId="3609" xr:uid="{00000000-0005-0000-0000-00001C0E0000}"/>
    <cellStyle name="Normal 6 3 3" xfId="3610" xr:uid="{00000000-0005-0000-0000-00001D0E0000}"/>
    <cellStyle name="Normal 6 3 4" xfId="3611" xr:uid="{00000000-0005-0000-0000-00001E0E0000}"/>
    <cellStyle name="Normal 6 3 5" xfId="3612" xr:uid="{00000000-0005-0000-0000-00001F0E0000}"/>
    <cellStyle name="Normal 6 3 6" xfId="3613" xr:uid="{00000000-0005-0000-0000-0000200E0000}"/>
    <cellStyle name="Normal 6 3 7" xfId="3614" xr:uid="{00000000-0005-0000-0000-0000210E0000}"/>
    <cellStyle name="Normal 6 3 8" xfId="3615" xr:uid="{00000000-0005-0000-0000-0000220E0000}"/>
    <cellStyle name="Normal 6 3 9" xfId="3616" xr:uid="{00000000-0005-0000-0000-0000230E0000}"/>
    <cellStyle name="Normal 6 4" xfId="3617" xr:uid="{00000000-0005-0000-0000-0000240E0000}"/>
    <cellStyle name="Normal 6 4 2" xfId="3618" xr:uid="{00000000-0005-0000-0000-0000250E0000}"/>
    <cellStyle name="Normal 6 4 3" xfId="3619" xr:uid="{00000000-0005-0000-0000-0000260E0000}"/>
    <cellStyle name="Normal 6 4 4" xfId="3620" xr:uid="{00000000-0005-0000-0000-0000270E0000}"/>
    <cellStyle name="Normal 6 4 5" xfId="3621" xr:uid="{00000000-0005-0000-0000-0000280E0000}"/>
    <cellStyle name="Normal 6 4 6" xfId="3622" xr:uid="{00000000-0005-0000-0000-0000290E0000}"/>
    <cellStyle name="Normal 6 4 7" xfId="3623" xr:uid="{00000000-0005-0000-0000-00002A0E0000}"/>
    <cellStyle name="Normal 6 4 8" xfId="3624" xr:uid="{00000000-0005-0000-0000-00002B0E0000}"/>
    <cellStyle name="Normal 6 5" xfId="3625" xr:uid="{00000000-0005-0000-0000-00002C0E0000}"/>
    <cellStyle name="Normal 6 5 2" xfId="3626" xr:uid="{00000000-0005-0000-0000-00002D0E0000}"/>
    <cellStyle name="Normal 6 5 3" xfId="3627" xr:uid="{00000000-0005-0000-0000-00002E0E0000}"/>
    <cellStyle name="Normal 6 5 4" xfId="3628" xr:uid="{00000000-0005-0000-0000-00002F0E0000}"/>
    <cellStyle name="Normal 6 5 5" xfId="3629" xr:uid="{00000000-0005-0000-0000-0000300E0000}"/>
    <cellStyle name="Normal 6 5 6" xfId="3630" xr:uid="{00000000-0005-0000-0000-0000310E0000}"/>
    <cellStyle name="Normal 6 5 7" xfId="3631" xr:uid="{00000000-0005-0000-0000-0000320E0000}"/>
    <cellStyle name="Normal 6 5 8" xfId="3632" xr:uid="{00000000-0005-0000-0000-0000330E0000}"/>
    <cellStyle name="Normal 6 6" xfId="3633" xr:uid="{00000000-0005-0000-0000-0000340E0000}"/>
    <cellStyle name="Normal 6 7" xfId="3634" xr:uid="{00000000-0005-0000-0000-0000350E0000}"/>
    <cellStyle name="Normal 6 8" xfId="3635" xr:uid="{00000000-0005-0000-0000-0000360E0000}"/>
    <cellStyle name="Normal 6 9" xfId="3636" xr:uid="{00000000-0005-0000-0000-0000370E0000}"/>
    <cellStyle name="Normal 6_ELC" xfId="3637" xr:uid="{00000000-0005-0000-0000-0000380E0000}"/>
    <cellStyle name="Normal 60" xfId="15090" xr:uid="{CA0403E1-7073-417B-ABFB-E3F58F6325FE}"/>
    <cellStyle name="Normal 61" xfId="15091" xr:uid="{C3E00036-CA98-4C79-904D-FB48B62171D9}"/>
    <cellStyle name="Normal 62" xfId="22454" xr:uid="{92EDEC0C-C849-47A1-B5A9-7A202304A490}"/>
    <cellStyle name="Normal 63" xfId="22456" xr:uid="{33E68D07-1C01-4328-9D5F-3C210A4A01B1}"/>
    <cellStyle name="Normal 64" xfId="22457" xr:uid="{7DBF22D4-1616-46CE-83E2-0741F3F4FD53}"/>
    <cellStyle name="Normal 65" xfId="7306" xr:uid="{B01FCBEA-7561-4293-9780-A1A57A810B89}"/>
    <cellStyle name="Normal 66" xfId="6389" xr:uid="{814EAD1B-102A-4185-8E42-D92E9F92AD02}"/>
    <cellStyle name="Normal 7" xfId="3638" xr:uid="{00000000-0005-0000-0000-0000390E0000}"/>
    <cellStyle name="Normal 7 10" xfId="3639" xr:uid="{00000000-0005-0000-0000-00003A0E0000}"/>
    <cellStyle name="Normal 7 11" xfId="3640" xr:uid="{00000000-0005-0000-0000-00003B0E0000}"/>
    <cellStyle name="Normal 7 12" xfId="3641" xr:uid="{00000000-0005-0000-0000-00003C0E0000}"/>
    <cellStyle name="Normal 7 13" xfId="3642" xr:uid="{00000000-0005-0000-0000-00003D0E0000}"/>
    <cellStyle name="Normal 7 14" xfId="5527" xr:uid="{E6F9F076-60BE-4200-9452-568F08AE55A7}"/>
    <cellStyle name="Normal 7 14 2" xfId="9655" xr:uid="{0C859A49-8D69-4234-87A0-15C79B9BD967}"/>
    <cellStyle name="Normal 7 15" xfId="22459" xr:uid="{E6D9B029-9D37-4301-BEE7-0EB25E2D92D3}"/>
    <cellStyle name="Normal 7 2" xfId="3643" xr:uid="{00000000-0005-0000-0000-00003E0E0000}"/>
    <cellStyle name="Normal 7 2 2" xfId="3644" xr:uid="{00000000-0005-0000-0000-00003F0E0000}"/>
    <cellStyle name="Normal 7 2 2 2" xfId="5528" xr:uid="{D8F78F99-92E0-4DA2-85A0-394B8E662F46}"/>
    <cellStyle name="Normal 7 2 3" xfId="3645" xr:uid="{00000000-0005-0000-0000-0000400E0000}"/>
    <cellStyle name="Normal 7 2 3 2" xfId="3646" xr:uid="{00000000-0005-0000-0000-0000410E0000}"/>
    <cellStyle name="Normal 7 2 3 3" xfId="3647" xr:uid="{00000000-0005-0000-0000-0000420E0000}"/>
    <cellStyle name="Normal 7 2 3 3 2" xfId="15092" xr:uid="{648D9E36-10A7-4CFE-998D-53573F6241A8}"/>
    <cellStyle name="Normal 7 2 4" xfId="3648" xr:uid="{00000000-0005-0000-0000-0000430E0000}"/>
    <cellStyle name="Normal 7 2 5" xfId="3649" xr:uid="{00000000-0005-0000-0000-0000440E0000}"/>
    <cellStyle name="Normal 7 2 6" xfId="3650" xr:uid="{00000000-0005-0000-0000-0000450E0000}"/>
    <cellStyle name="Normal 7 2 7" xfId="3651" xr:uid="{00000000-0005-0000-0000-0000460E0000}"/>
    <cellStyle name="Normal 7 2 8" xfId="3652" xr:uid="{00000000-0005-0000-0000-0000470E0000}"/>
    <cellStyle name="Normal 7 2 9" xfId="3653" xr:uid="{00000000-0005-0000-0000-0000480E0000}"/>
    <cellStyle name="Normal 7 2_Scen_XBase" xfId="3654" xr:uid="{00000000-0005-0000-0000-0000490E0000}"/>
    <cellStyle name="Normal 7 3" xfId="3655" xr:uid="{00000000-0005-0000-0000-00004A0E0000}"/>
    <cellStyle name="Normal 7 3 10" xfId="3656" xr:uid="{00000000-0005-0000-0000-00004B0E0000}"/>
    <cellStyle name="Normal 7 3 10 2" xfId="6333" xr:uid="{115DA1CC-8E9A-498E-AF35-CF2242D447FA}"/>
    <cellStyle name="Normal 7 3 10 2 2" xfId="15095" xr:uid="{75028F6B-0F5B-4394-A574-CA6EB5D6F055}"/>
    <cellStyle name="Normal 7 3 10 2 2 2" xfId="15096" xr:uid="{269C817B-965C-429B-B919-B927837B6952}"/>
    <cellStyle name="Normal 7 3 10 2 3" xfId="15097" xr:uid="{E1920156-E8FB-4801-97D4-25B86A38B1CC}"/>
    <cellStyle name="Normal 7 3 10 2 4" xfId="15094" xr:uid="{C7ABE724-EBDF-47FA-8FDE-8BFFA639071A}"/>
    <cellStyle name="Normal 7 3 10 2 5" xfId="10367" xr:uid="{06D71336-BF00-4F4F-B4A4-2E0309644A74}"/>
    <cellStyle name="Normal 7 3 10 3" xfId="15098" xr:uid="{16E35B98-98F4-450D-974E-22117CBAB9E3}"/>
    <cellStyle name="Normal 7 3 10 3 2" xfId="15099" xr:uid="{6A223B25-56CE-4535-947D-D4B2BF26B664}"/>
    <cellStyle name="Normal 7 3 10 3 2 2" xfId="15100" xr:uid="{4C42D373-56F9-454A-A3BE-931BA4EB99DD}"/>
    <cellStyle name="Normal 7 3 10 3 3" xfId="15101" xr:uid="{B9CE3CCC-D827-4B5C-9E0B-75CB22AE4A9C}"/>
    <cellStyle name="Normal 7 3 10 4" xfId="15102" xr:uid="{18AB1EF5-1D81-4A6A-86FD-02399A5D6192}"/>
    <cellStyle name="Normal 7 3 10 4 2" xfId="15103" xr:uid="{05FDBCA0-C71F-4988-A448-F6127190BFD9}"/>
    <cellStyle name="Normal 7 3 10 5" xfId="15104" xr:uid="{69CFCFF1-6925-40B7-B016-982869DE5C80}"/>
    <cellStyle name="Normal 7 3 10 6" xfId="15093" xr:uid="{53827721-98E9-4CFB-90EC-D1E8F2FD4772}"/>
    <cellStyle name="Normal 7 3 10 7" xfId="8249" xr:uid="{50BF8565-FC16-444D-A4FC-97657AE36F80}"/>
    <cellStyle name="Normal 7 3 11" xfId="3657" xr:uid="{00000000-0005-0000-0000-00004C0E0000}"/>
    <cellStyle name="Normal 7 3 11 2" xfId="6334" xr:uid="{B8BB07DC-ED70-4CC7-A883-EE67F4B9885C}"/>
    <cellStyle name="Normal 7 3 11 2 2" xfId="15107" xr:uid="{745FFF2B-EA9C-4CC0-BA45-9A2B3CE591D8}"/>
    <cellStyle name="Normal 7 3 11 2 2 2" xfId="15108" xr:uid="{7A6A71F9-7061-41A1-B2EB-EE371E70A981}"/>
    <cellStyle name="Normal 7 3 11 2 3" xfId="15109" xr:uid="{A86FFE50-82C2-40B7-A483-096ABE94FB61}"/>
    <cellStyle name="Normal 7 3 11 2 4" xfId="15106" xr:uid="{72501BC4-99DE-4A1D-990A-5222D626F7CE}"/>
    <cellStyle name="Normal 7 3 11 2 5" xfId="10368" xr:uid="{351FE53A-07F9-46A4-A31B-C5993CF25A0A}"/>
    <cellStyle name="Normal 7 3 11 3" xfId="15110" xr:uid="{DDF0EF6B-C00C-4321-ABC9-B3723304F212}"/>
    <cellStyle name="Normal 7 3 11 3 2" xfId="15111" xr:uid="{39802E90-573E-4AC9-9C69-9A8A49E55687}"/>
    <cellStyle name="Normal 7 3 11 4" xfId="15112" xr:uid="{0BF3525F-66E1-4ACF-A887-BF1E9682F56C}"/>
    <cellStyle name="Normal 7 3 11 5" xfId="15105" xr:uid="{22539BE6-AAFE-49BD-B230-A26112E0F28A}"/>
    <cellStyle name="Normal 7 3 11 6" xfId="8250" xr:uid="{AF787BD4-CC90-462B-83EC-579501C73D32}"/>
    <cellStyle name="Normal 7 3 12" xfId="15113" xr:uid="{42E7A574-DE89-4116-8A9E-7560358DAF06}"/>
    <cellStyle name="Normal 7 3 12 2" xfId="15114" xr:uid="{A9899F86-D53F-4ED5-8CD3-D4937B7F5FD2}"/>
    <cellStyle name="Normal 7 3 2" xfId="3658" xr:uid="{00000000-0005-0000-0000-00004D0E0000}"/>
    <cellStyle name="Normal 7 3 2 2" xfId="5529" xr:uid="{0DF0069C-AA9F-42AB-8699-69D34655C592}"/>
    <cellStyle name="Normal 7 3 3" xfId="3659" xr:uid="{00000000-0005-0000-0000-00004E0E0000}"/>
    <cellStyle name="Normal 7 3 4" xfId="3660" xr:uid="{00000000-0005-0000-0000-00004F0E0000}"/>
    <cellStyle name="Normal 7 3 5" xfId="3661" xr:uid="{00000000-0005-0000-0000-0000500E0000}"/>
    <cellStyle name="Normal 7 3 6" xfId="3662" xr:uid="{00000000-0005-0000-0000-0000510E0000}"/>
    <cellStyle name="Normal 7 3 7" xfId="3663" xr:uid="{00000000-0005-0000-0000-0000520E0000}"/>
    <cellStyle name="Normal 7 3 8" xfId="3664" xr:uid="{00000000-0005-0000-0000-0000530E0000}"/>
    <cellStyle name="Normal 7 3 9" xfId="3665" xr:uid="{00000000-0005-0000-0000-0000540E0000}"/>
    <cellStyle name="Normal 7 4" xfId="3666" xr:uid="{00000000-0005-0000-0000-0000550E0000}"/>
    <cellStyle name="Normal 7 4 10" xfId="24931" xr:uid="{D0B1A00D-D192-4C75-86B0-BCD794479671}"/>
    <cellStyle name="Normal 7 4 2" xfId="3667" xr:uid="{00000000-0005-0000-0000-0000560E0000}"/>
    <cellStyle name="Normal 7 4 3" xfId="3668" xr:uid="{00000000-0005-0000-0000-0000570E0000}"/>
    <cellStyle name="Normal 7 4 4" xfId="3669" xr:uid="{00000000-0005-0000-0000-0000580E0000}"/>
    <cellStyle name="Normal 7 4 5" xfId="3670" xr:uid="{00000000-0005-0000-0000-0000590E0000}"/>
    <cellStyle name="Normal 7 4 6" xfId="3671" xr:uid="{00000000-0005-0000-0000-00005A0E0000}"/>
    <cellStyle name="Normal 7 4 7" xfId="3672" xr:uid="{00000000-0005-0000-0000-00005B0E0000}"/>
    <cellStyle name="Normal 7 4 8" xfId="3673" xr:uid="{00000000-0005-0000-0000-00005C0E0000}"/>
    <cellStyle name="Normal 7 4 9" xfId="5530" xr:uid="{F465E8B3-4905-4655-BB48-8DCDEC39F06B}"/>
    <cellStyle name="Normal 7 4 9 2" xfId="24932" xr:uid="{CF386122-7625-49A0-B33D-F1C6244E1A29}"/>
    <cellStyle name="Normal 7 4 9 3" xfId="9656" xr:uid="{89659BC8-19C6-4E94-9C73-505B7AEF0075}"/>
    <cellStyle name="Normal 7 5" xfId="3674" xr:uid="{00000000-0005-0000-0000-00005D0E0000}"/>
    <cellStyle name="Normal 7 5 10" xfId="24933" xr:uid="{09531094-0D0C-4D5D-9C7A-0DCB93222840}"/>
    <cellStyle name="Normal 7 5 2" xfId="3675" xr:uid="{00000000-0005-0000-0000-00005E0E0000}"/>
    <cellStyle name="Normal 7 5 3" xfId="3676" xr:uid="{00000000-0005-0000-0000-00005F0E0000}"/>
    <cellStyle name="Normal 7 5 4" xfId="3677" xr:uid="{00000000-0005-0000-0000-0000600E0000}"/>
    <cellStyle name="Normal 7 5 5" xfId="3678" xr:uid="{00000000-0005-0000-0000-0000610E0000}"/>
    <cellStyle name="Normal 7 5 6" xfId="3679" xr:uid="{00000000-0005-0000-0000-0000620E0000}"/>
    <cellStyle name="Normal 7 5 7" xfId="3680" xr:uid="{00000000-0005-0000-0000-0000630E0000}"/>
    <cellStyle name="Normal 7 5 8" xfId="3681" xr:uid="{00000000-0005-0000-0000-0000640E0000}"/>
    <cellStyle name="Normal 7 5 9" xfId="24934" xr:uid="{0CC2FC4F-2F17-48C1-890B-5BF431A56A70}"/>
    <cellStyle name="Normal 7 6" xfId="3682" xr:uid="{00000000-0005-0000-0000-0000650E0000}"/>
    <cellStyle name="Normal 7 7" xfId="3683" xr:uid="{00000000-0005-0000-0000-0000660E0000}"/>
    <cellStyle name="Normal 7 8" xfId="3684" xr:uid="{00000000-0005-0000-0000-0000670E0000}"/>
    <cellStyle name="Normal 7 9" xfId="3685" xr:uid="{00000000-0005-0000-0000-0000680E0000}"/>
    <cellStyle name="Normal 8" xfId="3686" xr:uid="{00000000-0005-0000-0000-0000690E0000}"/>
    <cellStyle name="Normal 8 10" xfId="3687" xr:uid="{00000000-0005-0000-0000-00006A0E0000}"/>
    <cellStyle name="Normal 8 10 2" xfId="3688" xr:uid="{00000000-0005-0000-0000-00006B0E0000}"/>
    <cellStyle name="Normal 8 10 3" xfId="3689" xr:uid="{00000000-0005-0000-0000-00006C0E0000}"/>
    <cellStyle name="Normal 8 10 3 2" xfId="15115" xr:uid="{A0807C74-0627-49BE-9CCD-D35995AA0558}"/>
    <cellStyle name="Normal 8 11" xfId="3690" xr:uid="{00000000-0005-0000-0000-00006D0E0000}"/>
    <cellStyle name="Normal 8 11 2" xfId="3691" xr:uid="{00000000-0005-0000-0000-00006E0E0000}"/>
    <cellStyle name="Normal 8 11 3" xfId="3692" xr:uid="{00000000-0005-0000-0000-00006F0E0000}"/>
    <cellStyle name="Normal 8 11 3 2" xfId="6335" xr:uid="{980A43F2-F773-48B1-95E1-06AB2EAF5865}"/>
    <cellStyle name="Normal 8 11 3 2 2" xfId="15118" xr:uid="{6B2D8929-C44F-464C-9519-C7865FFB97C9}"/>
    <cellStyle name="Normal 8 11 3 2 2 2" xfId="15119" xr:uid="{45629E9F-D58E-4FA5-A8E9-D60308A293A5}"/>
    <cellStyle name="Normal 8 11 3 2 3" xfId="15120" xr:uid="{ACF05AD0-1B9B-4DAD-9060-5F3775EBDDF7}"/>
    <cellStyle name="Normal 8 11 3 2 4" xfId="15117" xr:uid="{8182B026-81D8-4C66-ABA1-66097C63A87F}"/>
    <cellStyle name="Normal 8 11 3 2 5" xfId="10369" xr:uid="{BDF11C91-98E3-462F-85E4-9B7E502CCD05}"/>
    <cellStyle name="Normal 8 11 3 3" xfId="15121" xr:uid="{CC2AB6C9-4A19-4F1A-8A50-85CF12938E5F}"/>
    <cellStyle name="Normal 8 11 3 3 2" xfId="15122" xr:uid="{DC2D31B5-2642-446A-B325-7E91CA44329B}"/>
    <cellStyle name="Normal 8 11 3 3 2 2" xfId="15123" xr:uid="{287148DA-901C-4804-AC07-188D85556186}"/>
    <cellStyle name="Normal 8 11 3 3 3" xfId="15124" xr:uid="{57241B6D-78C2-42E1-8832-C912AE3237DD}"/>
    <cellStyle name="Normal 8 11 3 4" xfId="15125" xr:uid="{C6D38FD9-C4B5-422B-8748-166F99FAF71B}"/>
    <cellStyle name="Normal 8 11 3 4 2" xfId="15126" xr:uid="{B20207EE-07CE-4DC2-B282-EA3427A14862}"/>
    <cellStyle name="Normal 8 11 3 5" xfId="15127" xr:uid="{38AABFBF-381E-4BC0-8AD1-2F697B7A753F}"/>
    <cellStyle name="Normal 8 11 3 6" xfId="15116" xr:uid="{99E19028-AC86-40AF-AB79-44AE7D79B566}"/>
    <cellStyle name="Normal 8 11 3 7" xfId="8263" xr:uid="{FCC74519-9152-44EE-A333-641AFF9E1796}"/>
    <cellStyle name="Normal 8 11 4" xfId="3693" xr:uid="{00000000-0005-0000-0000-0000700E0000}"/>
    <cellStyle name="Normal 8 11 4 2" xfId="6336" xr:uid="{5ECD5462-3C3F-4B7A-A03D-3889C9E4C6D8}"/>
    <cellStyle name="Normal 8 11 4 2 2" xfId="15130" xr:uid="{ECB75230-DCB7-4D22-A2C3-7DA4335BFEB5}"/>
    <cellStyle name="Normal 8 11 4 2 2 2" xfId="15131" xr:uid="{EF88CD61-A4A2-4E23-B76D-DE690B8D9C66}"/>
    <cellStyle name="Normal 8 11 4 2 3" xfId="15132" xr:uid="{32C5C701-A20E-4C51-99B7-8CAAC77378E9}"/>
    <cellStyle name="Normal 8 11 4 2 4" xfId="15129" xr:uid="{23C300B5-0533-4C77-9CC1-E30BA1C953F8}"/>
    <cellStyle name="Normal 8 11 4 2 5" xfId="10370" xr:uid="{C7A27A63-8B08-41EA-BCCB-64F84EBD5E4C}"/>
    <cellStyle name="Normal 8 11 4 3" xfId="15133" xr:uid="{9176BC09-792E-4619-872D-90200C82B0E5}"/>
    <cellStyle name="Normal 8 11 4 3 2" xfId="15134" xr:uid="{4BF1CF39-1C36-4938-B4D1-21E1B42ECC64}"/>
    <cellStyle name="Normal 8 11 4 4" xfId="15135" xr:uid="{CD86E33B-4FF2-4FC8-9F19-1A3DDAAC30A3}"/>
    <cellStyle name="Normal 8 11 4 5" xfId="15128" xr:uid="{50418D1D-E2CC-4C20-A894-F0C67085E6D4}"/>
    <cellStyle name="Normal 8 11 4 6" xfId="8264" xr:uid="{534E2DCA-D932-42F2-A2E9-CD75639A9E47}"/>
    <cellStyle name="Normal 8 11 5" xfId="15136" xr:uid="{6BA13B0F-A7CA-4980-BCC1-88428F44762E}"/>
    <cellStyle name="Normal 8 11 5 2" xfId="15137" xr:uid="{8366D3F2-9232-451D-962E-78ADEC9F4B2A}"/>
    <cellStyle name="Normal 8 12" xfId="3694" xr:uid="{00000000-0005-0000-0000-0000710E0000}"/>
    <cellStyle name="Normal 8 13" xfId="3695" xr:uid="{00000000-0005-0000-0000-0000720E0000}"/>
    <cellStyle name="Normal 8 14" xfId="5531" xr:uid="{802FFBBA-9B83-408F-8588-110885DE2B96}"/>
    <cellStyle name="Normal 8 14 2" xfId="9657" xr:uid="{124357E3-61F5-4751-933B-1012EC9CE508}"/>
    <cellStyle name="Normal 8 2" xfId="3696" xr:uid="{00000000-0005-0000-0000-0000730E0000}"/>
    <cellStyle name="Normal 8 2 2" xfId="3697" xr:uid="{00000000-0005-0000-0000-0000740E0000}"/>
    <cellStyle name="Normal 8 2 2 2" xfId="5532" xr:uid="{2F36269B-375F-44B7-BAFF-4795FB78785A}"/>
    <cellStyle name="Normal 8 2 3" xfId="3698" xr:uid="{00000000-0005-0000-0000-0000750E0000}"/>
    <cellStyle name="Normal 8 2 4" xfId="3699" xr:uid="{00000000-0005-0000-0000-0000760E0000}"/>
    <cellStyle name="Normal 8 2 5" xfId="3700" xr:uid="{00000000-0005-0000-0000-0000770E0000}"/>
    <cellStyle name="Normal 8 2 6" xfId="3701" xr:uid="{00000000-0005-0000-0000-0000780E0000}"/>
    <cellStyle name="Normal 8 2 7" xfId="3702" xr:uid="{00000000-0005-0000-0000-0000790E0000}"/>
    <cellStyle name="Normal 8 2 8" xfId="3703" xr:uid="{00000000-0005-0000-0000-00007A0E0000}"/>
    <cellStyle name="Normal 8 2 9" xfId="3704" xr:uid="{00000000-0005-0000-0000-00007B0E0000}"/>
    <cellStyle name="Normal 8 3" xfId="3705" xr:uid="{00000000-0005-0000-0000-00007C0E0000}"/>
    <cellStyle name="Normal 8 3 2" xfId="3706" xr:uid="{00000000-0005-0000-0000-00007D0E0000}"/>
    <cellStyle name="Normal 8 3 3" xfId="3707" xr:uid="{00000000-0005-0000-0000-00007E0E0000}"/>
    <cellStyle name="Normal 8 3 4" xfId="3708" xr:uid="{00000000-0005-0000-0000-00007F0E0000}"/>
    <cellStyle name="Normal 8 3 5" xfId="3709" xr:uid="{00000000-0005-0000-0000-0000800E0000}"/>
    <cellStyle name="Normal 8 3 6" xfId="3710" xr:uid="{00000000-0005-0000-0000-0000810E0000}"/>
    <cellStyle name="Normal 8 3 7" xfId="3711" xr:uid="{00000000-0005-0000-0000-0000820E0000}"/>
    <cellStyle name="Normal 8 3 8" xfId="3712" xr:uid="{00000000-0005-0000-0000-0000830E0000}"/>
    <cellStyle name="Normal 8 4" xfId="3713" xr:uid="{00000000-0005-0000-0000-0000840E0000}"/>
    <cellStyle name="Normal 8 4 2" xfId="3714" xr:uid="{00000000-0005-0000-0000-0000850E0000}"/>
    <cellStyle name="Normal 8 4 3" xfId="3715" xr:uid="{00000000-0005-0000-0000-0000860E0000}"/>
    <cellStyle name="Normal 8 4 4" xfId="3716" xr:uid="{00000000-0005-0000-0000-0000870E0000}"/>
    <cellStyle name="Normal 8 4 5" xfId="3717" xr:uid="{00000000-0005-0000-0000-0000880E0000}"/>
    <cellStyle name="Normal 8 4 6" xfId="3718" xr:uid="{00000000-0005-0000-0000-0000890E0000}"/>
    <cellStyle name="Normal 8 4 7" xfId="3719" xr:uid="{00000000-0005-0000-0000-00008A0E0000}"/>
    <cellStyle name="Normal 8 4 8" xfId="3720" xr:uid="{00000000-0005-0000-0000-00008B0E0000}"/>
    <cellStyle name="Normal 8 4 9" xfId="5533" xr:uid="{69ED297C-46CF-4571-8A5B-4991D68CFBC7}"/>
    <cellStyle name="Normal 8 4 9 2" xfId="9658" xr:uid="{1B93992D-11B4-4DE1-96FD-DB24278B384B}"/>
    <cellStyle name="Normal 8 5" xfId="3721" xr:uid="{00000000-0005-0000-0000-00008C0E0000}"/>
    <cellStyle name="Normal 8 5 2" xfId="3722" xr:uid="{00000000-0005-0000-0000-00008D0E0000}"/>
    <cellStyle name="Normal 8 5 3" xfId="3723" xr:uid="{00000000-0005-0000-0000-00008E0E0000}"/>
    <cellStyle name="Normal 8 5 4" xfId="3724" xr:uid="{00000000-0005-0000-0000-00008F0E0000}"/>
    <cellStyle name="Normal 8 5 5" xfId="3725" xr:uid="{00000000-0005-0000-0000-0000900E0000}"/>
    <cellStyle name="Normal 8 5 6" xfId="3726" xr:uid="{00000000-0005-0000-0000-0000910E0000}"/>
    <cellStyle name="Normal 8 5 7" xfId="3727" xr:uid="{00000000-0005-0000-0000-0000920E0000}"/>
    <cellStyle name="Normal 8 5 8" xfId="3728" xr:uid="{00000000-0005-0000-0000-0000930E0000}"/>
    <cellStyle name="Normal 8 6" xfId="3729" xr:uid="{00000000-0005-0000-0000-0000940E0000}"/>
    <cellStyle name="Normal 8 7" xfId="3730" xr:uid="{00000000-0005-0000-0000-0000950E0000}"/>
    <cellStyle name="Normal 8 8" xfId="3731" xr:uid="{00000000-0005-0000-0000-0000960E0000}"/>
    <cellStyle name="Normal 8 9" xfId="3732" xr:uid="{00000000-0005-0000-0000-0000970E0000}"/>
    <cellStyle name="Normal 9" xfId="3733" xr:uid="{00000000-0005-0000-0000-0000980E0000}"/>
    <cellStyle name="Normal 9 10" xfId="3734" xr:uid="{00000000-0005-0000-0000-0000990E0000}"/>
    <cellStyle name="Normal 9 10 2" xfId="3735" xr:uid="{00000000-0005-0000-0000-00009A0E0000}"/>
    <cellStyle name="Normal 9 10 2 2" xfId="6338" xr:uid="{5AC7B3F9-C693-419F-AFAF-2FFC1AFF01CB}"/>
    <cellStyle name="Normal 9 10 2 2 2" xfId="15141" xr:uid="{FC1B94D1-4BB6-4D69-82FC-3BE421A46AF2}"/>
    <cellStyle name="Normal 9 10 2 2 2 2" xfId="15142" xr:uid="{C2624E26-9BDD-4A42-AA2E-68227A74C123}"/>
    <cellStyle name="Normal 9 10 2 2 3" xfId="15143" xr:uid="{B1EC698B-3F79-4FFB-8667-8187CD52F3D3}"/>
    <cellStyle name="Normal 9 10 2 2 4" xfId="15140" xr:uid="{26C5BF08-239C-45BE-90FB-7D307F27DDB8}"/>
    <cellStyle name="Normal 9 10 2 2 5" xfId="10372" xr:uid="{84C5A99A-8320-49C8-A62B-540AF6EA3171}"/>
    <cellStyle name="Normal 9 10 2 3" xfId="15144" xr:uid="{628253BA-40B4-4669-95AC-BF6BDE33BF45}"/>
    <cellStyle name="Normal 9 10 2 3 2" xfId="15145" xr:uid="{70C0B42F-CA53-44D8-9850-DF3DF456E2F2}"/>
    <cellStyle name="Normal 9 10 2 3 2 2" xfId="15146" xr:uid="{C551E056-5775-4451-B1F8-7350F34D3B96}"/>
    <cellStyle name="Normal 9 10 2 3 3" xfId="15147" xr:uid="{07C9244E-FC8E-48EA-A1A1-040169250B65}"/>
    <cellStyle name="Normal 9 10 2 4" xfId="15148" xr:uid="{FD1AEC08-7182-423D-978E-EB5BD733CA22}"/>
    <cellStyle name="Normal 9 10 2 4 2" xfId="15149" xr:uid="{FEE01843-45BA-477F-8EB3-B656AC964CB3}"/>
    <cellStyle name="Normal 9 10 2 5" xfId="15150" xr:uid="{01A4A2E4-50D6-44D5-A0CB-24D1D5FA9911}"/>
    <cellStyle name="Normal 9 10 2 6" xfId="15139" xr:uid="{502DE00E-AF2E-423D-AB46-75C415616ACE}"/>
    <cellStyle name="Normal 9 10 2 7" xfId="8277" xr:uid="{5A37A5B1-0B28-4A50-BB25-849EA2567922}"/>
    <cellStyle name="Normal 9 10 3" xfId="6337" xr:uid="{3797A09D-E016-46BF-8AC3-B03CE23D9AC1}"/>
    <cellStyle name="Normal 9 10 3 2" xfId="15152" xr:uid="{86993D57-51F7-41D1-970D-0ABC44F864A5}"/>
    <cellStyle name="Normal 9 10 3 2 2" xfId="15153" xr:uid="{B752A17C-F523-4F09-ABF3-395B8F9941D4}"/>
    <cellStyle name="Normal 9 10 3 3" xfId="15154" xr:uid="{D99F36D2-07D0-4C6C-8B8E-03961BC73923}"/>
    <cellStyle name="Normal 9 10 3 4" xfId="15151" xr:uid="{FEA6B597-77EE-4AFD-B9D6-FAEC3BA58EBD}"/>
    <cellStyle name="Normal 9 10 3 5" xfId="10371" xr:uid="{33F5162F-557E-4084-B68E-945C5AE8CF9C}"/>
    <cellStyle name="Normal 9 10 4" xfId="15155" xr:uid="{E9B4FB1A-4C7A-4F78-BEB3-3935C4E16AF3}"/>
    <cellStyle name="Normal 9 10 4 2" xfId="15156" xr:uid="{FD8B9108-7C02-410C-9531-AE87B5430434}"/>
    <cellStyle name="Normal 9 10 4 2 2" xfId="15157" xr:uid="{15E2E635-1FF6-4D30-8545-97176C801A46}"/>
    <cellStyle name="Normal 9 10 4 3" xfId="15158" xr:uid="{5DA88C43-4023-4510-9645-3991EA67FA4D}"/>
    <cellStyle name="Normal 9 10 5" xfId="15159" xr:uid="{41FB6225-B5F3-415E-9A51-15378495F9A8}"/>
    <cellStyle name="Normal 9 10 5 2" xfId="15160" xr:uid="{03F6088C-D8ED-4C37-8A5A-B01956B9E045}"/>
    <cellStyle name="Normal 9 10 6" xfId="15161" xr:uid="{F2529A80-84FE-4558-B829-62122D86D720}"/>
    <cellStyle name="Normal 9 10 7" xfId="15138" xr:uid="{F441AB26-451E-46E5-AC1B-F2B65B9771EC}"/>
    <cellStyle name="Normal 9 10 8" xfId="8276" xr:uid="{E182F37A-6F9A-43C6-84C6-09A3E02DD75B}"/>
    <cellStyle name="Normal 9 11" xfId="3736" xr:uid="{00000000-0005-0000-0000-00009B0E0000}"/>
    <cellStyle name="Normal 9 11 2" xfId="3737" xr:uid="{00000000-0005-0000-0000-00009C0E0000}"/>
    <cellStyle name="Normal 9 11 2 2" xfId="6340" xr:uid="{882599C6-071A-48A7-9528-5BC1B542E881}"/>
    <cellStyle name="Normal 9 11 2 2 2" xfId="15165" xr:uid="{D99200FD-607E-4A38-80EA-6CAA90C49A7F}"/>
    <cellStyle name="Normal 9 11 2 2 2 2" xfId="15166" xr:uid="{E54B2E34-3AFD-4CD7-8247-E00BF9D7232A}"/>
    <cellStyle name="Normal 9 11 2 2 3" xfId="15167" xr:uid="{7245DCB5-5A50-46EE-B978-414BE00CD4EC}"/>
    <cellStyle name="Normal 9 11 2 2 4" xfId="15164" xr:uid="{8A688931-F8F2-4FAB-9371-9148E31960F6}"/>
    <cellStyle name="Normal 9 11 2 2 5" xfId="10374" xr:uid="{4D82996B-B053-46E9-9319-47A5BFCD4D60}"/>
    <cellStyle name="Normal 9 11 2 3" xfId="15168" xr:uid="{72C18645-1021-4680-8D01-11E9DF36062B}"/>
    <cellStyle name="Normal 9 11 2 3 2" xfId="15169" xr:uid="{EFAED6D0-18AE-44CD-B1F0-37AC0F2AD448}"/>
    <cellStyle name="Normal 9 11 2 3 2 2" xfId="15170" xr:uid="{51E6C5D6-B472-4648-911C-AA450F26F8DA}"/>
    <cellStyle name="Normal 9 11 2 3 3" xfId="15171" xr:uid="{204F6C67-2EEA-4125-AE9A-A6A7F8E0F9FD}"/>
    <cellStyle name="Normal 9 11 2 4" xfId="15172" xr:uid="{2A3B0316-D00A-4153-83BD-45CFD0428AD5}"/>
    <cellStyle name="Normal 9 11 2 4 2" xfId="15173" xr:uid="{74308A72-237E-486F-ACC5-6084737138D1}"/>
    <cellStyle name="Normal 9 11 2 5" xfId="15174" xr:uid="{36E75AA1-9A08-4198-9FE2-CAF39F6D5574}"/>
    <cellStyle name="Normal 9 11 2 6" xfId="15163" xr:uid="{E3BB74E9-34AD-4926-87BF-1683464C8FE7}"/>
    <cellStyle name="Normal 9 11 2 7" xfId="8279" xr:uid="{8CD112AF-55C3-41E7-AF6F-1D66B9EE3D9B}"/>
    <cellStyle name="Normal 9 11 3" xfId="6339" xr:uid="{6D74F672-C975-4A3E-94F2-10EC32D9F5A4}"/>
    <cellStyle name="Normal 9 11 3 2" xfId="15176" xr:uid="{9758E5B2-38DE-4521-A3CE-95D62E4BB2DD}"/>
    <cellStyle name="Normal 9 11 3 2 2" xfId="15177" xr:uid="{4AB1F57F-6FF9-40E4-B2EF-4B0917637B59}"/>
    <cellStyle name="Normal 9 11 3 3" xfId="15178" xr:uid="{37417A1D-8AF1-4C10-9C69-D087D405C2E8}"/>
    <cellStyle name="Normal 9 11 3 4" xfId="15175" xr:uid="{49DB5295-58EC-4934-8A42-4A38484E38BC}"/>
    <cellStyle name="Normal 9 11 3 5" xfId="10373" xr:uid="{5550C1EC-E5D6-4C2C-A700-10D357D4D917}"/>
    <cellStyle name="Normal 9 11 4" xfId="15179" xr:uid="{66EAE3DD-FBF3-4320-A2B2-986C39D7FAAB}"/>
    <cellStyle name="Normal 9 11 4 2" xfId="15180" xr:uid="{55B130F2-B65A-4972-988F-D106372BC33F}"/>
    <cellStyle name="Normal 9 11 4 2 2" xfId="15181" xr:uid="{27BE6275-23E4-4AC6-A284-9B049CE5DC01}"/>
    <cellStyle name="Normal 9 11 4 3" xfId="15182" xr:uid="{DDA5F0AF-6826-49F0-BC94-2302D9812D58}"/>
    <cellStyle name="Normal 9 11 5" xfId="15183" xr:uid="{557FB633-9645-4F63-8ED6-7440335AADA2}"/>
    <cellStyle name="Normal 9 11 5 2" xfId="15184" xr:uid="{9F33CFF8-E520-4F5F-A4A7-9C5E2ECB95B9}"/>
    <cellStyle name="Normal 9 11 6" xfId="15185" xr:uid="{AB301813-252A-4835-A102-E9ADB57D44A1}"/>
    <cellStyle name="Normal 9 11 7" xfId="15162" xr:uid="{95B0F89C-ECAD-4392-81B6-819984679410}"/>
    <cellStyle name="Normal 9 11 8" xfId="8278" xr:uid="{5EA999A3-4480-47EC-BD4A-6EDA2AA01FAB}"/>
    <cellStyle name="Normal 9 12" xfId="3738" xr:uid="{00000000-0005-0000-0000-00009D0E0000}"/>
    <cellStyle name="Normal 9 12 2" xfId="6341" xr:uid="{4F7A97CC-653F-44B9-848F-8948714694DE}"/>
    <cellStyle name="Normal 9 12 2 2" xfId="15188" xr:uid="{CF68042D-7C63-431A-BF98-123482DA016B}"/>
    <cellStyle name="Normal 9 12 2 2 2" xfId="15189" xr:uid="{80FD0CAF-3E5D-4B3A-8EE7-8629A5D58D1D}"/>
    <cellStyle name="Normal 9 12 2 3" xfId="15190" xr:uid="{2E5F7F27-C370-40A2-979B-52DFA317AD2D}"/>
    <cellStyle name="Normal 9 12 2 4" xfId="15187" xr:uid="{4DCA1D55-90DD-456E-9AD7-52302F195F43}"/>
    <cellStyle name="Normal 9 12 2 5" xfId="10375" xr:uid="{9A96C7C4-A932-497B-84DC-6CAF70D70709}"/>
    <cellStyle name="Normal 9 12 3" xfId="15191" xr:uid="{109A9DB1-0785-42E8-BADB-6C8DF97DB308}"/>
    <cellStyle name="Normal 9 12 3 2" xfId="15192" xr:uid="{DC9CD948-8F53-46B0-833B-250F8C26C3B8}"/>
    <cellStyle name="Normal 9 12 3 2 2" xfId="15193" xr:uid="{4A31B46C-9572-443B-BC0D-C3165403BACE}"/>
    <cellStyle name="Normal 9 12 3 3" xfId="15194" xr:uid="{44991ABC-4AD8-4159-BE6F-6AF5E738291C}"/>
    <cellStyle name="Normal 9 12 4" xfId="15195" xr:uid="{EB2EAF64-7942-4FFC-BF18-6E8BB0B19BA0}"/>
    <cellStyle name="Normal 9 12 4 2" xfId="15196" xr:uid="{DC4CED39-6B5B-4114-941E-977C82B88BA6}"/>
    <cellStyle name="Normal 9 12 5" xfId="15197" xr:uid="{CEE95E6F-B5AE-4022-91F0-4B76017A2B0C}"/>
    <cellStyle name="Normal 9 12 6" xfId="15186" xr:uid="{8DBC97B3-6A73-4E13-B827-D8C502E02B8E}"/>
    <cellStyle name="Normal 9 12 7" xfId="8280" xr:uid="{CAC20398-95FF-460F-9DEF-AF2F7251CA75}"/>
    <cellStyle name="Normal 9 13" xfId="3739" xr:uid="{00000000-0005-0000-0000-00009E0E0000}"/>
    <cellStyle name="Normal 9 13 2" xfId="6342" xr:uid="{C70305FC-ACDF-4883-B232-61E5E4124426}"/>
    <cellStyle name="Normal 9 13 2 2" xfId="15200" xr:uid="{D70E4AE5-90ED-4676-B698-250241D5B719}"/>
    <cellStyle name="Normal 9 13 2 2 2" xfId="15201" xr:uid="{1AF4786C-BE17-4DC9-ADEF-CDAD115B5D3C}"/>
    <cellStyle name="Normal 9 13 2 3" xfId="15202" xr:uid="{64DE32D8-7FAB-463B-A928-BECDAE13A6EE}"/>
    <cellStyle name="Normal 9 13 2 4" xfId="15199" xr:uid="{60134BC3-B79E-415D-95FE-8AD92E65BFC6}"/>
    <cellStyle name="Normal 9 13 2 5" xfId="10376" xr:uid="{AA33CBD6-311C-4CC6-8E68-1B76461D16EA}"/>
    <cellStyle name="Normal 9 13 3" xfId="15203" xr:uid="{A399AFFB-5A47-487A-A421-482F3866F551}"/>
    <cellStyle name="Normal 9 13 3 2" xfId="15204" xr:uid="{EAEE8BF9-E2A8-4EC6-8B11-7456E6F908A4}"/>
    <cellStyle name="Normal 9 13 4" xfId="15205" xr:uid="{781A25C7-1014-4FB4-AF09-64485A04A840}"/>
    <cellStyle name="Normal 9 13 5" xfId="15198" xr:uid="{2769145A-06FE-494E-9C04-693B4DB094E7}"/>
    <cellStyle name="Normal 9 13 6" xfId="8281" xr:uid="{8728B282-2F08-45E5-A127-219482FB3DB9}"/>
    <cellStyle name="Normal 9 14" xfId="5534" xr:uid="{650BA41D-4A86-43B4-B507-8EF390CC6410}"/>
    <cellStyle name="Normal 9 14 2" xfId="15207" xr:uid="{BE48D988-53E7-42C8-866C-F8826C4BDF99}"/>
    <cellStyle name="Normal 9 14 3" xfId="15206" xr:uid="{C87DFEFE-1726-4862-A104-8B69CE5211E4}"/>
    <cellStyle name="Normal 9 14 4" xfId="9659" xr:uid="{4AFE83B8-DDD0-4DA5-9223-0B0A766C3967}"/>
    <cellStyle name="Normal 9 2" xfId="3740" xr:uid="{00000000-0005-0000-0000-00009F0E0000}"/>
    <cellStyle name="Normal 9 2 2" xfId="3741" xr:uid="{00000000-0005-0000-0000-0000A00E0000}"/>
    <cellStyle name="Normal 9 2 2 2" xfId="3742" xr:uid="{00000000-0005-0000-0000-0000A10E0000}"/>
    <cellStyle name="Normal 9 2 2 3" xfId="3743" xr:uid="{00000000-0005-0000-0000-0000A20E0000}"/>
    <cellStyle name="Normal 9 2 2 3 2" xfId="6344" xr:uid="{60E9CE2A-E6D1-46A2-9A7E-27DE16CC729A}"/>
    <cellStyle name="Normal 9 2 2 3 2 2" xfId="15210" xr:uid="{0A544DFB-778C-42E8-BA85-73DD821F0A0A}"/>
    <cellStyle name="Normal 9 2 2 3 2 2 2" xfId="15211" xr:uid="{A6F863E6-479D-4977-9B2D-27569D393157}"/>
    <cellStyle name="Normal 9 2 2 3 2 3" xfId="15212" xr:uid="{BCA55F6B-1D3A-4C5D-A766-9D02C5DCE976}"/>
    <cellStyle name="Normal 9 2 2 3 2 4" xfId="15209" xr:uid="{A4849405-7945-4EE0-8D25-A15A220B2647}"/>
    <cellStyle name="Normal 9 2 2 3 2 5" xfId="10378" xr:uid="{1CEF46CD-CF7F-448E-80D9-EEB547BC2200}"/>
    <cellStyle name="Normal 9 2 2 3 3" xfId="15213" xr:uid="{03C17F52-F2B3-4B2A-B3D7-3610E991C338}"/>
    <cellStyle name="Normal 9 2 2 3 3 2" xfId="15214" xr:uid="{CA8B8C41-F279-4304-97A8-79DD59DD3109}"/>
    <cellStyle name="Normal 9 2 2 3 3 2 2" xfId="15215" xr:uid="{99FF4F93-CF53-4436-ACB5-94098C953429}"/>
    <cellStyle name="Normal 9 2 2 3 3 3" xfId="15216" xr:uid="{126F77B6-90C2-43A9-86DE-35B8FBBAD9EC}"/>
    <cellStyle name="Normal 9 2 2 3 4" xfId="15217" xr:uid="{060DBED1-336F-4FD7-AA99-4AAD8D7B7447}"/>
    <cellStyle name="Normal 9 2 2 3 4 2" xfId="15218" xr:uid="{A99634B2-8BB5-40DF-A064-DAA54416D3BF}"/>
    <cellStyle name="Normal 9 2 2 3 5" xfId="15219" xr:uid="{B8931EC6-FBF8-429E-B5F5-CFFBB9252571}"/>
    <cellStyle name="Normal 9 2 2 3 6" xfId="15208" xr:uid="{29FB31D7-1EE8-47EE-8013-6F523087DD82}"/>
    <cellStyle name="Normal 9 2 2 3 7" xfId="8283" xr:uid="{0B09EF82-36E9-43A6-9931-4017D425D1EF}"/>
    <cellStyle name="Normal 9 2 2 4" xfId="6343" xr:uid="{4ED2DF6C-97EA-4355-9113-44D32807ACB2}"/>
    <cellStyle name="Normal 9 2 2 4 2" xfId="15221" xr:uid="{AA2F78C5-13FE-48FF-AB40-D7D0D692CD1A}"/>
    <cellStyle name="Normal 9 2 2 4 2 2" xfId="15222" xr:uid="{1B56FD80-8583-4344-8B31-2A8ADEBFE4AB}"/>
    <cellStyle name="Normal 9 2 2 4 3" xfId="15223" xr:uid="{490086C2-7BFD-4F00-884F-31BCBB2ED835}"/>
    <cellStyle name="Normal 9 2 2 4 4" xfId="15220" xr:uid="{01DD1E4A-1D1F-499A-ACF4-A9DB1009022E}"/>
    <cellStyle name="Normal 9 2 2 4 5" xfId="10377" xr:uid="{2D41AA04-2205-4635-BBC7-1596FFD8CF4A}"/>
    <cellStyle name="Normal 9 2 2 5" xfId="15224" xr:uid="{589DFE65-359A-4ECE-AC8E-8CC0BCD209A0}"/>
    <cellStyle name="Normal 9 2 2 5 2" xfId="15225" xr:uid="{339D6480-FDDF-45C3-9545-C57B8F07A82A}"/>
    <cellStyle name="Normal 9 2 2 5 2 2" xfId="15226" xr:uid="{A3710A80-8595-4678-A073-FFB99B18629A}"/>
    <cellStyle name="Normal 9 2 2 5 3" xfId="15227" xr:uid="{2DBDD838-47EF-44D5-8822-E88947756C3C}"/>
    <cellStyle name="Normal 9 2 2 6" xfId="15228" xr:uid="{78527562-85FC-4312-B981-FB2EF1FD140E}"/>
    <cellStyle name="Normal 9 2 2 6 2" xfId="15229" xr:uid="{F1D82381-EB65-4625-8EF2-2693F97A6345}"/>
    <cellStyle name="Normal 9 2 2 7" xfId="15230" xr:uid="{E6A535D8-7393-4D5E-805D-72C41658A15A}"/>
    <cellStyle name="Normal 9 2 2 8" xfId="8282" xr:uid="{F599A909-6612-4968-8997-CC60BF16DA50}"/>
    <cellStyle name="Normal 9 2 3" xfId="3744" xr:uid="{00000000-0005-0000-0000-0000A30E0000}"/>
    <cellStyle name="Normal 9 2 3 2" xfId="3745" xr:uid="{00000000-0005-0000-0000-0000A40E0000}"/>
    <cellStyle name="Normal 9 2 3 2 2" xfId="6346" xr:uid="{9D2F661C-6069-49EB-B45C-80EB3BEBF67E}"/>
    <cellStyle name="Normal 9 2 3 2 2 2" xfId="15234" xr:uid="{4C8530B4-3468-4052-9E34-0051B3E0A11F}"/>
    <cellStyle name="Normal 9 2 3 2 2 2 2" xfId="15235" xr:uid="{0242D197-A373-4A0A-8C1E-A9E4C24AC516}"/>
    <cellStyle name="Normal 9 2 3 2 2 3" xfId="15236" xr:uid="{4FE2EFB6-69AF-4BD0-97BA-40A893257837}"/>
    <cellStyle name="Normal 9 2 3 2 2 4" xfId="15233" xr:uid="{3AA33B0E-D030-4E39-B482-4B154A26B87A}"/>
    <cellStyle name="Normal 9 2 3 2 2 5" xfId="10380" xr:uid="{0D58802B-63E5-438E-8E8B-9C83DBF09BA7}"/>
    <cellStyle name="Normal 9 2 3 2 3" xfId="15237" xr:uid="{2210B075-09E4-48D1-AD4C-A3A721084D2C}"/>
    <cellStyle name="Normal 9 2 3 2 3 2" xfId="15238" xr:uid="{55011C94-58DE-47CB-A6F2-8A210F94247C}"/>
    <cellStyle name="Normal 9 2 3 2 3 2 2" xfId="15239" xr:uid="{EF7ED0DA-367A-4039-A386-B6D8C3E0A9E6}"/>
    <cellStyle name="Normal 9 2 3 2 3 3" xfId="15240" xr:uid="{22C5E4AE-64BA-4BDB-9F8A-1C55EE92FBFB}"/>
    <cellStyle name="Normal 9 2 3 2 4" xfId="15241" xr:uid="{F3D4CFFD-617B-4896-82B9-95FF143CEC3F}"/>
    <cellStyle name="Normal 9 2 3 2 4 2" xfId="15242" xr:uid="{D2BCBC8F-143B-47A5-8C46-2AAF9F5055DB}"/>
    <cellStyle name="Normal 9 2 3 2 5" xfId="15243" xr:uid="{3E168FB6-831F-4325-AB6D-AE4DA020849A}"/>
    <cellStyle name="Normal 9 2 3 2 6" xfId="15232" xr:uid="{AD73A27B-F3EC-4E44-8ADD-E707AB350865}"/>
    <cellStyle name="Normal 9 2 3 2 7" xfId="8285" xr:uid="{C737AD23-ABF3-4D42-8843-7830232F9FAA}"/>
    <cellStyle name="Normal 9 2 3 3" xfId="6345" xr:uid="{8AB22B58-DF39-4ECF-88B8-9BD2201B4E1A}"/>
    <cellStyle name="Normal 9 2 3 3 2" xfId="15245" xr:uid="{1B967899-67CE-4FDA-9764-9DABF6A44886}"/>
    <cellStyle name="Normal 9 2 3 3 2 2" xfId="15246" xr:uid="{F9FAAF68-BA2C-4DD9-863C-6BC2808BDF27}"/>
    <cellStyle name="Normal 9 2 3 3 3" xfId="15247" xr:uid="{B66ACA07-3E56-4B66-877B-0564F04F814E}"/>
    <cellStyle name="Normal 9 2 3 3 4" xfId="15244" xr:uid="{9EBE8D91-9225-4EDB-8283-C5AD78A1E206}"/>
    <cellStyle name="Normal 9 2 3 3 5" xfId="10379" xr:uid="{A7072CB6-23CA-414E-AC26-4DD1D3C61024}"/>
    <cellStyle name="Normal 9 2 3 4" xfId="15248" xr:uid="{11056C3A-E103-44C4-95BD-80455058D762}"/>
    <cellStyle name="Normal 9 2 3 4 2" xfId="15249" xr:uid="{0D2C4172-9575-494C-8BAC-AA2E3AFC9FE6}"/>
    <cellStyle name="Normal 9 2 3 4 2 2" xfId="15250" xr:uid="{3C4BB94F-4C5F-475F-94EF-B7BF68EB7B28}"/>
    <cellStyle name="Normal 9 2 3 4 3" xfId="15251" xr:uid="{29A120EC-FC33-4A57-B7CC-E0E3593FE967}"/>
    <cellStyle name="Normal 9 2 3 5" xfId="15252" xr:uid="{3391B711-1806-427D-AC0C-6B27E484523E}"/>
    <cellStyle name="Normal 9 2 3 5 2" xfId="15253" xr:uid="{069DC438-2748-46E6-9FED-E6673DF933AD}"/>
    <cellStyle name="Normal 9 2 3 6" xfId="15254" xr:uid="{A14E18C5-D171-4D6B-9244-D659947F24C0}"/>
    <cellStyle name="Normal 9 2 3 7" xfId="15231" xr:uid="{9A78D4B8-11CA-4840-9146-3A7B22F20318}"/>
    <cellStyle name="Normal 9 2 3 8" xfId="8284" xr:uid="{8A8A13BE-8DF1-424F-A122-DF44DE8A127E}"/>
    <cellStyle name="Normal 9 2 4" xfId="3746" xr:uid="{00000000-0005-0000-0000-0000A50E0000}"/>
    <cellStyle name="Normal 9 2 4 2" xfId="3747" xr:uid="{00000000-0005-0000-0000-0000A60E0000}"/>
    <cellStyle name="Normal 9 2 4 2 2" xfId="6348" xr:uid="{AF0CF916-AD7A-48D0-9DB5-4EC92CA63BFE}"/>
    <cellStyle name="Normal 9 2 4 2 2 2" xfId="15258" xr:uid="{FC6C3CE2-F5A6-4852-8AAB-D89349DCE0B7}"/>
    <cellStyle name="Normal 9 2 4 2 2 2 2" xfId="15259" xr:uid="{36FA6F9C-9395-4721-889F-16D241C3263C}"/>
    <cellStyle name="Normal 9 2 4 2 2 3" xfId="15260" xr:uid="{92600536-D284-49DC-8B02-630316DF18EB}"/>
    <cellStyle name="Normal 9 2 4 2 2 4" xfId="15257" xr:uid="{5727C2D7-99D8-4D9E-A326-C86B765C56C3}"/>
    <cellStyle name="Normal 9 2 4 2 2 5" xfId="10382" xr:uid="{8CB085BE-386A-4BE1-8C28-F31889C2BFFE}"/>
    <cellStyle name="Normal 9 2 4 2 3" xfId="15261" xr:uid="{01FD0F47-B495-41A8-8558-BCC9502DEC03}"/>
    <cellStyle name="Normal 9 2 4 2 3 2" xfId="15262" xr:uid="{6EBF41F4-C503-4776-9D95-E685B91F499C}"/>
    <cellStyle name="Normal 9 2 4 2 3 2 2" xfId="15263" xr:uid="{350FF407-62AB-4E35-BC2D-F127B04618D2}"/>
    <cellStyle name="Normal 9 2 4 2 3 3" xfId="15264" xr:uid="{EF65755D-AFE3-4E38-B710-62A8AFF9BEC3}"/>
    <cellStyle name="Normal 9 2 4 2 4" xfId="15265" xr:uid="{BC7A5463-7967-40BB-8640-9D702558D557}"/>
    <cellStyle name="Normal 9 2 4 2 4 2" xfId="15266" xr:uid="{C3E140D2-99B5-4D73-AF8A-37E50F5030BD}"/>
    <cellStyle name="Normal 9 2 4 2 5" xfId="15267" xr:uid="{C73B7836-715A-4801-8F11-6C77398FAA08}"/>
    <cellStyle name="Normal 9 2 4 2 6" xfId="15256" xr:uid="{8A711CD1-866A-4E8C-ACEE-0AD54407947F}"/>
    <cellStyle name="Normal 9 2 4 2 7" xfId="8287" xr:uid="{AD1AA509-E267-495D-A86C-0427683DF270}"/>
    <cellStyle name="Normal 9 2 4 3" xfId="6347" xr:uid="{AB4A2D5F-7AFE-4AB6-99E0-961E85429BD9}"/>
    <cellStyle name="Normal 9 2 4 3 2" xfId="15269" xr:uid="{9BE8BD0A-D295-4548-AAE3-18667C2EB051}"/>
    <cellStyle name="Normal 9 2 4 3 2 2" xfId="15270" xr:uid="{F835CAFC-9EBE-4D27-9F80-0BC8FAD254D1}"/>
    <cellStyle name="Normal 9 2 4 3 3" xfId="15271" xr:uid="{DD28DBDC-C4D7-441A-BAE8-0FC1F239E6DC}"/>
    <cellStyle name="Normal 9 2 4 3 4" xfId="15268" xr:uid="{317880CD-3510-4CE9-A6F3-2FFFCB303D91}"/>
    <cellStyle name="Normal 9 2 4 3 5" xfId="10381" xr:uid="{9965E673-C1EF-4519-B8BD-73E5D022C0ED}"/>
    <cellStyle name="Normal 9 2 4 4" xfId="15272" xr:uid="{99667376-6932-445F-8532-2A496BEAB540}"/>
    <cellStyle name="Normal 9 2 4 4 2" xfId="15273" xr:uid="{09A9D652-A111-406A-A604-D2411AC9B753}"/>
    <cellStyle name="Normal 9 2 4 4 2 2" xfId="15274" xr:uid="{B119F158-04FC-4129-913E-BAD5F0F2EAAB}"/>
    <cellStyle name="Normal 9 2 4 4 3" xfId="15275" xr:uid="{E06D4276-2EF4-434E-8383-190F286CD880}"/>
    <cellStyle name="Normal 9 2 4 5" xfId="15276" xr:uid="{06B800E9-766C-433A-9611-F27E3AD0ECFC}"/>
    <cellStyle name="Normal 9 2 4 5 2" xfId="15277" xr:uid="{07F70E0C-A338-4220-9CB4-33AC870C89F5}"/>
    <cellStyle name="Normal 9 2 4 6" xfId="15278" xr:uid="{FE782C96-9F27-4B2C-9FF4-F1970A7DC01D}"/>
    <cellStyle name="Normal 9 2 4 7" xfId="15255" xr:uid="{CB95E22F-CF98-4BC4-9277-649E9F0508B8}"/>
    <cellStyle name="Normal 9 2 4 8" xfId="8286" xr:uid="{9EC9F438-2672-405B-A147-F29877CE87D1}"/>
    <cellStyle name="Normal 9 2 5" xfId="3748" xr:uid="{00000000-0005-0000-0000-0000A70E0000}"/>
    <cellStyle name="Normal 9 2 5 2" xfId="6349" xr:uid="{D45B271B-414B-47A5-BDAE-2E3A02412694}"/>
    <cellStyle name="Normal 9 2 5 2 2" xfId="15281" xr:uid="{53F892A6-74D5-43CB-A492-BD834F6FFF56}"/>
    <cellStyle name="Normal 9 2 5 2 2 2" xfId="15282" xr:uid="{7A24E845-15D3-4B71-9045-48B0B6BF13D5}"/>
    <cellStyle name="Normal 9 2 5 2 3" xfId="15283" xr:uid="{3AC589FE-CBFD-4B02-BD6D-B83FD4887D88}"/>
    <cellStyle name="Normal 9 2 5 2 4" xfId="15280" xr:uid="{1053334D-89CF-48E1-8800-DE3C41217393}"/>
    <cellStyle name="Normal 9 2 5 2 5" xfId="10383" xr:uid="{6EB25EA7-646F-49F4-A7DA-75369485A787}"/>
    <cellStyle name="Normal 9 2 5 3" xfId="15284" xr:uid="{137F56B9-D587-40F1-892E-390E978F86B1}"/>
    <cellStyle name="Normal 9 2 5 3 2" xfId="15285" xr:uid="{02F007D9-C24A-416D-B926-249EF71957C2}"/>
    <cellStyle name="Normal 9 2 5 3 2 2" xfId="15286" xr:uid="{BE761C73-9D87-41EA-9A7F-CBFFAD08F89D}"/>
    <cellStyle name="Normal 9 2 5 3 3" xfId="15287" xr:uid="{9FD4134D-3E23-40D3-870D-78CC42256477}"/>
    <cellStyle name="Normal 9 2 5 4" xfId="15288" xr:uid="{E21DBE1A-35BA-413D-8D3A-014C0BA69BC0}"/>
    <cellStyle name="Normal 9 2 5 4 2" xfId="15289" xr:uid="{88BC4691-197A-46EC-A84D-55BC93EB007A}"/>
    <cellStyle name="Normal 9 2 5 5" xfId="15290" xr:uid="{3A890483-87BF-42AF-AB5F-0F5DD65EAED8}"/>
    <cellStyle name="Normal 9 2 5 6" xfId="15279" xr:uid="{D513FBAC-C899-4480-9EA9-545356F896B6}"/>
    <cellStyle name="Normal 9 2 5 7" xfId="8288" xr:uid="{B1A5AE41-3C22-4B1D-BE2D-E96BD53F045F}"/>
    <cellStyle name="Normal 9 2 6" xfId="3749" xr:uid="{00000000-0005-0000-0000-0000A80E0000}"/>
    <cellStyle name="Normal 9 2 6 2" xfId="6350" xr:uid="{D94C6A4D-7A89-4627-9E44-41757CD32516}"/>
    <cellStyle name="Normal 9 2 6 2 2" xfId="15293" xr:uid="{D2C86691-4C92-4D04-A636-82A5795C22F9}"/>
    <cellStyle name="Normal 9 2 6 2 2 2" xfId="15294" xr:uid="{E7269204-3D6A-4C67-A778-5750B24520FB}"/>
    <cellStyle name="Normal 9 2 6 2 3" xfId="15295" xr:uid="{750E64FB-8630-4033-AB5B-37A4695ED604}"/>
    <cellStyle name="Normal 9 2 6 2 4" xfId="15292" xr:uid="{52330309-8DAF-4FB6-8DFA-5AF510C769B1}"/>
    <cellStyle name="Normal 9 2 6 2 5" xfId="10384" xr:uid="{F5F62633-ECE5-4A9F-B0A5-8F632EB01A7D}"/>
    <cellStyle name="Normal 9 2 6 3" xfId="15296" xr:uid="{5ABB0211-50A1-442C-8690-24EE1E13B0A8}"/>
    <cellStyle name="Normal 9 2 6 3 2" xfId="15297" xr:uid="{28D16F85-796D-46D2-A8BC-B1DEB4D2ACAF}"/>
    <cellStyle name="Normal 9 2 6 4" xfId="15298" xr:uid="{C2595A8E-7FB0-4FE8-9892-49C2855B0B1B}"/>
    <cellStyle name="Normal 9 2 6 5" xfId="15291" xr:uid="{B4452535-74C7-4E00-B135-E3C1FAB7B4CE}"/>
    <cellStyle name="Normal 9 2 6 6" xfId="8289" xr:uid="{09592CB5-F316-4C32-846A-FF15905D37D9}"/>
    <cellStyle name="Normal 9 2 7" xfId="5535" xr:uid="{6CC22CA4-C189-4B3A-91B6-CB0380C7CDE5}"/>
    <cellStyle name="Normal 9 2 7 2" xfId="15300" xr:uid="{507D1F6D-F13D-4271-B9A2-4C6E867C42E5}"/>
    <cellStyle name="Normal 9 2 7 3" xfId="15299" xr:uid="{39B89356-5C10-4871-8A6B-9893DD980944}"/>
    <cellStyle name="Normal 9 2 7 4" xfId="9660" xr:uid="{4A9C2606-2923-4F0F-9D8B-59CE4899EA7A}"/>
    <cellStyle name="Normal 9 3" xfId="3750" xr:uid="{00000000-0005-0000-0000-0000A90E0000}"/>
    <cellStyle name="Normal 9 3 2" xfId="3751" xr:uid="{00000000-0005-0000-0000-0000AA0E0000}"/>
    <cellStyle name="Normal 9 3 3" xfId="3752" xr:uid="{00000000-0005-0000-0000-0000AB0E0000}"/>
    <cellStyle name="Normal 9 3 3 2" xfId="6351" xr:uid="{7C80D468-DACF-49A1-A988-21B7F5989B5E}"/>
    <cellStyle name="Normal 9 3 3 2 2" xfId="15303" xr:uid="{6382A4F6-23C8-49E3-B1F5-D7FB069A7B22}"/>
    <cellStyle name="Normal 9 3 3 2 2 2" xfId="15304" xr:uid="{8E6FE195-690B-44F9-AC48-E5AD7A711BB4}"/>
    <cellStyle name="Normal 9 3 3 2 3" xfId="15305" xr:uid="{91C74DB6-5062-421B-B4C8-8039F643786E}"/>
    <cellStyle name="Normal 9 3 3 2 4" xfId="15302" xr:uid="{87B24182-7E90-43CD-BF5D-4AC6BC814382}"/>
    <cellStyle name="Normal 9 3 3 2 5" xfId="10385" xr:uid="{2A3B1647-CD9E-4C2C-A03D-C134A6ADEF5E}"/>
    <cellStyle name="Normal 9 3 3 3" xfId="15306" xr:uid="{4CA9D7A5-9A9C-4896-AA44-D59D071F829C}"/>
    <cellStyle name="Normal 9 3 3 3 2" xfId="15307" xr:uid="{DC798BE0-5590-4B90-8A6F-6B57CBE73642}"/>
    <cellStyle name="Normal 9 3 3 3 2 2" xfId="15308" xr:uid="{BC16E6A8-39F7-4260-9C9F-BBE8AD5B7872}"/>
    <cellStyle name="Normal 9 3 3 3 3" xfId="15309" xr:uid="{740AAA70-5570-4F1B-A14F-910DCF4A5137}"/>
    <cellStyle name="Normal 9 3 3 4" xfId="15310" xr:uid="{53CA4CDE-7305-4299-850C-B0C427487503}"/>
    <cellStyle name="Normal 9 3 3 4 2" xfId="15311" xr:uid="{3D877D80-0954-4632-AB99-42567046A378}"/>
    <cellStyle name="Normal 9 3 3 5" xfId="15312" xr:uid="{4EFAF0BB-4E76-4181-B8BD-90BB37588F27}"/>
    <cellStyle name="Normal 9 3 3 6" xfId="15301" xr:uid="{8AC8EC05-DAEB-489C-934E-BA438253F6F8}"/>
    <cellStyle name="Normal 9 3 3 7" xfId="8290" xr:uid="{C2A28939-7385-44FF-9304-94B4C9C8042F}"/>
    <cellStyle name="Normal 9 3 4" xfId="3753" xr:uid="{00000000-0005-0000-0000-0000AC0E0000}"/>
    <cellStyle name="Normal 9 3 4 2" xfId="6352" xr:uid="{2D0E8DAE-B74D-429D-AF14-032695DA0F4C}"/>
    <cellStyle name="Normal 9 3 4 2 2" xfId="15315" xr:uid="{9AEDC1EB-D625-4759-99CC-7A1699C15532}"/>
    <cellStyle name="Normal 9 3 4 2 2 2" xfId="15316" xr:uid="{9BBEFB39-4DD0-4362-90CE-69C065945E7D}"/>
    <cellStyle name="Normal 9 3 4 2 3" xfId="15317" xr:uid="{7FF4A525-4EF0-4656-BF83-C940860CFD5C}"/>
    <cellStyle name="Normal 9 3 4 2 4" xfId="15314" xr:uid="{BD397D91-4F49-4105-B409-3309540BBF41}"/>
    <cellStyle name="Normal 9 3 4 2 5" xfId="10386" xr:uid="{0153A246-EC2E-4B52-A483-F0EE1F28F627}"/>
    <cellStyle name="Normal 9 3 4 3" xfId="15318" xr:uid="{DF3308A8-2A59-4D55-95B9-5C52C818BECC}"/>
    <cellStyle name="Normal 9 3 4 3 2" xfId="15319" xr:uid="{BF2CE7C6-6CC4-4593-B739-05192463D0DB}"/>
    <cellStyle name="Normal 9 3 4 4" xfId="15320" xr:uid="{3C78424B-606C-4F5F-819D-A46DC98C92F8}"/>
    <cellStyle name="Normal 9 3 4 5" xfId="15313" xr:uid="{C7E1E6C6-9DF8-4BCD-A45B-DBED40C26E9B}"/>
    <cellStyle name="Normal 9 3 4 6" xfId="8291" xr:uid="{7F294503-B389-4DA9-9D25-086B495BE2BF}"/>
    <cellStyle name="Normal 9 3 5" xfId="15321" xr:uid="{DFEB787A-0A2D-4A0A-8EDC-98B42319C0D5}"/>
    <cellStyle name="Normal 9 3 5 2" xfId="15322" xr:uid="{86866A8D-D496-4CB9-B3F5-C03AB28E3E00}"/>
    <cellStyle name="Normal 9 4" xfId="3754" xr:uid="{00000000-0005-0000-0000-0000AD0E0000}"/>
    <cellStyle name="Normal 9 5" xfId="3755" xr:uid="{00000000-0005-0000-0000-0000AE0E0000}"/>
    <cellStyle name="Normal 9 6" xfId="3756" xr:uid="{00000000-0005-0000-0000-0000AF0E0000}"/>
    <cellStyle name="Normal 9 7" xfId="3757" xr:uid="{00000000-0005-0000-0000-0000B00E0000}"/>
    <cellStyle name="Normal 9 8" xfId="3758" xr:uid="{00000000-0005-0000-0000-0000B10E0000}"/>
    <cellStyle name="Normal 9 9" xfId="3759" xr:uid="{00000000-0005-0000-0000-0000B20E0000}"/>
    <cellStyle name="Normal 9 9 2" xfId="15323" xr:uid="{646A895E-4F85-46C8-8561-76A1763D90FA}"/>
    <cellStyle name="Normal GHG Numbers (0.00)" xfId="3760" xr:uid="{00000000-0005-0000-0000-0000B30E0000}"/>
    <cellStyle name="Normal GHG Numbers (0.00) 2" xfId="15324" xr:uid="{FFCC1A6C-CCF2-43F7-A477-6E26BEC13123}"/>
    <cellStyle name="Normal GHG Textfiels Bold" xfId="3761" xr:uid="{00000000-0005-0000-0000-0000B40E0000}"/>
    <cellStyle name="Normal GHG Textfiels Bold 2" xfId="15325" xr:uid="{618012AF-57F5-4435-B59F-C1E2C0953850}"/>
    <cellStyle name="Normal GHG whole table" xfId="3762" xr:uid="{00000000-0005-0000-0000-0000B50E0000}"/>
    <cellStyle name="Normal GHG whole table 2" xfId="15326" xr:uid="{7AE1EB90-6B37-45D7-878F-BCF6B4D105FF}"/>
    <cellStyle name="Normal GHG-Shade" xfId="3763" xr:uid="{00000000-0005-0000-0000-0000B60E0000}"/>
    <cellStyle name="Normal GHG-Shade 2" xfId="5537" xr:uid="{1B832EC0-5E06-4755-86DE-A8B2E5D6520A}"/>
    <cellStyle name="Normal GHG-Shade 3" xfId="5536" xr:uid="{1A71CFB7-2D55-48C5-990B-B2B69F65732D}"/>
    <cellStyle name="Normal GHG-Shade 4" xfId="15327" xr:uid="{B94F941B-247F-4E70-A156-AB62C09567D8}"/>
    <cellStyle name="Normale 2" xfId="7074" xr:uid="{B4414391-8EDB-492D-974E-D6FBA961AD80}"/>
    <cellStyle name="Normale_B2020" xfId="3764" xr:uid="{00000000-0005-0000-0000-0000B70E0000}"/>
    <cellStyle name="Note 10" xfId="3765" xr:uid="{00000000-0005-0000-0000-0000B80E0000}"/>
    <cellStyle name="Note 10 2" xfId="3766" xr:uid="{00000000-0005-0000-0000-0000B90E0000}"/>
    <cellStyle name="Note 10 2 2" xfId="15329" xr:uid="{126DC6A4-DDD2-4254-97D9-74B0F0596930}"/>
    <cellStyle name="Note 10 3" xfId="3767" xr:uid="{00000000-0005-0000-0000-0000BA0E0000}"/>
    <cellStyle name="Note 10 3 2" xfId="3768" xr:uid="{00000000-0005-0000-0000-0000BB0E0000}"/>
    <cellStyle name="Note 10 3 2 2" xfId="15331" xr:uid="{6DCCB5CB-7502-4E15-877F-30962224351C}"/>
    <cellStyle name="Note 10 3 3" xfId="15330" xr:uid="{1793620C-EC75-4BD1-808B-4750C85DD401}"/>
    <cellStyle name="Note 10 3_ELC_final" xfId="3769" xr:uid="{00000000-0005-0000-0000-0000BC0E0000}"/>
    <cellStyle name="Note 10 4" xfId="15328" xr:uid="{5FD17E35-317B-49B7-A5E8-37CD4DC04B7C}"/>
    <cellStyle name="Note 10_ELC_final" xfId="3770" xr:uid="{00000000-0005-0000-0000-0000BD0E0000}"/>
    <cellStyle name="Note 11" xfId="3771" xr:uid="{00000000-0005-0000-0000-0000BE0E0000}"/>
    <cellStyle name="Note 11 2" xfId="3772" xr:uid="{00000000-0005-0000-0000-0000BF0E0000}"/>
    <cellStyle name="Note 11 2 2" xfId="15333" xr:uid="{82658B30-BBE9-426C-B84E-D3DB07DAC623}"/>
    <cellStyle name="Note 11 3" xfId="15332" xr:uid="{41578222-B40A-4948-996B-A524A1BE3A47}"/>
    <cellStyle name="Note 11_ELC_final" xfId="3773" xr:uid="{00000000-0005-0000-0000-0000C00E0000}"/>
    <cellStyle name="Note 12" xfId="3774" xr:uid="{00000000-0005-0000-0000-0000C10E0000}"/>
    <cellStyle name="Note 12 2" xfId="3775" xr:uid="{00000000-0005-0000-0000-0000C20E0000}"/>
    <cellStyle name="Note 12 2 2" xfId="15335" xr:uid="{345CEAEC-955E-4DB3-9C19-A6D5E8430398}"/>
    <cellStyle name="Note 12 3" xfId="15334" xr:uid="{1016C1A2-D6DC-43CB-B236-5AA5462FF679}"/>
    <cellStyle name="Note 12_ELC_final" xfId="3776" xr:uid="{00000000-0005-0000-0000-0000C30E0000}"/>
    <cellStyle name="Note 13" xfId="3777" xr:uid="{00000000-0005-0000-0000-0000C40E0000}"/>
    <cellStyle name="Note 13 2" xfId="3778" xr:uid="{00000000-0005-0000-0000-0000C50E0000}"/>
    <cellStyle name="Note 13 2 2" xfId="15337" xr:uid="{8CE2379E-8B9C-4505-953D-D8A7A5B54693}"/>
    <cellStyle name="Note 13 3" xfId="15336" xr:uid="{A1F82F39-ADAB-4446-9274-A86BBE63BD86}"/>
    <cellStyle name="Note 13_ELC_final" xfId="3779" xr:uid="{00000000-0005-0000-0000-0000C60E0000}"/>
    <cellStyle name="Note 14" xfId="3780" xr:uid="{00000000-0005-0000-0000-0000C70E0000}"/>
    <cellStyle name="Note 14 2" xfId="3781" xr:uid="{00000000-0005-0000-0000-0000C80E0000}"/>
    <cellStyle name="Note 14 2 2" xfId="15339" xr:uid="{E2231923-2CF8-43F6-B692-803AACCD40E7}"/>
    <cellStyle name="Note 14 3" xfId="15338" xr:uid="{037E956B-D8E1-4FE8-B8C2-5859856D0F9A}"/>
    <cellStyle name="Note 14_ELC_final" xfId="3782" xr:uid="{00000000-0005-0000-0000-0000C90E0000}"/>
    <cellStyle name="Note 15" xfId="3783" xr:uid="{00000000-0005-0000-0000-0000CA0E0000}"/>
    <cellStyle name="Note 15 2" xfId="3784" xr:uid="{00000000-0005-0000-0000-0000CB0E0000}"/>
    <cellStyle name="Note 15 2 2" xfId="15341" xr:uid="{D99567D3-EEEC-42DC-A077-53D53D2EA36E}"/>
    <cellStyle name="Note 15 3" xfId="15340" xr:uid="{3D32F388-A110-4AAB-8A9A-1E4177636A96}"/>
    <cellStyle name="Note 15_ELC_final" xfId="3785" xr:uid="{00000000-0005-0000-0000-0000CC0E0000}"/>
    <cellStyle name="Note 16" xfId="3786" xr:uid="{00000000-0005-0000-0000-0000CD0E0000}"/>
    <cellStyle name="Note 16 2" xfId="3787" xr:uid="{00000000-0005-0000-0000-0000CE0E0000}"/>
    <cellStyle name="Note 16 2 2" xfId="15343" xr:uid="{86B927D3-279E-4AFA-B0EF-3D9B70957D63}"/>
    <cellStyle name="Note 16 3" xfId="15342" xr:uid="{05B67367-A37E-4CC1-B6F3-FB9E9DFF4C96}"/>
    <cellStyle name="Note 16_ELC_final" xfId="3788" xr:uid="{00000000-0005-0000-0000-0000CF0E0000}"/>
    <cellStyle name="Note 17" xfId="3789" xr:uid="{00000000-0005-0000-0000-0000D00E0000}"/>
    <cellStyle name="Note 17 2" xfId="3790" xr:uid="{00000000-0005-0000-0000-0000D10E0000}"/>
    <cellStyle name="Note 17 2 2" xfId="15345" xr:uid="{391443F1-36D1-4F13-9096-A8FFF24EF638}"/>
    <cellStyle name="Note 17 3" xfId="15344" xr:uid="{1C447D92-C1B9-48D7-A52A-07F2C26A4D18}"/>
    <cellStyle name="Note 17_ELC_final" xfId="3791" xr:uid="{00000000-0005-0000-0000-0000D20E0000}"/>
    <cellStyle name="Note 18" xfId="3792" xr:uid="{00000000-0005-0000-0000-0000D30E0000}"/>
    <cellStyle name="Note 18 2" xfId="3793" xr:uid="{00000000-0005-0000-0000-0000D40E0000}"/>
    <cellStyle name="Note 18 2 2" xfId="15347" xr:uid="{CF23AE8F-16A2-4875-B203-ECBDF7C6E93B}"/>
    <cellStyle name="Note 18 3" xfId="15346" xr:uid="{B9744296-F322-491F-A624-AED38B2DFBEC}"/>
    <cellStyle name="Note 18_ELC_final" xfId="3794" xr:uid="{00000000-0005-0000-0000-0000D50E0000}"/>
    <cellStyle name="Note 19" xfId="3795" xr:uid="{00000000-0005-0000-0000-0000D60E0000}"/>
    <cellStyle name="Note 19 2" xfId="15348" xr:uid="{C3496704-F069-4BD0-8621-4132A8E18C7F}"/>
    <cellStyle name="Note 2" xfId="3796" xr:uid="{00000000-0005-0000-0000-0000D70E0000}"/>
    <cellStyle name="Note 2 10" xfId="3797" xr:uid="{00000000-0005-0000-0000-0000D80E0000}"/>
    <cellStyle name="Note 2 10 2" xfId="15350" xr:uid="{44156222-5759-4E77-9963-218D0DA11BE3}"/>
    <cellStyle name="Note 2 11" xfId="3798" xr:uid="{00000000-0005-0000-0000-0000D90E0000}"/>
    <cellStyle name="Note 2 11 2" xfId="15351" xr:uid="{422E1F3D-A31D-4CB3-BFDA-2DCC650C29D4}"/>
    <cellStyle name="Note 2 12" xfId="3799" xr:uid="{00000000-0005-0000-0000-0000DA0E0000}"/>
    <cellStyle name="Note 2 12 2" xfId="15352" xr:uid="{065272D2-C3CC-4FB3-A514-2D7E9E8B17A1}"/>
    <cellStyle name="Note 2 13" xfId="3800" xr:uid="{00000000-0005-0000-0000-0000DB0E0000}"/>
    <cellStyle name="Note 2 13 2" xfId="15353" xr:uid="{7CA69867-6105-464D-B9E7-46BE728362D4}"/>
    <cellStyle name="Note 2 14" xfId="3801" xr:uid="{00000000-0005-0000-0000-0000DC0E0000}"/>
    <cellStyle name="Note 2 14 2" xfId="15354" xr:uid="{1FDE3882-BC11-4844-BADC-F48612E5CA51}"/>
    <cellStyle name="Note 2 15" xfId="3802" xr:uid="{00000000-0005-0000-0000-0000DD0E0000}"/>
    <cellStyle name="Note 2 15 2" xfId="15355" xr:uid="{27C45A28-4D0E-4E17-A5AC-FA456A772C7F}"/>
    <cellStyle name="Note 2 16" xfId="15356" xr:uid="{45E60C84-7B41-403F-A235-6927844F089C}"/>
    <cellStyle name="Note 2 16 2" xfId="24935" xr:uid="{5053C9BE-7980-4A84-A877-9D27ADB84085}"/>
    <cellStyle name="Note 2 17" xfId="15349" xr:uid="{307F719D-F202-4D47-AC8C-C187B711F3BF}"/>
    <cellStyle name="Note 2 2" xfId="3803" xr:uid="{00000000-0005-0000-0000-0000DE0E0000}"/>
    <cellStyle name="Note 2 2 2" xfId="3804" xr:uid="{00000000-0005-0000-0000-0000DF0E0000}"/>
    <cellStyle name="Note 2 2 2 2" xfId="5539" xr:uid="{1DF51E4F-9071-4106-8BB3-B67B8E63A402}"/>
    <cellStyle name="Note 2 2 2 2 2" xfId="15359" xr:uid="{B69DD995-2ECF-437D-A531-73DA1AF0B1C5}"/>
    <cellStyle name="Note 2 2 2 2 3" xfId="24936" xr:uid="{12B62F1A-470E-4353-A09F-5C2E6E164F0D}"/>
    <cellStyle name="Note 2 2 2 3" xfId="15358" xr:uid="{42217FAA-AC10-49F6-ACD7-9A79BFBCE9AB}"/>
    <cellStyle name="Note 2 2 3" xfId="5538" xr:uid="{9C100797-6F17-4EEC-AD73-C696A2B29FAF}"/>
    <cellStyle name="Note 2 2 4" xfId="15357" xr:uid="{9DB51368-6820-4520-8B21-F5E66B2CD043}"/>
    <cellStyle name="Note 2 3" xfId="3805" xr:uid="{00000000-0005-0000-0000-0000E00E0000}"/>
    <cellStyle name="Note 2 3 2" xfId="15360" xr:uid="{B8323C34-6D78-49D3-8100-039B900A728B}"/>
    <cellStyle name="Note 2 4" xfId="3806" xr:uid="{00000000-0005-0000-0000-0000E10E0000}"/>
    <cellStyle name="Note 2 4 2" xfId="15361" xr:uid="{FB0DC9EA-8E4B-4D54-B522-8C7192D1B139}"/>
    <cellStyle name="Note 2 5" xfId="3807" xr:uid="{00000000-0005-0000-0000-0000E20E0000}"/>
    <cellStyle name="Note 2 5 2" xfId="15362" xr:uid="{75105E0B-F39B-4F8A-89BF-0303F62419E2}"/>
    <cellStyle name="Note 2 6" xfId="3808" xr:uid="{00000000-0005-0000-0000-0000E30E0000}"/>
    <cellStyle name="Note 2 6 2" xfId="15363" xr:uid="{4DD2B2B3-32B2-4CB0-BB57-839CD1954921}"/>
    <cellStyle name="Note 2 7" xfId="3809" xr:uid="{00000000-0005-0000-0000-0000E40E0000}"/>
    <cellStyle name="Note 2 7 2" xfId="15364" xr:uid="{7BC79138-4CDA-44D2-B857-5B6828577C62}"/>
    <cellStyle name="Note 2 8" xfId="3810" xr:uid="{00000000-0005-0000-0000-0000E50E0000}"/>
    <cellStyle name="Note 2 8 2" xfId="15365" xr:uid="{4361BABC-210D-4A2B-A748-6924EDEC4B34}"/>
    <cellStyle name="Note 2 9" xfId="3811" xr:uid="{00000000-0005-0000-0000-0000E60E0000}"/>
    <cellStyle name="Note 2 9 2" xfId="15366" xr:uid="{FD2E4687-A7E2-4F41-A28E-392076ED8726}"/>
    <cellStyle name="Note 2_PrimaryEnergyPrices_TIMES" xfId="3812" xr:uid="{00000000-0005-0000-0000-0000E70E0000}"/>
    <cellStyle name="Note 20" xfId="3813" xr:uid="{00000000-0005-0000-0000-0000E80E0000}"/>
    <cellStyle name="Note 20 2" xfId="15367" xr:uid="{DCA29338-5A3A-449B-9FAF-3BEFD52CA2C4}"/>
    <cellStyle name="Note 21" xfId="3814" xr:uid="{00000000-0005-0000-0000-0000E90E0000}"/>
    <cellStyle name="Note 21 2" xfId="15368" xr:uid="{DAA76219-3535-4E8F-AC08-ADA083E6833E}"/>
    <cellStyle name="Note 22" xfId="3815" xr:uid="{00000000-0005-0000-0000-0000EA0E0000}"/>
    <cellStyle name="Note 22 2" xfId="15369" xr:uid="{512DDB8D-2A56-4B12-818F-1EFDABAAD6AB}"/>
    <cellStyle name="Note 23" xfId="3816" xr:uid="{00000000-0005-0000-0000-0000EB0E0000}"/>
    <cellStyle name="Note 23 2" xfId="15370" xr:uid="{5615B601-AB21-4AF5-9447-BD11413A5049}"/>
    <cellStyle name="Note 24" xfId="3817" xr:uid="{00000000-0005-0000-0000-0000EC0E0000}"/>
    <cellStyle name="Note 24 2" xfId="15371" xr:uid="{85D19DC6-79D3-41EF-9801-B7C0810ABC30}"/>
    <cellStyle name="Note 25" xfId="3818" xr:uid="{00000000-0005-0000-0000-0000ED0E0000}"/>
    <cellStyle name="Note 25 2" xfId="15372" xr:uid="{E70D01BA-3C44-409B-B772-F36500ED745D}"/>
    <cellStyle name="Note 26" xfId="3819" xr:uid="{00000000-0005-0000-0000-0000EE0E0000}"/>
    <cellStyle name="Note 26 2" xfId="15373" xr:uid="{6125E21E-3586-46A5-A38B-AF76D91731F1}"/>
    <cellStyle name="Note 27" xfId="3820" xr:uid="{00000000-0005-0000-0000-0000EF0E0000}"/>
    <cellStyle name="Note 27 2" xfId="15374" xr:uid="{CCD1AA3B-2979-4969-92B4-B121DF5DF669}"/>
    <cellStyle name="Note 28" xfId="3821" xr:uid="{00000000-0005-0000-0000-0000F00E0000}"/>
    <cellStyle name="Note 28 2" xfId="15375" xr:uid="{4FE2D276-46B7-4353-AFA5-ACCF36E83BDA}"/>
    <cellStyle name="Note 29" xfId="3822" xr:uid="{00000000-0005-0000-0000-0000F10E0000}"/>
    <cellStyle name="Note 29 2" xfId="15376" xr:uid="{A2CCC52A-A305-4A1F-8355-936D50AB1EC0}"/>
    <cellStyle name="Note 3" xfId="3823" xr:uid="{00000000-0005-0000-0000-0000F20E0000}"/>
    <cellStyle name="Note 3 2" xfId="3824" xr:uid="{00000000-0005-0000-0000-0000F30E0000}"/>
    <cellStyle name="Note 3 2 2" xfId="3825" xr:uid="{00000000-0005-0000-0000-0000F40E0000}"/>
    <cellStyle name="Note 3 2 2 2" xfId="15379" xr:uid="{5CDE56F1-CD71-40E2-992B-420D448264AC}"/>
    <cellStyle name="Note 3 2 3" xfId="15378" xr:uid="{AAA034A6-EF3D-4986-A6E6-F67FC0E51B09}"/>
    <cellStyle name="Note 3 3" xfId="3826" xr:uid="{00000000-0005-0000-0000-0000F50E0000}"/>
    <cellStyle name="Note 3 3 2" xfId="15380" xr:uid="{24351254-A222-48B1-81E7-8336E6FBF244}"/>
    <cellStyle name="Note 3 4" xfId="3827" xr:uid="{00000000-0005-0000-0000-0000F60E0000}"/>
    <cellStyle name="Note 3 4 2" xfId="3828" xr:uid="{00000000-0005-0000-0000-0000F70E0000}"/>
    <cellStyle name="Note 3 4 2 2" xfId="15382" xr:uid="{F928A791-6129-4CC7-9D74-3F1F5067532D}"/>
    <cellStyle name="Note 3 4 3" xfId="3829" xr:uid="{00000000-0005-0000-0000-0000F80E0000}"/>
    <cellStyle name="Note 3 4 3 2" xfId="15383" xr:uid="{136DBDE2-D418-4F21-B5B6-43BE120AA41A}"/>
    <cellStyle name="Note 3 4 4" xfId="15381" xr:uid="{5ED2364F-EF70-4987-BDC6-46D048A3BD29}"/>
    <cellStyle name="Note 3 5" xfId="3830" xr:uid="{00000000-0005-0000-0000-0000F90E0000}"/>
    <cellStyle name="Note 3 5 2" xfId="15384" xr:uid="{ADBC34F1-C3AC-48B4-9593-D88A0A3BE429}"/>
    <cellStyle name="Note 3 6" xfId="3831" xr:uid="{00000000-0005-0000-0000-0000FA0E0000}"/>
    <cellStyle name="Note 3 6 2" xfId="15385" xr:uid="{4B749666-1AA3-4D43-BE4D-3F1A14FD5B6A}"/>
    <cellStyle name="Note 3 7" xfId="3832" xr:uid="{00000000-0005-0000-0000-0000FB0E0000}"/>
    <cellStyle name="Note 3 7 2" xfId="15386" xr:uid="{B91B278B-D721-4634-BEDA-68023F649234}"/>
    <cellStyle name="Note 3 8" xfId="15377" xr:uid="{AF6881C9-6BFE-43A9-8B2A-37F41B27701F}"/>
    <cellStyle name="Note 3_PrimaryEnergyPrices_TIMES" xfId="15387" xr:uid="{7F71C66E-D3DF-4188-B377-318C34C633C9}"/>
    <cellStyle name="Note 30" xfId="3833" xr:uid="{00000000-0005-0000-0000-0000FC0E0000}"/>
    <cellStyle name="Note 30 2" xfId="15388" xr:uid="{19ECFE75-CB51-43E5-BAE7-003FFE838406}"/>
    <cellStyle name="Note 31" xfId="3834" xr:uid="{00000000-0005-0000-0000-0000FD0E0000}"/>
    <cellStyle name="Note 31 2" xfId="15389" xr:uid="{86812836-9123-40D8-8D5A-0720BF12B680}"/>
    <cellStyle name="Note 32" xfId="3835" xr:uid="{00000000-0005-0000-0000-0000FE0E0000}"/>
    <cellStyle name="Note 32 2" xfId="15390" xr:uid="{707E761C-A691-4572-9FE4-9B3785D6E9D9}"/>
    <cellStyle name="Note 33" xfId="3836" xr:uid="{00000000-0005-0000-0000-0000FF0E0000}"/>
    <cellStyle name="Note 33 2" xfId="15391" xr:uid="{D55C71A6-B645-4E68-9724-B471FFCD3691}"/>
    <cellStyle name="Note 34" xfId="3837" xr:uid="{00000000-0005-0000-0000-0000000F0000}"/>
    <cellStyle name="Note 34 2" xfId="15392" xr:uid="{738AB7C5-C957-400D-A4E2-37D2F751B415}"/>
    <cellStyle name="Note 35" xfId="3838" xr:uid="{00000000-0005-0000-0000-0000010F0000}"/>
    <cellStyle name="Note 35 2" xfId="15393" xr:uid="{25EFCD59-B41B-4F0B-A6A3-55AF5F6CA1DC}"/>
    <cellStyle name="Note 36" xfId="3839" xr:uid="{00000000-0005-0000-0000-0000020F0000}"/>
    <cellStyle name="Note 36 2" xfId="15394" xr:uid="{6AE9844F-1CF8-44E6-B5FF-E582E0C38DF5}"/>
    <cellStyle name="Note 37" xfId="3840" xr:uid="{00000000-0005-0000-0000-0000030F0000}"/>
    <cellStyle name="Note 37 2" xfId="15395" xr:uid="{034A252E-7FF2-4B18-B597-166FB339223D}"/>
    <cellStyle name="Note 38" xfId="3841" xr:uid="{00000000-0005-0000-0000-0000040F0000}"/>
    <cellStyle name="Note 38 2" xfId="15396" xr:uid="{26D8DC62-551F-4685-8FAB-F64A1D599C5D}"/>
    <cellStyle name="Note 39" xfId="3842" xr:uid="{00000000-0005-0000-0000-0000050F0000}"/>
    <cellStyle name="Note 39 2" xfId="15397" xr:uid="{DCD56727-2B9F-44AF-9909-4FA59CFED505}"/>
    <cellStyle name="Note 4" xfId="3843" xr:uid="{00000000-0005-0000-0000-0000060F0000}"/>
    <cellStyle name="Note 4 2" xfId="3844" xr:uid="{00000000-0005-0000-0000-0000070F0000}"/>
    <cellStyle name="Note 4 2 2" xfId="15399" xr:uid="{5D8A1700-990A-484F-B5C6-A86FA608DC1F}"/>
    <cellStyle name="Note 4 3" xfId="3845" xr:uid="{00000000-0005-0000-0000-0000080F0000}"/>
    <cellStyle name="Note 4 3 2" xfId="3846" xr:uid="{00000000-0005-0000-0000-0000090F0000}"/>
    <cellStyle name="Note 4 3 2 2" xfId="15401" xr:uid="{8486C95D-54E6-40D8-880F-048EF922E96E}"/>
    <cellStyle name="Note 4 3 3" xfId="15400" xr:uid="{DB376097-8114-4CD0-BA38-D7B47A2460C6}"/>
    <cellStyle name="Note 4 3_ELC_final" xfId="3847" xr:uid="{00000000-0005-0000-0000-00000A0F0000}"/>
    <cellStyle name="Note 4 4" xfId="3848" xr:uid="{00000000-0005-0000-0000-00000B0F0000}"/>
    <cellStyle name="Note 4 4 2" xfId="15402" xr:uid="{8A4E4262-7B5A-41B7-B118-A42AEB80611F}"/>
    <cellStyle name="Note 4 5" xfId="15398" xr:uid="{904BFAB1-4A2E-4A40-AF90-BD29828B48BA}"/>
    <cellStyle name="Note 4_ELC_final" xfId="3849" xr:uid="{00000000-0005-0000-0000-00000C0F0000}"/>
    <cellStyle name="Note 40" xfId="3850" xr:uid="{00000000-0005-0000-0000-00000D0F0000}"/>
    <cellStyle name="Note 40 2" xfId="15403" xr:uid="{1A2B0C4E-1A11-482C-91A6-04F390D61C9C}"/>
    <cellStyle name="Note 41" xfId="3851" xr:uid="{00000000-0005-0000-0000-00000E0F0000}"/>
    <cellStyle name="Note 41 2" xfId="15404" xr:uid="{FDC3F6EE-C2DC-467C-B739-ED8178AB1804}"/>
    <cellStyle name="Note 42" xfId="24937" xr:uid="{645C4FF0-67FA-4EB1-8DE9-394334A13B96}"/>
    <cellStyle name="Note 43" xfId="7075" xr:uid="{8967BA53-EEC5-457F-A170-AC54099A0282}"/>
    <cellStyle name="Note 5" xfId="3852" xr:uid="{00000000-0005-0000-0000-00000F0F0000}"/>
    <cellStyle name="Note 5 2" xfId="3853" xr:uid="{00000000-0005-0000-0000-0000100F0000}"/>
    <cellStyle name="Note 5 2 2" xfId="15406" xr:uid="{A4730579-0A19-40C7-A0D2-FB007560B5A6}"/>
    <cellStyle name="Note 5 3" xfId="3854" xr:uid="{00000000-0005-0000-0000-0000110F0000}"/>
    <cellStyle name="Note 5 3 2" xfId="3855" xr:uid="{00000000-0005-0000-0000-0000120F0000}"/>
    <cellStyle name="Note 5 3 2 2" xfId="15408" xr:uid="{18834558-8A21-41A4-A8F9-FB9C35A6E9CC}"/>
    <cellStyle name="Note 5 3 3" xfId="15407" xr:uid="{FD4DB53D-72EF-4BEC-84DE-89F7F69C105B}"/>
    <cellStyle name="Note 5 3_ELC_final" xfId="3856" xr:uid="{00000000-0005-0000-0000-0000130F0000}"/>
    <cellStyle name="Note 5 4" xfId="3857" xr:uid="{00000000-0005-0000-0000-0000140F0000}"/>
    <cellStyle name="Note 5 4 2" xfId="15409" xr:uid="{2476AB94-61CB-4AFF-B65F-575CE8D785BD}"/>
    <cellStyle name="Note 5 5" xfId="15405" xr:uid="{4B8C26C3-77F6-40C3-B8D2-70AF1C970402}"/>
    <cellStyle name="Note 5_ELC_final" xfId="3858" xr:uid="{00000000-0005-0000-0000-0000150F0000}"/>
    <cellStyle name="Note 6" xfId="3859" xr:uid="{00000000-0005-0000-0000-0000160F0000}"/>
    <cellStyle name="Note 6 2" xfId="3860" xr:uid="{00000000-0005-0000-0000-0000170F0000}"/>
    <cellStyle name="Note 6 2 2" xfId="15411" xr:uid="{8306D87E-7216-49FB-990E-50E8E7A0A8FA}"/>
    <cellStyle name="Note 6 3" xfId="3861" xr:uid="{00000000-0005-0000-0000-0000180F0000}"/>
    <cellStyle name="Note 6 3 2" xfId="3862" xr:uid="{00000000-0005-0000-0000-0000190F0000}"/>
    <cellStyle name="Note 6 3 2 2" xfId="15413" xr:uid="{B8CD5E6A-9682-4188-BC66-B32D2899CAC6}"/>
    <cellStyle name="Note 6 3 3" xfId="15412" xr:uid="{D5061239-F578-45C8-801E-3A6F609A7CA1}"/>
    <cellStyle name="Note 6 3_ELC_final" xfId="3863" xr:uid="{00000000-0005-0000-0000-00001A0F0000}"/>
    <cellStyle name="Note 6 4" xfId="3864" xr:uid="{00000000-0005-0000-0000-00001B0F0000}"/>
    <cellStyle name="Note 6 4 2" xfId="15414" xr:uid="{76DCCA91-F04F-429A-8A53-1C5968147B62}"/>
    <cellStyle name="Note 6 5" xfId="15410" xr:uid="{58F7A002-B3A2-4272-8BC5-DD461E33DBA7}"/>
    <cellStyle name="Note 6_ELC_final" xfId="3865" xr:uid="{00000000-0005-0000-0000-00001C0F0000}"/>
    <cellStyle name="Note 7" xfId="3866" xr:uid="{00000000-0005-0000-0000-00001D0F0000}"/>
    <cellStyle name="Note 7 2" xfId="3867" xr:uid="{00000000-0005-0000-0000-00001E0F0000}"/>
    <cellStyle name="Note 7 2 2" xfId="15416" xr:uid="{B99B0C43-A46E-4C85-9DBA-6AE85528BF3E}"/>
    <cellStyle name="Note 7 3" xfId="3868" xr:uid="{00000000-0005-0000-0000-00001F0F0000}"/>
    <cellStyle name="Note 7 3 2" xfId="3869" xr:uid="{00000000-0005-0000-0000-0000200F0000}"/>
    <cellStyle name="Note 7 3 2 2" xfId="15418" xr:uid="{47C81429-0ACE-4A5C-8118-60E07EB1AA7D}"/>
    <cellStyle name="Note 7 3 3" xfId="15417" xr:uid="{FF6C53A2-06F8-490B-8B96-4A398D628582}"/>
    <cellStyle name="Note 7 3_ELC_final" xfId="3870" xr:uid="{00000000-0005-0000-0000-0000210F0000}"/>
    <cellStyle name="Note 7 4" xfId="3871" xr:uid="{00000000-0005-0000-0000-0000220F0000}"/>
    <cellStyle name="Note 7 4 2" xfId="15419" xr:uid="{2317151B-5331-4A2E-A059-58EC799D7157}"/>
    <cellStyle name="Note 7 5" xfId="15415" xr:uid="{CE0AAB0D-40AB-4265-BBF9-F6E3298A0EAF}"/>
    <cellStyle name="Note 7_ELC_final" xfId="3872" xr:uid="{00000000-0005-0000-0000-0000230F0000}"/>
    <cellStyle name="Note 8" xfId="3873" xr:uid="{00000000-0005-0000-0000-0000240F0000}"/>
    <cellStyle name="Note 8 2" xfId="3874" xr:uid="{00000000-0005-0000-0000-0000250F0000}"/>
    <cellStyle name="Note 8 2 2" xfId="15421" xr:uid="{37840BF1-6C9C-45D9-B18B-2A10B14FFC0F}"/>
    <cellStyle name="Note 8 3" xfId="3875" xr:uid="{00000000-0005-0000-0000-0000260F0000}"/>
    <cellStyle name="Note 8 3 2" xfId="3876" xr:uid="{00000000-0005-0000-0000-0000270F0000}"/>
    <cellStyle name="Note 8 3 2 2" xfId="15423" xr:uid="{8AD17577-8B4D-4183-93AE-DA262655C831}"/>
    <cellStyle name="Note 8 3 3" xfId="15422" xr:uid="{E67551E6-0F63-4829-ADC4-C2AFE5506326}"/>
    <cellStyle name="Note 8 3_ELC_final" xfId="3877" xr:uid="{00000000-0005-0000-0000-0000280F0000}"/>
    <cellStyle name="Note 8 4" xfId="3878" xr:uid="{00000000-0005-0000-0000-0000290F0000}"/>
    <cellStyle name="Note 8 4 2" xfId="15424" xr:uid="{CFC62030-4DC8-4F1A-BB0F-1FBC27D8C57F}"/>
    <cellStyle name="Note 8 5" xfId="15420" xr:uid="{A4CF9A47-079F-4B89-9E20-84D1A66C853E}"/>
    <cellStyle name="Note 8_ELC_final" xfId="3879" xr:uid="{00000000-0005-0000-0000-00002A0F0000}"/>
    <cellStyle name="Note 9" xfId="3880" xr:uid="{00000000-0005-0000-0000-00002B0F0000}"/>
    <cellStyle name="Note 9 2" xfId="3881" xr:uid="{00000000-0005-0000-0000-00002C0F0000}"/>
    <cellStyle name="Note 9 2 2" xfId="15426" xr:uid="{1766C827-6BB1-4B01-91C7-ADD28BDD0256}"/>
    <cellStyle name="Note 9 3" xfId="3882" xr:uid="{00000000-0005-0000-0000-00002D0F0000}"/>
    <cellStyle name="Note 9 3 2" xfId="3883" xr:uid="{00000000-0005-0000-0000-00002E0F0000}"/>
    <cellStyle name="Note 9 3 2 2" xfId="15428" xr:uid="{029DBBCF-5690-42B7-9D27-170B0964E49F}"/>
    <cellStyle name="Note 9 3 3" xfId="15427" xr:uid="{C6EDE9D9-A34D-40A0-B256-AB34BC43F695}"/>
    <cellStyle name="Note 9 3_ELC_final" xfId="3884" xr:uid="{00000000-0005-0000-0000-00002F0F0000}"/>
    <cellStyle name="Note 9 4" xfId="3885" xr:uid="{00000000-0005-0000-0000-0000300F0000}"/>
    <cellStyle name="Note 9 4 2" xfId="15429" xr:uid="{22EFF54F-5D5C-47DA-8091-86A33911C66D}"/>
    <cellStyle name="Note 9 5" xfId="15425" xr:uid="{E1F680E6-59C2-4AE3-845D-2A0BCD21951E}"/>
    <cellStyle name="Note 9_ELC_final" xfId="3886" xr:uid="{00000000-0005-0000-0000-0000310F0000}"/>
    <cellStyle name="Notiz" xfId="3887" xr:uid="{00000000-0005-0000-0000-0000320F0000}"/>
    <cellStyle name="Notiz 2" xfId="3888" xr:uid="{00000000-0005-0000-0000-0000330F0000}"/>
    <cellStyle name="Notiz 2 2" xfId="15431" xr:uid="{367860B3-833D-4BAF-8760-06617CB6C9E2}"/>
    <cellStyle name="Notiz 3" xfId="3889" xr:uid="{00000000-0005-0000-0000-0000340F0000}"/>
    <cellStyle name="Notiz 3 2" xfId="15432" xr:uid="{30AB3E85-81F9-44CE-A54C-241652A47859}"/>
    <cellStyle name="Notiz 4" xfId="15430" xr:uid="{05E8C3DD-941B-4530-BDEB-723B8673512A}"/>
    <cellStyle name="num_note" xfId="3890" xr:uid="{00000000-0005-0000-0000-0000350F0000}"/>
    <cellStyle name="Number [0.0]" xfId="5540" xr:uid="{D14D95FD-4BD9-443F-BB79-E6BE170B5E10}"/>
    <cellStyle name="Number [0.0] 2" xfId="5541" xr:uid="{E0BF1EE0-878B-4EBE-94E3-5D2799A7EF94}"/>
    <cellStyle name="NumberCellStyle" xfId="23670" xr:uid="{8B09D3CE-5240-4258-B540-A750F1BE73EB}"/>
    <cellStyle name="Nuovo" xfId="3891" xr:uid="{00000000-0005-0000-0000-0000360F0000}"/>
    <cellStyle name="Nuovo 10" xfId="3892" xr:uid="{00000000-0005-0000-0000-0000370F0000}"/>
    <cellStyle name="Nuovo 10 2" xfId="15434" xr:uid="{BC368E4C-832D-4B3A-9C6D-1B99E76F9C00}"/>
    <cellStyle name="Nuovo 11" xfId="3893" xr:uid="{00000000-0005-0000-0000-0000380F0000}"/>
    <cellStyle name="Nuovo 11 2" xfId="15435" xr:uid="{A57E0DA4-D185-4845-8B75-426CF2EB045E}"/>
    <cellStyle name="Nuovo 12" xfId="3894" xr:uid="{00000000-0005-0000-0000-0000390F0000}"/>
    <cellStyle name="Nuovo 12 2" xfId="15436" xr:uid="{C266486D-3B65-478E-AFD7-53C043D15CB8}"/>
    <cellStyle name="Nuovo 13" xfId="3895" xr:uid="{00000000-0005-0000-0000-00003A0F0000}"/>
    <cellStyle name="Nuovo 13 2" xfId="15437" xr:uid="{35030422-11A7-4DA3-AABF-EFE262ECC0D6}"/>
    <cellStyle name="Nuovo 14" xfId="3896" xr:uid="{00000000-0005-0000-0000-00003B0F0000}"/>
    <cellStyle name="Nuovo 14 2" xfId="15438" xr:uid="{F425E1CA-3F37-4BED-8615-F2377BF47E2E}"/>
    <cellStyle name="Nuovo 15" xfId="3897" xr:uid="{00000000-0005-0000-0000-00003C0F0000}"/>
    <cellStyle name="Nuovo 15 2" xfId="15439" xr:uid="{B40A32CC-D2DF-473B-9196-CDE341851F24}"/>
    <cellStyle name="Nuovo 16" xfId="3898" xr:uid="{00000000-0005-0000-0000-00003D0F0000}"/>
    <cellStyle name="Nuovo 16 2" xfId="15440" xr:uid="{98753C5E-2B91-4959-BC9A-865E7DDE0B16}"/>
    <cellStyle name="Nuovo 17" xfId="3899" xr:uid="{00000000-0005-0000-0000-00003E0F0000}"/>
    <cellStyle name="Nuovo 17 2" xfId="15441" xr:uid="{713C95A8-8F76-4335-AE73-98AFC01EF378}"/>
    <cellStyle name="Nuovo 18" xfId="3900" xr:uid="{00000000-0005-0000-0000-00003F0F0000}"/>
    <cellStyle name="Nuovo 18 2" xfId="15442" xr:uid="{57A7AF7F-8553-4705-8887-494AE3F7259C}"/>
    <cellStyle name="Nuovo 19" xfId="3901" xr:uid="{00000000-0005-0000-0000-0000400F0000}"/>
    <cellStyle name="Nuovo 19 2" xfId="15443" xr:uid="{2DB23A92-B902-4C05-9BEA-C4F0CD60BE75}"/>
    <cellStyle name="Nuovo 2" xfId="3902" xr:uid="{00000000-0005-0000-0000-0000410F0000}"/>
    <cellStyle name="Nuovo 2 2" xfId="15445" xr:uid="{9F8FC1E9-C6C9-4749-9B84-C384FA00281E}"/>
    <cellStyle name="Nuovo 2 3" xfId="15444" xr:uid="{D16FAD89-6197-490D-99FB-FCCC3C6233C5}"/>
    <cellStyle name="Nuovo 20" xfId="3903" xr:uid="{00000000-0005-0000-0000-0000420F0000}"/>
    <cellStyle name="Nuovo 20 2" xfId="15446" xr:uid="{342C0ECA-AAD5-447E-B5D0-3D5A4DBFF403}"/>
    <cellStyle name="Nuovo 21" xfId="3904" xr:uid="{00000000-0005-0000-0000-0000430F0000}"/>
    <cellStyle name="Nuovo 21 2" xfId="15447" xr:uid="{6F184FCF-231C-4DCB-AE1A-D8A6B3A3CDFF}"/>
    <cellStyle name="Nuovo 22" xfId="3905" xr:uid="{00000000-0005-0000-0000-0000440F0000}"/>
    <cellStyle name="Nuovo 22 2" xfId="15448" xr:uid="{5101FE4D-F2CF-446F-AA2F-571C074D5475}"/>
    <cellStyle name="Nuovo 23" xfId="3906" xr:uid="{00000000-0005-0000-0000-0000450F0000}"/>
    <cellStyle name="Nuovo 23 2" xfId="15449" xr:uid="{3231016E-3E57-4F63-9433-CD9DFFA8E6D2}"/>
    <cellStyle name="Nuovo 24" xfId="3907" xr:uid="{00000000-0005-0000-0000-0000460F0000}"/>
    <cellStyle name="Nuovo 24 2" xfId="15450" xr:uid="{46DBE19C-0D78-418A-8BD4-DD55316BCF1F}"/>
    <cellStyle name="Nuovo 25" xfId="3908" xr:uid="{00000000-0005-0000-0000-0000470F0000}"/>
    <cellStyle name="Nuovo 25 2" xfId="15451" xr:uid="{B8BCD07C-38E0-4C49-979B-7DB5C0F52CC2}"/>
    <cellStyle name="Nuovo 26" xfId="3909" xr:uid="{00000000-0005-0000-0000-0000480F0000}"/>
    <cellStyle name="Nuovo 26 2" xfId="15452" xr:uid="{F5005BE7-C6C9-4E69-A6C1-D4A014AB3C65}"/>
    <cellStyle name="Nuovo 27" xfId="3910" xr:uid="{00000000-0005-0000-0000-0000490F0000}"/>
    <cellStyle name="Nuovo 27 2" xfId="15453" xr:uid="{D25F9D11-AB7E-4D02-98C2-62DD335A4634}"/>
    <cellStyle name="Nuovo 28" xfId="3911" xr:uid="{00000000-0005-0000-0000-00004A0F0000}"/>
    <cellStyle name="Nuovo 28 2" xfId="15454" xr:uid="{B77F4911-B15B-450D-8F77-53AEE043BDB6}"/>
    <cellStyle name="Nuovo 29" xfId="3912" xr:uid="{00000000-0005-0000-0000-00004B0F0000}"/>
    <cellStyle name="Nuovo 29 2" xfId="15455" xr:uid="{E4F7C2E7-F2D9-444E-972D-04BA6D089551}"/>
    <cellStyle name="Nuovo 3" xfId="3913" xr:uid="{00000000-0005-0000-0000-00004C0F0000}"/>
    <cellStyle name="Nuovo 3 2" xfId="15456" xr:uid="{E7F6D666-C21C-4627-80F5-C08868190979}"/>
    <cellStyle name="Nuovo 30" xfId="3914" xr:uid="{00000000-0005-0000-0000-00004D0F0000}"/>
    <cellStyle name="Nuovo 30 2" xfId="15457" xr:uid="{50FBB04F-E742-467D-949E-2171537781CA}"/>
    <cellStyle name="Nuovo 31" xfId="3915" xr:uid="{00000000-0005-0000-0000-00004E0F0000}"/>
    <cellStyle name="Nuovo 31 2" xfId="15458" xr:uid="{13186725-CB9D-4A61-934A-7EDA2D8AD3B8}"/>
    <cellStyle name="Nuovo 32" xfId="3916" xr:uid="{00000000-0005-0000-0000-00004F0F0000}"/>
    <cellStyle name="Nuovo 32 2" xfId="15459" xr:uid="{907D2C04-EE28-403A-94D0-912FB5E6D915}"/>
    <cellStyle name="Nuovo 33" xfId="3917" xr:uid="{00000000-0005-0000-0000-0000500F0000}"/>
    <cellStyle name="Nuovo 33 2" xfId="15460" xr:uid="{1FA77876-B23C-4299-9116-0D6255200427}"/>
    <cellStyle name="Nuovo 34" xfId="3918" xr:uid="{00000000-0005-0000-0000-0000510F0000}"/>
    <cellStyle name="Nuovo 34 2" xfId="15461" xr:uid="{AC68E841-84BB-4783-8378-3C403C313E22}"/>
    <cellStyle name="Nuovo 35" xfId="3919" xr:uid="{00000000-0005-0000-0000-0000520F0000}"/>
    <cellStyle name="Nuovo 35 2" xfId="15462" xr:uid="{B926DBA0-5FC6-475A-9664-37C1A00A9B6D}"/>
    <cellStyle name="Nuovo 36" xfId="3920" xr:uid="{00000000-0005-0000-0000-0000530F0000}"/>
    <cellStyle name="Nuovo 36 2" xfId="15463" xr:uid="{93CF0365-263E-4907-898D-D68DE5B77A18}"/>
    <cellStyle name="Nuovo 37" xfId="3921" xr:uid="{00000000-0005-0000-0000-0000540F0000}"/>
    <cellStyle name="Nuovo 37 2" xfId="15464" xr:uid="{59A34440-8FAB-4217-8D9A-8D5F8A2EB822}"/>
    <cellStyle name="Nuovo 38" xfId="3922" xr:uid="{00000000-0005-0000-0000-0000550F0000}"/>
    <cellStyle name="Nuovo 38 2" xfId="15466" xr:uid="{4F09399F-20FE-40C8-B0A9-2C86D1806B84}"/>
    <cellStyle name="Nuovo 38 2 2" xfId="24939" xr:uid="{DAB66DC2-3BC0-4145-B229-67F8CD865253}"/>
    <cellStyle name="Nuovo 38 2 3" xfId="24938" xr:uid="{BCF0D98F-1777-4978-8BED-E3E27C3ABBF5}"/>
    <cellStyle name="Nuovo 38 3" xfId="15467" xr:uid="{609A4955-A5EB-4C73-89F5-E7019E349D7B}"/>
    <cellStyle name="Nuovo 38 3 2" xfId="24941" xr:uid="{CDEAE36B-D290-4795-A0BE-BA097A81E441}"/>
    <cellStyle name="Nuovo 38 3 3" xfId="24942" xr:uid="{1C50EE83-2FE6-4135-A0DF-3F4703305DCC}"/>
    <cellStyle name="Nuovo 38 3 4" xfId="24940" xr:uid="{AB2A28C4-4389-439B-88B0-2A76B4D4794D}"/>
    <cellStyle name="Nuovo 38 4" xfId="15468" xr:uid="{59874C5B-28FD-4857-AC77-70E2C93F3C4E}"/>
    <cellStyle name="Nuovo 38 4 2" xfId="24943" xr:uid="{B82D4676-2CE4-435E-BC5A-1708129506E6}"/>
    <cellStyle name="Nuovo 38 5" xfId="15465" xr:uid="{D048A725-39DB-4D6E-BF73-248C17CE6BCC}"/>
    <cellStyle name="Nuovo 39" xfId="15469" xr:uid="{ED32B35A-AFC7-4C6D-A3B5-32EFAC3DC297}"/>
    <cellStyle name="Nuovo 39 2" xfId="15470" xr:uid="{010B0B31-61C7-44D8-A59A-6F399680C0B0}"/>
    <cellStyle name="Nuovo 4" xfId="3923" xr:uid="{00000000-0005-0000-0000-0000560F0000}"/>
    <cellStyle name="Nuovo 4 2" xfId="3924" xr:uid="{00000000-0005-0000-0000-0000570F0000}"/>
    <cellStyle name="Nuovo 4 2 2" xfId="15472" xr:uid="{2C74DEE5-31F2-4F7A-8C46-CA6A7DCCF9E6}"/>
    <cellStyle name="Nuovo 4 3" xfId="15471" xr:uid="{D20F0530-9706-42AC-81F7-A8B35C314EDE}"/>
    <cellStyle name="Nuovo 40" xfId="15473" xr:uid="{420B9936-3FA0-4FFC-AD47-1480BEA9AB74}"/>
    <cellStyle name="Nuovo 40 2" xfId="15474" xr:uid="{46740DC8-F440-4072-8BAB-2EF89ED4C856}"/>
    <cellStyle name="Nuovo 41" xfId="15433" xr:uid="{89631CAC-950F-4A02-A11A-A81EF006CF15}"/>
    <cellStyle name="Nuovo 5" xfId="3925" xr:uid="{00000000-0005-0000-0000-0000580F0000}"/>
    <cellStyle name="Nuovo 5 2" xfId="15475" xr:uid="{C2DA0279-4F68-4D75-ADAA-73145A545CCF}"/>
    <cellStyle name="Nuovo 6" xfId="3926" xr:uid="{00000000-0005-0000-0000-0000590F0000}"/>
    <cellStyle name="Nuovo 6 2" xfId="15476" xr:uid="{36217519-3B1B-4C1B-8D5E-D8FB657BB14A}"/>
    <cellStyle name="Nuovo 7" xfId="3927" xr:uid="{00000000-0005-0000-0000-00005A0F0000}"/>
    <cellStyle name="Nuovo 7 2" xfId="15477" xr:uid="{55635464-7AC2-463D-99AE-8E4EB197B38E}"/>
    <cellStyle name="Nuovo 8" xfId="3928" xr:uid="{00000000-0005-0000-0000-00005B0F0000}"/>
    <cellStyle name="Nuovo 8 2" xfId="15478" xr:uid="{A1C58135-59E0-4BFC-A406-CBBBCB9A507C}"/>
    <cellStyle name="Nuovo 9" xfId="3929" xr:uid="{00000000-0005-0000-0000-00005C0F0000}"/>
    <cellStyle name="Nuovo 9 2" xfId="15479" xr:uid="{F3DC39C6-EDF3-4AC9-A46C-84E2BEEF8263}"/>
    <cellStyle name="Output" xfId="6364" builtinId="21" customBuiltin="1"/>
    <cellStyle name="Output 10" xfId="3930" xr:uid="{00000000-0005-0000-0000-00005D0F0000}"/>
    <cellStyle name="Output 10 2" xfId="15480" xr:uid="{CCFA21DF-65D3-4520-814D-C06F4B26FBF6}"/>
    <cellStyle name="Output 11" xfId="3931" xr:uid="{00000000-0005-0000-0000-00005E0F0000}"/>
    <cellStyle name="Output 11 2" xfId="15481" xr:uid="{8321836D-8BE5-4B5D-B523-9C4FC009691B}"/>
    <cellStyle name="Output 12" xfId="3932" xr:uid="{00000000-0005-0000-0000-00005F0F0000}"/>
    <cellStyle name="Output 12 2" xfId="15482" xr:uid="{7C17AC91-F43B-4BCB-BAC9-FEBB8E9D3C39}"/>
    <cellStyle name="Output 13" xfId="3933" xr:uid="{00000000-0005-0000-0000-0000600F0000}"/>
    <cellStyle name="Output 13 2" xfId="15483" xr:uid="{588D9C8F-F472-4372-8AEE-F61D46DF05FF}"/>
    <cellStyle name="Output 14" xfId="3934" xr:uid="{00000000-0005-0000-0000-0000610F0000}"/>
    <cellStyle name="Output 14 2" xfId="15484" xr:uid="{AFE14F1C-177E-44D6-8B2D-E6A37D8DBFA8}"/>
    <cellStyle name="Output 15" xfId="3935" xr:uid="{00000000-0005-0000-0000-0000620F0000}"/>
    <cellStyle name="Output 15 2" xfId="15485" xr:uid="{E45CA9D0-BB46-4D33-83A2-F73D53B28451}"/>
    <cellStyle name="Output 16" xfId="3936" xr:uid="{00000000-0005-0000-0000-0000630F0000}"/>
    <cellStyle name="Output 16 2" xfId="15486" xr:uid="{72A00F1C-FF18-41D4-AC2D-BBE1BB67FEE3}"/>
    <cellStyle name="Output 17" xfId="3937" xr:uid="{00000000-0005-0000-0000-0000640F0000}"/>
    <cellStyle name="Output 17 2" xfId="15487" xr:uid="{B13D09A0-39C3-4639-A42E-CCF7A3B6720D}"/>
    <cellStyle name="Output 18" xfId="3938" xr:uid="{00000000-0005-0000-0000-0000650F0000}"/>
    <cellStyle name="Output 18 2" xfId="15488" xr:uid="{4D476C75-1BBE-4710-9CFB-8B61381FDF3D}"/>
    <cellStyle name="Output 19" xfId="3939" xr:uid="{00000000-0005-0000-0000-0000660F0000}"/>
    <cellStyle name="Output 19 2" xfId="15489" xr:uid="{B7501A14-3D3B-471F-A82E-9C3D80C80F9F}"/>
    <cellStyle name="Output 2" xfId="3940" xr:uid="{00000000-0005-0000-0000-0000670F0000}"/>
    <cellStyle name="Output 2 10" xfId="3941" xr:uid="{00000000-0005-0000-0000-0000680F0000}"/>
    <cellStyle name="Output 2 10 2" xfId="15491" xr:uid="{F6D33002-5FD0-405F-90C8-450AFCA95763}"/>
    <cellStyle name="Output 2 11" xfId="15492" xr:uid="{1E9B4518-FD17-4543-A94B-643265980A31}"/>
    <cellStyle name="Output 2 11 2" xfId="24944" xr:uid="{AF31AD91-A0C0-45FA-93C8-DFE99126141E}"/>
    <cellStyle name="Output 2 12" xfId="15490" xr:uid="{30259450-9BD5-4795-A244-67A61986A76A}"/>
    <cellStyle name="Output 2 2" xfId="3942" xr:uid="{00000000-0005-0000-0000-0000690F0000}"/>
    <cellStyle name="Output 2 2 2" xfId="15493" xr:uid="{4312C61C-3D03-4AD9-851B-3D68623B43D5}"/>
    <cellStyle name="Output 2 3" xfId="3943" xr:uid="{00000000-0005-0000-0000-00006A0F0000}"/>
    <cellStyle name="Output 2 3 2" xfId="15494" xr:uid="{FA59DC0C-FDDB-4A90-B0A6-FF3DF6155C36}"/>
    <cellStyle name="Output 2 4" xfId="3944" xr:uid="{00000000-0005-0000-0000-00006B0F0000}"/>
    <cellStyle name="Output 2 4 2" xfId="15495" xr:uid="{B93CF2EA-7092-4580-9221-BB980219FFC3}"/>
    <cellStyle name="Output 2 5" xfId="3945" xr:uid="{00000000-0005-0000-0000-00006C0F0000}"/>
    <cellStyle name="Output 2 5 2" xfId="15496" xr:uid="{A2FBFD6F-9B05-417B-BEAE-2DDD9D98DC1C}"/>
    <cellStyle name="Output 2 6" xfId="3946" xr:uid="{00000000-0005-0000-0000-00006D0F0000}"/>
    <cellStyle name="Output 2 6 2" xfId="15497" xr:uid="{6E0D4E7D-F10A-40D6-8B08-E41D509668FA}"/>
    <cellStyle name="Output 2 7" xfId="3947" xr:uid="{00000000-0005-0000-0000-00006E0F0000}"/>
    <cellStyle name="Output 2 7 2" xfId="15498" xr:uid="{DB5235A8-7784-4712-8CE9-69063E033277}"/>
    <cellStyle name="Output 2 8" xfId="3948" xr:uid="{00000000-0005-0000-0000-00006F0F0000}"/>
    <cellStyle name="Output 2 8 2" xfId="15499" xr:uid="{C00C0977-708C-41C1-9C59-FA4F2F8183BC}"/>
    <cellStyle name="Output 2 9" xfId="3949" xr:uid="{00000000-0005-0000-0000-0000700F0000}"/>
    <cellStyle name="Output 2 9 2" xfId="15500" xr:uid="{70CB692F-7F76-42DE-AE71-B46312F514E8}"/>
    <cellStyle name="Output 20" xfId="3950" xr:uid="{00000000-0005-0000-0000-0000710F0000}"/>
    <cellStyle name="Output 20 2" xfId="15501" xr:uid="{4CAD602B-977F-41B6-B41F-8008CDF21FB3}"/>
    <cellStyle name="Output 21" xfId="3951" xr:uid="{00000000-0005-0000-0000-0000720F0000}"/>
    <cellStyle name="Output 21 2" xfId="15502" xr:uid="{91DAF738-BB35-4C61-AF97-76167A61F6E2}"/>
    <cellStyle name="Output 22" xfId="3952" xr:uid="{00000000-0005-0000-0000-0000730F0000}"/>
    <cellStyle name="Output 22 2" xfId="15503" xr:uid="{93347A87-53A0-4EA6-98C5-BB470D471AB5}"/>
    <cellStyle name="Output 23" xfId="3953" xr:uid="{00000000-0005-0000-0000-0000740F0000}"/>
    <cellStyle name="Output 23 2" xfId="15504" xr:uid="{820F969B-6CDA-4E5C-8940-624F3034F0B9}"/>
    <cellStyle name="Output 24" xfId="3954" xr:uid="{00000000-0005-0000-0000-0000750F0000}"/>
    <cellStyle name="Output 24 2" xfId="15505" xr:uid="{D436AAA7-18AB-4080-86A6-1950D3C07C83}"/>
    <cellStyle name="Output 25" xfId="3955" xr:uid="{00000000-0005-0000-0000-0000760F0000}"/>
    <cellStyle name="Output 25 2" xfId="15506" xr:uid="{39BE3427-9892-434C-8FFB-D72EF472C929}"/>
    <cellStyle name="Output 26" xfId="3956" xr:uid="{00000000-0005-0000-0000-0000770F0000}"/>
    <cellStyle name="Output 26 2" xfId="15507" xr:uid="{EF13D689-B7BB-4844-BF0B-8E3DDE98F58F}"/>
    <cellStyle name="Output 27" xfId="3957" xr:uid="{00000000-0005-0000-0000-0000780F0000}"/>
    <cellStyle name="Output 27 2" xfId="15508" xr:uid="{331E699B-3D44-423F-AA2E-02939E7D7CE3}"/>
    <cellStyle name="Output 28" xfId="3958" xr:uid="{00000000-0005-0000-0000-0000790F0000}"/>
    <cellStyle name="Output 28 2" xfId="15509" xr:uid="{42E9E367-9587-447B-84D4-79AC08FFFD18}"/>
    <cellStyle name="Output 29" xfId="3959" xr:uid="{00000000-0005-0000-0000-00007A0F0000}"/>
    <cellStyle name="Output 29 2" xfId="15510" xr:uid="{4B031B90-2178-476E-8FCE-450AED82B956}"/>
    <cellStyle name="Output 3" xfId="3960" xr:uid="{00000000-0005-0000-0000-00007B0F0000}"/>
    <cellStyle name="Output 3 2" xfId="3961" xr:uid="{00000000-0005-0000-0000-00007C0F0000}"/>
    <cellStyle name="Output 3 2 2" xfId="15513" xr:uid="{3687EEF8-ED8E-47B3-8966-01D91AE8E8A3}"/>
    <cellStyle name="Output 3 2 2 2" xfId="24945" xr:uid="{F8232DC5-A26E-454A-AB8C-073C6A6E4A53}"/>
    <cellStyle name="Output 3 2 3" xfId="15512" xr:uid="{EF9D3537-6DDC-4EB8-80BD-EC0A2C4995E5}"/>
    <cellStyle name="Output 3 3" xfId="3962" xr:uid="{00000000-0005-0000-0000-00007D0F0000}"/>
    <cellStyle name="Output 3 3 2" xfId="15514" xr:uid="{5F8D4CAA-8471-430E-8F9E-EA3BEF0AD24E}"/>
    <cellStyle name="Output 3 4" xfId="3963" xr:uid="{00000000-0005-0000-0000-00007E0F0000}"/>
    <cellStyle name="Output 3 4 2" xfId="15515" xr:uid="{E9420DFC-945A-4191-B574-159EE1942109}"/>
    <cellStyle name="Output 3 5" xfId="15511" xr:uid="{7D1F37AD-94C7-4A9E-8677-815218BD770D}"/>
    <cellStyle name="Output 30" xfId="3964" xr:uid="{00000000-0005-0000-0000-00007F0F0000}"/>
    <cellStyle name="Output 30 2" xfId="15516" xr:uid="{EE09169F-A57F-4FF4-A9F9-F0629738A82B}"/>
    <cellStyle name="Output 31" xfId="3965" xr:uid="{00000000-0005-0000-0000-0000800F0000}"/>
    <cellStyle name="Output 31 2" xfId="15517" xr:uid="{25231BDB-E769-4AB2-AC9B-0E70494291C0}"/>
    <cellStyle name="Output 32" xfId="3966" xr:uid="{00000000-0005-0000-0000-0000810F0000}"/>
    <cellStyle name="Output 32 2" xfId="15518" xr:uid="{C0604EE6-D7DE-4780-901D-70B9007C588B}"/>
    <cellStyle name="Output 33" xfId="3967" xr:uid="{00000000-0005-0000-0000-0000820F0000}"/>
    <cellStyle name="Output 33 2" xfId="15519" xr:uid="{FC1F6529-8AAA-4DEF-B260-4E9759C533BC}"/>
    <cellStyle name="Output 34" xfId="3968" xr:uid="{00000000-0005-0000-0000-0000830F0000}"/>
    <cellStyle name="Output 34 2" xfId="15520" xr:uid="{EF9BC4DE-254F-48DC-99B8-00B9976DC50C}"/>
    <cellStyle name="Output 35" xfId="3969" xr:uid="{00000000-0005-0000-0000-0000840F0000}"/>
    <cellStyle name="Output 35 2" xfId="15521" xr:uid="{136F0D79-0E5A-4DD9-94DD-1C492BCA510D}"/>
    <cellStyle name="Output 36" xfId="3970" xr:uid="{00000000-0005-0000-0000-0000850F0000}"/>
    <cellStyle name="Output 36 2" xfId="15522" xr:uid="{8F8C3DCA-BF17-444D-9F16-052761E89111}"/>
    <cellStyle name="Output 37" xfId="3971" xr:uid="{00000000-0005-0000-0000-0000860F0000}"/>
    <cellStyle name="Output 37 2" xfId="15523" xr:uid="{3E86A2EA-2516-4681-99C0-F69A30EDFBF9}"/>
    <cellStyle name="Output 38" xfId="3972" xr:uid="{00000000-0005-0000-0000-0000870F0000}"/>
    <cellStyle name="Output 38 2" xfId="15524" xr:uid="{F179FA13-A743-48A0-B824-4DAB4B92623F}"/>
    <cellStyle name="Output 39" xfId="3973" xr:uid="{00000000-0005-0000-0000-0000880F0000}"/>
    <cellStyle name="Output 39 2" xfId="15525" xr:uid="{0169345B-9973-4181-A38F-3FCB1623AF0A}"/>
    <cellStyle name="Output 4" xfId="3974" xr:uid="{00000000-0005-0000-0000-0000890F0000}"/>
    <cellStyle name="Output 4 2" xfId="15527" xr:uid="{4F01E759-6EE9-4B34-A04C-2F75877684F5}"/>
    <cellStyle name="Output 4 2 2" xfId="24946" xr:uid="{4F79BDDA-CCD4-44AE-B0E3-974C1A41224F}"/>
    <cellStyle name="Output 4 3" xfId="15526" xr:uid="{37B635DD-8982-4227-9B6A-E752A0FC07BC}"/>
    <cellStyle name="Output 40" xfId="3975" xr:uid="{00000000-0005-0000-0000-00008A0F0000}"/>
    <cellStyle name="Output 40 2" xfId="15528" xr:uid="{C6DF20C4-6253-441B-8EA1-E0EB9E59984B}"/>
    <cellStyle name="Output 41" xfId="3976" xr:uid="{00000000-0005-0000-0000-00008B0F0000}"/>
    <cellStyle name="Output 41 2" xfId="15529" xr:uid="{3A37C1BD-CC63-4D5B-A40D-C0E0FF897804}"/>
    <cellStyle name="Output 42" xfId="3977" xr:uid="{00000000-0005-0000-0000-00008C0F0000}"/>
    <cellStyle name="Output 42 2" xfId="15530" xr:uid="{C438631C-22CE-4EE0-AF4C-4E6EAA35A665}"/>
    <cellStyle name="Output 43" xfId="3978" xr:uid="{00000000-0005-0000-0000-00008D0F0000}"/>
    <cellStyle name="Output 43 2" xfId="15531" xr:uid="{DEE36001-29D9-4336-865D-C2B542A22FC8}"/>
    <cellStyle name="Output 5" xfId="3979" xr:uid="{00000000-0005-0000-0000-00008E0F0000}"/>
    <cellStyle name="Output 5 2" xfId="15533" xr:uid="{C7A922FC-6525-4739-B20F-F0EB6575BE74}"/>
    <cellStyle name="Output 5 2 2" xfId="24947" xr:uid="{15320EC2-E7E1-4F1B-8F59-A2771D2820E4}"/>
    <cellStyle name="Output 5 3" xfId="15532" xr:uid="{1FA6DFDE-DF16-4DA9-B204-6650E6358F1F}"/>
    <cellStyle name="Output 6" xfId="3980" xr:uid="{00000000-0005-0000-0000-00008F0F0000}"/>
    <cellStyle name="Output 6 2" xfId="15535" xr:uid="{15587458-F55F-4EB2-B673-540EC6E9A530}"/>
    <cellStyle name="Output 6 2 2" xfId="24948" xr:uid="{1B099B19-CB0B-4915-863E-201352FF1FB8}"/>
    <cellStyle name="Output 6 3" xfId="15534" xr:uid="{FA7AA534-5712-4EB1-AD91-138E77F53620}"/>
    <cellStyle name="Output 7" xfId="3981" xr:uid="{00000000-0005-0000-0000-0000900F0000}"/>
    <cellStyle name="Output 7 2" xfId="15536" xr:uid="{F5721379-3097-485A-BBCC-C5F75ED88685}"/>
    <cellStyle name="Output 8" xfId="3982" xr:uid="{00000000-0005-0000-0000-0000910F0000}"/>
    <cellStyle name="Output 8 2" xfId="15537" xr:uid="{31364008-3364-4DD1-BFBA-A2871032AFEA}"/>
    <cellStyle name="Output 9" xfId="3983" xr:uid="{00000000-0005-0000-0000-0000920F0000}"/>
    <cellStyle name="Output 9 2" xfId="15538" xr:uid="{8F6D2D39-7D33-4264-BCD4-5C6EAB6CF4BE}"/>
    <cellStyle name="Pattern" xfId="3984" xr:uid="{00000000-0005-0000-0000-0000930F0000}"/>
    <cellStyle name="Pattern 2" xfId="15539" xr:uid="{1556F7EF-7088-44AC-80BE-18641CAD475F}"/>
    <cellStyle name="Percent 10" xfId="3985" xr:uid="{00000000-0005-0000-0000-0000940F0000}"/>
    <cellStyle name="Percent 10 10" xfId="3986" xr:uid="{00000000-0005-0000-0000-0000950F0000}"/>
    <cellStyle name="Percent 10 10 2" xfId="15540" xr:uid="{8BADDDDC-AB81-4201-A34C-D51F80F9CFB0}"/>
    <cellStyle name="Percent 10 11" xfId="3987" xr:uid="{00000000-0005-0000-0000-0000960F0000}"/>
    <cellStyle name="Percent 10 11 2" xfId="6353" xr:uid="{C5FE3428-053B-45F8-BC37-663EB03DE65E}"/>
    <cellStyle name="Percent 10 11 3" xfId="15541" xr:uid="{03CF9B02-6D3F-4E62-AEE5-D5CC7C590B09}"/>
    <cellStyle name="Percent 10 11 4" xfId="15542" xr:uid="{5BE33898-17C6-45A0-A251-55BA01AB0E30}"/>
    <cellStyle name="Percent 10 11 5" xfId="23798" xr:uid="{88CA1B8C-51B9-4EF4-B021-AF6D55B3EA34}"/>
    <cellStyle name="Percent 10 12" xfId="3988" xr:uid="{00000000-0005-0000-0000-0000970F0000}"/>
    <cellStyle name="Percent 10 12 2" xfId="15543" xr:uid="{1B533CF1-A569-4A6F-9FB9-C94FF95CBF06}"/>
    <cellStyle name="Percent 10 12 3" xfId="15544" xr:uid="{5F593778-B2DA-479E-A798-133341029275}"/>
    <cellStyle name="Percent 10 12 4" xfId="15545" xr:uid="{2FE28DEF-DC47-439D-9D36-9B74F418BA9C}"/>
    <cellStyle name="Percent 10 12 5" xfId="23799" xr:uid="{C4BDC4BD-AE71-49AF-AB33-96123DFD6DE4}"/>
    <cellStyle name="Percent 10 12 6" xfId="8297" xr:uid="{3BF4F0C6-DE57-4358-8CD4-41824DF7D204}"/>
    <cellStyle name="Percent 10 13" xfId="3989" xr:uid="{00000000-0005-0000-0000-0000980F0000}"/>
    <cellStyle name="Percent 10 13 2" xfId="15546" xr:uid="{09CC6BF5-4901-4400-B6BB-BE1FDA6A4293}"/>
    <cellStyle name="Percent 10 13 3" xfId="15547" xr:uid="{96372C05-8A7B-46A5-A0CE-DEAE138C0DDE}"/>
    <cellStyle name="Percent 10 13 4" xfId="15548" xr:uid="{31371EBC-D5EA-4073-869F-A55F718E0B79}"/>
    <cellStyle name="Percent 10 13 5" xfId="23800" xr:uid="{D9AAE20E-6D5C-4496-9853-BA489F671ECF}"/>
    <cellStyle name="Percent 10 13 6" xfId="8298" xr:uid="{B5177663-82C3-4DCE-9647-41C1A0F999D9}"/>
    <cellStyle name="Percent 10 14" xfId="3990" xr:uid="{00000000-0005-0000-0000-0000990F0000}"/>
    <cellStyle name="Percent 10 14 2" xfId="15549" xr:uid="{C7E32EBB-D0E7-433E-BC8E-9F010ADC80C9}"/>
    <cellStyle name="Percent 10 14 3" xfId="15550" xr:uid="{89565D97-E7A4-461B-9F03-F8EEA76D7A85}"/>
    <cellStyle name="Percent 10 14 4" xfId="15551" xr:uid="{E467C4FD-EE19-4D4B-998F-698C79552E0D}"/>
    <cellStyle name="Percent 10 14 5" xfId="15552" xr:uid="{41EEB466-337F-4577-AAAE-08491703066B}"/>
    <cellStyle name="Percent 10 14 6" xfId="23801" xr:uid="{5DC7EADB-6ACF-411B-9252-368D5F4BC9F4}"/>
    <cellStyle name="Percent 10 14 7" xfId="8299" xr:uid="{D3E2976B-BBBB-4CB6-B5A6-6FD089F009C8}"/>
    <cellStyle name="Percent 10 15" xfId="3991" xr:uid="{00000000-0005-0000-0000-00009A0F0000}"/>
    <cellStyle name="Percent 10 15 2" xfId="15553" xr:uid="{24B668AE-F393-4C07-AFA3-B12EF9CC08BB}"/>
    <cellStyle name="Percent 10 15 3" xfId="15554" xr:uid="{DC203DE8-244B-4193-8DF3-50C3C0D1924A}"/>
    <cellStyle name="Percent 10 15 4" xfId="15555" xr:uid="{F2105D29-C201-41F5-8702-D299F3F0084F}"/>
    <cellStyle name="Percent 10 15 5" xfId="15556" xr:uid="{F9CB71C2-E7B0-44C1-B117-EB54344177EC}"/>
    <cellStyle name="Percent 10 15 6" xfId="23802" xr:uid="{3B2524B8-E17D-4F53-9632-F80579D53473}"/>
    <cellStyle name="Percent 10 15 7" xfId="8300" xr:uid="{88B854CD-B552-4811-93E3-DC8F47DEABAE}"/>
    <cellStyle name="Percent 10 16" xfId="3992" xr:uid="{00000000-0005-0000-0000-00009B0F0000}"/>
    <cellStyle name="Percent 10 16 2" xfId="15557" xr:uid="{B4F9205A-29D6-4F3A-86A0-EBC712170B4D}"/>
    <cellStyle name="Percent 10 16 3" xfId="15558" xr:uid="{88ECF94D-CD7E-42B5-A897-84B852C724EB}"/>
    <cellStyle name="Percent 10 16 4" xfId="15559" xr:uid="{BA282F7F-AD1B-45EF-8677-65F17F9FE876}"/>
    <cellStyle name="Percent 10 16 5" xfId="15560" xr:uid="{A4A7A2EC-3B44-4DD0-8255-424ACC153A5D}"/>
    <cellStyle name="Percent 10 16 6" xfId="23803" xr:uid="{FC23911B-17E8-4B30-96A7-D5EC0673BB48}"/>
    <cellStyle name="Percent 10 16 7" xfId="8301" xr:uid="{39948490-1F35-4085-81DC-64DEA9CC0363}"/>
    <cellStyle name="Percent 10 17" xfId="3993" xr:uid="{00000000-0005-0000-0000-00009C0F0000}"/>
    <cellStyle name="Percent 10 17 2" xfId="15561" xr:uid="{2FAC1D96-9875-4BC5-9A99-18289AE63AD6}"/>
    <cellStyle name="Percent 10 17 3" xfId="15562" xr:uid="{87E703EB-E72A-4568-9213-DAE246562C9D}"/>
    <cellStyle name="Percent 10 17 4" xfId="15563" xr:uid="{C6EE91C3-F128-4565-9F82-DE5970668217}"/>
    <cellStyle name="Percent 10 17 5" xfId="15564" xr:uid="{A4E428E0-4FB5-459A-93EB-03BAAF0E0E66}"/>
    <cellStyle name="Percent 10 17 6" xfId="23804" xr:uid="{B5A5E590-F9BC-44C1-8D37-2AA9E85F892E}"/>
    <cellStyle name="Percent 10 17 7" xfId="8302" xr:uid="{0B780159-E599-4312-B83C-C28C82F4800E}"/>
    <cellStyle name="Percent 10 18" xfId="3994" xr:uid="{00000000-0005-0000-0000-00009D0F0000}"/>
    <cellStyle name="Percent 10 18 2" xfId="15565" xr:uid="{EDAC823C-39CF-498D-9246-C242ED7E718E}"/>
    <cellStyle name="Percent 10 18 3" xfId="15566" xr:uid="{391AAABF-A730-4E8F-937F-E75CF7C4D463}"/>
    <cellStyle name="Percent 10 18 4" xfId="15567" xr:uid="{2054B028-9FB9-47D2-9407-88AF98EE0E22}"/>
    <cellStyle name="Percent 10 18 5" xfId="15568" xr:uid="{7E0D6B37-3995-4EB4-874E-3D996920E322}"/>
    <cellStyle name="Percent 10 18 6" xfId="23805" xr:uid="{F63EE4F2-D545-4E16-8021-C6BC4C897D94}"/>
    <cellStyle name="Percent 10 18 7" xfId="8303" xr:uid="{040A79F4-A057-4AC8-A928-711BA34D9180}"/>
    <cellStyle name="Percent 10 19" xfId="3995" xr:uid="{00000000-0005-0000-0000-00009E0F0000}"/>
    <cellStyle name="Percent 10 19 2" xfId="15569" xr:uid="{4D6F8D4E-ABD2-4430-A1AB-4011FC6FB894}"/>
    <cellStyle name="Percent 10 19 3" xfId="15570" xr:uid="{2255FB8B-1F2B-4711-B605-0E6DE3942216}"/>
    <cellStyle name="Percent 10 19 4" xfId="15571" xr:uid="{0279FEF0-DCAB-4196-966F-565D1426A048}"/>
    <cellStyle name="Percent 10 19 5" xfId="15572" xr:uid="{082F17F0-CC7E-45AC-8245-E7D231D7326A}"/>
    <cellStyle name="Percent 10 19 6" xfId="23806" xr:uid="{654C964E-AA88-454D-9A7A-D03CF8A2BA16}"/>
    <cellStyle name="Percent 10 19 7" xfId="8304" xr:uid="{8D0F4C9C-249B-4FB8-B877-3664772B48F9}"/>
    <cellStyle name="Percent 10 2" xfId="3996" xr:uid="{00000000-0005-0000-0000-00009F0F0000}"/>
    <cellStyle name="Percent 10 2 2" xfId="3997" xr:uid="{00000000-0005-0000-0000-0000A00F0000}"/>
    <cellStyle name="Percent 10 2 2 2" xfId="15573" xr:uid="{F0A4F6CA-ACB4-4163-9234-E139DDDF54EB}"/>
    <cellStyle name="Percent 10 2 2 3" xfId="15574" xr:uid="{5BE84F44-C605-4060-B10C-B0C60F999EE9}"/>
    <cellStyle name="Percent 10 2 2 4" xfId="15575" xr:uid="{C1C20730-00A4-405B-9482-23F40247D833}"/>
    <cellStyle name="Percent 10 2 2 5" xfId="15576" xr:uid="{7FCA03E3-8944-481E-AB32-75CF878A6B94}"/>
    <cellStyle name="Percent 10 2 2 6" xfId="24788" xr:uid="{CEE23BC2-4602-4573-BCD6-72465FBF0048}"/>
    <cellStyle name="Percent 10 2 2 7" xfId="8306" xr:uid="{449B2A33-E552-4712-B4F5-24CB76CB1EE3}"/>
    <cellStyle name="Percent 10 2 3" xfId="3998" xr:uid="{00000000-0005-0000-0000-0000A10F0000}"/>
    <cellStyle name="Percent 10 2 3 2" xfId="15577" xr:uid="{07C3AAE7-C30E-4D57-98FB-4C245719859B}"/>
    <cellStyle name="Percent 10 2 3 3" xfId="15578" xr:uid="{1751A3B0-B986-42C9-A172-370CE05C97B1}"/>
    <cellStyle name="Percent 10 2 3 4" xfId="15579" xr:uid="{1FC16178-F29E-472B-A9C5-412442022691}"/>
    <cellStyle name="Percent 10 2 3 5" xfId="15580" xr:uid="{BEDF04F5-F794-43A9-8BB2-46F067A4793B}"/>
    <cellStyle name="Percent 10 2 3 6" xfId="8307" xr:uid="{64A26F32-CBAD-4A80-9F15-BB046210B38F}"/>
    <cellStyle name="Percent 10 2 4" xfId="8305" xr:uid="{5C3D08F6-5E9E-47D6-A999-E97FF1B2903D}"/>
    <cellStyle name="Percent 10 2 5" xfId="15581" xr:uid="{F789313C-B68B-43EA-8006-12B66B7EDE6D}"/>
    <cellStyle name="Percent 10 2 6" xfId="15582" xr:uid="{36D65F1F-43F2-4E62-8355-19C3B0A11F4B}"/>
    <cellStyle name="Percent 10 2 7" xfId="15583" xr:uid="{E9B89890-5767-4FAE-A222-F2F2F39AB3DA}"/>
    <cellStyle name="Percent 10 2 8" xfId="23807" xr:uid="{0B6B7934-CDB4-4D1C-B21D-6A721D77067E}"/>
    <cellStyle name="Percent 10 2 9" xfId="6689" xr:uid="{81938FC9-424F-41BD-9D8C-87BC70126CEC}"/>
    <cellStyle name="Percent 10 20" xfId="3999" xr:uid="{00000000-0005-0000-0000-0000A20F0000}"/>
    <cellStyle name="Percent 10 20 2" xfId="15584" xr:uid="{5F9B81BA-8C40-4189-AD4D-645D741BA7DE}"/>
    <cellStyle name="Percent 10 20 3" xfId="15585" xr:uid="{7CCB0BDE-6BA1-452F-9AC8-2AACCA7FCB61}"/>
    <cellStyle name="Percent 10 20 4" xfId="15586" xr:uid="{03337F5A-099D-487B-B766-15C2240B0751}"/>
    <cellStyle name="Percent 10 20 5" xfId="15587" xr:uid="{3066406E-2149-4870-BEC0-9F54E67CC7DF}"/>
    <cellStyle name="Percent 10 20 6" xfId="23808" xr:uid="{0DF4F373-6229-42CB-B535-CC71A02D545B}"/>
    <cellStyle name="Percent 10 20 7" xfId="8308" xr:uid="{27F236EA-AC79-4A52-810A-1A0DF35E1D6D}"/>
    <cellStyle name="Percent 10 3" xfId="4000" xr:uid="{00000000-0005-0000-0000-0000A30F0000}"/>
    <cellStyle name="Percent 10 3 2" xfId="4001" xr:uid="{00000000-0005-0000-0000-0000A40F0000}"/>
    <cellStyle name="Percent 10 3 2 2" xfId="15588" xr:uid="{863663ED-FBD9-4FC3-B91B-DA9348753656}"/>
    <cellStyle name="Percent 10 3 2 3" xfId="15589" xr:uid="{B9670EF9-BF7A-42FD-9E4E-5F0F48023802}"/>
    <cellStyle name="Percent 10 3 2 4" xfId="15590" xr:uid="{FA6D0195-A1DC-48FE-BC84-F957879D2AF9}"/>
    <cellStyle name="Percent 10 3 2 5" xfId="15591" xr:uid="{7F1912D4-32DC-4353-8526-B680291D581B}"/>
    <cellStyle name="Percent 10 3 2 6" xfId="24789" xr:uid="{8E1B2802-1624-420F-B7B4-843A1E016D45}"/>
    <cellStyle name="Percent 10 3 2 7" xfId="8310" xr:uid="{38A63C39-D9E7-48A4-8560-B9AC5F7E415E}"/>
    <cellStyle name="Percent 10 3 3" xfId="4002" xr:uid="{00000000-0005-0000-0000-0000A50F0000}"/>
    <cellStyle name="Percent 10 3 3 2" xfId="15592" xr:uid="{87E5B21B-2C07-409E-858F-A3D2E87DA180}"/>
    <cellStyle name="Percent 10 3 3 3" xfId="15593" xr:uid="{38A2CF91-C002-4AA2-9FAD-F328E2AF39AF}"/>
    <cellStyle name="Percent 10 3 3 4" xfId="15594" xr:uid="{D9E42C9B-7C72-4D68-B8CD-68CE9693DF63}"/>
    <cellStyle name="Percent 10 3 3 5" xfId="15595" xr:uid="{AA089F73-CF71-48A3-AA1C-A983FDDF1AFB}"/>
    <cellStyle name="Percent 10 3 3 6" xfId="8311" xr:uid="{40789E58-F5CA-4501-8C60-D4DC640551EA}"/>
    <cellStyle name="Percent 10 3 4" xfId="8309" xr:uid="{C1C9B538-41A7-4432-B02C-72C6907F3673}"/>
    <cellStyle name="Percent 10 3 5" xfId="15596" xr:uid="{AB5280F9-DC9E-49D3-91C1-F225A0A81E81}"/>
    <cellStyle name="Percent 10 3 6" xfId="15597" xr:uid="{8B4F8C3D-FDC7-431F-99C9-044A930F6910}"/>
    <cellStyle name="Percent 10 3 7" xfId="15598" xr:uid="{879ACB6D-0213-4114-A555-5CD64B64F778}"/>
    <cellStyle name="Percent 10 3 8" xfId="23809" xr:uid="{40EBE5CD-901B-40F6-8DCB-5516F4902503}"/>
    <cellStyle name="Percent 10 3 9" xfId="6690" xr:uid="{8DC4957E-7D3D-472D-BF5A-A637CA01E687}"/>
    <cellStyle name="Percent 10 4" xfId="4003" xr:uid="{00000000-0005-0000-0000-0000A60F0000}"/>
    <cellStyle name="Percent 10 4 2" xfId="4004" xr:uid="{00000000-0005-0000-0000-0000A70F0000}"/>
    <cellStyle name="Percent 10 4 2 2" xfId="15599" xr:uid="{35FD9281-1F54-4CA9-877F-F98A36643B5C}"/>
    <cellStyle name="Percent 10 4 2 3" xfId="15600" xr:uid="{D792DAD4-7874-4706-8631-5243E0A3E2D5}"/>
    <cellStyle name="Percent 10 4 2 4" xfId="15601" xr:uid="{90E130E8-12FC-487E-AC2D-BEC948EB52D6}"/>
    <cellStyle name="Percent 10 4 2 5" xfId="15602" xr:uid="{2C11410F-E0D9-4610-AE4D-E9FE7B4821F3}"/>
    <cellStyle name="Percent 10 4 2 6" xfId="24790" xr:uid="{519A2C22-FCBD-4B89-8F49-FFC85E81578B}"/>
    <cellStyle name="Percent 10 4 2 7" xfId="8313" xr:uid="{46AA243A-6CD1-4347-98D1-E6FB2D91965C}"/>
    <cellStyle name="Percent 10 4 3" xfId="4005" xr:uid="{00000000-0005-0000-0000-0000A80F0000}"/>
    <cellStyle name="Percent 10 4 3 2" xfId="15603" xr:uid="{7462D0A1-4CF0-44F2-B9E2-2C3DAE5D37EA}"/>
    <cellStyle name="Percent 10 4 3 3" xfId="15604" xr:uid="{BCA1E97D-EC56-4757-BC27-9B9FDC0A1574}"/>
    <cellStyle name="Percent 10 4 3 4" xfId="15605" xr:uid="{FD82B2A0-DD0E-4AB7-BD43-130E22885B5C}"/>
    <cellStyle name="Percent 10 4 3 5" xfId="15606" xr:uid="{B9B86EC0-90FE-45C9-ADE4-BBB57356A942}"/>
    <cellStyle name="Percent 10 4 3 6" xfId="8314" xr:uid="{8DF866FF-616F-4C60-8212-7456FC9E7D55}"/>
    <cellStyle name="Percent 10 4 4" xfId="8312" xr:uid="{AF2A0544-D66B-4749-843D-E2E59C38E75D}"/>
    <cellStyle name="Percent 10 4 5" xfId="15607" xr:uid="{A7299926-D517-460E-ADDE-8EFE9B1B37AC}"/>
    <cellStyle name="Percent 10 4 6" xfId="15608" xr:uid="{3FB6C4DE-7A6C-493E-A681-C94CF53C2725}"/>
    <cellStyle name="Percent 10 4 7" xfId="15609" xr:uid="{D75E6315-BB32-4094-8517-CEC43BADAF2F}"/>
    <cellStyle name="Percent 10 4 8" xfId="23810" xr:uid="{7CF374E2-C800-4E17-9607-C264C5CD2F3F}"/>
    <cellStyle name="Percent 10 4 9" xfId="6691" xr:uid="{26D71479-C466-4C8A-BB83-B34992DBA5B6}"/>
    <cellStyle name="Percent 10 5" xfId="4006" xr:uid="{00000000-0005-0000-0000-0000A90F0000}"/>
    <cellStyle name="Percent 10 5 2" xfId="4007" xr:uid="{00000000-0005-0000-0000-0000AA0F0000}"/>
    <cellStyle name="Percent 10 5 2 2" xfId="15610" xr:uid="{AD049ECD-3202-4717-989F-E780E18178D5}"/>
    <cellStyle name="Percent 10 5 2 3" xfId="15611" xr:uid="{6B63890E-AB69-47BF-88EE-C6CE41B08D1F}"/>
    <cellStyle name="Percent 10 5 2 4" xfId="15612" xr:uid="{1F8A76E7-6497-4D55-88FC-7C3858A83636}"/>
    <cellStyle name="Percent 10 5 2 5" xfId="15613" xr:uid="{8A1AAD21-0721-4FF1-ADF6-BBA0974615E8}"/>
    <cellStyle name="Percent 10 5 2 6" xfId="24791" xr:uid="{689737A7-B799-4EF6-997A-ED623A2F9EAE}"/>
    <cellStyle name="Percent 10 5 2 7" xfId="8316" xr:uid="{DBD0BFC3-3DB1-4398-AF32-1994229910B7}"/>
    <cellStyle name="Percent 10 5 3" xfId="4008" xr:uid="{00000000-0005-0000-0000-0000AB0F0000}"/>
    <cellStyle name="Percent 10 5 3 2" xfId="15614" xr:uid="{757BEA99-B926-44EA-9ABA-38BFCAF8A2DB}"/>
    <cellStyle name="Percent 10 5 3 3" xfId="15615" xr:uid="{9BF3F9E3-F753-4BC6-93A1-0AB7A32816AC}"/>
    <cellStyle name="Percent 10 5 3 4" xfId="15616" xr:uid="{350510FB-770A-4234-B91A-78D78B31CDBC}"/>
    <cellStyle name="Percent 10 5 3 5" xfId="15617" xr:uid="{76E2A4C0-B26D-4613-B089-C10BCBEB369B}"/>
    <cellStyle name="Percent 10 5 3 6" xfId="8317" xr:uid="{9E80DA85-2780-4B2A-8EEF-A627F80A58E8}"/>
    <cellStyle name="Percent 10 5 4" xfId="8315" xr:uid="{5BEFD996-24AA-46BF-B21C-A121CB346694}"/>
    <cellStyle name="Percent 10 5 5" xfId="15618" xr:uid="{7353929B-0628-4F17-84A9-45DAEF70D629}"/>
    <cellStyle name="Percent 10 5 6" xfId="15619" xr:uid="{E99AB168-CEEB-40FD-817F-CC1339946F16}"/>
    <cellStyle name="Percent 10 5 7" xfId="15620" xr:uid="{01F73469-2DA1-4CE1-B5C1-3FBDF30F6968}"/>
    <cellStyle name="Percent 10 5 8" xfId="23811" xr:uid="{F6297420-3F6A-4BED-8437-6A37F6503E4E}"/>
    <cellStyle name="Percent 10 5 9" xfId="6692" xr:uid="{2B3E66B7-E069-4C08-8D8F-ED07A1004AA8}"/>
    <cellStyle name="Percent 10 6" xfId="4009" xr:uid="{00000000-0005-0000-0000-0000AC0F0000}"/>
    <cellStyle name="Percent 10 6 2" xfId="4010" xr:uid="{00000000-0005-0000-0000-0000AD0F0000}"/>
    <cellStyle name="Percent 10 6 2 2" xfId="15621" xr:uid="{6E95F118-362D-4107-AEFF-CD11AD165910}"/>
    <cellStyle name="Percent 10 6 2 3" xfId="15622" xr:uid="{F5566658-C10F-4807-9BD5-4155D6B6342A}"/>
    <cellStyle name="Percent 10 6 2 4" xfId="15623" xr:uid="{0A65F6F2-9499-4D5D-982A-88D571E32247}"/>
    <cellStyle name="Percent 10 6 2 5" xfId="15624" xr:uid="{F68FEDE7-8608-4A0A-A7AF-5882EB4AEE8C}"/>
    <cellStyle name="Percent 10 6 2 6" xfId="24792" xr:uid="{359C7FEF-3CB1-40F8-B1CE-6F21FB3B34DC}"/>
    <cellStyle name="Percent 10 6 2 7" xfId="8319" xr:uid="{6BF0BA4C-C1EE-45DA-80A9-799B160829DF}"/>
    <cellStyle name="Percent 10 6 3" xfId="4011" xr:uid="{00000000-0005-0000-0000-0000AE0F0000}"/>
    <cellStyle name="Percent 10 6 3 2" xfId="15625" xr:uid="{B6D3F5F9-B29D-45CA-B49D-79E2139E70E0}"/>
    <cellStyle name="Percent 10 6 3 3" xfId="15626" xr:uid="{347B14BC-E289-4F85-BC7F-E2BD9A98AFB5}"/>
    <cellStyle name="Percent 10 6 3 4" xfId="15627" xr:uid="{32757353-9521-44AF-99D6-174370EBB631}"/>
    <cellStyle name="Percent 10 6 3 5" xfId="15628" xr:uid="{F74B49A4-8CFE-4BC2-9ED8-4007F84E4021}"/>
    <cellStyle name="Percent 10 6 3 6" xfId="8320" xr:uid="{C6C07C33-3C2F-46DC-B516-D95E3E98A4BC}"/>
    <cellStyle name="Percent 10 6 4" xfId="8318" xr:uid="{499F1F67-7F84-44A8-879A-28BA97352654}"/>
    <cellStyle name="Percent 10 6 5" xfId="15629" xr:uid="{0BAD103F-367F-4D37-B6BA-ACFF02558DEF}"/>
    <cellStyle name="Percent 10 6 6" xfId="15630" xr:uid="{D27D2542-AC33-4519-902E-69A7E87AC700}"/>
    <cellStyle name="Percent 10 6 7" xfId="15631" xr:uid="{E8DD4805-9134-4668-A61C-CCC0EC31C88F}"/>
    <cellStyle name="Percent 10 6 8" xfId="23812" xr:uid="{F60BEA73-57F5-464F-8750-C3D664AB76D1}"/>
    <cellStyle name="Percent 10 6 9" xfId="6693" xr:uid="{EA7743E1-FB4E-4697-A196-CC1FF2AA0921}"/>
    <cellStyle name="Percent 10 7" xfId="4012" xr:uid="{00000000-0005-0000-0000-0000AF0F0000}"/>
    <cellStyle name="Percent 10 7 10" xfId="23813" xr:uid="{9A40C5A6-99D6-49F7-B0DC-9CC77B20EDEC}"/>
    <cellStyle name="Percent 10 7 11" xfId="6694" xr:uid="{0B7D499F-0B8B-4356-B5EC-8D5A3B7BFC8F}"/>
    <cellStyle name="Percent 10 7 2" xfId="4013" xr:uid="{00000000-0005-0000-0000-0000B00F0000}"/>
    <cellStyle name="Percent 10 7 2 2" xfId="15632" xr:uid="{7F633FE9-C64A-4659-8BEB-3E558A9DB200}"/>
    <cellStyle name="Percent 10 7 2 3" xfId="15633" xr:uid="{157D4D46-CF46-4D73-94B9-D5A97B66D972}"/>
    <cellStyle name="Percent 10 7 2 4" xfId="15634" xr:uid="{8CFBF544-9CDB-46F4-8C0F-D9438CB60091}"/>
    <cellStyle name="Percent 10 7 2 5" xfId="15635" xr:uid="{4DD8F920-4EF4-4181-8198-1652B93ACA24}"/>
    <cellStyle name="Percent 10 7 2 6" xfId="23814" xr:uid="{7C297001-E564-46C5-8D0D-07ADCD422B3F}"/>
    <cellStyle name="Percent 10 7 2 7" xfId="8322" xr:uid="{39A9B208-D379-4B4F-B245-2CF0C5269B9C}"/>
    <cellStyle name="Percent 10 7 3" xfId="4014" xr:uid="{00000000-0005-0000-0000-0000B10F0000}"/>
    <cellStyle name="Percent 10 7 3 2" xfId="15636" xr:uid="{D909EF2B-A3E8-49E5-91D9-D7B19170F015}"/>
    <cellStyle name="Percent 10 7 3 3" xfId="15637" xr:uid="{98C885BA-3FE2-4137-B3B6-2F79DD4CEA80}"/>
    <cellStyle name="Percent 10 7 3 4" xfId="15638" xr:uid="{1ED119E5-A155-4155-BBB8-F73BEC21B14D}"/>
    <cellStyle name="Percent 10 7 3 5" xfId="15639" xr:uid="{BEE50FDB-4B96-432C-B327-54009DF10193}"/>
    <cellStyle name="Percent 10 7 3 6" xfId="23815" xr:uid="{C4FA1722-B870-495B-B7FA-C9749D558674}"/>
    <cellStyle name="Percent 10 7 3 7" xfId="8323" xr:uid="{232B1619-042C-4BFC-B28D-54F06F004494}"/>
    <cellStyle name="Percent 10 7 4" xfId="4015" xr:uid="{00000000-0005-0000-0000-0000B20F0000}"/>
    <cellStyle name="Percent 10 7 4 2" xfId="15640" xr:uid="{6D03FF39-5E27-4976-B7F9-0351F39980E4}"/>
    <cellStyle name="Percent 10 7 4 3" xfId="15641" xr:uid="{2F19B681-7AF0-44D0-9225-C7259D25AB16}"/>
    <cellStyle name="Percent 10 7 4 4" xfId="15642" xr:uid="{30164E8D-C965-4A31-AB1F-076D696B8CB2}"/>
    <cellStyle name="Percent 10 7 4 5" xfId="15643" xr:uid="{15DA9318-62B1-4183-A501-2B3ED0666E63}"/>
    <cellStyle name="Percent 10 7 4 6" xfId="24793" xr:uid="{7513F61A-3C06-4559-8FEB-AEE88F361197}"/>
    <cellStyle name="Percent 10 7 4 7" xfId="8324" xr:uid="{AB3E9044-867C-432F-9AD4-95C333724913}"/>
    <cellStyle name="Percent 10 7 5" xfId="4016" xr:uid="{00000000-0005-0000-0000-0000B30F0000}"/>
    <cellStyle name="Percent 10 7 5 2" xfId="15644" xr:uid="{051FE2A7-1104-4D71-9F52-50F636C22D61}"/>
    <cellStyle name="Percent 10 7 5 3" xfId="15645" xr:uid="{C31D3570-6F87-4A5C-A007-821DF4C32996}"/>
    <cellStyle name="Percent 10 7 5 4" xfId="15646" xr:uid="{F45CFF97-B87D-4C60-8B1C-321AA7724542}"/>
    <cellStyle name="Percent 10 7 5 5" xfId="15647" xr:uid="{22FA4FE2-DF70-4D80-95EC-8D240F36FE87}"/>
    <cellStyle name="Percent 10 7 5 6" xfId="8325" xr:uid="{B1A23586-5CA3-453A-8B59-8E2D4EDF438B}"/>
    <cellStyle name="Percent 10 7 6" xfId="8321" xr:uid="{192C9579-7745-4434-8E61-B291E1E40EE5}"/>
    <cellStyle name="Percent 10 7 7" xfId="15648" xr:uid="{12D1564D-1DF4-4007-9632-44568A4F2B1A}"/>
    <cellStyle name="Percent 10 7 8" xfId="15649" xr:uid="{A21D821B-7683-4661-97FE-22DC0368077D}"/>
    <cellStyle name="Percent 10 7 9" xfId="15650" xr:uid="{9F0D739A-62EB-4C9C-831C-CE0F7096C237}"/>
    <cellStyle name="Percent 10 8" xfId="4017" xr:uid="{00000000-0005-0000-0000-0000B40F0000}"/>
    <cellStyle name="Percent 10 8 2" xfId="4018" xr:uid="{00000000-0005-0000-0000-0000B50F0000}"/>
    <cellStyle name="Percent 10 8 2 2" xfId="15651" xr:uid="{3E61221D-5A56-4A26-902C-ADC8E55A35B8}"/>
    <cellStyle name="Percent 10 8 2 3" xfId="15652" xr:uid="{4B2D1E76-D617-44C6-A652-D2C853C1A6DF}"/>
    <cellStyle name="Percent 10 8 2 4" xfId="15653" xr:uid="{0F80D29C-961F-470C-A78D-3B9619389761}"/>
    <cellStyle name="Percent 10 8 2 5" xfId="15654" xr:uid="{C9CA1068-ABF9-4A43-BD80-C95F708C38B9}"/>
    <cellStyle name="Percent 10 8 2 6" xfId="24794" xr:uid="{27A71835-2DA2-41A1-B755-8AA5BA2600C3}"/>
    <cellStyle name="Percent 10 8 2 7" xfId="8327" xr:uid="{B3D394AC-9424-4C51-A6E0-065E94954911}"/>
    <cellStyle name="Percent 10 8 3" xfId="4019" xr:uid="{00000000-0005-0000-0000-0000B60F0000}"/>
    <cellStyle name="Percent 10 8 3 2" xfId="15655" xr:uid="{AA185282-9434-4E25-8417-8063DB64FE2F}"/>
    <cellStyle name="Percent 10 8 3 3" xfId="15656" xr:uid="{DA7F27AF-455B-4C5A-94F3-AC89B0CD3E4C}"/>
    <cellStyle name="Percent 10 8 3 4" xfId="15657" xr:uid="{3DB3A493-8C95-4C0B-A95A-F4859AA59A8E}"/>
    <cellStyle name="Percent 10 8 3 5" xfId="15658" xr:uid="{6DE7A55B-CA40-482C-A1B3-36BD8A7E1512}"/>
    <cellStyle name="Percent 10 8 3 6" xfId="8328" xr:uid="{D6AA5A4F-876B-4521-9E0C-85F4C289FC02}"/>
    <cellStyle name="Percent 10 8 4" xfId="8326" xr:uid="{3C2A508E-9113-40BF-8AA6-37F5CE25C56A}"/>
    <cellStyle name="Percent 10 8 5" xfId="15659" xr:uid="{973206C1-8372-4B51-8C7B-35D85B50E68B}"/>
    <cellStyle name="Percent 10 8 6" xfId="15660" xr:uid="{8EF277A9-98BA-4F06-914D-A9D6D7427BB9}"/>
    <cellStyle name="Percent 10 8 7" xfId="15661" xr:uid="{64AA4833-5914-45EE-8B05-2BA6ACC8C145}"/>
    <cellStyle name="Percent 10 8 8" xfId="23816" xr:uid="{D14273CF-1496-4FA6-ACDB-39DEE5411773}"/>
    <cellStyle name="Percent 10 8 9" xfId="6695" xr:uid="{F8778BC5-5256-4F57-B323-E0A2323D738F}"/>
    <cellStyle name="Percent 10 9" xfId="4020" xr:uid="{00000000-0005-0000-0000-0000B70F0000}"/>
    <cellStyle name="Percent 10 9 2" xfId="15662" xr:uid="{AEE002C2-AF82-4F21-8E48-68DB7AADB847}"/>
    <cellStyle name="Percent 10 9 3" xfId="15663" xr:uid="{D88E419F-763D-44AF-81A9-57A8179D823B}"/>
    <cellStyle name="Percent 10 9 4" xfId="15664" xr:uid="{B16AF502-9A21-46E2-86B3-A7B092104E9A}"/>
    <cellStyle name="Percent 10 9 5" xfId="15665" xr:uid="{93E809D7-8031-4F69-AD02-523563E85C47}"/>
    <cellStyle name="Percent 10 9 6" xfId="23817" xr:uid="{22E8718B-3683-4198-B48D-1DECE227B266}"/>
    <cellStyle name="Percent 10 9 7" xfId="8329" xr:uid="{9E69FF86-8FD8-4D12-A754-78D00C000906}"/>
    <cellStyle name="Percent 11" xfId="4021" xr:uid="{00000000-0005-0000-0000-0000B80F0000}"/>
    <cellStyle name="Percent 11 10" xfId="4022" xr:uid="{00000000-0005-0000-0000-0000B90F0000}"/>
    <cellStyle name="Percent 11 10 2" xfId="15666" xr:uid="{3B5CAF84-88F3-4D0F-A085-1B9970EC8D59}"/>
    <cellStyle name="Percent 11 10 3" xfId="15667" xr:uid="{06AC2D8D-3738-4A72-A16A-230B631A5C39}"/>
    <cellStyle name="Percent 11 10 4" xfId="15668" xr:uid="{222D24D2-AE5B-4AA0-89EF-B6C6915BEF81}"/>
    <cellStyle name="Percent 11 10 5" xfId="15669" xr:uid="{FDF1A8AA-D3AE-426D-9693-0211ACA85DE4}"/>
    <cellStyle name="Percent 11 10 6" xfId="23818" xr:uid="{F500F7C4-F2F3-4EB0-B5A4-213F10D69D44}"/>
    <cellStyle name="Percent 11 10 7" xfId="8331" xr:uid="{D21C7F50-47C4-41CB-8648-59F2C7E5FBA0}"/>
    <cellStyle name="Percent 11 11" xfId="8330" xr:uid="{6D0AA8A9-5051-49B0-AE51-184DD2D0BE3E}"/>
    <cellStyle name="Percent 11 12" xfId="15670" xr:uid="{A54C1056-8F95-4906-BEB9-0CFB869B8753}"/>
    <cellStyle name="Percent 11 13" xfId="15671" xr:uid="{4F1D0384-F356-4D05-8932-FE58277DFEE6}"/>
    <cellStyle name="Percent 11 14" xfId="15672" xr:uid="{D67B509E-B001-4069-AF2B-95BD90C1D4FE}"/>
    <cellStyle name="Percent 11 15" xfId="6696" xr:uid="{120FA73B-6A85-4CCE-BAE7-D50D10FF2402}"/>
    <cellStyle name="Percent 11 2" xfId="4023" xr:uid="{00000000-0005-0000-0000-0000BA0F0000}"/>
    <cellStyle name="Percent 11 2 2" xfId="4024" xr:uid="{00000000-0005-0000-0000-0000BB0F0000}"/>
    <cellStyle name="Percent 11 2 2 2" xfId="15673" xr:uid="{ACDFF6D6-27B6-4966-AFDA-7C6869762DD0}"/>
    <cellStyle name="Percent 11 2 2 3" xfId="15674" xr:uid="{94B43BC5-7C38-4072-BB92-692FCC016D26}"/>
    <cellStyle name="Percent 11 2 2 4" xfId="15675" xr:uid="{691CFA8C-E4BA-4BC3-BB4E-9110F7937424}"/>
    <cellStyle name="Percent 11 2 2 5" xfId="15676" xr:uid="{F219642A-7FBD-44FB-AFC5-A2E80C86C5FD}"/>
    <cellStyle name="Percent 11 2 2 6" xfId="24795" xr:uid="{98EFE105-3060-4882-A596-61F060DF9F15}"/>
    <cellStyle name="Percent 11 2 2 7" xfId="8333" xr:uid="{B55CA631-5975-4200-BB81-1D51809417C5}"/>
    <cellStyle name="Percent 11 2 3" xfId="4025" xr:uid="{00000000-0005-0000-0000-0000BC0F0000}"/>
    <cellStyle name="Percent 11 2 3 2" xfId="15677" xr:uid="{989B7C17-6BE7-4B25-B989-BF8AB10661E3}"/>
    <cellStyle name="Percent 11 2 3 3" xfId="15678" xr:uid="{B60656C5-2264-46EE-80AE-5D78439FB4D2}"/>
    <cellStyle name="Percent 11 2 3 4" xfId="15679" xr:uid="{19DBA7F4-25B5-43E4-A122-74ED97FF361A}"/>
    <cellStyle name="Percent 11 2 3 5" xfId="15680" xr:uid="{B076E4A8-F76E-4B3F-8EBD-E72FE3FF5C6C}"/>
    <cellStyle name="Percent 11 2 3 6" xfId="8334" xr:uid="{FF2025AB-C775-497A-9C64-DFADB712F165}"/>
    <cellStyle name="Percent 11 2 4" xfId="8332" xr:uid="{B2B20A10-FEE6-4F58-BC5B-40C481954515}"/>
    <cellStyle name="Percent 11 2 5" xfId="15681" xr:uid="{10FB2C12-6481-4BA3-A19E-A1AB838BF04B}"/>
    <cellStyle name="Percent 11 2 6" xfId="15682" xr:uid="{A48B0E4D-D545-44C6-8BC9-44443ABB3D8C}"/>
    <cellStyle name="Percent 11 2 7" xfId="15683" xr:uid="{BB892AFD-F3BD-4B99-8B51-FCF6355E98F9}"/>
    <cellStyle name="Percent 11 2 8" xfId="23819" xr:uid="{D0303409-2387-4043-BD93-63FEE7A6FDDE}"/>
    <cellStyle name="Percent 11 2 9" xfId="6697" xr:uid="{71CBAE3D-B95A-4A9E-A290-40A86479F273}"/>
    <cellStyle name="Percent 11 3" xfId="4026" xr:uid="{00000000-0005-0000-0000-0000BD0F0000}"/>
    <cellStyle name="Percent 11 3 2" xfId="4027" xr:uid="{00000000-0005-0000-0000-0000BE0F0000}"/>
    <cellStyle name="Percent 11 3 2 2" xfId="15684" xr:uid="{DDE828A8-13BF-4F4E-B20E-D3EA14B9AD88}"/>
    <cellStyle name="Percent 11 3 2 3" xfId="15685" xr:uid="{DE00CCA6-0F88-4448-ABD0-24D7952B3B7D}"/>
    <cellStyle name="Percent 11 3 2 4" xfId="15686" xr:uid="{6F8D0D71-CBB7-4016-A93D-A2831BA6F99E}"/>
    <cellStyle name="Percent 11 3 2 5" xfId="15687" xr:uid="{8695562E-EDB8-4973-8B14-2A0F3542D3A8}"/>
    <cellStyle name="Percent 11 3 2 6" xfId="24796" xr:uid="{5A1395CB-EE2E-4E52-819A-228F008DF0FE}"/>
    <cellStyle name="Percent 11 3 2 7" xfId="8336" xr:uid="{677CA062-6D8E-420B-9683-2DE8651A911E}"/>
    <cellStyle name="Percent 11 3 3" xfId="4028" xr:uid="{00000000-0005-0000-0000-0000BF0F0000}"/>
    <cellStyle name="Percent 11 3 3 2" xfId="15688" xr:uid="{08049E81-3479-4915-98C1-683F0A4F42C7}"/>
    <cellStyle name="Percent 11 3 3 3" xfId="15689" xr:uid="{9BF147A9-D4E9-4543-A721-B88BDF9A7E64}"/>
    <cellStyle name="Percent 11 3 3 4" xfId="15690" xr:uid="{22BD204F-2536-4348-9649-8B6A97126B79}"/>
    <cellStyle name="Percent 11 3 3 5" xfId="15691" xr:uid="{C0E7AFAB-74B6-4C0B-8CE0-5E18B493AB3E}"/>
    <cellStyle name="Percent 11 3 3 6" xfId="8337" xr:uid="{54867131-56F8-4127-9D7C-7342D471988F}"/>
    <cellStyle name="Percent 11 3 4" xfId="8335" xr:uid="{E3BF3091-AC61-4CAE-9F4E-D240AA570DD0}"/>
    <cellStyle name="Percent 11 3 5" xfId="15692" xr:uid="{1EC7D5D2-95FB-452E-B361-F461E348DCE5}"/>
    <cellStyle name="Percent 11 3 6" xfId="15693" xr:uid="{B3E08707-01EB-429E-B7BC-3869C5164C31}"/>
    <cellStyle name="Percent 11 3 7" xfId="15694" xr:uid="{18CA3261-8285-4BC0-B3EC-FD42F8213CA9}"/>
    <cellStyle name="Percent 11 3 8" xfId="23820" xr:uid="{B079430D-8F5A-43DA-BD47-FDD55F1A6D5C}"/>
    <cellStyle name="Percent 11 3 9" xfId="6698" xr:uid="{4B5F438A-CEC0-44FA-92EB-6F2C41FDFEA4}"/>
    <cellStyle name="Percent 11 4" xfId="4029" xr:uid="{00000000-0005-0000-0000-0000C00F0000}"/>
    <cellStyle name="Percent 11 4 2" xfId="4030" xr:uid="{00000000-0005-0000-0000-0000C10F0000}"/>
    <cellStyle name="Percent 11 4 2 2" xfId="15695" xr:uid="{157E7CC5-6E14-4876-B35F-7AE80A8A0576}"/>
    <cellStyle name="Percent 11 4 2 3" xfId="15696" xr:uid="{4A890482-7297-4CCB-9EA3-C6BCB39BE475}"/>
    <cellStyle name="Percent 11 4 2 4" xfId="15697" xr:uid="{598AFCF5-0A47-4727-BADC-0CE02EC482B8}"/>
    <cellStyle name="Percent 11 4 2 5" xfId="15698" xr:uid="{B77CC0C4-AD95-4C6A-80EF-3A741A3BA108}"/>
    <cellStyle name="Percent 11 4 2 6" xfId="24797" xr:uid="{D5248674-2394-4ED6-8297-DEABB6FEECDE}"/>
    <cellStyle name="Percent 11 4 2 7" xfId="8339" xr:uid="{64FF1DC8-25E2-4EB6-869F-2253CA7ED054}"/>
    <cellStyle name="Percent 11 4 3" xfId="4031" xr:uid="{00000000-0005-0000-0000-0000C20F0000}"/>
    <cellStyle name="Percent 11 4 3 2" xfId="15699" xr:uid="{E8592B39-AF24-4322-9067-9A3AE82B93C5}"/>
    <cellStyle name="Percent 11 4 3 3" xfId="15700" xr:uid="{7A43DB89-B558-4458-B560-75773F9A2B26}"/>
    <cellStyle name="Percent 11 4 3 4" xfId="15701" xr:uid="{E19B9AEF-B300-4661-AAA1-7730A2E7A0B1}"/>
    <cellStyle name="Percent 11 4 3 5" xfId="15702" xr:uid="{8732A5A2-6B3F-4D67-9F1E-35F47398851A}"/>
    <cellStyle name="Percent 11 4 3 6" xfId="8340" xr:uid="{653E6F60-E117-4E39-8242-9B0FF3BB2E81}"/>
    <cellStyle name="Percent 11 4 4" xfId="8338" xr:uid="{53C722A2-7377-4170-8054-7DCB69246A7F}"/>
    <cellStyle name="Percent 11 4 5" xfId="15703" xr:uid="{8516FC9A-CFF2-43CF-B323-6A51000C8F8F}"/>
    <cellStyle name="Percent 11 4 6" xfId="15704" xr:uid="{1B458D49-402C-443F-8205-3BD95F46F734}"/>
    <cellStyle name="Percent 11 4 7" xfId="15705" xr:uid="{F2C7C366-7F8F-453F-BE93-DCCAACC58ED8}"/>
    <cellStyle name="Percent 11 4 8" xfId="23821" xr:uid="{9F3C966F-FC00-4B5E-8C11-4BC3B7C2780F}"/>
    <cellStyle name="Percent 11 4 9" xfId="6699" xr:uid="{A92DC511-2ADC-4BFF-9891-0DACA49D0EF4}"/>
    <cellStyle name="Percent 11 5" xfId="4032" xr:uid="{00000000-0005-0000-0000-0000C30F0000}"/>
    <cellStyle name="Percent 11 5 2" xfId="4033" xr:uid="{00000000-0005-0000-0000-0000C40F0000}"/>
    <cellStyle name="Percent 11 5 2 2" xfId="15706" xr:uid="{5C166179-B63D-4111-ACBC-72777D381AEC}"/>
    <cellStyle name="Percent 11 5 2 3" xfId="15707" xr:uid="{A65E4F43-66EE-4ECE-BC10-689D54832833}"/>
    <cellStyle name="Percent 11 5 2 4" xfId="15708" xr:uid="{1FC2A859-F80E-4660-A0B2-0B690CF4946F}"/>
    <cellStyle name="Percent 11 5 2 5" xfId="15709" xr:uid="{06A9D609-DD8E-45B0-A971-FE30428EE9CB}"/>
    <cellStyle name="Percent 11 5 2 6" xfId="24798" xr:uid="{8F0A475B-9160-486C-98A8-CCB8B546D357}"/>
    <cellStyle name="Percent 11 5 2 7" xfId="8342" xr:uid="{799C8241-363B-4A75-A9F7-167D3B00D6D3}"/>
    <cellStyle name="Percent 11 5 3" xfId="4034" xr:uid="{00000000-0005-0000-0000-0000C50F0000}"/>
    <cellStyle name="Percent 11 5 3 2" xfId="15710" xr:uid="{A7D98AC2-4B2C-48F9-A07B-8D9511D3857B}"/>
    <cellStyle name="Percent 11 5 3 3" xfId="15711" xr:uid="{BBDBCD73-8737-4289-ABCB-9A4C6AF39220}"/>
    <cellStyle name="Percent 11 5 3 4" xfId="15712" xr:uid="{7F6BE42A-204B-4AF8-8642-3D644B0807E2}"/>
    <cellStyle name="Percent 11 5 3 5" xfId="15713" xr:uid="{19E3AE3E-2926-4B5A-B1BD-AC375EA6EB82}"/>
    <cellStyle name="Percent 11 5 3 6" xfId="8343" xr:uid="{4635CD42-BCB9-48D3-9078-C44877D1CECE}"/>
    <cellStyle name="Percent 11 5 4" xfId="8341" xr:uid="{8A584B32-913A-4079-B509-29D31A8B320D}"/>
    <cellStyle name="Percent 11 5 5" xfId="15714" xr:uid="{B8E37157-FC48-4A1A-BEC6-38EACE9D7B08}"/>
    <cellStyle name="Percent 11 5 6" xfId="15715" xr:uid="{CB67D80E-58A7-47BA-BB32-07C14CB5CA8E}"/>
    <cellStyle name="Percent 11 5 7" xfId="15716" xr:uid="{49E1DE7F-1182-48D2-89A6-621AAE34E5C5}"/>
    <cellStyle name="Percent 11 5 8" xfId="23822" xr:uid="{273EF460-B59B-46B5-B9F3-09D17FEF4381}"/>
    <cellStyle name="Percent 11 5 9" xfId="6700" xr:uid="{C5BDC0C8-0F7E-41D2-809C-B75BBDEC2424}"/>
    <cellStyle name="Percent 11 6" xfId="4035" xr:uid="{00000000-0005-0000-0000-0000C60F0000}"/>
    <cellStyle name="Percent 11 6 2" xfId="4036" xr:uid="{00000000-0005-0000-0000-0000C70F0000}"/>
    <cellStyle name="Percent 11 6 2 2" xfId="15717" xr:uid="{A59C5C7F-0474-4050-AB84-205FDFB44A19}"/>
    <cellStyle name="Percent 11 6 2 3" xfId="15718" xr:uid="{FDB1DB0F-A138-4041-89D9-124D070E473E}"/>
    <cellStyle name="Percent 11 6 2 4" xfId="15719" xr:uid="{8264C5B9-54EE-45A2-A382-E1879596EFC0}"/>
    <cellStyle name="Percent 11 6 2 5" xfId="15720" xr:uid="{9B408B34-1F41-4464-B738-FBDA13E45825}"/>
    <cellStyle name="Percent 11 6 2 6" xfId="24799" xr:uid="{70E38538-70B9-4BF9-AB33-5E7F3DFDEC4E}"/>
    <cellStyle name="Percent 11 6 2 7" xfId="8345" xr:uid="{A3255FDB-A3F2-49AB-A4D9-6F6DF077200D}"/>
    <cellStyle name="Percent 11 6 3" xfId="4037" xr:uid="{00000000-0005-0000-0000-0000C80F0000}"/>
    <cellStyle name="Percent 11 6 3 2" xfId="15721" xr:uid="{1B74BA91-A491-4535-93FC-464724885AB7}"/>
    <cellStyle name="Percent 11 6 3 3" xfId="15722" xr:uid="{AC518B7A-2FCA-43C6-8CFE-986CAE0FAF07}"/>
    <cellStyle name="Percent 11 6 3 4" xfId="15723" xr:uid="{446CB2AD-8D03-4F19-9E02-110F49D0BE5C}"/>
    <cellStyle name="Percent 11 6 3 5" xfId="15724" xr:uid="{08768AEF-15EC-4012-8838-9DCF87DC1AEC}"/>
    <cellStyle name="Percent 11 6 3 6" xfId="8346" xr:uid="{FB40B568-F9BA-4DD0-9C26-0F80CF8AE982}"/>
    <cellStyle name="Percent 11 6 4" xfId="8344" xr:uid="{CB4AD2AD-CAF1-4D56-A703-04DEB5B0C7B8}"/>
    <cellStyle name="Percent 11 6 5" xfId="15725" xr:uid="{79F56510-37A0-4D87-BF55-8FD4084D0C4D}"/>
    <cellStyle name="Percent 11 6 6" xfId="15726" xr:uid="{CEE8D5AE-36B8-4E60-9857-0A08B6C02ABB}"/>
    <cellStyle name="Percent 11 6 7" xfId="15727" xr:uid="{2A77FEBF-485B-4DE5-AD9D-1EEA7A94BB6C}"/>
    <cellStyle name="Percent 11 6 8" xfId="23823" xr:uid="{B58B7E80-9CA3-40F5-B869-AB6F9A1EDF27}"/>
    <cellStyle name="Percent 11 6 9" xfId="6701" xr:uid="{6D2335AF-C12E-42A1-AF3C-625C9CF935BF}"/>
    <cellStyle name="Percent 11 7" xfId="4038" xr:uid="{00000000-0005-0000-0000-0000C90F0000}"/>
    <cellStyle name="Percent 11 7 10" xfId="23824" xr:uid="{FF21D354-77D4-454D-8170-8D14BCA40FC2}"/>
    <cellStyle name="Percent 11 7 11" xfId="6702" xr:uid="{FB8686FF-4391-47D1-84D2-0A36F4BC6964}"/>
    <cellStyle name="Percent 11 7 2" xfId="4039" xr:uid="{00000000-0005-0000-0000-0000CA0F0000}"/>
    <cellStyle name="Percent 11 7 2 2" xfId="15728" xr:uid="{5A2A16E9-0FB0-48AF-9314-E40551012E05}"/>
    <cellStyle name="Percent 11 7 2 3" xfId="15729" xr:uid="{23CEC90B-81B8-4833-B218-E50D4352D006}"/>
    <cellStyle name="Percent 11 7 2 4" xfId="15730" xr:uid="{359C610F-14EC-4B20-B6D2-B9FCCDD0398B}"/>
    <cellStyle name="Percent 11 7 2 5" xfId="15731" xr:uid="{E461779B-B465-4543-8167-A99F38A7B38A}"/>
    <cellStyle name="Percent 11 7 2 6" xfId="23825" xr:uid="{5FFBB669-C976-4793-A9D5-4D8B2CC705D9}"/>
    <cellStyle name="Percent 11 7 2 7" xfId="8348" xr:uid="{148970D9-5471-4CA9-9BC3-B192D4B9FB55}"/>
    <cellStyle name="Percent 11 7 3" xfId="4040" xr:uid="{00000000-0005-0000-0000-0000CB0F0000}"/>
    <cellStyle name="Percent 11 7 3 2" xfId="15732" xr:uid="{3B67EDD0-4CA2-4905-9F2C-B541A99C65F9}"/>
    <cellStyle name="Percent 11 7 3 3" xfId="15733" xr:uid="{C8F38AB7-C342-42F8-B7CE-B46515E393ED}"/>
    <cellStyle name="Percent 11 7 3 4" xfId="15734" xr:uid="{B019ADDE-316C-451D-B22D-73E3D5E3FAC5}"/>
    <cellStyle name="Percent 11 7 3 5" xfId="15735" xr:uid="{69937791-7A90-4A76-B2B6-1E327BE16841}"/>
    <cellStyle name="Percent 11 7 3 6" xfId="23826" xr:uid="{A6027C1D-3306-4C64-A4C6-FAD5F4E56DBF}"/>
    <cellStyle name="Percent 11 7 3 7" xfId="8349" xr:uid="{D18E2C8B-E90B-4E7C-BB6B-B8D0A792AEB3}"/>
    <cellStyle name="Percent 11 7 4" xfId="4041" xr:uid="{00000000-0005-0000-0000-0000CC0F0000}"/>
    <cellStyle name="Percent 11 7 4 2" xfId="15736" xr:uid="{94F8B4FA-0C6C-466A-8014-5E550B971E4C}"/>
    <cellStyle name="Percent 11 7 4 3" xfId="15737" xr:uid="{D95076C7-F613-4377-87BE-DD015F3701DE}"/>
    <cellStyle name="Percent 11 7 4 4" xfId="15738" xr:uid="{4DD31AF5-EF82-4CB6-85DF-7BCC9F3FF44C}"/>
    <cellStyle name="Percent 11 7 4 5" xfId="15739" xr:uid="{CF9C289F-F01A-4B8C-BA34-BFE7721977B3}"/>
    <cellStyle name="Percent 11 7 4 6" xfId="24800" xr:uid="{F37DAF57-CFE5-4F5F-9D6E-29D87E8C8297}"/>
    <cellStyle name="Percent 11 7 4 7" xfId="8350" xr:uid="{88EDD05F-5841-4D91-919E-9314827A2718}"/>
    <cellStyle name="Percent 11 7 5" xfId="4042" xr:uid="{00000000-0005-0000-0000-0000CD0F0000}"/>
    <cellStyle name="Percent 11 7 5 2" xfId="15740" xr:uid="{4E0F2051-979C-4335-B3F2-21F515ADEC22}"/>
    <cellStyle name="Percent 11 7 5 3" xfId="15741" xr:uid="{0D0D6324-7080-4F16-B7B1-8DF6F368D2E3}"/>
    <cellStyle name="Percent 11 7 5 4" xfId="15742" xr:uid="{37D74D1A-2AD1-4E1F-B542-7CB45948EE1E}"/>
    <cellStyle name="Percent 11 7 5 5" xfId="15743" xr:uid="{0044B185-B6C3-4000-AA71-CDFB1F84E1B8}"/>
    <cellStyle name="Percent 11 7 5 6" xfId="8351" xr:uid="{B4AD43A9-F4D0-4BE6-BAB9-36E60947436E}"/>
    <cellStyle name="Percent 11 7 6" xfId="8347" xr:uid="{81F3E44E-79AA-4030-A9EE-4C079B6D36F1}"/>
    <cellStyle name="Percent 11 7 7" xfId="15744" xr:uid="{87ED9A21-0F83-47EE-9097-AF4E7318D5F0}"/>
    <cellStyle name="Percent 11 7 8" xfId="15745" xr:uid="{3D6EB7AF-744B-4489-BF96-E5925788D03F}"/>
    <cellStyle name="Percent 11 7 9" xfId="15746" xr:uid="{5C965EB7-AD6B-40B8-B991-5C1CEBC20945}"/>
    <cellStyle name="Percent 11 8" xfId="4043" xr:uid="{00000000-0005-0000-0000-0000CE0F0000}"/>
    <cellStyle name="Percent 11 8 2" xfId="4044" xr:uid="{00000000-0005-0000-0000-0000CF0F0000}"/>
    <cellStyle name="Percent 11 8 2 2" xfId="15747" xr:uid="{DC0D7D2F-B3B8-45F5-8DAB-727C4C328D52}"/>
    <cellStyle name="Percent 11 8 2 3" xfId="15748" xr:uid="{7B0C9CAF-C17C-4645-90D6-1D7AED461B3A}"/>
    <cellStyle name="Percent 11 8 2 4" xfId="15749" xr:uid="{E8328028-64B8-4621-A9CF-CA4918046877}"/>
    <cellStyle name="Percent 11 8 2 5" xfId="15750" xr:uid="{4162FE03-D8F1-439E-9CFE-FEC453383115}"/>
    <cellStyle name="Percent 11 8 2 6" xfId="24801" xr:uid="{78197A31-1CC8-447D-B76C-3859C1D11097}"/>
    <cellStyle name="Percent 11 8 2 7" xfId="8353" xr:uid="{8FEAF29E-67FD-4099-8559-86D4699D0069}"/>
    <cellStyle name="Percent 11 8 3" xfId="4045" xr:uid="{00000000-0005-0000-0000-0000D00F0000}"/>
    <cellStyle name="Percent 11 8 3 2" xfId="15751" xr:uid="{46564F20-2139-4070-B9F1-97353A245A81}"/>
    <cellStyle name="Percent 11 8 3 3" xfId="15752" xr:uid="{187D5CCE-7E18-4447-9C53-3D7A2BA1F9E2}"/>
    <cellStyle name="Percent 11 8 3 4" xfId="15753" xr:uid="{B9EB1C21-564B-4A7E-8B5C-9B2F963F2A54}"/>
    <cellStyle name="Percent 11 8 3 5" xfId="15754" xr:uid="{0E0528B5-18C1-4D3C-9EC7-99D4EED7C89E}"/>
    <cellStyle name="Percent 11 8 3 6" xfId="8354" xr:uid="{E08476BD-6FA0-447D-BA8F-11638CD0FFA5}"/>
    <cellStyle name="Percent 11 8 4" xfId="8352" xr:uid="{2964D59D-9583-443A-BC40-AA171626A6E7}"/>
    <cellStyle name="Percent 11 8 5" xfId="15755" xr:uid="{08B5A5E3-5D86-4612-A533-270743F0C2A8}"/>
    <cellStyle name="Percent 11 8 6" xfId="15756" xr:uid="{79AFBB4B-2F2E-4CC0-9F5A-FA7E6BBBDBDA}"/>
    <cellStyle name="Percent 11 8 7" xfId="15757" xr:uid="{69D2791D-A715-45B2-BE88-90A2276D0F53}"/>
    <cellStyle name="Percent 11 8 8" xfId="23827" xr:uid="{4E7FCBE7-17A8-4382-819A-6350E5E4B972}"/>
    <cellStyle name="Percent 11 8 9" xfId="6703" xr:uid="{4DF8DFDD-714B-4451-9139-1A6081EDCEA6}"/>
    <cellStyle name="Percent 11 9" xfId="4046" xr:uid="{00000000-0005-0000-0000-0000D10F0000}"/>
    <cellStyle name="Percent 11 9 2" xfId="15758" xr:uid="{82255C28-EA30-4585-BC90-651B425E19CE}"/>
    <cellStyle name="Percent 11 9 3" xfId="15759" xr:uid="{CA7959B5-D8E0-4B88-987D-164369B35540}"/>
    <cellStyle name="Percent 11 9 4" xfId="15760" xr:uid="{F70FD9A5-B89B-4F32-9BBF-FA0296DF2D96}"/>
    <cellStyle name="Percent 11 9 5" xfId="15761" xr:uid="{5513C84B-89F4-4123-88C7-C3FAE53480A2}"/>
    <cellStyle name="Percent 11 9 6" xfId="23828" xr:uid="{6131EAAB-F5A0-4FAD-9D33-3836D4116203}"/>
    <cellStyle name="Percent 11 9 7" xfId="8355" xr:uid="{1D007D2B-8E58-4FDE-9E59-862718BFF4CC}"/>
    <cellStyle name="Percent 12" xfId="4047" xr:uid="{00000000-0005-0000-0000-0000D20F0000}"/>
    <cellStyle name="Percent 12 10" xfId="4048" xr:uid="{00000000-0005-0000-0000-0000D30F0000}"/>
    <cellStyle name="Percent 12 10 2" xfId="15762" xr:uid="{5A87390A-C006-494B-A330-18B036161425}"/>
    <cellStyle name="Percent 12 10 3" xfId="15763" xr:uid="{D097E2BF-5AA5-43B2-A4D1-399E0D02A54A}"/>
    <cellStyle name="Percent 12 10 4" xfId="15764" xr:uid="{E2390F07-BAD6-46F8-BF65-32730D9DA900}"/>
    <cellStyle name="Percent 12 10 5" xfId="15765" xr:uid="{28ABADF4-89F6-4498-9F8F-12BE7D269FBB}"/>
    <cellStyle name="Percent 12 10 6" xfId="23829" xr:uid="{007F93B7-428C-465A-93B7-8423C860B324}"/>
    <cellStyle name="Percent 12 10 7" xfId="8357" xr:uid="{1554FF9B-87EA-452B-B7D0-37733CDE6B52}"/>
    <cellStyle name="Percent 12 11" xfId="8356" xr:uid="{EADB4CA2-7015-4412-B718-58103C7BF518}"/>
    <cellStyle name="Percent 12 12" xfId="15766" xr:uid="{80F92A67-5CA2-4BD7-A455-FB1283802FFC}"/>
    <cellStyle name="Percent 12 13" xfId="15767" xr:uid="{DEA6CECB-9452-4F60-89F0-A54A4CE67330}"/>
    <cellStyle name="Percent 12 14" xfId="15768" xr:uid="{E92EADB7-AC3C-478E-B835-09E07392A478}"/>
    <cellStyle name="Percent 12 15" xfId="6704" xr:uid="{8AD175CB-43A0-4384-9A54-FF8DCDA84380}"/>
    <cellStyle name="Percent 12 2" xfId="4049" xr:uid="{00000000-0005-0000-0000-0000D40F0000}"/>
    <cellStyle name="Percent 12 2 2" xfId="4050" xr:uid="{00000000-0005-0000-0000-0000D50F0000}"/>
    <cellStyle name="Percent 12 2 2 2" xfId="15769" xr:uid="{E7D89151-F024-4F9F-B40B-EDBC50FB8AFF}"/>
    <cellStyle name="Percent 12 2 2 3" xfId="15770" xr:uid="{5B9B152A-C5E8-4BDB-84CC-30431A0DCC03}"/>
    <cellStyle name="Percent 12 2 2 4" xfId="15771" xr:uid="{DB60EBEC-53E4-4AF8-AF98-C9D629870F1D}"/>
    <cellStyle name="Percent 12 2 2 5" xfId="15772" xr:uid="{21AAF596-BBD2-439C-8C43-711EFEA4792D}"/>
    <cellStyle name="Percent 12 2 2 6" xfId="24802" xr:uid="{CB3FAE86-227A-472E-ACAF-B437F3CAB019}"/>
    <cellStyle name="Percent 12 2 2 7" xfId="8359" xr:uid="{698BE0B1-96D0-4593-ACA5-58A5D632061B}"/>
    <cellStyle name="Percent 12 2 3" xfId="4051" xr:uid="{00000000-0005-0000-0000-0000D60F0000}"/>
    <cellStyle name="Percent 12 2 3 2" xfId="15773" xr:uid="{68AF8913-B4C6-4F28-A124-A575D4EF0376}"/>
    <cellStyle name="Percent 12 2 3 3" xfId="15774" xr:uid="{8FC7D91A-8505-4DE8-9513-A621E30E8469}"/>
    <cellStyle name="Percent 12 2 3 4" xfId="15775" xr:uid="{15C0AE26-7386-4F48-97BD-E1B1A3363016}"/>
    <cellStyle name="Percent 12 2 3 5" xfId="15776" xr:uid="{2EB6A8DE-97CC-4127-A832-DED5FAB40721}"/>
    <cellStyle name="Percent 12 2 3 6" xfId="8360" xr:uid="{C1DA0601-6026-4317-B651-1452C49D6D57}"/>
    <cellStyle name="Percent 12 2 4" xfId="8358" xr:uid="{2E8FDF31-E146-4E63-B2E9-66289E7F7D98}"/>
    <cellStyle name="Percent 12 2 5" xfId="15777" xr:uid="{D86D3E2C-3D41-40B2-BAF3-2B64E8079778}"/>
    <cellStyle name="Percent 12 2 6" xfId="15778" xr:uid="{41BEE749-160A-41A8-B3E5-70E8BEF77CCF}"/>
    <cellStyle name="Percent 12 2 7" xfId="15779" xr:uid="{F606F988-68A1-4A2B-9AE0-B61F356F9E3B}"/>
    <cellStyle name="Percent 12 2 8" xfId="23830" xr:uid="{24706266-244C-4D68-9412-A8A3DE034BB9}"/>
    <cellStyle name="Percent 12 2 9" xfId="6705" xr:uid="{7189F3CA-E4C7-481C-B171-AF136F51BFD5}"/>
    <cellStyle name="Percent 12 3" xfId="4052" xr:uid="{00000000-0005-0000-0000-0000D70F0000}"/>
    <cellStyle name="Percent 12 3 2" xfId="4053" xr:uid="{00000000-0005-0000-0000-0000D80F0000}"/>
    <cellStyle name="Percent 12 3 2 2" xfId="15780" xr:uid="{CE2CB75B-0B65-4DFC-B8B1-5F1BAFAB530D}"/>
    <cellStyle name="Percent 12 3 2 3" xfId="15781" xr:uid="{F94AA7D2-9504-435E-A14E-B1D153C7645D}"/>
    <cellStyle name="Percent 12 3 2 4" xfId="15782" xr:uid="{F426B09B-2C19-4C46-B754-7785AAB9D18A}"/>
    <cellStyle name="Percent 12 3 2 5" xfId="15783" xr:uid="{90D23501-340C-456B-8847-CCE84F599D32}"/>
    <cellStyle name="Percent 12 3 2 6" xfId="24803" xr:uid="{06E06672-0F44-4E28-B31A-A4FD3AB8535B}"/>
    <cellStyle name="Percent 12 3 2 7" xfId="8362" xr:uid="{38EBE42A-7204-40A0-BBFB-C67B7A8A4B45}"/>
    <cellStyle name="Percent 12 3 3" xfId="4054" xr:uid="{00000000-0005-0000-0000-0000D90F0000}"/>
    <cellStyle name="Percent 12 3 3 2" xfId="15784" xr:uid="{A246911B-02F8-4F12-BC07-11BCEC1DB453}"/>
    <cellStyle name="Percent 12 3 3 3" xfId="15785" xr:uid="{D6B20B72-2C84-443E-A060-2EC824C8EE86}"/>
    <cellStyle name="Percent 12 3 3 4" xfId="15786" xr:uid="{48BF9335-3B82-4DB0-B768-C683B59D66C5}"/>
    <cellStyle name="Percent 12 3 3 5" xfId="15787" xr:uid="{DD24140C-2F3D-4B34-B054-F19746B81A2F}"/>
    <cellStyle name="Percent 12 3 3 6" xfId="8363" xr:uid="{E56F30EC-2516-4D85-8976-4BAB274475EB}"/>
    <cellStyle name="Percent 12 3 4" xfId="8361" xr:uid="{5AB26BCB-5D1C-404D-9603-A45F3BEB87FE}"/>
    <cellStyle name="Percent 12 3 5" xfId="15788" xr:uid="{967743A6-58B4-492C-8FF2-0CEA000C7821}"/>
    <cellStyle name="Percent 12 3 6" xfId="15789" xr:uid="{18E423A1-3596-479D-9219-6667188B7E1B}"/>
    <cellStyle name="Percent 12 3 7" xfId="15790" xr:uid="{A69401E7-DE03-455A-9C66-E35C5D907FC4}"/>
    <cellStyle name="Percent 12 3 8" xfId="23831" xr:uid="{88081BA4-E29C-45A1-A9F2-2E8FE77EEEC4}"/>
    <cellStyle name="Percent 12 3 9" xfId="6706" xr:uid="{00571201-A4D8-4C32-B379-84FCBAA2B210}"/>
    <cellStyle name="Percent 12 4" xfId="4055" xr:uid="{00000000-0005-0000-0000-0000DA0F0000}"/>
    <cellStyle name="Percent 12 4 2" xfId="4056" xr:uid="{00000000-0005-0000-0000-0000DB0F0000}"/>
    <cellStyle name="Percent 12 4 2 2" xfId="15791" xr:uid="{A09448D4-49D3-4E8B-B517-167578BDCD7F}"/>
    <cellStyle name="Percent 12 4 2 3" xfId="15792" xr:uid="{05D287C5-A82A-4309-BCC9-96F7F9A78C31}"/>
    <cellStyle name="Percent 12 4 2 4" xfId="15793" xr:uid="{DA5822BB-664B-4A50-A101-739FFAD8BC50}"/>
    <cellStyle name="Percent 12 4 2 5" xfId="15794" xr:uid="{093C1727-4D3B-447C-8A4F-EEB7896937FE}"/>
    <cellStyle name="Percent 12 4 2 6" xfId="24804" xr:uid="{4D1063A6-8327-4F52-BC66-5461813B6EAA}"/>
    <cellStyle name="Percent 12 4 2 7" xfId="8365" xr:uid="{F1EF2081-CE6E-47E4-819A-DAD663456639}"/>
    <cellStyle name="Percent 12 4 3" xfId="4057" xr:uid="{00000000-0005-0000-0000-0000DC0F0000}"/>
    <cellStyle name="Percent 12 4 3 2" xfId="15795" xr:uid="{01A59F40-5FCF-432F-BE53-940A3F6764D4}"/>
    <cellStyle name="Percent 12 4 3 3" xfId="15796" xr:uid="{3480A239-E239-4EAA-AD98-7089EA223AF1}"/>
    <cellStyle name="Percent 12 4 3 4" xfId="15797" xr:uid="{9619981F-1E18-4F50-A3ED-FDA46FFAC384}"/>
    <cellStyle name="Percent 12 4 3 5" xfId="15798" xr:uid="{920A983C-A391-4841-9183-481ECAB262CE}"/>
    <cellStyle name="Percent 12 4 3 6" xfId="8366" xr:uid="{D4ECBD04-0802-44CF-AED9-2627C78271B1}"/>
    <cellStyle name="Percent 12 4 4" xfId="8364" xr:uid="{6F6D6D10-03EA-4014-A7D7-ABF5C269016F}"/>
    <cellStyle name="Percent 12 4 5" xfId="15799" xr:uid="{BB1FC739-2328-4122-8DE7-E9817459C937}"/>
    <cellStyle name="Percent 12 4 6" xfId="15800" xr:uid="{0468545C-4AF8-4299-8450-5DF11572C30F}"/>
    <cellStyle name="Percent 12 4 7" xfId="15801" xr:uid="{BCD7834B-957D-4C63-B129-F1DF206B2FBA}"/>
    <cellStyle name="Percent 12 4 8" xfId="23832" xr:uid="{04DC769C-1042-4C3E-85EA-AD3657C62C86}"/>
    <cellStyle name="Percent 12 4 9" xfId="6707" xr:uid="{AE178FC9-FACE-435A-B105-B5C00B11F7A3}"/>
    <cellStyle name="Percent 12 5" xfId="4058" xr:uid="{00000000-0005-0000-0000-0000DD0F0000}"/>
    <cellStyle name="Percent 12 5 2" xfId="4059" xr:uid="{00000000-0005-0000-0000-0000DE0F0000}"/>
    <cellStyle name="Percent 12 5 2 2" xfId="15802" xr:uid="{E2C0B3CC-736D-41E8-A3FF-2452B662A5F2}"/>
    <cellStyle name="Percent 12 5 2 3" xfId="15803" xr:uid="{3260626E-CAAE-480F-AF01-D24C1594AEDC}"/>
    <cellStyle name="Percent 12 5 2 4" xfId="15804" xr:uid="{43DC56F1-2FA2-4EDC-9971-3829BF9C8D6F}"/>
    <cellStyle name="Percent 12 5 2 5" xfId="15805" xr:uid="{CB8F544A-40C9-4A8B-8CDD-D362A1DD7D74}"/>
    <cellStyle name="Percent 12 5 2 6" xfId="24805" xr:uid="{8FF99DED-19FF-45C7-A2A3-C44A3A62CB3E}"/>
    <cellStyle name="Percent 12 5 2 7" xfId="8368" xr:uid="{DEFB8330-E20F-4E7C-A3C5-6D54D22E2754}"/>
    <cellStyle name="Percent 12 5 3" xfId="4060" xr:uid="{00000000-0005-0000-0000-0000DF0F0000}"/>
    <cellStyle name="Percent 12 5 3 2" xfId="15806" xr:uid="{23BE3951-B738-4E58-B137-0AA90C8654FC}"/>
    <cellStyle name="Percent 12 5 3 3" xfId="15807" xr:uid="{4260B362-05B9-49E5-801B-9A9A999A6B2C}"/>
    <cellStyle name="Percent 12 5 3 4" xfId="15808" xr:uid="{915B867E-52AD-4D99-BAF7-0314912AB88C}"/>
    <cellStyle name="Percent 12 5 3 5" xfId="15809" xr:uid="{27EC13E1-93FA-4D84-B924-641ACE08F94B}"/>
    <cellStyle name="Percent 12 5 3 6" xfId="8369" xr:uid="{DD1B9AA4-5C49-4CB9-AA7C-5DD31D50F3F0}"/>
    <cellStyle name="Percent 12 5 4" xfId="8367" xr:uid="{78C05AFC-0ECA-40EE-AE74-7F8359258811}"/>
    <cellStyle name="Percent 12 5 5" xfId="15810" xr:uid="{E8D1490A-659A-44EC-8164-52251499E907}"/>
    <cellStyle name="Percent 12 5 6" xfId="15811" xr:uid="{D4FAF858-0082-4884-81D6-70C52686D59A}"/>
    <cellStyle name="Percent 12 5 7" xfId="15812" xr:uid="{FB687EDD-3859-45AB-B786-14AD64CC2A2D}"/>
    <cellStyle name="Percent 12 5 8" xfId="23833" xr:uid="{1E1F1B49-2A3F-48C7-8130-98ED185D7082}"/>
    <cellStyle name="Percent 12 5 9" xfId="6708" xr:uid="{6F15D191-11D0-4405-B197-F2CF18172DDB}"/>
    <cellStyle name="Percent 12 6" xfId="4061" xr:uid="{00000000-0005-0000-0000-0000E00F0000}"/>
    <cellStyle name="Percent 12 6 2" xfId="4062" xr:uid="{00000000-0005-0000-0000-0000E10F0000}"/>
    <cellStyle name="Percent 12 6 2 2" xfId="15813" xr:uid="{8FCDD202-6813-49AB-A301-B152A3CC7D59}"/>
    <cellStyle name="Percent 12 6 2 3" xfId="15814" xr:uid="{57EF267A-7A01-4F65-8DBE-0378DE9CFC15}"/>
    <cellStyle name="Percent 12 6 2 4" xfId="15815" xr:uid="{0A4C376A-404D-4878-85AE-B669B72C3FAD}"/>
    <cellStyle name="Percent 12 6 2 5" xfId="15816" xr:uid="{2073701A-91A3-4BAB-857A-B14BDEF8C3AD}"/>
    <cellStyle name="Percent 12 6 2 6" xfId="24806" xr:uid="{6259EBF3-B934-4534-9C4D-F629875F2FC7}"/>
    <cellStyle name="Percent 12 6 2 7" xfId="8371" xr:uid="{4A275CBB-E68B-49AC-B4C7-12F2DF61364C}"/>
    <cellStyle name="Percent 12 6 3" xfId="4063" xr:uid="{00000000-0005-0000-0000-0000E20F0000}"/>
    <cellStyle name="Percent 12 6 3 2" xfId="15817" xr:uid="{C08CF262-6D9C-4AFA-88B5-E66BE74725A6}"/>
    <cellStyle name="Percent 12 6 3 3" xfId="15818" xr:uid="{64BD6B16-5F36-42AC-9AA9-EFC4444496EF}"/>
    <cellStyle name="Percent 12 6 3 4" xfId="15819" xr:uid="{D984DC6C-CC23-49A1-9890-778CE351382F}"/>
    <cellStyle name="Percent 12 6 3 5" xfId="15820" xr:uid="{798473D7-9254-4C57-A2DE-183BACAB55C6}"/>
    <cellStyle name="Percent 12 6 3 6" xfId="8372" xr:uid="{F515C6D5-72BB-4390-A0F2-DBC3AAA88AA3}"/>
    <cellStyle name="Percent 12 6 4" xfId="8370" xr:uid="{6C52EA24-51DC-4E5E-B8B2-6ED8C20B7629}"/>
    <cellStyle name="Percent 12 6 5" xfId="15821" xr:uid="{08C8D129-616C-413F-BBA6-B31C35B04C03}"/>
    <cellStyle name="Percent 12 6 6" xfId="15822" xr:uid="{E499EAD9-5F5D-45FE-84F4-7D4F2FF22B30}"/>
    <cellStyle name="Percent 12 6 7" xfId="15823" xr:uid="{62CA5F44-94D6-4CAC-BF06-5A3CC3D52F21}"/>
    <cellStyle name="Percent 12 6 8" xfId="23834" xr:uid="{DD7F9D82-7A25-4E70-AA46-4BF7DDE396F8}"/>
    <cellStyle name="Percent 12 6 9" xfId="6709" xr:uid="{0C2BC384-509A-4526-AB7D-484F9DDE72CD}"/>
    <cellStyle name="Percent 12 7" xfId="4064" xr:uid="{00000000-0005-0000-0000-0000E30F0000}"/>
    <cellStyle name="Percent 12 7 10" xfId="23835" xr:uid="{3172038C-18AB-40D5-BA30-4E4A3F5B7A35}"/>
    <cellStyle name="Percent 12 7 11" xfId="6710" xr:uid="{88D733F3-75D4-4A24-9D04-74B8B0554637}"/>
    <cellStyle name="Percent 12 7 2" xfId="4065" xr:uid="{00000000-0005-0000-0000-0000E40F0000}"/>
    <cellStyle name="Percent 12 7 2 2" xfId="15824" xr:uid="{4174D599-E037-45F4-97B4-5769FCB3BBA5}"/>
    <cellStyle name="Percent 12 7 2 3" xfId="15825" xr:uid="{6726EB9B-E9AA-4719-B681-7895A3996F19}"/>
    <cellStyle name="Percent 12 7 2 4" xfId="15826" xr:uid="{A5FE1405-F7DE-4388-9A80-DB77BD500B1E}"/>
    <cellStyle name="Percent 12 7 2 5" xfId="15827" xr:uid="{8A90FF3C-2C08-4750-8993-A37A299FC7B3}"/>
    <cellStyle name="Percent 12 7 2 6" xfId="23836" xr:uid="{58BB8DD4-62DF-4326-ACEE-8782143731D3}"/>
    <cellStyle name="Percent 12 7 2 7" xfId="8374" xr:uid="{D9D4B177-76D6-4974-BBB1-60CB24021BB9}"/>
    <cellStyle name="Percent 12 7 3" xfId="4066" xr:uid="{00000000-0005-0000-0000-0000E50F0000}"/>
    <cellStyle name="Percent 12 7 3 2" xfId="15828" xr:uid="{22678904-2AA0-4B46-9A44-6CF052C08932}"/>
    <cellStyle name="Percent 12 7 3 3" xfId="15829" xr:uid="{7366458C-23F6-44A5-A4BE-42E0A18AB1FE}"/>
    <cellStyle name="Percent 12 7 3 4" xfId="15830" xr:uid="{C6284884-6A20-4E8D-B459-DDF5D30A3FE8}"/>
    <cellStyle name="Percent 12 7 3 5" xfId="15831" xr:uid="{9E219BB1-A680-4AA9-8CE4-CBFFEAEB15F5}"/>
    <cellStyle name="Percent 12 7 3 6" xfId="23837" xr:uid="{A2A5E10C-0645-4AD3-8214-14B24C040F2F}"/>
    <cellStyle name="Percent 12 7 3 7" xfId="8375" xr:uid="{021A08DC-CD89-4175-8A91-A6A1AC784564}"/>
    <cellStyle name="Percent 12 7 4" xfId="4067" xr:uid="{00000000-0005-0000-0000-0000E60F0000}"/>
    <cellStyle name="Percent 12 7 4 2" xfId="15832" xr:uid="{7AF59A00-5B17-4D76-830D-203DEE0E8C1E}"/>
    <cellStyle name="Percent 12 7 4 3" xfId="15833" xr:uid="{D26BC197-3082-4A8C-ACA1-8413DA197E08}"/>
    <cellStyle name="Percent 12 7 4 4" xfId="15834" xr:uid="{D5B3BBD5-77BA-4A8F-9566-431C47B52C4B}"/>
    <cellStyle name="Percent 12 7 4 5" xfId="15835" xr:uid="{BD89924C-16CD-49DB-BE8F-8356D5FE3158}"/>
    <cellStyle name="Percent 12 7 4 6" xfId="24807" xr:uid="{44C22A4D-C959-40F3-99FF-9806C7D2486F}"/>
    <cellStyle name="Percent 12 7 4 7" xfId="8376" xr:uid="{48613568-5F53-4D14-863D-FD8E60F5ACFE}"/>
    <cellStyle name="Percent 12 7 5" xfId="4068" xr:uid="{00000000-0005-0000-0000-0000E70F0000}"/>
    <cellStyle name="Percent 12 7 5 2" xfId="15836" xr:uid="{A0DF9DBF-B3E4-4D72-865E-A97251539F29}"/>
    <cellStyle name="Percent 12 7 5 3" xfId="15837" xr:uid="{A0B57AD3-B526-47B1-82B2-EA9921DB69FF}"/>
    <cellStyle name="Percent 12 7 5 4" xfId="15838" xr:uid="{8F1A82AC-B139-4333-95EA-501CBAF4FCB3}"/>
    <cellStyle name="Percent 12 7 5 5" xfId="15839" xr:uid="{6B747DAA-FE7D-4E5D-9A3E-B9698276C360}"/>
    <cellStyle name="Percent 12 7 5 6" xfId="8377" xr:uid="{7ECDD5B8-1AE7-4D2A-82EC-B16DE5F07839}"/>
    <cellStyle name="Percent 12 7 6" xfId="8373" xr:uid="{1DAE463F-43F4-4A98-BE99-8B62C9D3DB50}"/>
    <cellStyle name="Percent 12 7 7" xfId="15840" xr:uid="{AEDDBFD1-7E59-40D2-8247-9EBD5E9DA858}"/>
    <cellStyle name="Percent 12 7 8" xfId="15841" xr:uid="{8B1FBA50-CF4F-428E-8324-A6BA8931373C}"/>
    <cellStyle name="Percent 12 7 9" xfId="15842" xr:uid="{558593A2-CDED-4656-BF44-BCFD747909D9}"/>
    <cellStyle name="Percent 12 8" xfId="4069" xr:uid="{00000000-0005-0000-0000-0000E80F0000}"/>
    <cellStyle name="Percent 12 8 2" xfId="4070" xr:uid="{00000000-0005-0000-0000-0000E90F0000}"/>
    <cellStyle name="Percent 12 8 2 2" xfId="15843" xr:uid="{F68EDF5A-AA00-4A26-982B-62331826FC36}"/>
    <cellStyle name="Percent 12 8 2 3" xfId="15844" xr:uid="{46F06F74-29E1-478A-AFE6-B8D766C063E1}"/>
    <cellStyle name="Percent 12 8 2 4" xfId="15845" xr:uid="{4176599F-4931-44C0-B2AC-EC54D09D080E}"/>
    <cellStyle name="Percent 12 8 2 5" xfId="15846" xr:uid="{5EE314B8-B14D-4EA4-B474-9043B3D4AE03}"/>
    <cellStyle name="Percent 12 8 2 6" xfId="24808" xr:uid="{432A3C8F-0A3A-45E9-B056-1AD5EF0F84CC}"/>
    <cellStyle name="Percent 12 8 2 7" xfId="8379" xr:uid="{DED7BE54-555A-4C07-8479-9FAA1B290955}"/>
    <cellStyle name="Percent 12 8 3" xfId="4071" xr:uid="{00000000-0005-0000-0000-0000EA0F0000}"/>
    <cellStyle name="Percent 12 8 3 2" xfId="15847" xr:uid="{F075D546-CE6F-49C4-87E5-1B06693BDDE7}"/>
    <cellStyle name="Percent 12 8 3 3" xfId="15848" xr:uid="{3F24B48B-E207-4428-BDCC-F6F5B4BDBDC7}"/>
    <cellStyle name="Percent 12 8 3 4" xfId="15849" xr:uid="{39869A39-6620-445C-8C0A-3EC3D9C5E899}"/>
    <cellStyle name="Percent 12 8 3 5" xfId="15850" xr:uid="{D6109687-FDE6-4E7B-9CC2-0706D6847C18}"/>
    <cellStyle name="Percent 12 8 3 6" xfId="8380" xr:uid="{811FCC48-586D-4C94-A9CB-524A4B47D123}"/>
    <cellStyle name="Percent 12 8 4" xfId="8378" xr:uid="{EED20018-6613-488D-BD5C-FA09986F4A11}"/>
    <cellStyle name="Percent 12 8 5" xfId="15851" xr:uid="{1A711D6B-9B8C-4605-9911-94D22107F12E}"/>
    <cellStyle name="Percent 12 8 6" xfId="15852" xr:uid="{ED7E312C-E010-4FD3-A7EF-4D259E548BCA}"/>
    <cellStyle name="Percent 12 8 7" xfId="15853" xr:uid="{6AA86A25-3D07-46CF-B75F-344EAB49FEA6}"/>
    <cellStyle name="Percent 12 8 8" xfId="23838" xr:uid="{617E169B-2FCB-400A-8759-6548C28636BD}"/>
    <cellStyle name="Percent 12 8 9" xfId="6711" xr:uid="{AFDA2861-CA47-4E02-992B-7C742F52AE00}"/>
    <cellStyle name="Percent 12 9" xfId="4072" xr:uid="{00000000-0005-0000-0000-0000EB0F0000}"/>
    <cellStyle name="Percent 12 9 2" xfId="15854" xr:uid="{F44C5058-76BA-4CBB-BF0B-D1F96272E004}"/>
    <cellStyle name="Percent 12 9 3" xfId="15855" xr:uid="{81253E4B-08C5-422F-AF90-977710C0EBD0}"/>
    <cellStyle name="Percent 12 9 4" xfId="15856" xr:uid="{29961BAE-3E4D-4904-8267-285D91A75E57}"/>
    <cellStyle name="Percent 12 9 5" xfId="15857" xr:uid="{411E8C67-B24C-4AE5-8532-E4CB53364B4F}"/>
    <cellStyle name="Percent 12 9 6" xfId="23839" xr:uid="{9EC02EA5-4EDC-4DFF-9AE6-096C87740146}"/>
    <cellStyle name="Percent 12 9 7" xfId="8381" xr:uid="{0FFFD0DA-1B80-4B69-99CF-A0EACDA7F165}"/>
    <cellStyle name="Percent 13" xfId="4073" xr:uid="{00000000-0005-0000-0000-0000EC0F0000}"/>
    <cellStyle name="Percent 13 10" xfId="4074" xr:uid="{00000000-0005-0000-0000-0000ED0F0000}"/>
    <cellStyle name="Percent 13 10 2" xfId="15858" xr:uid="{73B5ADC7-6BA0-4BB2-992C-E9B6652C5E15}"/>
    <cellStyle name="Percent 13 10 3" xfId="15859" xr:uid="{21E7D9B3-67AE-4CF8-A748-CCB9BFFDD31F}"/>
    <cellStyle name="Percent 13 10 4" xfId="15860" xr:uid="{79322A3F-E283-4675-A243-3F25CD3DCE6D}"/>
    <cellStyle name="Percent 13 10 5" xfId="15861" xr:uid="{209BC8DE-1710-41BE-A99F-B697F8F7C549}"/>
    <cellStyle name="Percent 13 10 6" xfId="23840" xr:uid="{2CB473F9-81FA-421F-BBBB-A5C0A0AD7FE4}"/>
    <cellStyle name="Percent 13 10 7" xfId="8383" xr:uid="{4D8B8194-FEC7-4A1C-A3CC-D4BE93252DE2}"/>
    <cellStyle name="Percent 13 11" xfId="8382" xr:uid="{5897F11C-5407-4E2F-8709-05E2317899A6}"/>
    <cellStyle name="Percent 13 12" xfId="15862" xr:uid="{855CD96C-70E9-49B3-A537-601324F6FF6D}"/>
    <cellStyle name="Percent 13 13" xfId="15863" xr:uid="{BCFB0B57-AAF0-4925-85D5-79A44C6E9E39}"/>
    <cellStyle name="Percent 13 14" xfId="15864" xr:uid="{DADB6A53-616B-4CE9-A1E7-4D782DC6F078}"/>
    <cellStyle name="Percent 13 15" xfId="6712" xr:uid="{36A1FAE8-648B-487B-BC81-21D84D5C8973}"/>
    <cellStyle name="Percent 13 2" xfId="4075" xr:uid="{00000000-0005-0000-0000-0000EE0F0000}"/>
    <cellStyle name="Percent 13 2 2" xfId="4076" xr:uid="{00000000-0005-0000-0000-0000EF0F0000}"/>
    <cellStyle name="Percent 13 2 2 2" xfId="15865" xr:uid="{BD1A022C-40A0-4868-8F63-5D3DB90333C5}"/>
    <cellStyle name="Percent 13 2 2 3" xfId="15866" xr:uid="{89507FF5-3F8F-4A07-9273-B2A77F59B144}"/>
    <cellStyle name="Percent 13 2 2 4" xfId="15867" xr:uid="{C56D10EE-75BF-48EA-8448-0017FCD5FB00}"/>
    <cellStyle name="Percent 13 2 2 5" xfId="15868" xr:uid="{5958B13B-6F7A-43E0-864F-9E905AC45A7C}"/>
    <cellStyle name="Percent 13 2 2 6" xfId="24809" xr:uid="{28A6ADEB-5D6B-4FF4-A553-A4FE64D654E4}"/>
    <cellStyle name="Percent 13 2 2 7" xfId="8385" xr:uid="{67085D1B-1406-4D62-9780-047AF02742F0}"/>
    <cellStyle name="Percent 13 2 3" xfId="4077" xr:uid="{00000000-0005-0000-0000-0000F00F0000}"/>
    <cellStyle name="Percent 13 2 3 2" xfId="15869" xr:uid="{3902862E-72F4-4BA5-A56A-8163768F7C9D}"/>
    <cellStyle name="Percent 13 2 3 3" xfId="15870" xr:uid="{DD70E07B-1164-4658-B831-F97C40D82AF6}"/>
    <cellStyle name="Percent 13 2 3 4" xfId="15871" xr:uid="{0A8FCE30-DFF8-450B-AA9B-A92ED49AC650}"/>
    <cellStyle name="Percent 13 2 3 5" xfId="15872" xr:uid="{E9FD3345-0428-4374-81C0-C219E6AD9853}"/>
    <cellStyle name="Percent 13 2 3 6" xfId="8386" xr:uid="{CBE9FFBF-5198-4E09-9E4E-0E2F2234A921}"/>
    <cellStyle name="Percent 13 2 4" xfId="8384" xr:uid="{0B6E0BDD-E03B-447D-9287-1BC264C33300}"/>
    <cellStyle name="Percent 13 2 5" xfId="15873" xr:uid="{FDDF1AE9-E1DA-4DC4-9951-5BB0E0A8EBF5}"/>
    <cellStyle name="Percent 13 2 6" xfId="15874" xr:uid="{40AB7953-938E-4395-8DFA-886E91C6D228}"/>
    <cellStyle name="Percent 13 2 7" xfId="15875" xr:uid="{AEB7B03A-4DCB-4A22-B06F-9FA716142C2C}"/>
    <cellStyle name="Percent 13 2 8" xfId="23841" xr:uid="{6D48064F-64FB-44DE-837E-B76A65AD5996}"/>
    <cellStyle name="Percent 13 2 9" xfId="6713" xr:uid="{B73B1838-2036-40F9-AAA9-3DCC0018D45F}"/>
    <cellStyle name="Percent 13 3" xfId="4078" xr:uid="{00000000-0005-0000-0000-0000F10F0000}"/>
    <cellStyle name="Percent 13 3 2" xfId="4079" xr:uid="{00000000-0005-0000-0000-0000F20F0000}"/>
    <cellStyle name="Percent 13 3 2 2" xfId="15876" xr:uid="{76CB3A54-1BDA-4E68-B75F-36EE45525BAF}"/>
    <cellStyle name="Percent 13 3 2 3" xfId="15877" xr:uid="{187BD602-F093-4F1F-81AF-10EF4C9AA9C5}"/>
    <cellStyle name="Percent 13 3 2 4" xfId="15878" xr:uid="{7D745683-AE13-46CB-855B-C1A616FB95D1}"/>
    <cellStyle name="Percent 13 3 2 5" xfId="15879" xr:uid="{E70AA7C3-A1DA-4EFC-B71B-B194DFCA3D92}"/>
    <cellStyle name="Percent 13 3 2 6" xfId="24810" xr:uid="{92FCDE83-7268-4257-BC30-FA498944A150}"/>
    <cellStyle name="Percent 13 3 2 7" xfId="8388" xr:uid="{F5F31D30-9E55-4925-8AD3-DA04F6200F49}"/>
    <cellStyle name="Percent 13 3 3" xfId="4080" xr:uid="{00000000-0005-0000-0000-0000F30F0000}"/>
    <cellStyle name="Percent 13 3 3 2" xfId="15880" xr:uid="{9E9DCCB3-49CE-4289-A5A6-FF5F1AEF48C3}"/>
    <cellStyle name="Percent 13 3 3 3" xfId="15881" xr:uid="{FDD3D2C8-FA20-46D0-B13B-9B978F22AFB9}"/>
    <cellStyle name="Percent 13 3 3 4" xfId="15882" xr:uid="{A8BF7B06-B165-4967-B8AA-7C72F7C72111}"/>
    <cellStyle name="Percent 13 3 3 5" xfId="15883" xr:uid="{B4CB6434-3000-4811-8894-8B1777CD6D3A}"/>
    <cellStyle name="Percent 13 3 3 6" xfId="8389" xr:uid="{7CFEC080-7B09-484D-A2E3-12969DBE73C9}"/>
    <cellStyle name="Percent 13 3 4" xfId="8387" xr:uid="{E768B8A5-F1AA-4D8A-8C48-A79465D3614C}"/>
    <cellStyle name="Percent 13 3 5" xfId="15884" xr:uid="{B862E27A-E61F-4754-9568-031E9DAB488C}"/>
    <cellStyle name="Percent 13 3 6" xfId="15885" xr:uid="{74541FCC-3F98-4F7F-B0E4-08C9301F2AE6}"/>
    <cellStyle name="Percent 13 3 7" xfId="15886" xr:uid="{DECEB8B3-4606-435D-AFA2-AA2822321757}"/>
    <cellStyle name="Percent 13 3 8" xfId="23842" xr:uid="{D3050CA3-7BBD-4992-9854-E7391A9BC33F}"/>
    <cellStyle name="Percent 13 3 9" xfId="6714" xr:uid="{5CA5292D-C84C-4977-BAFA-C6E92C6564C8}"/>
    <cellStyle name="Percent 13 4" xfId="4081" xr:uid="{00000000-0005-0000-0000-0000F40F0000}"/>
    <cellStyle name="Percent 13 4 2" xfId="4082" xr:uid="{00000000-0005-0000-0000-0000F50F0000}"/>
    <cellStyle name="Percent 13 4 2 2" xfId="15887" xr:uid="{B4F1BA71-025C-4BAF-A5E6-48AC37BC6733}"/>
    <cellStyle name="Percent 13 4 2 3" xfId="15888" xr:uid="{D73B20C9-7467-414F-A33D-8CBADB6EBEA8}"/>
    <cellStyle name="Percent 13 4 2 4" xfId="15889" xr:uid="{966D5977-0585-485F-B587-3F308439E839}"/>
    <cellStyle name="Percent 13 4 2 5" xfId="15890" xr:uid="{C71935AC-19DA-401B-984E-2B136EC6C744}"/>
    <cellStyle name="Percent 13 4 2 6" xfId="24811" xr:uid="{8B5111A2-D832-48F9-BA7A-1B1351020708}"/>
    <cellStyle name="Percent 13 4 2 7" xfId="8391" xr:uid="{A9CF0B2F-EE02-4BF7-8285-98ED6AAD7B2B}"/>
    <cellStyle name="Percent 13 4 3" xfId="4083" xr:uid="{00000000-0005-0000-0000-0000F60F0000}"/>
    <cellStyle name="Percent 13 4 3 2" xfId="15891" xr:uid="{C56E4918-391E-407D-9771-B95691786A75}"/>
    <cellStyle name="Percent 13 4 3 3" xfId="15892" xr:uid="{16FD9A5D-468F-4602-864D-ECC4363AFB1A}"/>
    <cellStyle name="Percent 13 4 3 4" xfId="15893" xr:uid="{A8B34281-0EBC-4F06-B804-499DACDA1F8C}"/>
    <cellStyle name="Percent 13 4 3 5" xfId="15894" xr:uid="{8C711548-5BF2-41C1-AD7F-F790BF522A32}"/>
    <cellStyle name="Percent 13 4 3 6" xfId="8392" xr:uid="{E148EFAF-A77C-4A0C-B975-4F7E61758692}"/>
    <cellStyle name="Percent 13 4 4" xfId="8390" xr:uid="{0E1295C8-ADF8-45F8-BDD3-1DB9FE14FC59}"/>
    <cellStyle name="Percent 13 4 5" xfId="15895" xr:uid="{6AAC608A-AD4F-4F56-B025-E8DF7AB09935}"/>
    <cellStyle name="Percent 13 4 6" xfId="15896" xr:uid="{5B7DBA78-4BDF-459A-9ECC-93981BD94557}"/>
    <cellStyle name="Percent 13 4 7" xfId="15897" xr:uid="{30D784B4-EEB5-4250-A21E-C0561A0ACC11}"/>
    <cellStyle name="Percent 13 4 8" xfId="23843" xr:uid="{2699B41D-47EC-4D53-9B88-AD3C12B61981}"/>
    <cellStyle name="Percent 13 4 9" xfId="6715" xr:uid="{1CDFCAF4-738A-4F06-B72A-B5805197A14C}"/>
    <cellStyle name="Percent 13 5" xfId="4084" xr:uid="{00000000-0005-0000-0000-0000F70F0000}"/>
    <cellStyle name="Percent 13 5 2" xfId="4085" xr:uid="{00000000-0005-0000-0000-0000F80F0000}"/>
    <cellStyle name="Percent 13 5 2 2" xfId="15898" xr:uid="{EEC87599-DC6B-4E91-B437-6636E6ABDC5C}"/>
    <cellStyle name="Percent 13 5 2 3" xfId="15899" xr:uid="{E17DF14B-0EC4-482E-AEA2-C01AEB21D0DD}"/>
    <cellStyle name="Percent 13 5 2 4" xfId="15900" xr:uid="{E1BBCD5E-0BEF-4CDE-A5EA-E3327F05614D}"/>
    <cellStyle name="Percent 13 5 2 5" xfId="15901" xr:uid="{50C2329E-4C62-4E0A-BDA5-9CD7B782D571}"/>
    <cellStyle name="Percent 13 5 2 6" xfId="24812" xr:uid="{3E0992E0-899D-4D88-819F-3DE596A45DC6}"/>
    <cellStyle name="Percent 13 5 2 7" xfId="8394" xr:uid="{0B302265-145C-46C8-9724-5DCEF7390C26}"/>
    <cellStyle name="Percent 13 5 3" xfId="4086" xr:uid="{00000000-0005-0000-0000-0000F90F0000}"/>
    <cellStyle name="Percent 13 5 3 2" xfId="15902" xr:uid="{729BA760-BAB0-4B28-ADAB-F775872941CE}"/>
    <cellStyle name="Percent 13 5 3 3" xfId="15903" xr:uid="{D1EC32C4-E206-42F1-A983-C7E046D1967C}"/>
    <cellStyle name="Percent 13 5 3 4" xfId="15904" xr:uid="{A88512EC-5E10-4C89-97F9-505B05C5C60A}"/>
    <cellStyle name="Percent 13 5 3 5" xfId="15905" xr:uid="{B8DB6F50-65A4-4F5F-83F1-6128A980F843}"/>
    <cellStyle name="Percent 13 5 3 6" xfId="8395" xr:uid="{EDB2B764-05D2-47CF-828D-E16405131F40}"/>
    <cellStyle name="Percent 13 5 4" xfId="8393" xr:uid="{124A39D1-CA62-4017-AB62-07840AB966EF}"/>
    <cellStyle name="Percent 13 5 5" xfId="15906" xr:uid="{C34CC3E1-4D78-42C5-A536-DB0E03BC0C5A}"/>
    <cellStyle name="Percent 13 5 6" xfId="15907" xr:uid="{3B13DFAF-C360-44D1-A54C-0E672C14EA46}"/>
    <cellStyle name="Percent 13 5 7" xfId="15908" xr:uid="{1E54285D-DCD6-40D0-B757-64BD86E0780E}"/>
    <cellStyle name="Percent 13 5 8" xfId="23844" xr:uid="{B1D6F31E-1DA3-4347-8FA9-8526B46136D9}"/>
    <cellStyle name="Percent 13 5 9" xfId="6716" xr:uid="{EF595C2D-2B88-46A8-8837-9351B2BC66B3}"/>
    <cellStyle name="Percent 13 6" xfId="4087" xr:uid="{00000000-0005-0000-0000-0000FA0F0000}"/>
    <cellStyle name="Percent 13 6 2" xfId="4088" xr:uid="{00000000-0005-0000-0000-0000FB0F0000}"/>
    <cellStyle name="Percent 13 6 2 2" xfId="15909" xr:uid="{CD333A4E-9661-4817-AE36-1BE26895EA3E}"/>
    <cellStyle name="Percent 13 6 2 3" xfId="15910" xr:uid="{66FFEA30-E24E-4F63-8E7A-E0111F8A3974}"/>
    <cellStyle name="Percent 13 6 2 4" xfId="15911" xr:uid="{C4D4977F-4434-4C0E-A73B-011CDB763E70}"/>
    <cellStyle name="Percent 13 6 2 5" xfId="15912" xr:uid="{7542C811-79FF-48C5-B864-A597F9A91254}"/>
    <cellStyle name="Percent 13 6 2 6" xfId="24813" xr:uid="{B9E562F8-44DA-4CE3-9F56-31C9AF0B4F5C}"/>
    <cellStyle name="Percent 13 6 2 7" xfId="8397" xr:uid="{495E0D89-FA90-4B54-AD73-718605C066E2}"/>
    <cellStyle name="Percent 13 6 3" xfId="4089" xr:uid="{00000000-0005-0000-0000-0000FC0F0000}"/>
    <cellStyle name="Percent 13 6 3 2" xfId="15913" xr:uid="{76310AB2-557B-401E-8354-06D84255A0DC}"/>
    <cellStyle name="Percent 13 6 3 3" xfId="15914" xr:uid="{A3C6BE76-4177-45BE-A1AE-BBE14FDCB29F}"/>
    <cellStyle name="Percent 13 6 3 4" xfId="15915" xr:uid="{890FEB4D-9CE3-4A27-AA2E-1ECB21750858}"/>
    <cellStyle name="Percent 13 6 3 5" xfId="15916" xr:uid="{295B9C61-0EA1-4FAB-9840-8595D5D02B62}"/>
    <cellStyle name="Percent 13 6 3 6" xfId="8398" xr:uid="{7C19F71E-2455-4001-8BF0-CE20B376A61C}"/>
    <cellStyle name="Percent 13 6 4" xfId="8396" xr:uid="{E49283DB-603F-47AF-B56A-59935D8F64F4}"/>
    <cellStyle name="Percent 13 6 5" xfId="15917" xr:uid="{14104598-AB38-4648-83D2-4E651180232F}"/>
    <cellStyle name="Percent 13 6 6" xfId="15918" xr:uid="{5D7C83BC-189C-4CD9-B1D9-0BD77E1B6320}"/>
    <cellStyle name="Percent 13 6 7" xfId="15919" xr:uid="{41F78DB6-07E9-4A31-89D2-3C1209895074}"/>
    <cellStyle name="Percent 13 6 8" xfId="23845" xr:uid="{6E1260BA-2F83-4ABD-85BC-2936462EE25C}"/>
    <cellStyle name="Percent 13 6 9" xfId="6717" xr:uid="{5F6A2D6F-E911-4D61-97FB-F9122BB7262A}"/>
    <cellStyle name="Percent 13 7" xfId="4090" xr:uid="{00000000-0005-0000-0000-0000FD0F0000}"/>
    <cellStyle name="Percent 13 7 10" xfId="23846" xr:uid="{12A3522D-FFB1-45FE-9E22-A848E0727CC0}"/>
    <cellStyle name="Percent 13 7 11" xfId="6718" xr:uid="{B2EECBAD-4723-4287-A21E-377B96076688}"/>
    <cellStyle name="Percent 13 7 2" xfId="4091" xr:uid="{00000000-0005-0000-0000-0000FE0F0000}"/>
    <cellStyle name="Percent 13 7 2 2" xfId="15920" xr:uid="{489EB5A2-D7A4-402A-8252-446073A1BEF0}"/>
    <cellStyle name="Percent 13 7 2 3" xfId="15921" xr:uid="{93AB3099-EBF6-42CC-8F1A-83D83CBCA49F}"/>
    <cellStyle name="Percent 13 7 2 4" xfId="15922" xr:uid="{B13E0FFB-D6FA-474B-885C-8931F1431F9D}"/>
    <cellStyle name="Percent 13 7 2 5" xfId="15923" xr:uid="{5BDDBF3A-2E42-4D3B-9533-6CCAD5725440}"/>
    <cellStyle name="Percent 13 7 2 6" xfId="23847" xr:uid="{5546F5C1-122A-48A5-B775-8F153BC4B6A9}"/>
    <cellStyle name="Percent 13 7 2 7" xfId="8400" xr:uid="{0C867864-37F1-44EC-ACCB-80E082F3F214}"/>
    <cellStyle name="Percent 13 7 3" xfId="4092" xr:uid="{00000000-0005-0000-0000-0000FF0F0000}"/>
    <cellStyle name="Percent 13 7 3 2" xfId="15924" xr:uid="{B8561F45-DF9B-4323-9CC6-A20D6CB73A31}"/>
    <cellStyle name="Percent 13 7 3 3" xfId="15925" xr:uid="{22450EE0-D243-4BE3-AE7E-A8A24E1EBB7D}"/>
    <cellStyle name="Percent 13 7 3 4" xfId="15926" xr:uid="{3F90AC6A-A800-4B68-A9A7-71794BB27698}"/>
    <cellStyle name="Percent 13 7 3 5" xfId="15927" xr:uid="{D5FD26A5-0D46-4048-96E0-F8D7CF03333C}"/>
    <cellStyle name="Percent 13 7 3 6" xfId="23848" xr:uid="{D43B6CE5-8DD0-4443-9B35-60711DAB05AF}"/>
    <cellStyle name="Percent 13 7 3 7" xfId="8401" xr:uid="{73394EAE-2AFD-4081-8302-597770E7BD22}"/>
    <cellStyle name="Percent 13 7 4" xfId="4093" xr:uid="{00000000-0005-0000-0000-000000100000}"/>
    <cellStyle name="Percent 13 7 4 2" xfId="15928" xr:uid="{F3F869CF-7189-45B4-AB26-617A6D086565}"/>
    <cellStyle name="Percent 13 7 4 3" xfId="15929" xr:uid="{5BA423B8-E384-483B-BE48-282D91265612}"/>
    <cellStyle name="Percent 13 7 4 4" xfId="15930" xr:uid="{1DBC6E9B-8864-415E-81F9-E85DA4B8702E}"/>
    <cellStyle name="Percent 13 7 4 5" xfId="15931" xr:uid="{0ABCA6EB-2951-4690-901C-68F5022B9E75}"/>
    <cellStyle name="Percent 13 7 4 6" xfId="24814" xr:uid="{88CADE59-83D8-407F-9407-423A83DBA5AD}"/>
    <cellStyle name="Percent 13 7 4 7" xfId="8402" xr:uid="{8A905DAE-BF8D-4222-AD8D-D0EF3D2E2EDD}"/>
    <cellStyle name="Percent 13 7 5" xfId="4094" xr:uid="{00000000-0005-0000-0000-000001100000}"/>
    <cellStyle name="Percent 13 7 5 2" xfId="15932" xr:uid="{133FB884-B9EE-48E8-9A5C-EC68EF07E742}"/>
    <cellStyle name="Percent 13 7 5 3" xfId="15933" xr:uid="{6DBE9016-00C8-4C6C-AF36-06ECC0FEEBF6}"/>
    <cellStyle name="Percent 13 7 5 4" xfId="15934" xr:uid="{B8B4F9F5-66D2-4BBD-B20A-3D57DB6B01C0}"/>
    <cellStyle name="Percent 13 7 5 5" xfId="15935" xr:uid="{818302B5-20DE-4330-BC94-47FA5CF38FDE}"/>
    <cellStyle name="Percent 13 7 5 6" xfId="8403" xr:uid="{EA4325F8-1F3E-475C-BE0E-AEF60E4AA01E}"/>
    <cellStyle name="Percent 13 7 6" xfId="8399" xr:uid="{1B728623-848F-40F0-A4DC-50D3E63EFF99}"/>
    <cellStyle name="Percent 13 7 7" xfId="15936" xr:uid="{30052A24-41A5-4B40-A1B6-FF77FC0DC5BF}"/>
    <cellStyle name="Percent 13 7 8" xfId="15937" xr:uid="{829E8B44-3614-49A0-B4EF-83DD4BE82FE2}"/>
    <cellStyle name="Percent 13 7 9" xfId="15938" xr:uid="{0E98AB30-6F92-4F13-A6D3-0C5346ADB681}"/>
    <cellStyle name="Percent 13 8" xfId="4095" xr:uid="{00000000-0005-0000-0000-000002100000}"/>
    <cellStyle name="Percent 13 8 2" xfId="4096" xr:uid="{00000000-0005-0000-0000-000003100000}"/>
    <cellStyle name="Percent 13 8 2 2" xfId="15939" xr:uid="{DEA7A87B-6A48-46A1-BC64-22C1D7FA6578}"/>
    <cellStyle name="Percent 13 8 2 3" xfId="15940" xr:uid="{FEC88057-630D-473E-BB7A-7D2C8DFF596C}"/>
    <cellStyle name="Percent 13 8 2 4" xfId="15941" xr:uid="{EE388D92-4703-4735-9C22-91D228CE0623}"/>
    <cellStyle name="Percent 13 8 2 5" xfId="15942" xr:uid="{15CD30C7-B73D-4CB8-A0B2-9D78FFC6B007}"/>
    <cellStyle name="Percent 13 8 2 6" xfId="24815" xr:uid="{8858FE80-8ED8-4994-B266-1DEF605378F1}"/>
    <cellStyle name="Percent 13 8 2 7" xfId="8405" xr:uid="{2AFD4E8F-1415-4D75-B3FF-21257D049640}"/>
    <cellStyle name="Percent 13 8 3" xfId="4097" xr:uid="{00000000-0005-0000-0000-000004100000}"/>
    <cellStyle name="Percent 13 8 3 2" xfId="15943" xr:uid="{AFC68271-B1A9-4142-BA8A-C64DDE581838}"/>
    <cellStyle name="Percent 13 8 3 3" xfId="15944" xr:uid="{6060F5F3-A586-4DBB-82F6-2B8670D59582}"/>
    <cellStyle name="Percent 13 8 3 4" xfId="15945" xr:uid="{B303DEDA-D21B-4DB1-8E5E-AABD8B45A7B0}"/>
    <cellStyle name="Percent 13 8 3 5" xfId="15946" xr:uid="{FB1B4615-AAC5-491F-A290-F38380680CA9}"/>
    <cellStyle name="Percent 13 8 3 6" xfId="8406" xr:uid="{F044AAE5-562E-4E1B-805E-EDF59B7C6420}"/>
    <cellStyle name="Percent 13 8 4" xfId="8404" xr:uid="{4BEDF55B-735A-4628-A1C2-BB4349320D40}"/>
    <cellStyle name="Percent 13 8 5" xfId="15947" xr:uid="{E8B5232F-0F1B-4D92-8450-717F56BCB98E}"/>
    <cellStyle name="Percent 13 8 6" xfId="15948" xr:uid="{10ACF4C9-A380-4034-A720-7863CF43C1A1}"/>
    <cellStyle name="Percent 13 8 7" xfId="15949" xr:uid="{995471FA-BE0B-4515-9B57-880C68311ABF}"/>
    <cellStyle name="Percent 13 8 8" xfId="23849" xr:uid="{DF71B2FC-AB64-4EBA-82DF-4BFB0763C566}"/>
    <cellStyle name="Percent 13 8 9" xfId="6719" xr:uid="{CBEEFABC-8BEB-46B4-A603-385D3A254217}"/>
    <cellStyle name="Percent 13 9" xfId="4098" xr:uid="{00000000-0005-0000-0000-000005100000}"/>
    <cellStyle name="Percent 13 9 2" xfId="15950" xr:uid="{6430F038-1C87-46E3-A60D-687FAA64FA37}"/>
    <cellStyle name="Percent 13 9 3" xfId="15951" xr:uid="{2D23E797-D6F1-4E75-B33D-DB1E717974CD}"/>
    <cellStyle name="Percent 13 9 4" xfId="15952" xr:uid="{26693986-A8EA-4CF8-BD15-1A48F1F51A1C}"/>
    <cellStyle name="Percent 13 9 5" xfId="15953" xr:uid="{457F97D0-332C-48E8-BAFD-55069C57683B}"/>
    <cellStyle name="Percent 13 9 6" xfId="23850" xr:uid="{4EDCF866-0BF3-49D1-BBFC-E3775FA3AAD5}"/>
    <cellStyle name="Percent 13 9 7" xfId="8407" xr:uid="{37A63930-0A77-4B93-850C-5A4538337A70}"/>
    <cellStyle name="Percent 14" xfId="4099" xr:uid="{00000000-0005-0000-0000-000006100000}"/>
    <cellStyle name="Percent 14 10" xfId="4100" xr:uid="{00000000-0005-0000-0000-000007100000}"/>
    <cellStyle name="Percent 14 10 2" xfId="15954" xr:uid="{7F71519D-6E3D-4A7C-A2DE-9218C3E2B2A5}"/>
    <cellStyle name="Percent 14 10 3" xfId="15955" xr:uid="{2B8B1F7C-C32C-4F24-9C5E-D04AE8F9EEB3}"/>
    <cellStyle name="Percent 14 10 4" xfId="15956" xr:uid="{B2119B59-7DC7-4733-B9EA-436193DEA642}"/>
    <cellStyle name="Percent 14 10 5" xfId="15957" xr:uid="{297EF9F9-A93C-4A6F-9759-BCBCFB1B91B2}"/>
    <cellStyle name="Percent 14 10 6" xfId="23851" xr:uid="{548C005F-C2A4-4A3B-944D-60A424B008A4}"/>
    <cellStyle name="Percent 14 10 7" xfId="8409" xr:uid="{73F751E5-EB8E-40F4-8F59-BAB626E1C65C}"/>
    <cellStyle name="Percent 14 11" xfId="8408" xr:uid="{972811A5-1F31-4A39-B7B5-F898BDB1F4FC}"/>
    <cellStyle name="Percent 14 12" xfId="15958" xr:uid="{90F604D7-A63C-4508-97B5-163B2B16B340}"/>
    <cellStyle name="Percent 14 13" xfId="15959" xr:uid="{3A166F5F-7DE7-41D6-851C-8044009D9E3B}"/>
    <cellStyle name="Percent 14 14" xfId="15960" xr:uid="{7ABA97F7-106B-4E20-B39E-3F2621B3303C}"/>
    <cellStyle name="Percent 14 15" xfId="6720" xr:uid="{B433B200-B91E-4271-9FC6-351E4AF10C95}"/>
    <cellStyle name="Percent 14 2" xfId="4101" xr:uid="{00000000-0005-0000-0000-000008100000}"/>
    <cellStyle name="Percent 14 2 2" xfId="4102" xr:uid="{00000000-0005-0000-0000-000009100000}"/>
    <cellStyle name="Percent 14 2 2 2" xfId="15961" xr:uid="{364863A5-4B60-4C93-B168-DB6539B3A712}"/>
    <cellStyle name="Percent 14 2 2 3" xfId="15962" xr:uid="{622580CC-64E6-42A3-89F5-D56E404ADC09}"/>
    <cellStyle name="Percent 14 2 2 4" xfId="15963" xr:uid="{89C2E2AF-823A-42EC-9B6F-5AC4871FE6F8}"/>
    <cellStyle name="Percent 14 2 2 5" xfId="15964" xr:uid="{E821E7C0-D168-4A7F-AB47-B2DBD1A0FEAC}"/>
    <cellStyle name="Percent 14 2 2 6" xfId="24816" xr:uid="{C71A6E8D-2D94-4461-A6D8-2EE011D3616C}"/>
    <cellStyle name="Percent 14 2 2 7" xfId="8411" xr:uid="{D216DB23-25B2-4D18-AD7D-31606E90A578}"/>
    <cellStyle name="Percent 14 2 3" xfId="4103" xr:uid="{00000000-0005-0000-0000-00000A100000}"/>
    <cellStyle name="Percent 14 2 3 2" xfId="15965" xr:uid="{F4BBAD38-C3E3-4372-B02E-CC4E03943697}"/>
    <cellStyle name="Percent 14 2 3 3" xfId="15966" xr:uid="{6115C8BE-3703-439C-8BD5-23FF013AC601}"/>
    <cellStyle name="Percent 14 2 3 4" xfId="15967" xr:uid="{1E7A4E04-E6D0-401A-B6B0-F1A605430DD9}"/>
    <cellStyle name="Percent 14 2 3 5" xfId="15968" xr:uid="{002FE140-34A0-41B9-9C26-79FCE2E1104D}"/>
    <cellStyle name="Percent 14 2 3 6" xfId="8412" xr:uid="{DD0B9CB7-7BC7-4116-9434-ADDC5EFB244C}"/>
    <cellStyle name="Percent 14 2 4" xfId="8410" xr:uid="{EE6C9609-4B3A-494F-92B8-03F7E34E128D}"/>
    <cellStyle name="Percent 14 2 5" xfId="15969" xr:uid="{DBBFE20F-7774-4263-BD28-5462959F21BB}"/>
    <cellStyle name="Percent 14 2 6" xfId="15970" xr:uid="{926A4F87-D52D-4C2B-AD9D-24CBD2113189}"/>
    <cellStyle name="Percent 14 2 7" xfId="15971" xr:uid="{BBBB469B-4E46-493A-8D91-0F6EDF5CBB1C}"/>
    <cellStyle name="Percent 14 2 8" xfId="23852" xr:uid="{F055D385-AC88-4610-B4CD-FD3DE347405D}"/>
    <cellStyle name="Percent 14 2 9" xfId="6721" xr:uid="{C21AC1C5-52B5-45E9-B034-E07338ACBB09}"/>
    <cellStyle name="Percent 14 3" xfId="4104" xr:uid="{00000000-0005-0000-0000-00000B100000}"/>
    <cellStyle name="Percent 14 3 2" xfId="4105" xr:uid="{00000000-0005-0000-0000-00000C100000}"/>
    <cellStyle name="Percent 14 3 2 2" xfId="15972" xr:uid="{61442F92-0741-491A-B23A-C2301B312F0A}"/>
    <cellStyle name="Percent 14 3 2 3" xfId="15973" xr:uid="{56A7B276-3EDA-4B2C-804E-02A9F9E21448}"/>
    <cellStyle name="Percent 14 3 2 4" xfId="15974" xr:uid="{69395E70-BDBB-4398-9271-B4C2E6CAABE9}"/>
    <cellStyle name="Percent 14 3 2 5" xfId="15975" xr:uid="{4DB67F11-46DC-407A-8CCD-C8BB63A949B5}"/>
    <cellStyle name="Percent 14 3 2 6" xfId="24817" xr:uid="{DF4E8B7E-A181-4EE7-95AE-5E1D4B03B1EF}"/>
    <cellStyle name="Percent 14 3 2 7" xfId="8414" xr:uid="{D40082F8-59E6-4CF6-9E12-48FBA402C5F3}"/>
    <cellStyle name="Percent 14 3 3" xfId="4106" xr:uid="{00000000-0005-0000-0000-00000D100000}"/>
    <cellStyle name="Percent 14 3 3 2" xfId="15976" xr:uid="{2B5E3F29-ADB9-43B1-9755-8B12DDC24043}"/>
    <cellStyle name="Percent 14 3 3 3" xfId="15977" xr:uid="{20BA1615-5BF9-4018-9DC7-1305CBA1D0E2}"/>
    <cellStyle name="Percent 14 3 3 4" xfId="15978" xr:uid="{7278B4F2-D618-422D-84A3-50385E8D4FF7}"/>
    <cellStyle name="Percent 14 3 3 5" xfId="15979" xr:uid="{E9ADDA2A-29E4-4423-9BFA-1641E6A93577}"/>
    <cellStyle name="Percent 14 3 3 6" xfId="8415" xr:uid="{70A1F014-BFE3-4B59-9804-E336157EBDC7}"/>
    <cellStyle name="Percent 14 3 4" xfId="8413" xr:uid="{5A3EC4ED-73CA-4AA3-95F7-F2EDC5DC7359}"/>
    <cellStyle name="Percent 14 3 5" xfId="15980" xr:uid="{CF24853E-5466-4EE3-841D-73AD1F86074C}"/>
    <cellStyle name="Percent 14 3 6" xfId="15981" xr:uid="{B3781729-94D7-4271-833C-31301A6FC4A4}"/>
    <cellStyle name="Percent 14 3 7" xfId="15982" xr:uid="{8CF9F948-6612-4B99-BC62-CCC6C6341321}"/>
    <cellStyle name="Percent 14 3 8" xfId="23853" xr:uid="{37DCAF7F-400A-4C70-B314-EB0A49B0339E}"/>
    <cellStyle name="Percent 14 3 9" xfId="6722" xr:uid="{11CF9F4E-BDAC-4398-B0F2-D5C7D75CC5CF}"/>
    <cellStyle name="Percent 14 4" xfId="4107" xr:uid="{00000000-0005-0000-0000-00000E100000}"/>
    <cellStyle name="Percent 14 4 2" xfId="4108" xr:uid="{00000000-0005-0000-0000-00000F100000}"/>
    <cellStyle name="Percent 14 4 2 2" xfId="15983" xr:uid="{B069D5F6-FD2C-467C-B06D-C0C43F3E0915}"/>
    <cellStyle name="Percent 14 4 2 3" xfId="15984" xr:uid="{6792F7BE-F9A9-4C64-B84C-503FD6F256C8}"/>
    <cellStyle name="Percent 14 4 2 4" xfId="15985" xr:uid="{483C87EE-1E57-4601-987B-B15F1A805031}"/>
    <cellStyle name="Percent 14 4 2 5" xfId="15986" xr:uid="{393EDFDF-4901-4C52-88C9-D3020D85FA9F}"/>
    <cellStyle name="Percent 14 4 2 6" xfId="24818" xr:uid="{A221A3DE-D074-4A9F-97CF-4612A8B37234}"/>
    <cellStyle name="Percent 14 4 2 7" xfId="8417" xr:uid="{AF89C81A-BD69-480C-B0DE-91B651266688}"/>
    <cellStyle name="Percent 14 4 3" xfId="4109" xr:uid="{00000000-0005-0000-0000-000010100000}"/>
    <cellStyle name="Percent 14 4 3 2" xfId="15987" xr:uid="{BA30E7D2-386F-46E5-B992-BCA1DC89EDBA}"/>
    <cellStyle name="Percent 14 4 3 3" xfId="15988" xr:uid="{3B156361-19A3-434A-9C27-CA155874A40E}"/>
    <cellStyle name="Percent 14 4 3 4" xfId="15989" xr:uid="{CCB366B3-6BE2-401D-8826-2106B869C519}"/>
    <cellStyle name="Percent 14 4 3 5" xfId="15990" xr:uid="{95323677-DD6D-47FC-893D-AB8B5772A968}"/>
    <cellStyle name="Percent 14 4 3 6" xfId="8418" xr:uid="{171DF3AA-137F-4541-A81E-26101D2FC987}"/>
    <cellStyle name="Percent 14 4 4" xfId="8416" xr:uid="{12F058C3-9214-41ED-B978-9B2DCB8BFB3C}"/>
    <cellStyle name="Percent 14 4 5" xfId="15991" xr:uid="{E5AA57A5-06CF-4506-A61F-EFCF18B18BBC}"/>
    <cellStyle name="Percent 14 4 6" xfId="15992" xr:uid="{B497A555-273D-4A3E-9178-8CFBB0772422}"/>
    <cellStyle name="Percent 14 4 7" xfId="15993" xr:uid="{9EF160C8-3AA0-468C-8053-396533036C49}"/>
    <cellStyle name="Percent 14 4 8" xfId="23854" xr:uid="{8BE4FD8C-6327-4C24-863E-A781740CC278}"/>
    <cellStyle name="Percent 14 4 9" xfId="6723" xr:uid="{AE425F2C-DC06-4BA4-B2CF-0E83D82A14CC}"/>
    <cellStyle name="Percent 14 5" xfId="4110" xr:uid="{00000000-0005-0000-0000-000011100000}"/>
    <cellStyle name="Percent 14 5 2" xfId="4111" xr:uid="{00000000-0005-0000-0000-000012100000}"/>
    <cellStyle name="Percent 14 5 2 2" xfId="15994" xr:uid="{B00D8673-8D24-4733-B077-1C2EBAEBB22B}"/>
    <cellStyle name="Percent 14 5 2 3" xfId="15995" xr:uid="{72CF671E-2D1C-4029-95BC-212A75A4FC5E}"/>
    <cellStyle name="Percent 14 5 2 4" xfId="15996" xr:uid="{5760B8D6-DBF3-46AF-86C5-AC79C165CD3A}"/>
    <cellStyle name="Percent 14 5 2 5" xfId="15997" xr:uid="{7DF3A27B-9195-4DB2-B81B-CD87718119D1}"/>
    <cellStyle name="Percent 14 5 2 6" xfId="24819" xr:uid="{D487CC64-D6A3-44EC-BDBE-1C016DF8DFBA}"/>
    <cellStyle name="Percent 14 5 2 7" xfId="8420" xr:uid="{F4B77696-9328-471B-95E2-B45284079B33}"/>
    <cellStyle name="Percent 14 5 3" xfId="4112" xr:uid="{00000000-0005-0000-0000-000013100000}"/>
    <cellStyle name="Percent 14 5 3 2" xfId="15998" xr:uid="{9F639B38-B840-443F-8AB5-CC272E569E40}"/>
    <cellStyle name="Percent 14 5 3 3" xfId="15999" xr:uid="{CFE80E9F-29DA-4DBE-AA5B-DAFC5ECBF674}"/>
    <cellStyle name="Percent 14 5 3 4" xfId="16000" xr:uid="{1065A560-2ED2-46CA-BDA4-5890F5DDA170}"/>
    <cellStyle name="Percent 14 5 3 5" xfId="16001" xr:uid="{947A535F-380E-4648-805D-BEE55E334AF9}"/>
    <cellStyle name="Percent 14 5 3 6" xfId="8421" xr:uid="{91085415-B53F-4406-BFE9-4292FB98F645}"/>
    <cellStyle name="Percent 14 5 4" xfId="8419" xr:uid="{D5AC0D6E-B7C2-4F92-A04E-CD3FB7453B48}"/>
    <cellStyle name="Percent 14 5 5" xfId="16002" xr:uid="{EBC895FF-58ED-4D63-BAC9-6363317265AA}"/>
    <cellStyle name="Percent 14 5 6" xfId="16003" xr:uid="{A6721A84-F8E6-4E55-85C1-BE0734B8E849}"/>
    <cellStyle name="Percent 14 5 7" xfId="16004" xr:uid="{A21A3ED0-3EAA-4EC5-8D0D-091410ABF959}"/>
    <cellStyle name="Percent 14 5 8" xfId="23855" xr:uid="{D7D77FDF-CC73-42F5-8478-6C8B6D5BA768}"/>
    <cellStyle name="Percent 14 5 9" xfId="6724" xr:uid="{4278FEFE-3C70-4D2B-B200-8F5B8DC8F7C9}"/>
    <cellStyle name="Percent 14 6" xfId="4113" xr:uid="{00000000-0005-0000-0000-000014100000}"/>
    <cellStyle name="Percent 14 6 2" xfId="4114" xr:uid="{00000000-0005-0000-0000-000015100000}"/>
    <cellStyle name="Percent 14 6 2 2" xfId="16005" xr:uid="{04ED078E-6C13-477A-A520-5839222E8673}"/>
    <cellStyle name="Percent 14 6 2 3" xfId="16006" xr:uid="{5BA43CBC-1971-40C0-9D3E-FB21D4331E9F}"/>
    <cellStyle name="Percent 14 6 2 4" xfId="16007" xr:uid="{6243DCC0-718F-424D-8A67-78870DFBFD5E}"/>
    <cellStyle name="Percent 14 6 2 5" xfId="16008" xr:uid="{9F2AD9ED-E48B-4E83-878C-264BEB6985BC}"/>
    <cellStyle name="Percent 14 6 2 6" xfId="24820" xr:uid="{BA19EE57-C114-4BB0-A0E7-AA580C860BE8}"/>
    <cellStyle name="Percent 14 6 2 7" xfId="8423" xr:uid="{CE4FD649-825A-437B-AE90-1D82565495E2}"/>
    <cellStyle name="Percent 14 6 3" xfId="4115" xr:uid="{00000000-0005-0000-0000-000016100000}"/>
    <cellStyle name="Percent 14 6 3 2" xfId="16009" xr:uid="{2B65A94C-172E-469E-BE1C-A60FF8D452C5}"/>
    <cellStyle name="Percent 14 6 3 3" xfId="16010" xr:uid="{92CE95FC-07FD-4887-AC2E-F2F19C614752}"/>
    <cellStyle name="Percent 14 6 3 4" xfId="16011" xr:uid="{A8AC6F0A-FBF3-4D47-84AD-E52B82927676}"/>
    <cellStyle name="Percent 14 6 3 5" xfId="16012" xr:uid="{18575D82-6531-434E-969A-F7F3451765C2}"/>
    <cellStyle name="Percent 14 6 3 6" xfId="8424" xr:uid="{D3D019E1-46E7-46AE-BF92-67E5C867A3FD}"/>
    <cellStyle name="Percent 14 6 4" xfId="8422" xr:uid="{75621051-D913-4673-92D9-9A35286732F4}"/>
    <cellStyle name="Percent 14 6 5" xfId="16013" xr:uid="{DC718896-B58C-4692-A75E-3731CB660C5D}"/>
    <cellStyle name="Percent 14 6 6" xfId="16014" xr:uid="{6D1862C8-31F1-4B9C-8D59-9120BC914CEA}"/>
    <cellStyle name="Percent 14 6 7" xfId="16015" xr:uid="{DA8E7DF2-E883-4C70-8F34-8B1E9B7F75A6}"/>
    <cellStyle name="Percent 14 6 8" xfId="23856" xr:uid="{3C18ED89-37FA-47FD-BB41-5FAB8B3BBC52}"/>
    <cellStyle name="Percent 14 6 9" xfId="6725" xr:uid="{F52AFC61-8F75-49C9-835B-F3FAFBC42701}"/>
    <cellStyle name="Percent 14 7" xfId="4116" xr:uid="{00000000-0005-0000-0000-000017100000}"/>
    <cellStyle name="Percent 14 7 10" xfId="23857" xr:uid="{4C83D540-B33F-4472-8005-D975D199D204}"/>
    <cellStyle name="Percent 14 7 11" xfId="6726" xr:uid="{8D1F7D6E-8DAD-4E53-AC6A-BF0E5BBA4249}"/>
    <cellStyle name="Percent 14 7 2" xfId="4117" xr:uid="{00000000-0005-0000-0000-000018100000}"/>
    <cellStyle name="Percent 14 7 2 2" xfId="16016" xr:uid="{B057858A-BE04-4C3E-B648-1C351D7173EB}"/>
    <cellStyle name="Percent 14 7 2 3" xfId="16017" xr:uid="{548AE2F8-7A7C-41D5-84C9-E9E4706CDC52}"/>
    <cellStyle name="Percent 14 7 2 4" xfId="16018" xr:uid="{52FDF3BF-5C4A-43C6-8CA9-C7221FFD34FC}"/>
    <cellStyle name="Percent 14 7 2 5" xfId="16019" xr:uid="{338E616B-66DB-4332-9D3D-616F8E206825}"/>
    <cellStyle name="Percent 14 7 2 6" xfId="23858" xr:uid="{8A200487-85E3-47AC-B8C5-86725005CA78}"/>
    <cellStyle name="Percent 14 7 2 7" xfId="8426" xr:uid="{D566932D-5425-4576-9ABA-46B8267F9514}"/>
    <cellStyle name="Percent 14 7 3" xfId="4118" xr:uid="{00000000-0005-0000-0000-000019100000}"/>
    <cellStyle name="Percent 14 7 3 2" xfId="16020" xr:uid="{42C55D81-CAFB-4792-8ED4-EDF962B5D76E}"/>
    <cellStyle name="Percent 14 7 3 3" xfId="16021" xr:uid="{46D4A44F-3B1D-4E55-9416-04F4564213A7}"/>
    <cellStyle name="Percent 14 7 3 4" xfId="16022" xr:uid="{101AE9C2-59F7-4E65-9EC3-B88EF3D3F4FD}"/>
    <cellStyle name="Percent 14 7 3 5" xfId="16023" xr:uid="{FF4594DC-6F22-4246-92CA-21D6DD39FCDD}"/>
    <cellStyle name="Percent 14 7 3 6" xfId="23859" xr:uid="{E0410CC1-62AB-428C-831F-672AEEBBF971}"/>
    <cellStyle name="Percent 14 7 3 7" xfId="8427" xr:uid="{1CE8571A-8785-49F4-9D43-59147015A40C}"/>
    <cellStyle name="Percent 14 7 4" xfId="4119" xr:uid="{00000000-0005-0000-0000-00001A100000}"/>
    <cellStyle name="Percent 14 7 4 2" xfId="16024" xr:uid="{21C732EB-07C1-4BA7-A6F7-B7383B415BEF}"/>
    <cellStyle name="Percent 14 7 4 3" xfId="16025" xr:uid="{A2F0C28A-0819-4459-8EA8-A5022249D4DC}"/>
    <cellStyle name="Percent 14 7 4 4" xfId="16026" xr:uid="{3E1CC08C-80A8-4D00-8A3C-3144BE440D77}"/>
    <cellStyle name="Percent 14 7 4 5" xfId="16027" xr:uid="{3B3E8430-AF75-40B0-8ABA-3D291B5A46FC}"/>
    <cellStyle name="Percent 14 7 4 6" xfId="24821" xr:uid="{C0036F01-F340-4EC4-A950-525CE5820611}"/>
    <cellStyle name="Percent 14 7 4 7" xfId="8428" xr:uid="{8E8E2F3A-456A-4C20-A6B8-65B6E375199A}"/>
    <cellStyle name="Percent 14 7 5" xfId="4120" xr:uid="{00000000-0005-0000-0000-00001B100000}"/>
    <cellStyle name="Percent 14 7 5 2" xfId="16028" xr:uid="{7064DE27-C3A2-4B18-A0F7-9610B4F8F816}"/>
    <cellStyle name="Percent 14 7 5 3" xfId="16029" xr:uid="{CABF3512-77D2-49D7-927D-8619EE0ED988}"/>
    <cellStyle name="Percent 14 7 5 4" xfId="16030" xr:uid="{19BA14C9-4481-464D-9489-93661ABDA581}"/>
    <cellStyle name="Percent 14 7 5 5" xfId="16031" xr:uid="{1CDB84D7-A735-4F6C-8CEC-8D6C65D35828}"/>
    <cellStyle name="Percent 14 7 5 6" xfId="8429" xr:uid="{50340011-5593-4DE8-AEB8-A15A666DF824}"/>
    <cellStyle name="Percent 14 7 6" xfId="8425" xr:uid="{863201C3-328B-42D2-B18F-2ED0D7C6BF6F}"/>
    <cellStyle name="Percent 14 7 7" xfId="16032" xr:uid="{30CB3F24-3F64-4D74-827A-00D7BA848F53}"/>
    <cellStyle name="Percent 14 7 8" xfId="16033" xr:uid="{D6F98A32-CAFB-4F53-B087-B26F1C0A2623}"/>
    <cellStyle name="Percent 14 7 9" xfId="16034" xr:uid="{78D8D1DE-5EDE-4EE0-B67D-87727F2DED76}"/>
    <cellStyle name="Percent 14 8" xfId="4121" xr:uid="{00000000-0005-0000-0000-00001C100000}"/>
    <cellStyle name="Percent 14 8 2" xfId="4122" xr:uid="{00000000-0005-0000-0000-00001D100000}"/>
    <cellStyle name="Percent 14 8 2 2" xfId="16035" xr:uid="{C21D64F2-1392-4482-B834-E9FC6F8BF3B9}"/>
    <cellStyle name="Percent 14 8 2 3" xfId="16036" xr:uid="{F2987D5B-58B5-475B-A6D8-43BFE8854DEE}"/>
    <cellStyle name="Percent 14 8 2 4" xfId="16037" xr:uid="{0C09FCA1-2332-4710-BD3F-23F5B43F7313}"/>
    <cellStyle name="Percent 14 8 2 5" xfId="16038" xr:uid="{9ECFDF65-AB9A-4261-B89C-AF4F1A3D03BF}"/>
    <cellStyle name="Percent 14 8 2 6" xfId="24822" xr:uid="{91626884-1B3D-4C6C-83EB-844D2C054D9A}"/>
    <cellStyle name="Percent 14 8 2 7" xfId="8431" xr:uid="{0AD6F093-03DB-41E1-89BD-B2B69518BF43}"/>
    <cellStyle name="Percent 14 8 3" xfId="4123" xr:uid="{00000000-0005-0000-0000-00001E100000}"/>
    <cellStyle name="Percent 14 8 3 2" xfId="16039" xr:uid="{4C703A55-7209-4D18-8C29-A44BC06C63D6}"/>
    <cellStyle name="Percent 14 8 3 3" xfId="16040" xr:uid="{3CE85249-BC86-42F9-A5E6-BAF00658D075}"/>
    <cellStyle name="Percent 14 8 3 4" xfId="16041" xr:uid="{01B673C1-917A-427C-AF4E-23A30FEFD146}"/>
    <cellStyle name="Percent 14 8 3 5" xfId="16042" xr:uid="{F9BB1A35-5FD0-4FD1-9B25-A61D59FDE11B}"/>
    <cellStyle name="Percent 14 8 3 6" xfId="8432" xr:uid="{F0CE9472-4D31-4101-A917-2FAA88FB6DD9}"/>
    <cellStyle name="Percent 14 8 4" xfId="8430" xr:uid="{3612C569-5D41-4B75-B23B-87C9C6451E24}"/>
    <cellStyle name="Percent 14 8 5" xfId="16043" xr:uid="{763ABAA4-5F52-47B6-8CB8-CBDCCF50E54B}"/>
    <cellStyle name="Percent 14 8 6" xfId="16044" xr:uid="{9CA0822E-8411-433B-BFEA-34F000106111}"/>
    <cellStyle name="Percent 14 8 7" xfId="16045" xr:uid="{72125DB2-BB6E-43AF-85BF-AB12489003FF}"/>
    <cellStyle name="Percent 14 8 8" xfId="23860" xr:uid="{806BFE50-C672-4E03-A682-F3EBD8AE1CBB}"/>
    <cellStyle name="Percent 14 8 9" xfId="6727" xr:uid="{4207FE67-E84A-4FCD-BC16-270C9F8ABFF7}"/>
    <cellStyle name="Percent 14 9" xfId="4124" xr:uid="{00000000-0005-0000-0000-00001F100000}"/>
    <cellStyle name="Percent 14 9 2" xfId="16046" xr:uid="{793895DA-407F-4AD1-91A5-D6220BE708A7}"/>
    <cellStyle name="Percent 14 9 3" xfId="16047" xr:uid="{C7B2F449-1585-4B11-A901-6B4582252CCF}"/>
    <cellStyle name="Percent 14 9 4" xfId="16048" xr:uid="{5D101979-75FD-4086-AEEC-77719A724151}"/>
    <cellStyle name="Percent 14 9 5" xfId="16049" xr:uid="{21CDC044-3116-480E-887D-AFE8DA6502F2}"/>
    <cellStyle name="Percent 14 9 6" xfId="23861" xr:uid="{09265D37-EAB2-427C-9E9E-3BA015B50340}"/>
    <cellStyle name="Percent 14 9 7" xfId="8433" xr:uid="{39C0FDDF-6FE2-4E67-9F69-CEC3A77E32A8}"/>
    <cellStyle name="Percent 15" xfId="4125" xr:uid="{00000000-0005-0000-0000-000020100000}"/>
    <cellStyle name="Percent 15 10" xfId="4126" xr:uid="{00000000-0005-0000-0000-000021100000}"/>
    <cellStyle name="Percent 15 10 2" xfId="8435" xr:uid="{E47EEEBB-8633-48B6-8F29-2627956FD907}"/>
    <cellStyle name="Percent 15 10 3" xfId="16050" xr:uid="{88434DB7-F18E-4582-94E3-9FDCCB24B056}"/>
    <cellStyle name="Percent 15 10 4" xfId="16051" xr:uid="{2B62788F-2651-49DD-B251-FF0989C222F0}"/>
    <cellStyle name="Percent 15 10 5" xfId="16052" xr:uid="{EB2F3D13-5D2D-4F3C-BF37-589CF5E294ED}"/>
    <cellStyle name="Percent 15 10 6" xfId="6729" xr:uid="{CC5CF339-8BDD-4131-94E3-BD47DB26C0CB}"/>
    <cellStyle name="Percent 15 11" xfId="4127" xr:uid="{00000000-0005-0000-0000-000022100000}"/>
    <cellStyle name="Percent 15 11 2" xfId="8436" xr:uid="{18095F92-FC2C-45B1-8EBB-FC5F9333EE5D}"/>
    <cellStyle name="Percent 15 11 3" xfId="16053" xr:uid="{A9A8DA73-CF57-4421-A548-823A8F8D03C0}"/>
    <cellStyle name="Percent 15 11 4" xfId="16054" xr:uid="{CE3BD0FE-FD57-4B7C-8E05-1F88DCFF4998}"/>
    <cellStyle name="Percent 15 11 5" xfId="16055" xr:uid="{DECCF0F8-8634-4BC9-A44F-5A3C56ACEF5B}"/>
    <cellStyle name="Percent 15 11 6" xfId="6730" xr:uid="{4533BA1D-8F76-4866-B95B-B931841F574D}"/>
    <cellStyle name="Percent 15 12" xfId="4128" xr:uid="{00000000-0005-0000-0000-000023100000}"/>
    <cellStyle name="Percent 15 12 2" xfId="8437" xr:uid="{2561FA52-7952-4E3F-B017-43CB59C1B3D3}"/>
    <cellStyle name="Percent 15 12 3" xfId="16056" xr:uid="{36DFB437-C257-4810-B340-614F2977EB17}"/>
    <cellStyle name="Percent 15 12 4" xfId="16057" xr:uid="{CC4E98C5-994E-4885-A56F-3079136FEA29}"/>
    <cellStyle name="Percent 15 12 5" xfId="16058" xr:uid="{3F8E5087-A697-40DA-8441-7C9D41CAACCD}"/>
    <cellStyle name="Percent 15 12 6" xfId="6731" xr:uid="{AE0074A9-7EBE-41AD-B0BE-51D034279453}"/>
    <cellStyle name="Percent 15 13" xfId="4129" xr:uid="{00000000-0005-0000-0000-000024100000}"/>
    <cellStyle name="Percent 15 13 2" xfId="8438" xr:uid="{5FF00520-AA05-4160-A7E5-F3000F36FDB9}"/>
    <cellStyle name="Percent 15 13 3" xfId="16059" xr:uid="{6A7422A7-469E-45FD-855C-4EE5365F2149}"/>
    <cellStyle name="Percent 15 13 4" xfId="16060" xr:uid="{DF1ACC37-02B4-4256-9882-679F17A7EDEF}"/>
    <cellStyle name="Percent 15 13 5" xfId="16061" xr:uid="{A84A4A5D-5EEB-40FC-B671-CA3126126421}"/>
    <cellStyle name="Percent 15 13 6" xfId="6732" xr:uid="{CBDF6AE1-226C-4C0A-ACAA-58A7162E6C32}"/>
    <cellStyle name="Percent 15 14" xfId="4130" xr:uid="{00000000-0005-0000-0000-000025100000}"/>
    <cellStyle name="Percent 15 14 2" xfId="8439" xr:uid="{A4331452-0418-4450-96BF-BDADD88A3C51}"/>
    <cellStyle name="Percent 15 14 3" xfId="16062" xr:uid="{F56F95F1-0121-40B0-BA88-82EE2564FCB2}"/>
    <cellStyle name="Percent 15 14 4" xfId="16063" xr:uid="{D01FEAD3-898F-4F55-983B-EF5A2B17A6ED}"/>
    <cellStyle name="Percent 15 14 5" xfId="16064" xr:uid="{CF83EEA5-39EF-417C-9220-C34C3679F350}"/>
    <cellStyle name="Percent 15 14 6" xfId="6733" xr:uid="{3F20790F-D324-4CE5-9075-D778F22380A9}"/>
    <cellStyle name="Percent 15 15" xfId="4131" xr:uid="{00000000-0005-0000-0000-000026100000}"/>
    <cellStyle name="Percent 15 15 2" xfId="16065" xr:uid="{CF140FC4-C762-43E0-8F20-A501D45CE6B7}"/>
    <cellStyle name="Percent 15 15 3" xfId="16066" xr:uid="{3CC29E49-4586-4CB0-8A03-05455404298E}"/>
    <cellStyle name="Percent 15 15 4" xfId="16067" xr:uid="{0624F582-F949-4F9A-9F55-7425A70ACC38}"/>
    <cellStyle name="Percent 15 15 5" xfId="16068" xr:uid="{184CFFEA-70B1-47BB-B108-F64D3A8862D6}"/>
    <cellStyle name="Percent 15 15 6" xfId="24823" xr:uid="{DAD792DA-B68D-4C33-A7F4-8091951D3080}"/>
    <cellStyle name="Percent 15 15 7" xfId="8440" xr:uid="{B3049656-B137-4E42-A7C2-C6877EB26230}"/>
    <cellStyle name="Percent 15 16" xfId="8434" xr:uid="{97CE4A9E-F889-4A0A-858C-4C4C02DF0908}"/>
    <cellStyle name="Percent 15 17" xfId="16069" xr:uid="{1D64FF5F-075C-4AB3-835B-7F294F8137AF}"/>
    <cellStyle name="Percent 15 18" xfId="16070" xr:uid="{56BD9DFD-A7E0-487C-A68E-C700EDAB9529}"/>
    <cellStyle name="Percent 15 19" xfId="16071" xr:uid="{BD8F6198-A013-4D7F-B656-F61F0E95CAC1}"/>
    <cellStyle name="Percent 15 2" xfId="4132" xr:uid="{00000000-0005-0000-0000-000027100000}"/>
    <cellStyle name="Percent 15 2 10" xfId="16072" xr:uid="{83DA32A9-D66A-47FE-9D2E-FE2494706821}"/>
    <cellStyle name="Percent 15 2 11" xfId="16073" xr:uid="{631E7E37-F698-448B-92C6-7A6CC6FF92EE}"/>
    <cellStyle name="Percent 15 2 12" xfId="16074" xr:uid="{428189CA-E2E4-45E9-B9D9-792F4C904702}"/>
    <cellStyle name="Percent 15 2 13" xfId="23863" xr:uid="{C3D0FFE1-92C7-4E33-B6CF-F3947394B1B5}"/>
    <cellStyle name="Percent 15 2 14" xfId="6734" xr:uid="{CAFF6201-3EA9-4124-BD79-CBF507254BA2}"/>
    <cellStyle name="Percent 15 2 2" xfId="4133" xr:uid="{00000000-0005-0000-0000-000028100000}"/>
    <cellStyle name="Percent 15 2 2 2" xfId="8442" xr:uid="{3C67C20C-9A0A-4258-A13A-99D7E77B8124}"/>
    <cellStyle name="Percent 15 2 2 2 2" xfId="24949" xr:uid="{6EC1F8FA-8534-4A90-9035-971A716186EF}"/>
    <cellStyle name="Percent 15 2 2 3" xfId="16075" xr:uid="{C39383C1-388B-407F-AD13-31FE3162A9E4}"/>
    <cellStyle name="Percent 15 2 2 4" xfId="16076" xr:uid="{D116D719-E482-4036-9323-5C0B6C761437}"/>
    <cellStyle name="Percent 15 2 2 5" xfId="16077" xr:uid="{D9DADD46-11CA-4C8B-8CFF-C9E536995C66}"/>
    <cellStyle name="Percent 15 2 2 6" xfId="16078" xr:uid="{FEEDC2E3-C5E9-4665-8461-4A5B526D5950}"/>
    <cellStyle name="Percent 15 2 2 7" xfId="24825" xr:uid="{9F1518A6-E458-41B7-BB25-A56C9D0F4F5A}"/>
    <cellStyle name="Percent 15 2 2 8" xfId="6735" xr:uid="{F2389452-5C5F-40FF-A9E2-6A6935D120D8}"/>
    <cellStyle name="Percent 15 2 3" xfId="4134" xr:uid="{00000000-0005-0000-0000-000029100000}"/>
    <cellStyle name="Percent 15 2 3 2" xfId="8443" xr:uid="{EB9FC333-FB5D-4DB4-B4C5-01425AA0E55C}"/>
    <cellStyle name="Percent 15 2 3 2 2" xfId="24950" xr:uid="{AACB7F98-5710-40E7-BDE2-4F2759ED4052}"/>
    <cellStyle name="Percent 15 2 3 3" xfId="16079" xr:uid="{CB31F6CF-2E9E-42EC-B920-3A5644C5B195}"/>
    <cellStyle name="Percent 15 2 3 4" xfId="16080" xr:uid="{6712381E-86CA-4CE6-902D-5F739C85535E}"/>
    <cellStyle name="Percent 15 2 3 5" xfId="16081" xr:uid="{5A270C87-23D8-496F-B4BB-A13E7FA7A652}"/>
    <cellStyle name="Percent 15 2 3 6" xfId="16082" xr:uid="{9DFA3AD8-DC3F-41B1-88E8-298152543591}"/>
    <cellStyle name="Percent 15 2 3 7" xfId="24826" xr:uid="{31FA0ECE-B298-42C7-A72C-47ACE68AB94A}"/>
    <cellStyle name="Percent 15 2 3 8" xfId="6736" xr:uid="{06229990-A407-4950-8D4B-8A6775E527C1}"/>
    <cellStyle name="Percent 15 2 4" xfId="4135" xr:uid="{00000000-0005-0000-0000-00002A100000}"/>
    <cellStyle name="Percent 15 2 4 2" xfId="8444" xr:uid="{643C5FEC-4CFF-4E40-8FED-90A209580B6C}"/>
    <cellStyle name="Percent 15 2 4 2 2" xfId="24951" xr:uid="{6C8A3B91-7847-436E-BE6A-11D2A06EFFFE}"/>
    <cellStyle name="Percent 15 2 4 3" xfId="16083" xr:uid="{DF485539-E0CA-4290-99BB-51394D1D3350}"/>
    <cellStyle name="Percent 15 2 4 4" xfId="16084" xr:uid="{CEC347AF-A8EC-4B30-AA0A-E0C6C15422B8}"/>
    <cellStyle name="Percent 15 2 4 5" xfId="16085" xr:uid="{6F1F4C98-7ED8-43EC-89F6-14F20793C3B6}"/>
    <cellStyle name="Percent 15 2 4 6" xfId="16086" xr:uid="{CA1AC6F0-CAAF-41F4-A7A7-B74FBB7A806A}"/>
    <cellStyle name="Percent 15 2 4 7" xfId="24827" xr:uid="{0AD4A249-0BC6-4ED6-AF85-5838861296E8}"/>
    <cellStyle name="Percent 15 2 4 8" xfId="6737" xr:uid="{DAE8BADD-4154-4025-A466-A3B817BA816B}"/>
    <cellStyle name="Percent 15 2 5" xfId="4136" xr:uid="{00000000-0005-0000-0000-00002B100000}"/>
    <cellStyle name="Percent 15 2 5 2" xfId="8445" xr:uid="{C2CBF9D2-FC19-455F-B158-751D2EF16C76}"/>
    <cellStyle name="Percent 15 2 5 2 2" xfId="24952" xr:uid="{085B978E-2E38-46E2-BB76-80E0595F2A47}"/>
    <cellStyle name="Percent 15 2 5 3" xfId="16087" xr:uid="{7BB652CB-CB32-4908-8D6A-E3D61C18F714}"/>
    <cellStyle name="Percent 15 2 5 4" xfId="16088" xr:uid="{E9DC4364-E175-48F1-B228-BA5D88DE0B89}"/>
    <cellStyle name="Percent 15 2 5 5" xfId="16089" xr:uid="{ACD5C0B6-C9C4-40C8-AC2A-08D77D09659D}"/>
    <cellStyle name="Percent 15 2 5 6" xfId="16090" xr:uid="{BAA009A2-E0FC-414A-8B57-E3D978346E30}"/>
    <cellStyle name="Percent 15 2 5 7" xfId="24828" xr:uid="{972E49E8-3FAB-4995-9716-3EE69F9EFE35}"/>
    <cellStyle name="Percent 15 2 5 8" xfId="6738" xr:uid="{9EF0E786-48A0-4733-86C6-40D05A7B4158}"/>
    <cellStyle name="Percent 15 2 6" xfId="4137" xr:uid="{00000000-0005-0000-0000-00002C100000}"/>
    <cellStyle name="Percent 15 2 6 2" xfId="8446" xr:uid="{866E6641-0FE9-4586-8251-8897961CE5D1}"/>
    <cellStyle name="Percent 15 2 6 2 2" xfId="24953" xr:uid="{C044D929-6C15-4313-B4A0-09BF74482B17}"/>
    <cellStyle name="Percent 15 2 6 3" xfId="16091" xr:uid="{73DD9779-5988-4A3F-A911-63ED32F1BC58}"/>
    <cellStyle name="Percent 15 2 6 4" xfId="16092" xr:uid="{01319879-AD06-4FFB-BAC7-6A3C6ED83372}"/>
    <cellStyle name="Percent 15 2 6 5" xfId="16093" xr:uid="{9F886D66-703D-47DE-A1BD-A7E0341041B4}"/>
    <cellStyle name="Percent 15 2 6 6" xfId="16094" xr:uid="{63C2E1A9-0430-4927-B566-49AAD0656A0E}"/>
    <cellStyle name="Percent 15 2 6 7" xfId="24829" xr:uid="{D7A65F3E-DCFC-4254-A053-3B66E20D0A7A}"/>
    <cellStyle name="Percent 15 2 6 8" xfId="6739" xr:uid="{E99945FE-FB58-4691-B902-85655B888C38}"/>
    <cellStyle name="Percent 15 2 7" xfId="4138" xr:uid="{00000000-0005-0000-0000-00002D100000}"/>
    <cellStyle name="Percent 15 2 7 2" xfId="8447" xr:uid="{45885A28-1A5B-4F17-A405-3EA3E26B3420}"/>
    <cellStyle name="Percent 15 2 7 2 2" xfId="24954" xr:uid="{8073C206-9F01-4E8A-967C-D2A74C5709C6}"/>
    <cellStyle name="Percent 15 2 7 3" xfId="16095" xr:uid="{7D67C208-9203-4C49-AFEA-479208284F63}"/>
    <cellStyle name="Percent 15 2 7 4" xfId="16096" xr:uid="{725DC5E8-D251-4B70-A588-33A62E839FDF}"/>
    <cellStyle name="Percent 15 2 7 5" xfId="16097" xr:uid="{07BC1B5D-2FDA-4B78-998F-73FCE2AED721}"/>
    <cellStyle name="Percent 15 2 7 6" xfId="16098" xr:uid="{F1EAF5EC-7C7D-4438-9348-C5C530731E90}"/>
    <cellStyle name="Percent 15 2 7 7" xfId="24830" xr:uid="{5DFD350F-C3F3-4E2E-A45E-893010B9F7D1}"/>
    <cellStyle name="Percent 15 2 7 8" xfId="6740" xr:uid="{07C0693D-89BA-4921-BFB4-B0C59C536E3D}"/>
    <cellStyle name="Percent 15 2 8" xfId="4139" xr:uid="{00000000-0005-0000-0000-00002E100000}"/>
    <cellStyle name="Percent 15 2 8 2" xfId="16099" xr:uid="{85B302D3-8ACC-42E2-9E9E-9E1A97EBF7A0}"/>
    <cellStyle name="Percent 15 2 8 3" xfId="16100" xr:uid="{B3003619-E41D-4043-BDCF-8A3EF00FE5ED}"/>
    <cellStyle name="Percent 15 2 8 4" xfId="16101" xr:uid="{9506F997-06A2-435D-976B-4FD50FAAF31D}"/>
    <cellStyle name="Percent 15 2 8 5" xfId="16102" xr:uid="{D73984BA-14D7-45C7-B74F-02BFB1EE0232}"/>
    <cellStyle name="Percent 15 2 8 6" xfId="24824" xr:uid="{C5B54385-89C9-4B0B-A30C-DFEEC57E4F40}"/>
    <cellStyle name="Percent 15 2 8 7" xfId="8448" xr:uid="{E1018C81-A7A5-4A36-9867-6E286C701DF2}"/>
    <cellStyle name="Percent 15 2 9" xfId="8441" xr:uid="{E9BADBA6-F04D-4F30-82C4-1B161CDD3B7D}"/>
    <cellStyle name="Percent 15 20" xfId="23862" xr:uid="{A4F81A20-7201-47A8-A8F2-FB7AB6CB70CB}"/>
    <cellStyle name="Percent 15 21" xfId="6728" xr:uid="{1D3B767D-80A5-451F-82B7-F0A5DC75DDC4}"/>
    <cellStyle name="Percent 15 3" xfId="4140" xr:uid="{00000000-0005-0000-0000-00002F100000}"/>
    <cellStyle name="Percent 15 3 2" xfId="8449" xr:uid="{0BFCE52D-7652-4BDA-86A7-EE0072D414EE}"/>
    <cellStyle name="Percent 15 3 2 2" xfId="24955" xr:uid="{4BB5747B-7CA3-4FB9-9DF0-D48BC11FF3BC}"/>
    <cellStyle name="Percent 15 3 3" xfId="16103" xr:uid="{FDBB0C1F-4E4F-4919-81A8-2FE181715EFE}"/>
    <cellStyle name="Percent 15 3 3 2" xfId="16104" xr:uid="{9B9B264D-2B44-4A3B-8C9F-FB8F9026B90B}"/>
    <cellStyle name="Percent 15 3 3 2 2" xfId="24957" xr:uid="{080A011C-E0C4-4C3C-A5FF-927F477B7DF0}"/>
    <cellStyle name="Percent 15 3 3 3" xfId="24956" xr:uid="{70135D08-888F-4105-8AA7-585A2596440B}"/>
    <cellStyle name="Percent 15 3 4" xfId="16105" xr:uid="{59218D84-0248-42A4-A0D4-CD18A8AC9793}"/>
    <cellStyle name="Percent 15 3 5" xfId="16106" xr:uid="{13C07F04-C4F2-4C78-BF0F-0AA9B1CC1630}"/>
    <cellStyle name="Percent 15 3 6" xfId="16107" xr:uid="{CAA03151-B847-46E4-BEE5-65D6FDAD06C9}"/>
    <cellStyle name="Percent 15 3 7" xfId="16108" xr:uid="{5ACA8123-3CC3-47A7-9962-CFE19E3514EA}"/>
    <cellStyle name="Percent 15 3 8" xfId="23864" xr:uid="{0A6CAF59-1255-4227-8B0D-46A4D31E82D7}"/>
    <cellStyle name="Percent 15 3 9" xfId="6741" xr:uid="{FC2D2169-DDA0-4D6E-9C99-185D08B83BAA}"/>
    <cellStyle name="Percent 15 4" xfId="4141" xr:uid="{00000000-0005-0000-0000-000030100000}"/>
    <cellStyle name="Percent 15 4 2" xfId="4142" xr:uid="{00000000-0005-0000-0000-000031100000}"/>
    <cellStyle name="Percent 15 4 2 2" xfId="16109" xr:uid="{222B3E89-F882-43AB-93F2-7698AF59195E}"/>
    <cellStyle name="Percent 15 4 2 3" xfId="16110" xr:uid="{A0474A55-0FAF-46F3-A880-05F627C0AA0B}"/>
    <cellStyle name="Percent 15 4 2 4" xfId="16111" xr:uid="{B819D7BF-911F-496E-BF75-60D90790024F}"/>
    <cellStyle name="Percent 15 4 2 5" xfId="16112" xr:uid="{27EEF7BC-3903-4D45-AC7F-FF9FCB2ABDFF}"/>
    <cellStyle name="Percent 15 4 2 6" xfId="24831" xr:uid="{F915D5FB-6EA1-44A1-BBF9-4A734AEC0AEF}"/>
    <cellStyle name="Percent 15 4 2 7" xfId="8451" xr:uid="{072E735A-27B8-4B4B-9A6B-A1F188BF90A9}"/>
    <cellStyle name="Percent 15 4 3" xfId="4143" xr:uid="{00000000-0005-0000-0000-000032100000}"/>
    <cellStyle name="Percent 15 4 3 2" xfId="16113" xr:uid="{DE624375-ECDC-4244-9FC7-9856AD8F5740}"/>
    <cellStyle name="Percent 15 4 3 3" xfId="16114" xr:uid="{816F596A-DEEE-42C7-BD26-2574D344821E}"/>
    <cellStyle name="Percent 15 4 3 4" xfId="16115" xr:uid="{F8DBCFD1-8697-43A3-B0D8-E7B8AA372DC2}"/>
    <cellStyle name="Percent 15 4 3 5" xfId="16116" xr:uid="{92163D53-DA5A-427C-8544-33471395D87A}"/>
    <cellStyle name="Percent 15 4 3 6" xfId="8452" xr:uid="{0C40ACC7-B310-427F-B9CE-BE70B82D6A89}"/>
    <cellStyle name="Percent 15 4 4" xfId="8450" xr:uid="{A340A998-51CC-41D7-9927-30FF6B2947DA}"/>
    <cellStyle name="Percent 15 4 5" xfId="16117" xr:uid="{D5B5D2E4-65D5-4E46-ACDB-6F34BF8C0577}"/>
    <cellStyle name="Percent 15 4 6" xfId="16118" xr:uid="{D4B23DE4-50BC-4EC1-AFC4-0AE9B4133B8E}"/>
    <cellStyle name="Percent 15 4 7" xfId="16119" xr:uid="{6B4D2C4D-B186-4464-A724-F9F39EA7ADB4}"/>
    <cellStyle name="Percent 15 4 8" xfId="23865" xr:uid="{6A640D76-1C5B-4E52-96D4-014E0215D6CF}"/>
    <cellStyle name="Percent 15 4 9" xfId="6742" xr:uid="{8E7A7BEB-887A-4ABF-8932-73071C58B79E}"/>
    <cellStyle name="Percent 15 5" xfId="4144" xr:uid="{00000000-0005-0000-0000-000033100000}"/>
    <cellStyle name="Percent 15 5 2" xfId="8453" xr:uid="{ED023B54-593A-434F-A5CC-289BB81E7514}"/>
    <cellStyle name="Percent 15 5 2 2" xfId="24958" xr:uid="{3AD1574D-A856-489E-9485-3493FA795E01}"/>
    <cellStyle name="Percent 15 5 3" xfId="16120" xr:uid="{06CBC571-C3CF-4C77-BFC4-32BD43D21731}"/>
    <cellStyle name="Percent 15 5 3 2" xfId="16121" xr:uid="{22BFF9ED-C7E6-4E4D-8A1F-EE74DE7D42C5}"/>
    <cellStyle name="Percent 15 5 3 2 2" xfId="24960" xr:uid="{89EAFE79-1939-4878-867C-3FF1A8EB9266}"/>
    <cellStyle name="Percent 15 5 3 3" xfId="24959" xr:uid="{C84B22D8-A087-4F36-A89E-34F4946518DA}"/>
    <cellStyle name="Percent 15 5 4" xfId="16122" xr:uid="{DCB8058A-6AB9-4CAF-871C-A8B8CC3311F1}"/>
    <cellStyle name="Percent 15 5 5" xfId="16123" xr:uid="{3499C9EF-BFA1-49D5-B614-B781F21D24C2}"/>
    <cellStyle name="Percent 15 5 6" xfId="16124" xr:uid="{B51CE790-B0BF-4686-9A6A-452C5DAE3F84}"/>
    <cellStyle name="Percent 15 5 7" xfId="16125" xr:uid="{D685292B-7CF2-4267-94EA-668915C91F6A}"/>
    <cellStyle name="Percent 15 5 8" xfId="23866" xr:uid="{987E0879-9B28-4F11-8012-A76839257054}"/>
    <cellStyle name="Percent 15 5 9" xfId="6743" xr:uid="{F7C9A804-BC19-4F65-9F76-B028AF9702FF}"/>
    <cellStyle name="Percent 15 6" xfId="4145" xr:uid="{00000000-0005-0000-0000-000034100000}"/>
    <cellStyle name="Percent 15 6 2" xfId="8454" xr:uid="{50E27F82-6285-49F9-B005-6E5F8D75E165}"/>
    <cellStyle name="Percent 15 6 2 2" xfId="24961" xr:uid="{5D2738C8-2B8E-4395-9CC9-4877E50D80AF}"/>
    <cellStyle name="Percent 15 6 3" xfId="16126" xr:uid="{FAA87BC5-3A45-4B5E-B9CB-C378D98BB547}"/>
    <cellStyle name="Percent 15 6 3 2" xfId="16127" xr:uid="{E2375AAC-89A1-426B-AB02-6797B8708470}"/>
    <cellStyle name="Percent 15 6 3 2 2" xfId="24963" xr:uid="{DA262246-BD0E-475F-B0EC-B67ECAE28A8F}"/>
    <cellStyle name="Percent 15 6 3 3" xfId="24962" xr:uid="{9FE00214-4CCB-4BD3-B319-DA655E0F55F1}"/>
    <cellStyle name="Percent 15 6 4" xfId="16128" xr:uid="{3D3DDB18-9D7E-47DB-9153-A68B0D24840E}"/>
    <cellStyle name="Percent 15 6 5" xfId="16129" xr:uid="{0773D9CB-7281-4D03-AA6C-1664139C3B6F}"/>
    <cellStyle name="Percent 15 6 6" xfId="16130" xr:uid="{22A4B130-6CFE-4FC8-9C3F-D835879F4540}"/>
    <cellStyle name="Percent 15 6 7" xfId="16131" xr:uid="{FF03C736-EB95-48A8-BF2E-70E0DF97A7F9}"/>
    <cellStyle name="Percent 15 6 8" xfId="23867" xr:uid="{CD18D76A-6A30-4D9D-A109-B35F7380F7CD}"/>
    <cellStyle name="Percent 15 6 9" xfId="6744" xr:uid="{0033F452-F7F8-46CD-830D-600541D99892}"/>
    <cellStyle name="Percent 15 7" xfId="4146" xr:uid="{00000000-0005-0000-0000-000035100000}"/>
    <cellStyle name="Percent 15 7 10" xfId="6745" xr:uid="{9A0F3250-DE49-4D2A-BC54-718BEA8624A2}"/>
    <cellStyle name="Percent 15 7 2" xfId="4147" xr:uid="{00000000-0005-0000-0000-000036100000}"/>
    <cellStyle name="Percent 15 7 2 2" xfId="16132" xr:uid="{56E6149F-86FB-4C72-B9DD-D77A515BE4DF}"/>
    <cellStyle name="Percent 15 7 2 3" xfId="16133" xr:uid="{2E18081D-D88E-4DD6-89B0-7A734E99B254}"/>
    <cellStyle name="Percent 15 7 2 4" xfId="16134" xr:uid="{A0C16441-79F5-4801-B8D9-FE6693DB27A2}"/>
    <cellStyle name="Percent 15 7 2 5" xfId="16135" xr:uid="{E5EFA65F-DDA0-44B1-9544-BDEC778654CC}"/>
    <cellStyle name="Percent 15 7 2 6" xfId="23869" xr:uid="{77C1A1A1-53FC-4414-8DD8-1028D9C3FF9B}"/>
    <cellStyle name="Percent 15 7 2 7" xfId="8456" xr:uid="{D65A5155-08CE-4282-9884-0885AA16EFC3}"/>
    <cellStyle name="Percent 15 7 3" xfId="4148" xr:uid="{00000000-0005-0000-0000-000037100000}"/>
    <cellStyle name="Percent 15 7 3 2" xfId="16136" xr:uid="{EC506F18-403E-40D5-8144-4D2A1B41B9D4}"/>
    <cellStyle name="Percent 15 7 3 3" xfId="16137" xr:uid="{A0F3D0A4-6650-43AA-9A5D-E7FDCB74635B}"/>
    <cellStyle name="Percent 15 7 3 4" xfId="16138" xr:uid="{11563E2E-5389-40D2-86A4-9A4F62B8CAE7}"/>
    <cellStyle name="Percent 15 7 3 5" xfId="16139" xr:uid="{9EF38F55-200E-4960-80AE-4860FC2B2157}"/>
    <cellStyle name="Percent 15 7 3 6" xfId="23870" xr:uid="{437F4A35-6CB5-4679-B788-7D96EB193868}"/>
    <cellStyle name="Percent 15 7 3 7" xfId="8457" xr:uid="{3ADAB7FB-CF63-437A-8F99-FBCAB5F7E6CA}"/>
    <cellStyle name="Percent 15 7 4" xfId="8455" xr:uid="{17B094CC-6176-4805-A319-5F4450EBCB82}"/>
    <cellStyle name="Percent 15 7 4 2" xfId="16140" xr:uid="{700DF211-4318-497C-A956-E97E59760292}"/>
    <cellStyle name="Percent 15 7 4 2 2" xfId="24965" xr:uid="{BF85592E-EF1E-46E3-86C3-D27BFAD9BD3E}"/>
    <cellStyle name="Percent 15 7 4 3" xfId="24964" xr:uid="{31E265DB-A114-4640-B543-1DE127FBE3D4}"/>
    <cellStyle name="Percent 15 7 5" xfId="16141" xr:uid="{EB24069C-B69A-4903-B65B-210B22ECF3E7}"/>
    <cellStyle name="Percent 15 7 6" xfId="16142" xr:uid="{51DE2106-7220-4FD7-92CE-DA73FDBFF4FB}"/>
    <cellStyle name="Percent 15 7 7" xfId="16143" xr:uid="{22A974D6-C9D4-4D66-9453-7EF90F0A25DD}"/>
    <cellStyle name="Percent 15 7 8" xfId="16144" xr:uid="{2785A8CF-A760-448A-906D-99C43A3EAF16}"/>
    <cellStyle name="Percent 15 7 9" xfId="23868" xr:uid="{525D97D7-A44E-4821-BE21-7D825C1300D0}"/>
    <cellStyle name="Percent 15 8" xfId="4149" xr:uid="{00000000-0005-0000-0000-000038100000}"/>
    <cellStyle name="Percent 15 8 2" xfId="8458" xr:uid="{5B3DE992-6E35-4958-BC88-3A1DE6A8F80B}"/>
    <cellStyle name="Percent 15 8 2 2" xfId="24966" xr:uid="{83DB3EFD-1559-4A93-B16D-8D4815C4B635}"/>
    <cellStyle name="Percent 15 8 3" xfId="16145" xr:uid="{2C790A84-0F9B-4888-8F86-476811E6B5DC}"/>
    <cellStyle name="Percent 15 8 4" xfId="16146" xr:uid="{CC97584A-179A-440A-89B4-5A336D6762C1}"/>
    <cellStyle name="Percent 15 8 5" xfId="16147" xr:uid="{A88D44BD-EE95-4215-8B8D-40F72D2223C4}"/>
    <cellStyle name="Percent 15 8 6" xfId="16148" xr:uid="{14C50508-B1DB-4A58-9EE9-27681870FEC9}"/>
    <cellStyle name="Percent 15 8 7" xfId="24832" xr:uid="{ADB97792-DB2E-4411-A6F1-C57225140E16}"/>
    <cellStyle name="Percent 15 8 8" xfId="6746" xr:uid="{D1BA7959-7489-4031-872D-33BF66876CF0}"/>
    <cellStyle name="Percent 15 9" xfId="4150" xr:uid="{00000000-0005-0000-0000-000039100000}"/>
    <cellStyle name="Percent 15 9 2" xfId="8459" xr:uid="{70B92904-9E79-492B-BB7B-9B22D04C5881}"/>
    <cellStyle name="Percent 15 9 3" xfId="16149" xr:uid="{B0801441-9B86-4D6F-8364-163B36E50354}"/>
    <cellStyle name="Percent 15 9 4" xfId="16150" xr:uid="{1CB273EA-AF29-41A1-874F-B86383D9AF4A}"/>
    <cellStyle name="Percent 15 9 5" xfId="16151" xr:uid="{C1A12619-D2C4-4FA9-B178-2A1A17C00D28}"/>
    <cellStyle name="Percent 15 9 6" xfId="6747" xr:uid="{90E4A43B-8E56-4E5F-A4CA-6722CA74B27E}"/>
    <cellStyle name="Percent 16" xfId="4151" xr:uid="{00000000-0005-0000-0000-00003A100000}"/>
    <cellStyle name="Percent 16 10" xfId="16152" xr:uid="{E3485D82-0A09-403F-8AA4-836D5753753B}"/>
    <cellStyle name="Percent 16 10 2" xfId="16153" xr:uid="{2F206AF4-68B9-47F2-9277-992CD93C4B4D}"/>
    <cellStyle name="Percent 16 10 3" xfId="16154" xr:uid="{8EE58881-4607-4887-A7C5-BC3FB2916E58}"/>
    <cellStyle name="Percent 16 11" xfId="16155" xr:uid="{0FC75239-FEF3-45EC-89DD-A40AF17A93B4}"/>
    <cellStyle name="Percent 16 12" xfId="16156" xr:uid="{CA4B48D8-4A55-424A-BF3A-9B1E5379CC7B}"/>
    <cellStyle name="Percent 16 13" xfId="16157" xr:uid="{FDAA50D6-D580-4601-87DC-01FF0622CD0A}"/>
    <cellStyle name="Percent 16 14" xfId="8460" xr:uid="{F73E9D00-CA6D-4A8D-97A6-EF4AD8B43390}"/>
    <cellStyle name="Percent 16 2" xfId="4152" xr:uid="{00000000-0005-0000-0000-00003B100000}"/>
    <cellStyle name="Percent 16 2 2" xfId="4153" xr:uid="{00000000-0005-0000-0000-00003C100000}"/>
    <cellStyle name="Percent 16 2 2 2" xfId="16158" xr:uid="{749FA688-E6F6-412D-B84E-03F52CF3B082}"/>
    <cellStyle name="Percent 16 2 2 3" xfId="16159" xr:uid="{D83922D4-C0F9-49C6-9196-A42437DDC9AF}"/>
    <cellStyle name="Percent 16 2 2 4" xfId="16160" xr:uid="{5517E024-C8A5-4751-8C68-35FE6207DBFA}"/>
    <cellStyle name="Percent 16 2 2 5" xfId="16161" xr:uid="{9255E5A2-C33A-447B-8D04-6513750857FE}"/>
    <cellStyle name="Percent 16 2 2 6" xfId="24833" xr:uid="{9B878542-3F67-4071-B8EE-02F38F915AE3}"/>
    <cellStyle name="Percent 16 2 2 7" xfId="8462" xr:uid="{FC8168BC-182C-4260-9B97-E4F8DC78954B}"/>
    <cellStyle name="Percent 16 2 3" xfId="4154" xr:uid="{00000000-0005-0000-0000-00003D100000}"/>
    <cellStyle name="Percent 16 2 3 2" xfId="16162" xr:uid="{753000A3-6135-4A9C-8018-ED6F07F05484}"/>
    <cellStyle name="Percent 16 2 3 3" xfId="16163" xr:uid="{28FB9B3C-4F5E-4EF4-9975-26AD019D28B6}"/>
    <cellStyle name="Percent 16 2 3 4" xfId="16164" xr:uid="{56539F97-B010-4333-8C46-69FB2F36B174}"/>
    <cellStyle name="Percent 16 2 3 5" xfId="16165" xr:uid="{8FEDD45C-4E09-46AB-925F-96FFCC4D43D8}"/>
    <cellStyle name="Percent 16 2 3 6" xfId="8463" xr:uid="{37D1D2C1-E1EC-4942-B26F-33F5845A628F}"/>
    <cellStyle name="Percent 16 2 4" xfId="8461" xr:uid="{CD4A7AE2-21CF-414F-8BDC-8D4FB7FEAB81}"/>
    <cellStyle name="Percent 16 2 5" xfId="16166" xr:uid="{01F0CD8C-9C3F-4B2A-842E-AF7216F60EFD}"/>
    <cellStyle name="Percent 16 2 6" xfId="16167" xr:uid="{789AB8CE-937C-4B68-85F5-3FFF78CCCE5C}"/>
    <cellStyle name="Percent 16 2 7" xfId="16168" xr:uid="{6D8FB43D-DF65-419C-9913-ABFC2E9D6936}"/>
    <cellStyle name="Percent 16 2 8" xfId="23871" xr:uid="{C5E8447C-3A52-4A11-ADD1-3232760AA513}"/>
    <cellStyle name="Percent 16 2 9" xfId="6748" xr:uid="{ABA5FEB3-B174-4CA3-A7D7-77A33E10082C}"/>
    <cellStyle name="Percent 16 3" xfId="4155" xr:uid="{00000000-0005-0000-0000-00003E100000}"/>
    <cellStyle name="Percent 16 3 10" xfId="4156" xr:uid="{00000000-0005-0000-0000-00003F100000}"/>
    <cellStyle name="Percent 16 3 10 2" xfId="8465" xr:uid="{BC0202B2-4604-4019-98C9-A6816AA5BA5F}"/>
    <cellStyle name="Percent 16 3 10 3" xfId="16169" xr:uid="{545A8BC0-864E-4029-9758-0494C6C9DC39}"/>
    <cellStyle name="Percent 16 3 10 4" xfId="16170" xr:uid="{D8CE87B4-F5D6-4B60-9E5B-1BC759BF6E5B}"/>
    <cellStyle name="Percent 16 3 10 5" xfId="16171" xr:uid="{73B66D70-E706-4EEA-BBF9-8EEC27A0216F}"/>
    <cellStyle name="Percent 16 3 10 6" xfId="6750" xr:uid="{612AB151-0BF5-4A31-8373-BE209EE5A847}"/>
    <cellStyle name="Percent 16 3 11" xfId="4157" xr:uid="{00000000-0005-0000-0000-000040100000}"/>
    <cellStyle name="Percent 16 3 11 2" xfId="8466" xr:uid="{099790B8-427E-4322-A454-B33F4AAC219F}"/>
    <cellStyle name="Percent 16 3 11 3" xfId="16172" xr:uid="{5D31E311-BF0B-4610-B771-86BB5FA3995C}"/>
    <cellStyle name="Percent 16 3 11 4" xfId="16173" xr:uid="{A935B87F-70CA-41BA-8453-DF09710F5D7C}"/>
    <cellStyle name="Percent 16 3 11 5" xfId="16174" xr:uid="{16227B4D-8060-464D-A102-7A27BBA12B21}"/>
    <cellStyle name="Percent 16 3 11 6" xfId="6751" xr:uid="{26B661A2-E24C-418E-8343-E9F88F1D9113}"/>
    <cellStyle name="Percent 16 3 12" xfId="4158" xr:uid="{00000000-0005-0000-0000-000041100000}"/>
    <cellStyle name="Percent 16 3 12 2" xfId="8467" xr:uid="{50C41079-D735-440E-90C1-B11C55AE871A}"/>
    <cellStyle name="Percent 16 3 12 3" xfId="16175" xr:uid="{C2F491A3-3F79-4579-ACE3-C3A936041D46}"/>
    <cellStyle name="Percent 16 3 12 4" xfId="16176" xr:uid="{9F38AD5E-546D-4844-92B4-D6AC75E4A3A5}"/>
    <cellStyle name="Percent 16 3 12 5" xfId="16177" xr:uid="{03F224A3-6847-48B3-AD1D-FAF36436D029}"/>
    <cellStyle name="Percent 16 3 12 6" xfId="6752" xr:uid="{3950825A-6ABF-443A-9B07-C5AA47E00AFA}"/>
    <cellStyle name="Percent 16 3 13" xfId="4159" xr:uid="{00000000-0005-0000-0000-000042100000}"/>
    <cellStyle name="Percent 16 3 13 2" xfId="8468" xr:uid="{D8AE6C74-B568-43C6-B5DF-BBDB3E5AD1E9}"/>
    <cellStyle name="Percent 16 3 13 3" xfId="16178" xr:uid="{0ABE2406-6DDD-425E-A7D1-22D504863FDD}"/>
    <cellStyle name="Percent 16 3 13 4" xfId="16179" xr:uid="{7C062DB5-DEA2-43D1-9D9F-1A0573245935}"/>
    <cellStyle name="Percent 16 3 13 5" xfId="16180" xr:uid="{3FDE77FB-8388-448F-ACB7-6B0112750543}"/>
    <cellStyle name="Percent 16 3 13 6" xfId="6753" xr:uid="{CEA62983-0A2E-403D-9CD3-87BEBF5FC676}"/>
    <cellStyle name="Percent 16 3 14" xfId="4160" xr:uid="{00000000-0005-0000-0000-000043100000}"/>
    <cellStyle name="Percent 16 3 14 2" xfId="8469" xr:uid="{FF2A4E75-1E5A-47A0-AD6F-CC0DA4852D61}"/>
    <cellStyle name="Percent 16 3 14 3" xfId="16181" xr:uid="{2F38BCCF-885E-4D98-ABBE-150077A6DF26}"/>
    <cellStyle name="Percent 16 3 14 4" xfId="16182" xr:uid="{F7CE4794-2AE0-4DC2-8A23-57F1AD18D6EB}"/>
    <cellStyle name="Percent 16 3 14 5" xfId="16183" xr:uid="{56EFDDA0-34F1-4DB4-8913-603C57237F64}"/>
    <cellStyle name="Percent 16 3 14 6" xfId="6754" xr:uid="{8AA432F0-748A-4B9F-98BA-D00CD5CDFD01}"/>
    <cellStyle name="Percent 16 3 15" xfId="4161" xr:uid="{00000000-0005-0000-0000-000044100000}"/>
    <cellStyle name="Percent 16 3 15 2" xfId="8470" xr:uid="{3492A737-8797-4C2C-A9A9-80A87C686445}"/>
    <cellStyle name="Percent 16 3 15 3" xfId="16184" xr:uid="{1715FB4D-2023-407B-9557-CC0DAC8FCE22}"/>
    <cellStyle name="Percent 16 3 15 4" xfId="16185" xr:uid="{947DAC19-CBDE-450A-A03A-7D052F1958D9}"/>
    <cellStyle name="Percent 16 3 15 5" xfId="16186" xr:uid="{26168A5E-1AB3-4A63-9F50-D1171E021F68}"/>
    <cellStyle name="Percent 16 3 15 6" xfId="6755" xr:uid="{1937D523-E2A9-48F4-9EEA-454E06B18684}"/>
    <cellStyle name="Percent 16 3 16" xfId="4162" xr:uid="{00000000-0005-0000-0000-000045100000}"/>
    <cellStyle name="Percent 16 3 16 2" xfId="8471" xr:uid="{D3435CE2-09CD-4EB2-B639-1797ADD7BA42}"/>
    <cellStyle name="Percent 16 3 16 3" xfId="16187" xr:uid="{EC6B96DD-9979-4704-BA03-89EF6FC8C6F1}"/>
    <cellStyle name="Percent 16 3 16 4" xfId="16188" xr:uid="{A9F67F40-F027-42C7-A92B-4346DC9BFDFF}"/>
    <cellStyle name="Percent 16 3 16 5" xfId="16189" xr:uid="{BA4ACF4A-599E-45BC-BF94-248CFE1DDB70}"/>
    <cellStyle name="Percent 16 3 16 6" xfId="6756" xr:uid="{48F8ACCD-FF39-4732-B9C2-D528F92B1BFD}"/>
    <cellStyle name="Percent 16 3 17" xfId="4163" xr:uid="{00000000-0005-0000-0000-000046100000}"/>
    <cellStyle name="Percent 16 3 17 2" xfId="8472" xr:uid="{BE37A4FF-D462-43E5-A812-519607D18E74}"/>
    <cellStyle name="Percent 16 3 17 3" xfId="16190" xr:uid="{FCCBF491-3745-412F-AF9C-B84F0F4D6DE3}"/>
    <cellStyle name="Percent 16 3 17 4" xfId="16191" xr:uid="{03F0D456-3658-486C-A02D-C5C103C0AE1F}"/>
    <cellStyle name="Percent 16 3 17 5" xfId="16192" xr:uid="{AE6A3452-CF9F-4CAC-890A-C5C0A18C452B}"/>
    <cellStyle name="Percent 16 3 17 6" xfId="6757" xr:uid="{40B86A3F-F5B5-400E-B66B-75228FA722C4}"/>
    <cellStyle name="Percent 16 3 18" xfId="4164" xr:uid="{00000000-0005-0000-0000-000047100000}"/>
    <cellStyle name="Percent 16 3 18 2" xfId="16193" xr:uid="{E43EAAC6-F1F7-4944-8381-93799CDD6F8C}"/>
    <cellStyle name="Percent 16 3 18 3" xfId="16194" xr:uid="{2EAAE509-CA83-41D0-9FE0-7A4D58908FEF}"/>
    <cellStyle name="Percent 16 3 18 4" xfId="16195" xr:uid="{D2692548-008E-4B21-9E07-56D6E24A5C54}"/>
    <cellStyle name="Percent 16 3 18 5" xfId="16196" xr:uid="{D7FC20F1-ACEB-40F6-A786-80157BFD6272}"/>
    <cellStyle name="Percent 16 3 18 6" xfId="24834" xr:uid="{C50D5294-FCF4-489B-A070-9B93E3104B21}"/>
    <cellStyle name="Percent 16 3 18 7" xfId="8473" xr:uid="{9CD68222-551F-402B-A62D-4D4DFC3256B5}"/>
    <cellStyle name="Percent 16 3 19" xfId="4165" xr:uid="{00000000-0005-0000-0000-000048100000}"/>
    <cellStyle name="Percent 16 3 19 2" xfId="16197" xr:uid="{9D80D69D-BAD1-461C-97F5-17025AE0689B}"/>
    <cellStyle name="Percent 16 3 19 3" xfId="16198" xr:uid="{682A277D-18F9-4A95-BFB2-C66D80F82F18}"/>
    <cellStyle name="Percent 16 3 19 4" xfId="16199" xr:uid="{7E3021CD-93FE-4371-AE52-5E11DF948590}"/>
    <cellStyle name="Percent 16 3 19 5" xfId="16200" xr:uid="{32AC29C7-BFE5-4D0B-9A24-764393E1CCAF}"/>
    <cellStyle name="Percent 16 3 19 6" xfId="8474" xr:uid="{5C78E217-1487-47B7-A7B5-E73ADFEBD1A4}"/>
    <cellStyle name="Percent 16 3 2" xfId="4166" xr:uid="{00000000-0005-0000-0000-000049100000}"/>
    <cellStyle name="Percent 16 3 2 2" xfId="8475" xr:uid="{F4FE2082-5D3E-4D52-8C46-3B317EA77A8A}"/>
    <cellStyle name="Percent 16 3 2 3" xfId="16201" xr:uid="{5AAFC959-F573-4E0F-A7EB-F393F56F70EF}"/>
    <cellStyle name="Percent 16 3 2 4" xfId="16202" xr:uid="{5C9DA4EF-7D88-42FF-ABF3-7D38F9E4F7D5}"/>
    <cellStyle name="Percent 16 3 2 5" xfId="16203" xr:uid="{0EA96CD7-CC9C-4B25-BC88-FA80BBD9F244}"/>
    <cellStyle name="Percent 16 3 2 6" xfId="6758" xr:uid="{DBF02572-BE7C-4CF0-8DEF-A86DD0151C91}"/>
    <cellStyle name="Percent 16 3 20" xfId="8464" xr:uid="{01DC5E5C-C7A7-4AAD-9BCA-0ECF02A6EDC2}"/>
    <cellStyle name="Percent 16 3 21" xfId="16204" xr:uid="{56290B03-B5F8-41FE-86F6-4FBF9629E50C}"/>
    <cellStyle name="Percent 16 3 22" xfId="16205" xr:uid="{90AA0B55-BF62-458D-BD45-ABE6F162A1AC}"/>
    <cellStyle name="Percent 16 3 23" xfId="16206" xr:uid="{6410DBF1-D070-44B5-A017-8DC5C79C43E8}"/>
    <cellStyle name="Percent 16 3 24" xfId="23872" xr:uid="{79D23842-7AF4-4D67-A58A-D2CF2A4E5538}"/>
    <cellStyle name="Percent 16 3 25" xfId="6749" xr:uid="{923DF31D-CA8F-4BD9-B13F-F2E8ED80086C}"/>
    <cellStyle name="Percent 16 3 3" xfId="4167" xr:uid="{00000000-0005-0000-0000-00004A100000}"/>
    <cellStyle name="Percent 16 3 3 2" xfId="8476" xr:uid="{C401F80A-58C2-4F95-9750-5018E74B15D7}"/>
    <cellStyle name="Percent 16 3 3 3" xfId="16207" xr:uid="{67F9A320-E48D-4E57-A261-034F0274D9FC}"/>
    <cellStyle name="Percent 16 3 3 4" xfId="16208" xr:uid="{DF2379BA-A6D4-4984-AAEC-C24B6D866A6C}"/>
    <cellStyle name="Percent 16 3 3 5" xfId="16209" xr:uid="{EBCA01C5-3F0D-425E-A111-B50531603191}"/>
    <cellStyle name="Percent 16 3 3 6" xfId="6759" xr:uid="{3C512B4F-5FAD-4D0D-AADF-91135AF1E2F2}"/>
    <cellStyle name="Percent 16 3 4" xfId="4168" xr:uid="{00000000-0005-0000-0000-00004B100000}"/>
    <cellStyle name="Percent 16 3 4 2" xfId="8477" xr:uid="{D31ECE5F-BE59-4DB3-9130-BA9F557FA95F}"/>
    <cellStyle name="Percent 16 3 4 3" xfId="16210" xr:uid="{E76438E4-B0FA-422F-853B-DE5FBC969723}"/>
    <cellStyle name="Percent 16 3 4 4" xfId="16211" xr:uid="{1ADE16BD-8D4F-4C73-91E3-69CD3E580DDF}"/>
    <cellStyle name="Percent 16 3 4 5" xfId="16212" xr:uid="{472BD1E4-D1B0-40BE-8ED7-A325A16429E6}"/>
    <cellStyle name="Percent 16 3 4 6" xfId="6760" xr:uid="{07711D34-CAFF-45E7-B6DE-C056A904C295}"/>
    <cellStyle name="Percent 16 3 5" xfId="4169" xr:uid="{00000000-0005-0000-0000-00004C100000}"/>
    <cellStyle name="Percent 16 3 5 2" xfId="8478" xr:uid="{D1BCD2BE-E4F1-4FCD-8642-B9E00B615EC6}"/>
    <cellStyle name="Percent 16 3 5 3" xfId="16213" xr:uid="{5B6252AD-350E-4D85-852E-07BA349B69B7}"/>
    <cellStyle name="Percent 16 3 5 4" xfId="16214" xr:uid="{59021A88-41CE-407F-A51A-19BE85FF0491}"/>
    <cellStyle name="Percent 16 3 5 5" xfId="16215" xr:uid="{D77553E1-21A0-453E-B9B5-53F2431D294C}"/>
    <cellStyle name="Percent 16 3 5 6" xfId="6761" xr:uid="{D0708D5A-6A1F-4DF7-8A22-B72DF4BD7470}"/>
    <cellStyle name="Percent 16 3 6" xfId="4170" xr:uid="{00000000-0005-0000-0000-00004D100000}"/>
    <cellStyle name="Percent 16 3 6 2" xfId="8479" xr:uid="{DC8AB20C-28F6-4C12-BD00-C54F14989550}"/>
    <cellStyle name="Percent 16 3 6 3" xfId="16216" xr:uid="{5413BA62-45A0-4FD6-A7C0-A0ED72554FCF}"/>
    <cellStyle name="Percent 16 3 6 4" xfId="16217" xr:uid="{778F47D4-CECF-45D0-B399-EBE4DAFD69A8}"/>
    <cellStyle name="Percent 16 3 6 5" xfId="16218" xr:uid="{E944E672-B4A5-4AC0-A4CD-2FBCC8927D9D}"/>
    <cellStyle name="Percent 16 3 6 6" xfId="6762" xr:uid="{694F3E6B-1343-405B-AEF0-74711594E714}"/>
    <cellStyle name="Percent 16 3 7" xfId="4171" xr:uid="{00000000-0005-0000-0000-00004E100000}"/>
    <cellStyle name="Percent 16 3 7 2" xfId="8480" xr:uid="{D60AFF77-5178-4BA1-A1A5-E8139C2C02C5}"/>
    <cellStyle name="Percent 16 3 7 3" xfId="16219" xr:uid="{2354840C-6CDF-47FC-9B69-A3A0CF81EBEB}"/>
    <cellStyle name="Percent 16 3 7 4" xfId="16220" xr:uid="{3059B1DF-E2FD-4E23-94E8-726BC18F2772}"/>
    <cellStyle name="Percent 16 3 7 5" xfId="16221" xr:uid="{00BC1210-2DCA-4C0F-9516-18E112653EA7}"/>
    <cellStyle name="Percent 16 3 7 6" xfId="6763" xr:uid="{459B9DCB-B801-4B35-ABC3-D06E8462EDFF}"/>
    <cellStyle name="Percent 16 3 8" xfId="4172" xr:uid="{00000000-0005-0000-0000-00004F100000}"/>
    <cellStyle name="Percent 16 3 8 2" xfId="8481" xr:uid="{A2E51228-4CE4-4E2C-91A5-74001F2B7C03}"/>
    <cellStyle name="Percent 16 3 8 3" xfId="16222" xr:uid="{4E28DBBB-1C0F-46AE-82A1-C51676387A7D}"/>
    <cellStyle name="Percent 16 3 8 4" xfId="16223" xr:uid="{0431799E-BD37-460B-9004-6A223E5EB967}"/>
    <cellStyle name="Percent 16 3 8 5" xfId="16224" xr:uid="{F2E6C3D1-8426-4D00-A386-860FE97866E3}"/>
    <cellStyle name="Percent 16 3 8 6" xfId="6764" xr:uid="{EF4D8AE8-9D03-4BFA-870D-AA1A0070D5C8}"/>
    <cellStyle name="Percent 16 3 9" xfId="4173" xr:uid="{00000000-0005-0000-0000-000050100000}"/>
    <cellStyle name="Percent 16 3 9 2" xfId="8482" xr:uid="{CD72F531-A428-436E-8648-E62384C1506D}"/>
    <cellStyle name="Percent 16 3 9 3" xfId="16225" xr:uid="{117EE099-117F-4879-B9AC-F4C7AF6BE102}"/>
    <cellStyle name="Percent 16 3 9 4" xfId="16226" xr:uid="{5C79E270-C175-431A-A66C-BB2A2177112C}"/>
    <cellStyle name="Percent 16 3 9 5" xfId="16227" xr:uid="{9F13E92B-4779-47F1-AA6A-5C3076FCD211}"/>
    <cellStyle name="Percent 16 3 9 6" xfId="6765" xr:uid="{E7F4C5C2-C3E9-4060-86DB-1C0FF2511303}"/>
    <cellStyle name="Percent 16 4" xfId="4174" xr:uid="{00000000-0005-0000-0000-000051100000}"/>
    <cellStyle name="Percent 16 4 10" xfId="4175" xr:uid="{00000000-0005-0000-0000-000052100000}"/>
    <cellStyle name="Percent 16 4 10 2" xfId="8484" xr:uid="{0D0478F6-1F2E-4137-9C31-24DD6EED5151}"/>
    <cellStyle name="Percent 16 4 10 3" xfId="16228" xr:uid="{29196477-6BA1-4102-BA88-F0C0B106F007}"/>
    <cellStyle name="Percent 16 4 10 4" xfId="16229" xr:uid="{217B0F30-AAED-4FB9-AD7F-E47E34BF7AD0}"/>
    <cellStyle name="Percent 16 4 10 5" xfId="16230" xr:uid="{A5AFD825-62ED-4B68-BDC1-B353B7496780}"/>
    <cellStyle name="Percent 16 4 10 6" xfId="6767" xr:uid="{523E37CA-5ECD-4752-A687-D69358E31BF2}"/>
    <cellStyle name="Percent 16 4 11" xfId="4176" xr:uid="{00000000-0005-0000-0000-000053100000}"/>
    <cellStyle name="Percent 16 4 11 2" xfId="8485" xr:uid="{7DB8BCD5-A62D-4801-B897-46BBBE3E041E}"/>
    <cellStyle name="Percent 16 4 11 3" xfId="16231" xr:uid="{4B83FF47-274F-4265-9B63-6D58B6735C4B}"/>
    <cellStyle name="Percent 16 4 11 4" xfId="16232" xr:uid="{0C177017-ECB0-498D-AC2F-D9178A8D3608}"/>
    <cellStyle name="Percent 16 4 11 5" xfId="16233" xr:uid="{D7D32FD1-497E-47A4-8FBC-AED73C604124}"/>
    <cellStyle name="Percent 16 4 11 6" xfId="6768" xr:uid="{E7AFA7A6-DA1D-4F3B-93B1-C90A7BFA7364}"/>
    <cellStyle name="Percent 16 4 12" xfId="4177" xr:uid="{00000000-0005-0000-0000-000054100000}"/>
    <cellStyle name="Percent 16 4 12 2" xfId="8486" xr:uid="{EE2B633D-1435-4A0E-9E03-98D9E4F68C47}"/>
    <cellStyle name="Percent 16 4 12 3" xfId="16234" xr:uid="{8397E882-AC5A-4AAB-8555-B924B1B7019B}"/>
    <cellStyle name="Percent 16 4 12 4" xfId="16235" xr:uid="{DF567BEC-F469-46DE-8FAA-74E03B5477EB}"/>
    <cellStyle name="Percent 16 4 12 5" xfId="16236" xr:uid="{DE08FDD2-3651-4673-B882-EDEAF497C2E0}"/>
    <cellStyle name="Percent 16 4 12 6" xfId="6769" xr:uid="{41EC9801-D62C-4422-B99F-98996001EDE3}"/>
    <cellStyle name="Percent 16 4 13" xfId="4178" xr:uid="{00000000-0005-0000-0000-000055100000}"/>
    <cellStyle name="Percent 16 4 13 2" xfId="8487" xr:uid="{99A0F86C-E3D1-43B3-BA23-FC955A8B1479}"/>
    <cellStyle name="Percent 16 4 13 3" xfId="16237" xr:uid="{3F44417B-4770-4121-91FE-158FAA116FCF}"/>
    <cellStyle name="Percent 16 4 13 4" xfId="16238" xr:uid="{4E7A77E7-4086-4D1A-A3BF-EA39C80121DA}"/>
    <cellStyle name="Percent 16 4 13 5" xfId="16239" xr:uid="{B12D465A-86AD-4192-B169-B01EF02215C6}"/>
    <cellStyle name="Percent 16 4 13 6" xfId="6770" xr:uid="{C8C9BD66-0040-4F8A-A062-02171087812B}"/>
    <cellStyle name="Percent 16 4 14" xfId="4179" xr:uid="{00000000-0005-0000-0000-000056100000}"/>
    <cellStyle name="Percent 16 4 14 2" xfId="8488" xr:uid="{5AE1AB63-EDB1-4C37-8A7F-BF4782057BB7}"/>
    <cellStyle name="Percent 16 4 14 3" xfId="16240" xr:uid="{E35EFD6E-826E-4A33-B8AC-4C66A3E34AB6}"/>
    <cellStyle name="Percent 16 4 14 4" xfId="16241" xr:uid="{49AF98C9-85A4-412A-829C-248157896633}"/>
    <cellStyle name="Percent 16 4 14 5" xfId="16242" xr:uid="{CEABCEC0-1D6B-4416-B9D9-BA53B182CB81}"/>
    <cellStyle name="Percent 16 4 14 6" xfId="6771" xr:uid="{A63233EA-13E6-4505-B7BD-F87A29EDE5D5}"/>
    <cellStyle name="Percent 16 4 15" xfId="4180" xr:uid="{00000000-0005-0000-0000-000057100000}"/>
    <cellStyle name="Percent 16 4 15 2" xfId="8489" xr:uid="{504FFA07-0D4F-42E5-BEDD-C109A36780AA}"/>
    <cellStyle name="Percent 16 4 15 3" xfId="16243" xr:uid="{7779F31E-ACC8-4957-8CD7-9AE09E6943A1}"/>
    <cellStyle name="Percent 16 4 15 4" xfId="16244" xr:uid="{9FE3C2F2-8E68-4A3C-9CAC-3D1DB80BDBCA}"/>
    <cellStyle name="Percent 16 4 15 5" xfId="16245" xr:uid="{C549A932-F01B-436C-B1F8-A9D23B0554B5}"/>
    <cellStyle name="Percent 16 4 15 6" xfId="6772" xr:uid="{9CD11D61-4998-41A5-B507-EC191E14B698}"/>
    <cellStyle name="Percent 16 4 16" xfId="4181" xr:uid="{00000000-0005-0000-0000-000058100000}"/>
    <cellStyle name="Percent 16 4 16 2" xfId="8490" xr:uid="{E91491DC-8D12-46AB-B414-BECACB64A739}"/>
    <cellStyle name="Percent 16 4 16 3" xfId="16246" xr:uid="{EF46BA5C-E26E-4FD3-A63C-630932FE6105}"/>
    <cellStyle name="Percent 16 4 16 4" xfId="16247" xr:uid="{5CC88B97-107A-4709-92A2-60EDCF73FB4F}"/>
    <cellStyle name="Percent 16 4 16 5" xfId="16248" xr:uid="{031BCBCA-7B38-4AA9-B1EC-CFAB2A5CA87A}"/>
    <cellStyle name="Percent 16 4 16 6" xfId="6773" xr:uid="{D9F3175E-65C6-438F-B470-F8E259AD5582}"/>
    <cellStyle name="Percent 16 4 17" xfId="4182" xr:uid="{00000000-0005-0000-0000-000059100000}"/>
    <cellStyle name="Percent 16 4 17 2" xfId="8491" xr:uid="{D5522CCB-59D8-42FF-B477-0413E095475A}"/>
    <cellStyle name="Percent 16 4 17 3" xfId="16249" xr:uid="{AD2B7978-0479-4C19-83DB-A960D8ABED95}"/>
    <cellStyle name="Percent 16 4 17 4" xfId="16250" xr:uid="{85C0CF1E-3D51-49FA-8A24-EE5AEB3D630A}"/>
    <cellStyle name="Percent 16 4 17 5" xfId="16251" xr:uid="{E057A060-74C5-40A2-B59C-6E795A216B90}"/>
    <cellStyle name="Percent 16 4 17 6" xfId="6774" xr:uid="{EE967970-C894-4ED9-BEBA-99343D9C998C}"/>
    <cellStyle name="Percent 16 4 18" xfId="4183" xr:uid="{00000000-0005-0000-0000-00005A100000}"/>
    <cellStyle name="Percent 16 4 18 2" xfId="16252" xr:uid="{534F7BE1-5284-4C6B-87EB-C051469F5779}"/>
    <cellStyle name="Percent 16 4 18 3" xfId="16253" xr:uid="{A57DF55D-5D0C-48D1-946B-778B8307B6B9}"/>
    <cellStyle name="Percent 16 4 18 4" xfId="16254" xr:uid="{DDBC7A3A-8099-470A-BCCF-3D0AC93320C2}"/>
    <cellStyle name="Percent 16 4 18 5" xfId="16255" xr:uid="{11E33A1D-37C7-44C4-AFE3-02A121F2E499}"/>
    <cellStyle name="Percent 16 4 18 6" xfId="24835" xr:uid="{6F591986-FFFC-4798-BD05-497BE4C13AC1}"/>
    <cellStyle name="Percent 16 4 18 7" xfId="8492" xr:uid="{74AAFDD3-60A4-4222-849B-03B1956F1520}"/>
    <cellStyle name="Percent 16 4 19" xfId="4184" xr:uid="{00000000-0005-0000-0000-00005B100000}"/>
    <cellStyle name="Percent 16 4 19 2" xfId="16256" xr:uid="{8FF2CE84-7EA3-4FC5-B1FF-8F8FDB16A641}"/>
    <cellStyle name="Percent 16 4 19 3" xfId="16257" xr:uid="{F2D8203F-30ED-4EAE-98BC-DBFA69CF50ED}"/>
    <cellStyle name="Percent 16 4 19 4" xfId="16258" xr:uid="{EF88076F-2329-4A44-BB20-0F1BE6D89723}"/>
    <cellStyle name="Percent 16 4 19 5" xfId="16259" xr:uid="{EBBFA1C5-A194-4125-AEB9-FE78E6E7C684}"/>
    <cellStyle name="Percent 16 4 19 6" xfId="8493" xr:uid="{499319C7-7FD8-48F9-9407-F5D1A5CF24E3}"/>
    <cellStyle name="Percent 16 4 2" xfId="4185" xr:uid="{00000000-0005-0000-0000-00005C100000}"/>
    <cellStyle name="Percent 16 4 2 2" xfId="8494" xr:uid="{6A3CC1A3-BEFB-4D49-804F-393942A51998}"/>
    <cellStyle name="Percent 16 4 2 3" xfId="16260" xr:uid="{AC044B93-1782-4E6E-AF00-70BC7393F05F}"/>
    <cellStyle name="Percent 16 4 2 4" xfId="16261" xr:uid="{48F8A598-5BA3-499B-8BB2-7DA5D1C480C6}"/>
    <cellStyle name="Percent 16 4 2 5" xfId="16262" xr:uid="{847EA22D-A7F5-498D-A12F-246A36B58B6C}"/>
    <cellStyle name="Percent 16 4 2 6" xfId="6775" xr:uid="{488AF8B3-163F-4994-B418-CF8774255C74}"/>
    <cellStyle name="Percent 16 4 20" xfId="8483" xr:uid="{869CF328-828E-46A2-A313-825A5D40896F}"/>
    <cellStyle name="Percent 16 4 21" xfId="16263" xr:uid="{555B4AB6-85F1-4CE7-B56B-814BF59EDBC7}"/>
    <cellStyle name="Percent 16 4 22" xfId="16264" xr:uid="{306CE59F-F44D-4B2C-8D16-BBC44A5A1D42}"/>
    <cellStyle name="Percent 16 4 23" xfId="16265" xr:uid="{1C6C5841-B9F7-44F9-A65A-5116B5D2B2B2}"/>
    <cellStyle name="Percent 16 4 24" xfId="23873" xr:uid="{2079ECA6-FB89-446E-B4FB-0454B682BF36}"/>
    <cellStyle name="Percent 16 4 25" xfId="6766" xr:uid="{4C6F5DDD-B075-4AE2-80F7-9CEA03C682DD}"/>
    <cellStyle name="Percent 16 4 3" xfId="4186" xr:uid="{00000000-0005-0000-0000-00005D100000}"/>
    <cellStyle name="Percent 16 4 3 2" xfId="8495" xr:uid="{D9076B05-D06D-4CDC-BFC3-B4A684BBB54E}"/>
    <cellStyle name="Percent 16 4 3 3" xfId="16266" xr:uid="{1F08D874-ADF8-4405-87E3-D9DDC50B1D9B}"/>
    <cellStyle name="Percent 16 4 3 4" xfId="16267" xr:uid="{A11FB888-153F-453B-A2D5-06C27A9038D0}"/>
    <cellStyle name="Percent 16 4 3 5" xfId="16268" xr:uid="{312AF911-0D24-4D90-9AF1-C68A82F67657}"/>
    <cellStyle name="Percent 16 4 3 6" xfId="6776" xr:uid="{137FF63F-4654-4B03-939E-B5587795233A}"/>
    <cellStyle name="Percent 16 4 4" xfId="4187" xr:uid="{00000000-0005-0000-0000-00005E100000}"/>
    <cellStyle name="Percent 16 4 4 2" xfId="8496" xr:uid="{AFD9264B-AC4E-4C44-881A-80F19054F53D}"/>
    <cellStyle name="Percent 16 4 4 3" xfId="16269" xr:uid="{E1B21317-2198-4CBB-9D1A-170FC80D51F8}"/>
    <cellStyle name="Percent 16 4 4 4" xfId="16270" xr:uid="{E57A7E57-C540-4FAF-B605-4D508F9DEBA6}"/>
    <cellStyle name="Percent 16 4 4 5" xfId="16271" xr:uid="{43601DB5-8A46-48CA-8A92-54E6058FA01F}"/>
    <cellStyle name="Percent 16 4 4 6" xfId="6777" xr:uid="{A10BD215-FFC6-4CE7-AC6A-F002E6C435FA}"/>
    <cellStyle name="Percent 16 4 5" xfId="4188" xr:uid="{00000000-0005-0000-0000-00005F100000}"/>
    <cellStyle name="Percent 16 4 5 2" xfId="8497" xr:uid="{8821E768-1A6E-4B33-8262-B402D15F026B}"/>
    <cellStyle name="Percent 16 4 5 3" xfId="16272" xr:uid="{3F1740A7-AFE7-453C-982F-C34F9EB6FEAF}"/>
    <cellStyle name="Percent 16 4 5 4" xfId="16273" xr:uid="{14122CB3-CDF1-44CB-B27D-3657A7863835}"/>
    <cellStyle name="Percent 16 4 5 5" xfId="16274" xr:uid="{8EC6C602-C5E3-4381-B8F5-0688CC375486}"/>
    <cellStyle name="Percent 16 4 5 6" xfId="6778" xr:uid="{70204A0D-64E1-4CDE-8737-E0EA8DDD12C4}"/>
    <cellStyle name="Percent 16 4 6" xfId="4189" xr:uid="{00000000-0005-0000-0000-000060100000}"/>
    <cellStyle name="Percent 16 4 6 2" xfId="8498" xr:uid="{033F9713-6F09-43A7-9B4F-66DED92A74AE}"/>
    <cellStyle name="Percent 16 4 6 3" xfId="16275" xr:uid="{6492BD75-EADA-48FC-BFFF-14B0318353DC}"/>
    <cellStyle name="Percent 16 4 6 4" xfId="16276" xr:uid="{B8E87412-47FB-4FD0-8D71-74941739C052}"/>
    <cellStyle name="Percent 16 4 6 5" xfId="16277" xr:uid="{8EE22D45-3BDB-4DDA-9BB0-9124979C335F}"/>
    <cellStyle name="Percent 16 4 6 6" xfId="6779" xr:uid="{D52431A3-3DFA-4FAC-B9A0-4FF04116B497}"/>
    <cellStyle name="Percent 16 4 7" xfId="4190" xr:uid="{00000000-0005-0000-0000-000061100000}"/>
    <cellStyle name="Percent 16 4 7 2" xfId="8499" xr:uid="{778356B7-062F-4C12-8FE5-642DFC5DAA18}"/>
    <cellStyle name="Percent 16 4 7 3" xfId="16278" xr:uid="{1702ACFC-D186-4606-AA16-E4D4CA0C7B9E}"/>
    <cellStyle name="Percent 16 4 7 4" xfId="16279" xr:uid="{DDCB986B-D4F7-4CBC-A769-A3D46F67BC9E}"/>
    <cellStyle name="Percent 16 4 7 5" xfId="16280" xr:uid="{88193C6A-D3A7-4626-A06A-272D6305CA12}"/>
    <cellStyle name="Percent 16 4 7 6" xfId="6780" xr:uid="{C9BD8578-4C71-4A7A-9F8F-4F0F03338277}"/>
    <cellStyle name="Percent 16 4 8" xfId="4191" xr:uid="{00000000-0005-0000-0000-000062100000}"/>
    <cellStyle name="Percent 16 4 8 2" xfId="8500" xr:uid="{DF887D55-018A-46C9-AACE-C00F371E89D7}"/>
    <cellStyle name="Percent 16 4 8 3" xfId="16281" xr:uid="{747DD5FA-48F4-410D-805D-B6B422C802A9}"/>
    <cellStyle name="Percent 16 4 8 4" xfId="16282" xr:uid="{6FE842DC-E2DE-4814-901A-6A4559080815}"/>
    <cellStyle name="Percent 16 4 8 5" xfId="16283" xr:uid="{78DA091B-4296-44E2-A5F3-DE015C2C9691}"/>
    <cellStyle name="Percent 16 4 8 6" xfId="6781" xr:uid="{99F39D39-56EA-43B3-AE00-885F3C2D2BE5}"/>
    <cellStyle name="Percent 16 4 9" xfId="4192" xr:uid="{00000000-0005-0000-0000-000063100000}"/>
    <cellStyle name="Percent 16 4 9 2" xfId="8501" xr:uid="{722EC4E9-B0B9-432E-B69B-0578B8ED14DE}"/>
    <cellStyle name="Percent 16 4 9 3" xfId="16284" xr:uid="{8A4C9806-9A84-4725-AAF8-A6F91C0A04B8}"/>
    <cellStyle name="Percent 16 4 9 4" xfId="16285" xr:uid="{83B19C2B-6213-443B-AD66-4B9189A3A14D}"/>
    <cellStyle name="Percent 16 4 9 5" xfId="16286" xr:uid="{EDC7E186-CAD5-4022-8CFF-4AE56E3A2EDA}"/>
    <cellStyle name="Percent 16 4 9 6" xfId="6782" xr:uid="{8D13F941-9854-4F02-9D75-10D6143B6DF6}"/>
    <cellStyle name="Percent 16 5" xfId="4193" xr:uid="{00000000-0005-0000-0000-000064100000}"/>
    <cellStyle name="Percent 16 5 10" xfId="4194" xr:uid="{00000000-0005-0000-0000-000065100000}"/>
    <cellStyle name="Percent 16 5 10 2" xfId="8503" xr:uid="{5D2ABA6F-90E4-4C3B-8FF7-622EF10F4A6B}"/>
    <cellStyle name="Percent 16 5 10 3" xfId="16287" xr:uid="{E0C714C5-580D-4328-9CAB-CCDE93A4C556}"/>
    <cellStyle name="Percent 16 5 10 4" xfId="16288" xr:uid="{FFFA5B01-5A3C-4404-961F-95808447C57D}"/>
    <cellStyle name="Percent 16 5 10 5" xfId="16289" xr:uid="{0FF95E10-DF85-4C28-A4D5-08D1FB954DBD}"/>
    <cellStyle name="Percent 16 5 10 6" xfId="6784" xr:uid="{2D52E34F-F7A4-4894-B4ED-F6D0733A8F6E}"/>
    <cellStyle name="Percent 16 5 11" xfId="4195" xr:uid="{00000000-0005-0000-0000-000066100000}"/>
    <cellStyle name="Percent 16 5 11 2" xfId="8504" xr:uid="{4184E8C8-D07D-473F-94E7-3574F86EF22F}"/>
    <cellStyle name="Percent 16 5 11 3" xfId="16290" xr:uid="{83DD2655-41A0-45B0-91A9-942A38DDA656}"/>
    <cellStyle name="Percent 16 5 11 4" xfId="16291" xr:uid="{9976D639-1B0C-46C4-99B3-5A577C6BCA6D}"/>
    <cellStyle name="Percent 16 5 11 5" xfId="16292" xr:uid="{E8C90746-D11D-476C-8EB3-8874C7BBB4D8}"/>
    <cellStyle name="Percent 16 5 11 6" xfId="6785" xr:uid="{BCDB6182-B85D-4976-81E5-64C027E38CE3}"/>
    <cellStyle name="Percent 16 5 12" xfId="4196" xr:uid="{00000000-0005-0000-0000-000067100000}"/>
    <cellStyle name="Percent 16 5 12 2" xfId="8505" xr:uid="{F559C076-1B34-4ABA-9C3F-DA0CDFFFFF99}"/>
    <cellStyle name="Percent 16 5 12 3" xfId="16293" xr:uid="{CE414053-5339-42EF-AE1A-F8F799CE2ED6}"/>
    <cellStyle name="Percent 16 5 12 4" xfId="16294" xr:uid="{5935B70B-0E49-4505-B282-B8D99047F761}"/>
    <cellStyle name="Percent 16 5 12 5" xfId="16295" xr:uid="{50067EDF-6696-4924-A9BB-57FA44942073}"/>
    <cellStyle name="Percent 16 5 12 6" xfId="6786" xr:uid="{0CD00127-3069-404C-9ECB-4048D4EB96D6}"/>
    <cellStyle name="Percent 16 5 13" xfId="4197" xr:uid="{00000000-0005-0000-0000-000068100000}"/>
    <cellStyle name="Percent 16 5 13 2" xfId="8506" xr:uid="{5158A64F-6657-41BE-9B95-5709D1CD5E53}"/>
    <cellStyle name="Percent 16 5 13 3" xfId="16296" xr:uid="{ACA6956F-85B6-4C2D-AE6C-165607DF8544}"/>
    <cellStyle name="Percent 16 5 13 4" xfId="16297" xr:uid="{C21DBC42-598A-435B-A3C6-5ED59350D02C}"/>
    <cellStyle name="Percent 16 5 13 5" xfId="16298" xr:uid="{30511816-45B0-43EA-A7F0-C9B9A11E23A3}"/>
    <cellStyle name="Percent 16 5 13 6" xfId="6787" xr:uid="{903B1D48-0153-400E-B7FD-D26AE6C2AA30}"/>
    <cellStyle name="Percent 16 5 14" xfId="4198" xr:uid="{00000000-0005-0000-0000-000069100000}"/>
    <cellStyle name="Percent 16 5 14 2" xfId="8507" xr:uid="{FD860F34-097D-4534-8587-1D17364EDC4C}"/>
    <cellStyle name="Percent 16 5 14 3" xfId="16299" xr:uid="{B56CA318-D3FA-42CC-A66D-0F3D984F5361}"/>
    <cellStyle name="Percent 16 5 14 4" xfId="16300" xr:uid="{9F960A92-D3E3-4FF0-BA75-DF2A0F178422}"/>
    <cellStyle name="Percent 16 5 14 5" xfId="16301" xr:uid="{BD1C0A11-95C2-4EC3-98F9-A467831D8847}"/>
    <cellStyle name="Percent 16 5 14 6" xfId="6788" xr:uid="{30F5413E-53B4-4D42-A1E0-5C643A830F46}"/>
    <cellStyle name="Percent 16 5 15" xfId="4199" xr:uid="{00000000-0005-0000-0000-00006A100000}"/>
    <cellStyle name="Percent 16 5 15 2" xfId="8508" xr:uid="{9BD388DD-D9F3-4B24-81DC-A9BC0033E2DF}"/>
    <cellStyle name="Percent 16 5 15 3" xfId="16302" xr:uid="{FEE4E7A6-AC76-4C94-BBA9-076DEDAFD6BB}"/>
    <cellStyle name="Percent 16 5 15 4" xfId="16303" xr:uid="{C0CF661F-27C1-4FEF-AFFB-EE7F2A0A1582}"/>
    <cellStyle name="Percent 16 5 15 5" xfId="16304" xr:uid="{BAF9047A-53E3-4579-959B-91B5DCECE0BC}"/>
    <cellStyle name="Percent 16 5 15 6" xfId="6789" xr:uid="{F688E623-DE73-48D5-9EF5-7264B83D2DF6}"/>
    <cellStyle name="Percent 16 5 16" xfId="4200" xr:uid="{00000000-0005-0000-0000-00006B100000}"/>
    <cellStyle name="Percent 16 5 16 2" xfId="8509" xr:uid="{ADEC6E78-95EF-4790-9082-27CA0803E8BD}"/>
    <cellStyle name="Percent 16 5 16 3" xfId="16305" xr:uid="{6A1D1E14-F871-4194-B004-12C90C42FAE5}"/>
    <cellStyle name="Percent 16 5 16 4" xfId="16306" xr:uid="{496D03A0-3ED4-4A33-B3FB-0F7483B64420}"/>
    <cellStyle name="Percent 16 5 16 5" xfId="16307" xr:uid="{3E5DCFA4-BA70-43CF-9E7D-97101FA9116E}"/>
    <cellStyle name="Percent 16 5 16 6" xfId="6790" xr:uid="{8F91501C-2DEA-4836-B4C9-D33F1C2FDD85}"/>
    <cellStyle name="Percent 16 5 17" xfId="4201" xr:uid="{00000000-0005-0000-0000-00006C100000}"/>
    <cellStyle name="Percent 16 5 17 2" xfId="8510" xr:uid="{8D19B58E-F75D-4619-BE1A-E1BEC3D8DF1D}"/>
    <cellStyle name="Percent 16 5 17 3" xfId="16308" xr:uid="{7E12CB1A-9798-4934-955B-BFE122776221}"/>
    <cellStyle name="Percent 16 5 17 4" xfId="16309" xr:uid="{7CD67F3D-2DDA-4192-88AE-21A4F0DCA633}"/>
    <cellStyle name="Percent 16 5 17 5" xfId="16310" xr:uid="{CA0DF622-B544-42BE-A362-BBDDDBE25AF2}"/>
    <cellStyle name="Percent 16 5 17 6" xfId="6791" xr:uid="{57377E0B-68BB-413D-B1B6-204E7B767139}"/>
    <cellStyle name="Percent 16 5 18" xfId="4202" xr:uid="{00000000-0005-0000-0000-00006D100000}"/>
    <cellStyle name="Percent 16 5 18 2" xfId="16311" xr:uid="{CA0B1237-BBBC-4302-8691-3314D0D09C63}"/>
    <cellStyle name="Percent 16 5 18 3" xfId="16312" xr:uid="{5B8B1068-E7C3-4EF1-899C-606B2CBF759D}"/>
    <cellStyle name="Percent 16 5 18 4" xfId="16313" xr:uid="{9F143A2F-67F1-4CF2-B8C3-52BBA1DB2D18}"/>
    <cellStyle name="Percent 16 5 18 5" xfId="16314" xr:uid="{793E6376-B346-4A18-A715-7E0B62FB1411}"/>
    <cellStyle name="Percent 16 5 18 6" xfId="24836" xr:uid="{FA714E01-DAC9-416D-8DD6-3E97A13B13D2}"/>
    <cellStyle name="Percent 16 5 18 7" xfId="8511" xr:uid="{BDA2342B-8AD7-4C7A-8910-360A48426B43}"/>
    <cellStyle name="Percent 16 5 19" xfId="4203" xr:uid="{00000000-0005-0000-0000-00006E100000}"/>
    <cellStyle name="Percent 16 5 19 2" xfId="16315" xr:uid="{608E3B0A-4C47-49E6-8ED9-6D5A00B76A26}"/>
    <cellStyle name="Percent 16 5 19 3" xfId="16316" xr:uid="{05D8F997-8497-47D8-90F0-BFD5482C93F4}"/>
    <cellStyle name="Percent 16 5 19 4" xfId="16317" xr:uid="{B7C0634B-7F3C-43F7-993A-03DD3DBF6224}"/>
    <cellStyle name="Percent 16 5 19 5" xfId="16318" xr:uid="{9C49B0E2-40E6-48DD-BF29-E1F2725117A5}"/>
    <cellStyle name="Percent 16 5 19 6" xfId="8512" xr:uid="{7163EBB1-43BA-4A2C-842C-2D64EB4B13C9}"/>
    <cellStyle name="Percent 16 5 2" xfId="4204" xr:uid="{00000000-0005-0000-0000-00006F100000}"/>
    <cellStyle name="Percent 16 5 2 2" xfId="8513" xr:uid="{25F471C1-872C-436B-8FE4-838FD0F59BAE}"/>
    <cellStyle name="Percent 16 5 2 3" xfId="16319" xr:uid="{A016FD14-D5D6-4840-9D85-267C54664789}"/>
    <cellStyle name="Percent 16 5 2 4" xfId="16320" xr:uid="{1FD567DD-FF97-4F4B-BEB6-E812AF7BBB38}"/>
    <cellStyle name="Percent 16 5 2 5" xfId="16321" xr:uid="{91F24296-9EAC-4C72-BFE8-B741C57C44E3}"/>
    <cellStyle name="Percent 16 5 2 6" xfId="6792" xr:uid="{A4B9853C-CFB9-4F31-B88B-B13C64E05CA3}"/>
    <cellStyle name="Percent 16 5 20" xfId="8502" xr:uid="{704419A8-96F1-49A5-989E-A01B7D4D7E82}"/>
    <cellStyle name="Percent 16 5 21" xfId="16322" xr:uid="{74D0371C-0C3E-4E97-9038-2BA824354362}"/>
    <cellStyle name="Percent 16 5 22" xfId="16323" xr:uid="{1449C6BB-DA66-427E-BEEF-7BF3612E4543}"/>
    <cellStyle name="Percent 16 5 23" xfId="16324" xr:uid="{CA65434A-B0E1-47A7-BABA-5FDD8CDB96E8}"/>
    <cellStyle name="Percent 16 5 24" xfId="23874" xr:uid="{E7A26A75-D634-4B92-808D-42E93DEA19A8}"/>
    <cellStyle name="Percent 16 5 25" xfId="6783" xr:uid="{8E3C3E79-35E2-456E-BE09-A1C7C5934F8D}"/>
    <cellStyle name="Percent 16 5 3" xfId="4205" xr:uid="{00000000-0005-0000-0000-000070100000}"/>
    <cellStyle name="Percent 16 5 3 2" xfId="8514" xr:uid="{310E2657-70DE-46A7-8E18-F323ABA7492B}"/>
    <cellStyle name="Percent 16 5 3 3" xfId="16325" xr:uid="{56E628F0-75FC-4275-BCDA-D33BF2F40A83}"/>
    <cellStyle name="Percent 16 5 3 4" xfId="16326" xr:uid="{6CF4C805-5058-4801-A855-D5831FE5DAB1}"/>
    <cellStyle name="Percent 16 5 3 5" xfId="16327" xr:uid="{8AF92DC3-0734-45F4-BD30-9262D27D249A}"/>
    <cellStyle name="Percent 16 5 3 6" xfId="6793" xr:uid="{62125030-E072-4098-8F9B-B2C785C9D19A}"/>
    <cellStyle name="Percent 16 5 4" xfId="4206" xr:uid="{00000000-0005-0000-0000-000071100000}"/>
    <cellStyle name="Percent 16 5 4 2" xfId="8515" xr:uid="{43865C7C-775D-44AB-829D-D142F921228E}"/>
    <cellStyle name="Percent 16 5 4 3" xfId="16328" xr:uid="{2B2CF3FA-DF1D-47F6-842A-0D9510C55F2F}"/>
    <cellStyle name="Percent 16 5 4 4" xfId="16329" xr:uid="{856EB7DB-A146-4A56-AACE-AA7777D54011}"/>
    <cellStyle name="Percent 16 5 4 5" xfId="16330" xr:uid="{34DC0636-791C-4F27-817A-44617EC86038}"/>
    <cellStyle name="Percent 16 5 4 6" xfId="6794" xr:uid="{7A0177E6-F149-41BB-95D6-3347754DF31F}"/>
    <cellStyle name="Percent 16 5 5" xfId="4207" xr:uid="{00000000-0005-0000-0000-000072100000}"/>
    <cellStyle name="Percent 16 5 5 2" xfId="8516" xr:uid="{F9AD8D0A-65F6-4097-82A0-738D94E041C0}"/>
    <cellStyle name="Percent 16 5 5 3" xfId="16331" xr:uid="{9DBB4350-0B3A-484C-B4CF-933430C19015}"/>
    <cellStyle name="Percent 16 5 5 4" xfId="16332" xr:uid="{53D7744B-9060-483B-BD7C-11901BAE54E0}"/>
    <cellStyle name="Percent 16 5 5 5" xfId="16333" xr:uid="{5A61D69C-8567-464A-A61D-57621B80B546}"/>
    <cellStyle name="Percent 16 5 5 6" xfId="6795" xr:uid="{1AE36BCF-A851-413F-ACD9-EACD8AF9118E}"/>
    <cellStyle name="Percent 16 5 6" xfId="4208" xr:uid="{00000000-0005-0000-0000-000073100000}"/>
    <cellStyle name="Percent 16 5 6 2" xfId="8517" xr:uid="{D0CC4AFC-8E6B-4DD8-8962-BB12D82F9E33}"/>
    <cellStyle name="Percent 16 5 6 3" xfId="16334" xr:uid="{2FAE24C0-114C-4B97-9EAE-41CB804C0231}"/>
    <cellStyle name="Percent 16 5 6 4" xfId="16335" xr:uid="{B97B88FC-E58B-43FA-AC1D-F2189B161966}"/>
    <cellStyle name="Percent 16 5 6 5" xfId="16336" xr:uid="{9E43431E-EC2C-4088-96B6-15D4A19157E8}"/>
    <cellStyle name="Percent 16 5 6 6" xfId="6796" xr:uid="{164727A0-05DA-40FE-83A9-A49DADBD1B3E}"/>
    <cellStyle name="Percent 16 5 7" xfId="4209" xr:uid="{00000000-0005-0000-0000-000074100000}"/>
    <cellStyle name="Percent 16 5 7 2" xfId="8518" xr:uid="{3EC8429B-E3B6-42F2-AC0D-694064ABFFBE}"/>
    <cellStyle name="Percent 16 5 7 3" xfId="16337" xr:uid="{569718B8-0835-4EDE-A1CF-9EF8BB9663DC}"/>
    <cellStyle name="Percent 16 5 7 4" xfId="16338" xr:uid="{9CE3CD87-187A-4FAA-9AB5-F267A9B5BD93}"/>
    <cellStyle name="Percent 16 5 7 5" xfId="16339" xr:uid="{10989693-040A-4A29-BA2F-16980FD060FB}"/>
    <cellStyle name="Percent 16 5 7 6" xfId="6797" xr:uid="{DAE27364-64A2-474A-B2AD-8448A3657382}"/>
    <cellStyle name="Percent 16 5 8" xfId="4210" xr:uid="{00000000-0005-0000-0000-000075100000}"/>
    <cellStyle name="Percent 16 5 8 2" xfId="8519" xr:uid="{5572FEE2-CEE5-4310-A1DC-EF50D4AD2AC5}"/>
    <cellStyle name="Percent 16 5 8 3" xfId="16340" xr:uid="{A19A550D-736B-46FB-97E6-1EC91CA3A47F}"/>
    <cellStyle name="Percent 16 5 8 4" xfId="16341" xr:uid="{DA6D62A8-B26D-4F7E-A59A-91D768A0D932}"/>
    <cellStyle name="Percent 16 5 8 5" xfId="16342" xr:uid="{72FEECBE-6B36-44F5-B6BF-42237C9AE553}"/>
    <cellStyle name="Percent 16 5 8 6" xfId="6798" xr:uid="{F7BC5F4A-356F-4C8F-B386-DEE7845BEB82}"/>
    <cellStyle name="Percent 16 5 9" xfId="4211" xr:uid="{00000000-0005-0000-0000-000076100000}"/>
    <cellStyle name="Percent 16 5 9 2" xfId="8520" xr:uid="{0328475D-3E24-4F36-B0BF-4A7CC468A0F9}"/>
    <cellStyle name="Percent 16 5 9 3" xfId="16343" xr:uid="{E7DADD1C-B609-47E0-A2B2-F7B78C8600CA}"/>
    <cellStyle name="Percent 16 5 9 4" xfId="16344" xr:uid="{0DF010A9-99A8-4320-943F-30B73F57F633}"/>
    <cellStyle name="Percent 16 5 9 5" xfId="16345" xr:uid="{80DE2ED2-B920-4A45-8823-B6EE88B91D74}"/>
    <cellStyle name="Percent 16 5 9 6" xfId="6799" xr:uid="{5865B650-B206-400B-9C25-3D4FC58B1A44}"/>
    <cellStyle name="Percent 16 6" xfId="4212" xr:uid="{00000000-0005-0000-0000-000077100000}"/>
    <cellStyle name="Percent 16 6 10" xfId="4213" xr:uid="{00000000-0005-0000-0000-000078100000}"/>
    <cellStyle name="Percent 16 6 10 2" xfId="8522" xr:uid="{A6930D2E-3A82-4CF1-A025-EBEB68C169E6}"/>
    <cellStyle name="Percent 16 6 10 3" xfId="16346" xr:uid="{0C954A61-C078-4942-8E0F-081F092B8066}"/>
    <cellStyle name="Percent 16 6 10 4" xfId="16347" xr:uid="{5A7B3AFF-A17A-42AE-96A2-CC2884DA8E0C}"/>
    <cellStyle name="Percent 16 6 10 5" xfId="16348" xr:uid="{AD30CBC7-0BE2-41DB-8437-36134D8F436A}"/>
    <cellStyle name="Percent 16 6 10 6" xfId="6801" xr:uid="{9CD9C2C4-3DC6-4F61-93C3-A2EA97A95A77}"/>
    <cellStyle name="Percent 16 6 11" xfId="4214" xr:uid="{00000000-0005-0000-0000-000079100000}"/>
    <cellStyle name="Percent 16 6 11 2" xfId="8523" xr:uid="{2870EBDF-A0AF-4696-B8F4-6A597DDF4312}"/>
    <cellStyle name="Percent 16 6 11 3" xfId="16349" xr:uid="{B7CC2D61-9072-4300-B69D-C5F0759134CD}"/>
    <cellStyle name="Percent 16 6 11 4" xfId="16350" xr:uid="{B95B2905-9CAB-463E-85A4-8B537AEDE542}"/>
    <cellStyle name="Percent 16 6 11 5" xfId="16351" xr:uid="{86D2842E-FD57-45D1-BB81-F6647AAB03C4}"/>
    <cellStyle name="Percent 16 6 11 6" xfId="6802" xr:uid="{8C482065-B842-46C1-9B0F-A7EEB78F90CB}"/>
    <cellStyle name="Percent 16 6 12" xfId="4215" xr:uid="{00000000-0005-0000-0000-00007A100000}"/>
    <cellStyle name="Percent 16 6 12 2" xfId="8524" xr:uid="{2FB1DA4A-6182-4FDD-B805-25851BE4C456}"/>
    <cellStyle name="Percent 16 6 12 3" xfId="16352" xr:uid="{C27E781B-57B1-4FBA-9041-13F0E1D36A92}"/>
    <cellStyle name="Percent 16 6 12 4" xfId="16353" xr:uid="{57281C2F-8B78-4BD0-AF8B-495D3B211DF1}"/>
    <cellStyle name="Percent 16 6 12 5" xfId="16354" xr:uid="{F805D2F3-14AE-4DB5-8288-543AAE970B41}"/>
    <cellStyle name="Percent 16 6 12 6" xfId="6803" xr:uid="{EF4A412E-5850-43DB-8AF7-B832CD4BE894}"/>
    <cellStyle name="Percent 16 6 13" xfId="4216" xr:uid="{00000000-0005-0000-0000-00007B100000}"/>
    <cellStyle name="Percent 16 6 13 2" xfId="8525" xr:uid="{820BE082-6FE8-4D92-80FA-8EDFDDF9E08B}"/>
    <cellStyle name="Percent 16 6 13 3" xfId="16355" xr:uid="{82E9AE8F-9018-4241-8B51-E82A481E0875}"/>
    <cellStyle name="Percent 16 6 13 4" xfId="16356" xr:uid="{DFD70F30-3E87-42B1-BFAD-FF0AF6B13524}"/>
    <cellStyle name="Percent 16 6 13 5" xfId="16357" xr:uid="{ADD0172B-FACE-4CC2-A73D-994FF8EC8EAE}"/>
    <cellStyle name="Percent 16 6 13 6" xfId="6804" xr:uid="{5D514D8B-5E82-4D28-8486-8D7476FC212A}"/>
    <cellStyle name="Percent 16 6 14" xfId="4217" xr:uid="{00000000-0005-0000-0000-00007C100000}"/>
    <cellStyle name="Percent 16 6 14 2" xfId="8526" xr:uid="{9EE9592E-2076-40E6-9959-A979B9F147EA}"/>
    <cellStyle name="Percent 16 6 14 3" xfId="16358" xr:uid="{50E17710-CD90-4843-8A8B-0D1EDA3906A4}"/>
    <cellStyle name="Percent 16 6 14 4" xfId="16359" xr:uid="{5D13DEAA-40EF-4AF6-8E19-8E0977CE35C4}"/>
    <cellStyle name="Percent 16 6 14 5" xfId="16360" xr:uid="{2F5F451A-6679-40C9-99DF-9671329EA066}"/>
    <cellStyle name="Percent 16 6 14 6" xfId="6805" xr:uid="{CE7229EE-30DB-4DD4-8FED-16FD809F60AC}"/>
    <cellStyle name="Percent 16 6 15" xfId="4218" xr:uid="{00000000-0005-0000-0000-00007D100000}"/>
    <cellStyle name="Percent 16 6 15 2" xfId="8527" xr:uid="{1E34444E-AAD9-429F-AEE0-1C3B230EA5BA}"/>
    <cellStyle name="Percent 16 6 15 3" xfId="16361" xr:uid="{1FAABDD7-0427-49AE-A5A4-C7C6B5DA3A4A}"/>
    <cellStyle name="Percent 16 6 15 4" xfId="16362" xr:uid="{E7267F97-293C-417A-8BDC-AC346EADADBE}"/>
    <cellStyle name="Percent 16 6 15 5" xfId="16363" xr:uid="{26A68913-065F-4D1D-96FF-0ED81CBC0D51}"/>
    <cellStyle name="Percent 16 6 15 6" xfId="6806" xr:uid="{799A5436-B9A8-4591-8947-5B35F6C42A38}"/>
    <cellStyle name="Percent 16 6 16" xfId="4219" xr:uid="{00000000-0005-0000-0000-00007E100000}"/>
    <cellStyle name="Percent 16 6 16 2" xfId="8528" xr:uid="{77E264A9-AF1B-4B58-8B40-48F4DC8109E9}"/>
    <cellStyle name="Percent 16 6 16 3" xfId="16364" xr:uid="{7E829999-343D-47D5-9E8F-C571AF899D15}"/>
    <cellStyle name="Percent 16 6 16 4" xfId="16365" xr:uid="{291D9BBF-74FA-46A1-A62A-A5C9ADF7E060}"/>
    <cellStyle name="Percent 16 6 16 5" xfId="16366" xr:uid="{84DC96DF-C19F-4DE9-8E92-C40EAA1777F4}"/>
    <cellStyle name="Percent 16 6 16 6" xfId="6807" xr:uid="{F73A4DBE-531C-41EB-900C-4C567925E6FF}"/>
    <cellStyle name="Percent 16 6 17" xfId="4220" xr:uid="{00000000-0005-0000-0000-00007F100000}"/>
    <cellStyle name="Percent 16 6 17 2" xfId="8529" xr:uid="{ED1FA7C5-9D6C-4461-A2DF-6F2609BC745D}"/>
    <cellStyle name="Percent 16 6 17 3" xfId="16367" xr:uid="{65FEF30D-43DB-4912-802D-5AAF96A0DF82}"/>
    <cellStyle name="Percent 16 6 17 4" xfId="16368" xr:uid="{C3B61EEB-2EA6-4AB1-9F0D-A8B46B4A9B14}"/>
    <cellStyle name="Percent 16 6 17 5" xfId="16369" xr:uid="{04C0EEE8-59D5-41C5-B68F-E1C31EC3ADC4}"/>
    <cellStyle name="Percent 16 6 17 6" xfId="6808" xr:uid="{38CEF01C-0370-43C8-B4D4-FE8EEC4D2306}"/>
    <cellStyle name="Percent 16 6 18" xfId="4221" xr:uid="{00000000-0005-0000-0000-000080100000}"/>
    <cellStyle name="Percent 16 6 18 2" xfId="16370" xr:uid="{436C83A9-EF13-4793-9693-4B27FCBE8DAD}"/>
    <cellStyle name="Percent 16 6 18 3" xfId="16371" xr:uid="{B461BABB-342E-4129-8BA6-48A7DBBCD57D}"/>
    <cellStyle name="Percent 16 6 18 4" xfId="16372" xr:uid="{5D941788-8A3D-489C-9806-85031D2F6B8F}"/>
    <cellStyle name="Percent 16 6 18 5" xfId="16373" xr:uid="{A1A63D25-9514-44CF-9825-010FB4611752}"/>
    <cellStyle name="Percent 16 6 18 6" xfId="24837" xr:uid="{F259DA6D-0320-4FA6-8DFB-47BD0F3FAF9D}"/>
    <cellStyle name="Percent 16 6 18 7" xfId="8530" xr:uid="{CF6FC6BD-E79D-4685-9035-F56C8AD77CBD}"/>
    <cellStyle name="Percent 16 6 19" xfId="4222" xr:uid="{00000000-0005-0000-0000-000081100000}"/>
    <cellStyle name="Percent 16 6 19 2" xfId="16374" xr:uid="{45CECBCE-CDD0-4B3D-9704-269D9B519A55}"/>
    <cellStyle name="Percent 16 6 19 3" xfId="16375" xr:uid="{CBD24587-2F76-4D89-8539-F24523CA61BC}"/>
    <cellStyle name="Percent 16 6 19 4" xfId="16376" xr:uid="{4AC6551B-959C-4E30-9A71-7AA2C9EB1083}"/>
    <cellStyle name="Percent 16 6 19 5" xfId="16377" xr:uid="{9B909EB4-FA8E-45C4-BB43-B363B440FE00}"/>
    <cellStyle name="Percent 16 6 19 6" xfId="8531" xr:uid="{22BF7189-9F2B-47F6-B895-021C4CBEC322}"/>
    <cellStyle name="Percent 16 6 2" xfId="4223" xr:uid="{00000000-0005-0000-0000-000082100000}"/>
    <cellStyle name="Percent 16 6 2 2" xfId="8532" xr:uid="{CDD72486-C734-4634-8F72-D92FE2E9B0D0}"/>
    <cellStyle name="Percent 16 6 2 3" xfId="16378" xr:uid="{DBE37791-E103-484E-9989-124C52B4C50C}"/>
    <cellStyle name="Percent 16 6 2 4" xfId="16379" xr:uid="{D2CA20AB-E4E3-4FA0-9F52-70FD80C7D339}"/>
    <cellStyle name="Percent 16 6 2 5" xfId="16380" xr:uid="{6A34E410-45CC-42AF-9A38-61F226C03762}"/>
    <cellStyle name="Percent 16 6 2 6" xfId="6809" xr:uid="{D3DEDA45-DA98-4A5B-B541-162744270FA7}"/>
    <cellStyle name="Percent 16 6 20" xfId="8521" xr:uid="{3B13AC04-EED7-4E8E-BC3B-D5B76A42FF38}"/>
    <cellStyle name="Percent 16 6 21" xfId="16381" xr:uid="{287B1EF4-F6A7-4359-88D2-0AF2ADA98516}"/>
    <cellStyle name="Percent 16 6 22" xfId="16382" xr:uid="{8D17F97F-FDAD-40BA-B83C-47984D403B1F}"/>
    <cellStyle name="Percent 16 6 23" xfId="16383" xr:uid="{67EEA053-12C7-42E6-BDD8-549570E132B8}"/>
    <cellStyle name="Percent 16 6 24" xfId="23875" xr:uid="{194DE57B-F5D4-4B15-901D-B9C71CF36F97}"/>
    <cellStyle name="Percent 16 6 25" xfId="6800" xr:uid="{4C861C3D-2B29-4365-B667-7D38FA0FAC8F}"/>
    <cellStyle name="Percent 16 6 3" xfId="4224" xr:uid="{00000000-0005-0000-0000-000083100000}"/>
    <cellStyle name="Percent 16 6 3 2" xfId="8533" xr:uid="{DA0B653A-1E15-4CBD-AC4B-182792F04688}"/>
    <cellStyle name="Percent 16 6 3 3" xfId="16384" xr:uid="{4134F935-75B6-4E51-96C9-67806698D878}"/>
    <cellStyle name="Percent 16 6 3 4" xfId="16385" xr:uid="{B2188EC9-6BDC-4869-86E2-C6B4651FE16A}"/>
    <cellStyle name="Percent 16 6 3 5" xfId="16386" xr:uid="{B4B64D10-5A05-4EDD-AE51-9E7751C0FB2A}"/>
    <cellStyle name="Percent 16 6 3 6" xfId="6810" xr:uid="{2E757CAA-7943-4187-8199-D789A08A0B86}"/>
    <cellStyle name="Percent 16 6 4" xfId="4225" xr:uid="{00000000-0005-0000-0000-000084100000}"/>
    <cellStyle name="Percent 16 6 4 2" xfId="8534" xr:uid="{BCDFEC78-4C10-4A96-A950-27C162369170}"/>
    <cellStyle name="Percent 16 6 4 3" xfId="16387" xr:uid="{5C9C97E1-B98B-4F56-A14C-8F9DB3D41313}"/>
    <cellStyle name="Percent 16 6 4 4" xfId="16388" xr:uid="{C173BB25-9B9A-4E16-B3F9-4D8BF33C2357}"/>
    <cellStyle name="Percent 16 6 4 5" xfId="16389" xr:uid="{B3978E1D-D2E8-4F1F-A9CB-95E1FD462280}"/>
    <cellStyle name="Percent 16 6 4 6" xfId="6811" xr:uid="{1C225660-0986-4BB8-ABB3-161DD82C2C1F}"/>
    <cellStyle name="Percent 16 6 5" xfId="4226" xr:uid="{00000000-0005-0000-0000-000085100000}"/>
    <cellStyle name="Percent 16 6 5 2" xfId="8535" xr:uid="{806339F8-D407-48E9-A747-105DF7159816}"/>
    <cellStyle name="Percent 16 6 5 3" xfId="16390" xr:uid="{C179B18B-022E-4E2F-95C9-479D2F071A59}"/>
    <cellStyle name="Percent 16 6 5 4" xfId="16391" xr:uid="{745BEF77-E6F9-4F7D-BA65-8CF026840874}"/>
    <cellStyle name="Percent 16 6 5 5" xfId="16392" xr:uid="{EB35DB75-2B05-4182-8E18-3953CF451A53}"/>
    <cellStyle name="Percent 16 6 5 6" xfId="6812" xr:uid="{ED577301-9F79-43CE-B499-B64B65EFBBAE}"/>
    <cellStyle name="Percent 16 6 6" xfId="4227" xr:uid="{00000000-0005-0000-0000-000086100000}"/>
    <cellStyle name="Percent 16 6 6 2" xfId="8536" xr:uid="{67BFBBC4-C43E-4CF3-BD85-01CD076FDAB0}"/>
    <cellStyle name="Percent 16 6 6 3" xfId="16393" xr:uid="{C42FD491-6350-4B6C-8BDF-70B67A560D58}"/>
    <cellStyle name="Percent 16 6 6 4" xfId="16394" xr:uid="{037EE6B0-A2FA-4DEC-84FC-A8A495092EC9}"/>
    <cellStyle name="Percent 16 6 6 5" xfId="16395" xr:uid="{8C9B6A54-19DC-46BF-A4BD-65BA02B22AD2}"/>
    <cellStyle name="Percent 16 6 6 6" xfId="6813" xr:uid="{CB7119FB-DAA1-45AB-BC2B-E80E75F2D049}"/>
    <cellStyle name="Percent 16 6 7" xfId="4228" xr:uid="{00000000-0005-0000-0000-000087100000}"/>
    <cellStyle name="Percent 16 6 7 2" xfId="8537" xr:uid="{281F016A-B075-40AE-8AC1-E40CCFC41DE7}"/>
    <cellStyle name="Percent 16 6 7 3" xfId="16396" xr:uid="{0E537982-AEE6-45EF-B06B-D3C1B2962759}"/>
    <cellStyle name="Percent 16 6 7 4" xfId="16397" xr:uid="{35FB7770-84B7-4A3E-8766-A1B6184C57FF}"/>
    <cellStyle name="Percent 16 6 7 5" xfId="16398" xr:uid="{8E4FB3FF-5BA1-4D23-B21E-A80318A3EE9C}"/>
    <cellStyle name="Percent 16 6 7 6" xfId="6814" xr:uid="{6497665C-E659-4761-A7CA-DF5D3D8AB8BA}"/>
    <cellStyle name="Percent 16 6 8" xfId="4229" xr:uid="{00000000-0005-0000-0000-000088100000}"/>
    <cellStyle name="Percent 16 6 8 2" xfId="8538" xr:uid="{EEC69208-3E33-42F6-9BDE-83F1080A29B8}"/>
    <cellStyle name="Percent 16 6 8 3" xfId="16399" xr:uid="{7594398C-39CB-4A2D-AFDE-E31A9167A582}"/>
    <cellStyle name="Percent 16 6 8 4" xfId="16400" xr:uid="{A2613697-71EC-4D27-8D18-8BE47C8BE6C8}"/>
    <cellStyle name="Percent 16 6 8 5" xfId="16401" xr:uid="{765D7D3E-8F32-4200-A971-413B4338839E}"/>
    <cellStyle name="Percent 16 6 8 6" xfId="6815" xr:uid="{D00ED539-FAEF-44C8-AEEB-8DEF54AE294D}"/>
    <cellStyle name="Percent 16 6 9" xfId="4230" xr:uid="{00000000-0005-0000-0000-000089100000}"/>
    <cellStyle name="Percent 16 6 9 2" xfId="8539" xr:uid="{577A9DAD-7990-47FC-B378-2D2737F062F2}"/>
    <cellStyle name="Percent 16 6 9 3" xfId="16402" xr:uid="{854EE554-0529-416A-BDF2-A3A63B6E6224}"/>
    <cellStyle name="Percent 16 6 9 4" xfId="16403" xr:uid="{8DE95366-5597-4DBD-9097-8654CE93A15B}"/>
    <cellStyle name="Percent 16 6 9 5" xfId="16404" xr:uid="{5267D4CC-E8A9-413E-ABF9-7389BA4D2819}"/>
    <cellStyle name="Percent 16 6 9 6" xfId="6816" xr:uid="{0C9FA2A3-B592-4C20-899E-5787B7D03938}"/>
    <cellStyle name="Percent 16 7" xfId="4231" xr:uid="{00000000-0005-0000-0000-00008A100000}"/>
    <cellStyle name="Percent 16 7 10" xfId="4232" xr:uid="{00000000-0005-0000-0000-00008B100000}"/>
    <cellStyle name="Percent 16 7 10 2" xfId="8541" xr:uid="{4C759DBB-1FF4-4822-A525-5AFCEE71AB68}"/>
    <cellStyle name="Percent 16 7 10 3" xfId="16405" xr:uid="{2F2FE082-7507-45A2-91A6-BEE056EA9312}"/>
    <cellStyle name="Percent 16 7 10 4" xfId="16406" xr:uid="{179D5502-9D96-4C86-9BAD-CA95A514566F}"/>
    <cellStyle name="Percent 16 7 10 5" xfId="16407" xr:uid="{C6750D7A-8D51-4741-870E-04296354F889}"/>
    <cellStyle name="Percent 16 7 10 6" xfId="6818" xr:uid="{5EC5CDE5-20F4-4458-AB03-AD423B662515}"/>
    <cellStyle name="Percent 16 7 11" xfId="4233" xr:uid="{00000000-0005-0000-0000-00008C100000}"/>
    <cellStyle name="Percent 16 7 11 2" xfId="8542" xr:uid="{B5635CC3-F55F-4EFB-BB17-898C27A84FD8}"/>
    <cellStyle name="Percent 16 7 11 3" xfId="16408" xr:uid="{49C3120C-A98F-40C8-A806-6288F0527698}"/>
    <cellStyle name="Percent 16 7 11 4" xfId="16409" xr:uid="{4E2008CE-7190-4912-B788-AB293DCB75B7}"/>
    <cellStyle name="Percent 16 7 11 5" xfId="16410" xr:uid="{A272EFE5-3476-4075-A02E-A3DC34837E9A}"/>
    <cellStyle name="Percent 16 7 11 6" xfId="6819" xr:uid="{CAF99C8E-C99A-46FA-8A5E-13A7CF1ED939}"/>
    <cellStyle name="Percent 16 7 12" xfId="4234" xr:uid="{00000000-0005-0000-0000-00008D100000}"/>
    <cellStyle name="Percent 16 7 12 2" xfId="8543" xr:uid="{ADC2037A-BCAF-4BA9-9FB9-2C39200A460A}"/>
    <cellStyle name="Percent 16 7 12 3" xfId="16411" xr:uid="{78D29539-6686-4BD9-9FE8-EB4D92DE6C16}"/>
    <cellStyle name="Percent 16 7 12 4" xfId="16412" xr:uid="{C662BCE5-3D47-46CF-85D1-69C623D34E81}"/>
    <cellStyle name="Percent 16 7 12 5" xfId="16413" xr:uid="{2E99E325-031C-4022-A5E6-3B82E9D850B8}"/>
    <cellStyle name="Percent 16 7 12 6" xfId="6820" xr:uid="{66D5FF3A-A42C-40AB-806D-74A9B80C5845}"/>
    <cellStyle name="Percent 16 7 13" xfId="4235" xr:uid="{00000000-0005-0000-0000-00008E100000}"/>
    <cellStyle name="Percent 16 7 13 2" xfId="8544" xr:uid="{CA478AC9-8A5B-44B9-AB9C-3C9EB30CED5E}"/>
    <cellStyle name="Percent 16 7 13 3" xfId="16414" xr:uid="{06E6349C-CC22-4F87-B409-F6FF9098DB4B}"/>
    <cellStyle name="Percent 16 7 13 4" xfId="16415" xr:uid="{7A405E69-E066-42CF-8449-EB8BA7B3C21D}"/>
    <cellStyle name="Percent 16 7 13 5" xfId="16416" xr:uid="{85A67DA0-9EC2-45CD-8E52-6854E2D2074F}"/>
    <cellStyle name="Percent 16 7 13 6" xfId="6821" xr:uid="{193CE1C1-A0C0-4BDF-A2E2-8C72C05F5010}"/>
    <cellStyle name="Percent 16 7 14" xfId="4236" xr:uid="{00000000-0005-0000-0000-00008F100000}"/>
    <cellStyle name="Percent 16 7 14 2" xfId="8545" xr:uid="{45A404F2-685F-4368-8486-2AD56B0745DC}"/>
    <cellStyle name="Percent 16 7 14 3" xfId="16417" xr:uid="{290C4A2B-7F20-4D36-B056-290D0AB6FD9F}"/>
    <cellStyle name="Percent 16 7 14 4" xfId="16418" xr:uid="{3192E4A1-4B7E-4B30-A211-A5AE238A4F45}"/>
    <cellStyle name="Percent 16 7 14 5" xfId="16419" xr:uid="{5583C4B9-7077-4B12-B87B-93ABE5C88668}"/>
    <cellStyle name="Percent 16 7 14 6" xfId="6822" xr:uid="{792CB1C5-41F7-45BF-8823-3760E4FF5442}"/>
    <cellStyle name="Percent 16 7 15" xfId="4237" xr:uid="{00000000-0005-0000-0000-000090100000}"/>
    <cellStyle name="Percent 16 7 15 2" xfId="8546" xr:uid="{7C5BD2C5-3958-4E46-9725-01551F971C6F}"/>
    <cellStyle name="Percent 16 7 15 3" xfId="16420" xr:uid="{354E50CC-86F7-4087-95ED-751D7BAF8E29}"/>
    <cellStyle name="Percent 16 7 15 4" xfId="16421" xr:uid="{130CFAA4-C043-42B6-A312-D1CC62D5757A}"/>
    <cellStyle name="Percent 16 7 15 5" xfId="16422" xr:uid="{46DF95DF-5FE0-4658-A7E0-5D210DD42D6C}"/>
    <cellStyle name="Percent 16 7 15 6" xfId="6823" xr:uid="{15830C53-B376-4CA3-9AAA-E5EDC7C4CE41}"/>
    <cellStyle name="Percent 16 7 16" xfId="4238" xr:uid="{00000000-0005-0000-0000-000091100000}"/>
    <cellStyle name="Percent 16 7 16 2" xfId="8547" xr:uid="{519E5D6A-792C-43F3-9814-422172C4A2DD}"/>
    <cellStyle name="Percent 16 7 16 3" xfId="16423" xr:uid="{B24C30AF-3970-4090-92BA-68DC4D9B710A}"/>
    <cellStyle name="Percent 16 7 16 4" xfId="16424" xr:uid="{357B66FB-0AA7-4DB5-B55B-A33909758ABD}"/>
    <cellStyle name="Percent 16 7 16 5" xfId="16425" xr:uid="{39A7446F-2053-4B0A-893F-369A0144AAFE}"/>
    <cellStyle name="Percent 16 7 16 6" xfId="6824" xr:uid="{9C4F27B3-B15D-4258-A7C2-FFBAEF512B8D}"/>
    <cellStyle name="Percent 16 7 17" xfId="4239" xr:uid="{00000000-0005-0000-0000-000092100000}"/>
    <cellStyle name="Percent 16 7 17 2" xfId="8548" xr:uid="{981B19FD-8422-4C6E-9B96-C8CB12F30630}"/>
    <cellStyle name="Percent 16 7 17 3" xfId="16426" xr:uid="{331BB865-2B6A-43AA-8632-4CF578DAFE35}"/>
    <cellStyle name="Percent 16 7 17 4" xfId="16427" xr:uid="{36B324C0-551F-4075-A3C4-5E89DAA99C69}"/>
    <cellStyle name="Percent 16 7 17 5" xfId="16428" xr:uid="{A62CECF6-FE3C-4144-B885-B7C531AB3517}"/>
    <cellStyle name="Percent 16 7 17 6" xfId="6825" xr:uid="{ABC6C637-4E5F-4C19-AD6C-65C3F858CDCE}"/>
    <cellStyle name="Percent 16 7 18" xfId="4240" xr:uid="{00000000-0005-0000-0000-000093100000}"/>
    <cellStyle name="Percent 16 7 18 2" xfId="16429" xr:uid="{98E56B42-B319-4C77-948C-C0121661136A}"/>
    <cellStyle name="Percent 16 7 18 3" xfId="16430" xr:uid="{52801096-EDD3-4851-9286-DC89C54B785E}"/>
    <cellStyle name="Percent 16 7 18 4" xfId="16431" xr:uid="{0B441BD9-14A8-449F-A701-443EC8169EB6}"/>
    <cellStyle name="Percent 16 7 18 5" xfId="16432" xr:uid="{59F67AC4-6AB4-4C3B-AEC9-7DD2C1B537C7}"/>
    <cellStyle name="Percent 16 7 18 6" xfId="24838" xr:uid="{6A99190D-45A1-4F52-A6AC-1957CCB1FADE}"/>
    <cellStyle name="Percent 16 7 18 7" xfId="8549" xr:uid="{A59E8EB6-D172-4DD8-AF56-967B27627E3C}"/>
    <cellStyle name="Percent 16 7 19" xfId="4241" xr:uid="{00000000-0005-0000-0000-000094100000}"/>
    <cellStyle name="Percent 16 7 19 2" xfId="16433" xr:uid="{694AA405-D97C-4358-81EB-B12D7EB6C0C8}"/>
    <cellStyle name="Percent 16 7 19 3" xfId="16434" xr:uid="{8720E79F-F53D-486D-BE0E-C50AAB78032C}"/>
    <cellStyle name="Percent 16 7 19 4" xfId="16435" xr:uid="{26A3C69C-FEFF-454F-97EA-7C403B989936}"/>
    <cellStyle name="Percent 16 7 19 5" xfId="16436" xr:uid="{13C236E6-9409-4CE8-AB77-0CBB26D9A9B4}"/>
    <cellStyle name="Percent 16 7 19 6" xfId="8550" xr:uid="{483D44B5-C6FB-4D62-AB8B-AF57B91FB3E7}"/>
    <cellStyle name="Percent 16 7 2" xfId="4242" xr:uid="{00000000-0005-0000-0000-000095100000}"/>
    <cellStyle name="Percent 16 7 2 2" xfId="4243" xr:uid="{00000000-0005-0000-0000-000096100000}"/>
    <cellStyle name="Percent 16 7 2 2 2" xfId="16437" xr:uid="{1BF9B60A-83D3-483E-A291-EF7BED2F8840}"/>
    <cellStyle name="Percent 16 7 2 2 3" xfId="16438" xr:uid="{F76C65F2-4923-471B-83CF-B4C24BA2E487}"/>
    <cellStyle name="Percent 16 7 2 2 4" xfId="16439" xr:uid="{AD4559ED-C404-4E99-8004-F1E80BBAB189}"/>
    <cellStyle name="Percent 16 7 2 2 5" xfId="16440" xr:uid="{3B7105E3-62AA-4F9A-AF10-B756ECCDA96D}"/>
    <cellStyle name="Percent 16 7 2 2 6" xfId="24839" xr:uid="{B87B32EE-AC7D-4B15-BDAF-C9F4E2BF068A}"/>
    <cellStyle name="Percent 16 7 2 2 7" xfId="8552" xr:uid="{F2CAA437-AFE0-454E-AD3B-8D48A0A06DB2}"/>
    <cellStyle name="Percent 16 7 2 3" xfId="4244" xr:uid="{00000000-0005-0000-0000-000097100000}"/>
    <cellStyle name="Percent 16 7 2 3 2" xfId="16441" xr:uid="{93CFA015-635E-4214-9123-A5A7139850E3}"/>
    <cellStyle name="Percent 16 7 2 3 3" xfId="16442" xr:uid="{76C45E26-6719-4130-A317-BD6F8702DA0B}"/>
    <cellStyle name="Percent 16 7 2 3 4" xfId="16443" xr:uid="{9A05FA7C-3661-422F-BB47-5453EFC94F72}"/>
    <cellStyle name="Percent 16 7 2 3 5" xfId="16444" xr:uid="{271767BE-7114-4CBB-A373-C2CA99630600}"/>
    <cellStyle name="Percent 16 7 2 3 6" xfId="8553" xr:uid="{688F7AC2-0BC3-4902-8C0D-381EC336C7EA}"/>
    <cellStyle name="Percent 16 7 2 4" xfId="8551" xr:uid="{165B3638-4B88-4537-993B-B2E24A4E1EBA}"/>
    <cellStyle name="Percent 16 7 2 5" xfId="16445" xr:uid="{0BD15861-A100-4C36-9DBE-26182FB34D69}"/>
    <cellStyle name="Percent 16 7 2 6" xfId="16446" xr:uid="{27437AD2-48D5-4C8F-8C1C-8A0F5531847B}"/>
    <cellStyle name="Percent 16 7 2 7" xfId="16447" xr:uid="{BBF5C1BD-7F8E-476E-9F70-B796940D8DFB}"/>
    <cellStyle name="Percent 16 7 2 8" xfId="23877" xr:uid="{9C322FEA-8D27-49AE-97CA-3C8CE31A0B40}"/>
    <cellStyle name="Percent 16 7 2 9" xfId="6826" xr:uid="{205C6939-12DD-4A12-8BBE-3B7AB6AFFB6D}"/>
    <cellStyle name="Percent 16 7 20" xfId="8540" xr:uid="{F376E198-8C41-4C11-A73C-8BD21F837E45}"/>
    <cellStyle name="Percent 16 7 21" xfId="16448" xr:uid="{452405C9-72DA-4F69-945F-22235B78584F}"/>
    <cellStyle name="Percent 16 7 22" xfId="16449" xr:uid="{D079998B-2D26-471C-8A9A-E9D5C5F64ABE}"/>
    <cellStyle name="Percent 16 7 23" xfId="16450" xr:uid="{940AAD3A-6E10-445C-8CA6-008EACA902CE}"/>
    <cellStyle name="Percent 16 7 24" xfId="23876" xr:uid="{FEBAAB02-9797-49ED-8669-7FA6D997D33A}"/>
    <cellStyle name="Percent 16 7 25" xfId="6817" xr:uid="{174F0CAF-D9AA-4D82-BB93-5226933E9E38}"/>
    <cellStyle name="Percent 16 7 3" xfId="4245" xr:uid="{00000000-0005-0000-0000-000098100000}"/>
    <cellStyle name="Percent 16 7 3 2" xfId="4246" xr:uid="{00000000-0005-0000-0000-000099100000}"/>
    <cellStyle name="Percent 16 7 3 2 2" xfId="16451" xr:uid="{AAEFE8D1-A889-4FE0-9B9A-7C6B09C18F59}"/>
    <cellStyle name="Percent 16 7 3 2 3" xfId="16452" xr:uid="{FE0308C8-6824-4098-86DF-A95E3BF880EB}"/>
    <cellStyle name="Percent 16 7 3 2 4" xfId="16453" xr:uid="{34E44EAE-77CB-4558-A294-EB40C580102A}"/>
    <cellStyle name="Percent 16 7 3 2 5" xfId="16454" xr:uid="{CC6C8A2D-E332-40B7-AB40-CE8385E5FA86}"/>
    <cellStyle name="Percent 16 7 3 2 6" xfId="24840" xr:uid="{7C1778C9-2044-4E24-A0B2-7E509ED080AC}"/>
    <cellStyle name="Percent 16 7 3 2 7" xfId="8555" xr:uid="{77867931-926F-4D3B-BCB6-3773CBF1ABF5}"/>
    <cellStyle name="Percent 16 7 3 3" xfId="4247" xr:uid="{00000000-0005-0000-0000-00009A100000}"/>
    <cellStyle name="Percent 16 7 3 3 2" xfId="16455" xr:uid="{7788EFAF-8041-4240-819F-BC0F43A58C02}"/>
    <cellStyle name="Percent 16 7 3 3 3" xfId="16456" xr:uid="{7D2568AC-7401-4A81-A599-E4F959E5F30A}"/>
    <cellStyle name="Percent 16 7 3 3 4" xfId="16457" xr:uid="{6504BA62-DD27-4635-B209-9958B795E8FC}"/>
    <cellStyle name="Percent 16 7 3 3 5" xfId="16458" xr:uid="{2C7AD872-FE59-4A6C-976C-3B6735E2478B}"/>
    <cellStyle name="Percent 16 7 3 3 6" xfId="8556" xr:uid="{B09A3FC3-A848-4293-B887-A7309336B87E}"/>
    <cellStyle name="Percent 16 7 3 4" xfId="8554" xr:uid="{A1959313-34C9-4082-9632-E91BEE4AB371}"/>
    <cellStyle name="Percent 16 7 3 5" xfId="16459" xr:uid="{2DF96CA5-AE34-48CA-AD63-6CE54FEC7628}"/>
    <cellStyle name="Percent 16 7 3 6" xfId="16460" xr:uid="{9180D48A-BF72-4044-9F2E-1AE58D33AA40}"/>
    <cellStyle name="Percent 16 7 3 7" xfId="16461" xr:uid="{B998083D-CAA5-4219-A900-35D92099A127}"/>
    <cellStyle name="Percent 16 7 3 8" xfId="23878" xr:uid="{48349510-7F60-4C82-8944-3709ABAA633C}"/>
    <cellStyle name="Percent 16 7 3 9" xfId="6827" xr:uid="{A78D3209-67FB-4075-8F83-A899B0883489}"/>
    <cellStyle name="Percent 16 7 4" xfId="4248" xr:uid="{00000000-0005-0000-0000-00009B100000}"/>
    <cellStyle name="Percent 16 7 4 2" xfId="8557" xr:uid="{80DE3B8C-6FF5-457D-B6FF-64EC9EB003E5}"/>
    <cellStyle name="Percent 16 7 4 3" xfId="16462" xr:uid="{5FA8015C-6098-4B59-A878-BC1FFA923657}"/>
    <cellStyle name="Percent 16 7 4 4" xfId="16463" xr:uid="{57C18C8A-F69D-4885-8D37-B67935F649F7}"/>
    <cellStyle name="Percent 16 7 4 5" xfId="16464" xr:uid="{4DE28953-8BD9-4FE5-942B-B7DE171ECE59}"/>
    <cellStyle name="Percent 16 7 4 6" xfId="6828" xr:uid="{06ECAE0E-4F28-4071-B3EE-A44BD2AE6741}"/>
    <cellStyle name="Percent 16 7 5" xfId="4249" xr:uid="{00000000-0005-0000-0000-00009C100000}"/>
    <cellStyle name="Percent 16 7 5 2" xfId="8558" xr:uid="{4DF74F84-9427-4A4E-95EF-FFDCD465A5F2}"/>
    <cellStyle name="Percent 16 7 5 3" xfId="16465" xr:uid="{48BCE883-4E80-403A-A6A4-FEEAF4A893AE}"/>
    <cellStyle name="Percent 16 7 5 4" xfId="16466" xr:uid="{881639D2-258B-4084-88F6-6C5E9A058638}"/>
    <cellStyle name="Percent 16 7 5 5" xfId="16467" xr:uid="{4E38F863-1D0C-45D6-8120-91CCACA02BE9}"/>
    <cellStyle name="Percent 16 7 5 6" xfId="6829" xr:uid="{18F40DC2-FC1C-4004-B245-66BA78EE3A1D}"/>
    <cellStyle name="Percent 16 7 6" xfId="4250" xr:uid="{00000000-0005-0000-0000-00009D100000}"/>
    <cellStyle name="Percent 16 7 6 2" xfId="8559" xr:uid="{1B4B22D5-CBDF-4D9C-9755-9D8AABF17106}"/>
    <cellStyle name="Percent 16 7 6 3" xfId="16468" xr:uid="{46A1B014-4C6E-40D2-B90E-4F66A76ADF54}"/>
    <cellStyle name="Percent 16 7 6 4" xfId="16469" xr:uid="{D7C5A055-D839-4205-9DA1-91714E6EE4F0}"/>
    <cellStyle name="Percent 16 7 6 5" xfId="16470" xr:uid="{B9720BAD-147E-4DD8-8D70-42D9A8B91392}"/>
    <cellStyle name="Percent 16 7 6 6" xfId="6830" xr:uid="{6E8D4628-42D2-4DC7-A1FE-282C56978559}"/>
    <cellStyle name="Percent 16 7 7" xfId="4251" xr:uid="{00000000-0005-0000-0000-00009E100000}"/>
    <cellStyle name="Percent 16 7 7 2" xfId="8560" xr:uid="{E07C72C5-4C39-4155-BBF4-21DBB9FDBB63}"/>
    <cellStyle name="Percent 16 7 7 3" xfId="16471" xr:uid="{30EE876C-933A-4159-984D-AB7A113D21A9}"/>
    <cellStyle name="Percent 16 7 7 4" xfId="16472" xr:uid="{F0BB5457-4738-441D-9282-547E10B1D622}"/>
    <cellStyle name="Percent 16 7 7 5" xfId="16473" xr:uid="{D50D6361-FD06-406F-B5DC-D84CD9EFD851}"/>
    <cellStyle name="Percent 16 7 7 6" xfId="6831" xr:uid="{3DD64304-052F-40D9-A747-768DB0903AFF}"/>
    <cellStyle name="Percent 16 7 8" xfId="4252" xr:uid="{00000000-0005-0000-0000-00009F100000}"/>
    <cellStyle name="Percent 16 7 8 2" xfId="8561" xr:uid="{E081D984-6A2D-48CE-A52D-0D776BE9766F}"/>
    <cellStyle name="Percent 16 7 8 3" xfId="16474" xr:uid="{DCE87C16-6B7E-4763-A28F-517C8EDD32F0}"/>
    <cellStyle name="Percent 16 7 8 4" xfId="16475" xr:uid="{FD64FF90-C225-4783-B158-02F27146D14C}"/>
    <cellStyle name="Percent 16 7 8 5" xfId="16476" xr:uid="{5847140C-CA90-4A6B-8670-928BFF69E1B1}"/>
    <cellStyle name="Percent 16 7 8 6" xfId="6832" xr:uid="{CD6BC894-3907-41EC-89C6-548C79EA89C3}"/>
    <cellStyle name="Percent 16 7 9" xfId="4253" xr:uid="{00000000-0005-0000-0000-0000A0100000}"/>
    <cellStyle name="Percent 16 7 9 2" xfId="8562" xr:uid="{48499DC3-EBD8-4DD5-BCAE-CE519E0B840F}"/>
    <cellStyle name="Percent 16 7 9 3" xfId="16477" xr:uid="{6FC28D40-2019-417F-A72E-83A3DDDE6638}"/>
    <cellStyle name="Percent 16 7 9 4" xfId="16478" xr:uid="{7AA9D81F-4718-4BAA-A5A8-5F535FF172DC}"/>
    <cellStyle name="Percent 16 7 9 5" xfId="16479" xr:uid="{79AF851B-1C34-4A27-A191-AA7448D4440A}"/>
    <cellStyle name="Percent 16 7 9 6" xfId="6833" xr:uid="{98F22757-36F3-4D1E-8C5A-745FCA9BBF74}"/>
    <cellStyle name="Percent 16 8" xfId="4254" xr:uid="{00000000-0005-0000-0000-0000A1100000}"/>
    <cellStyle name="Percent 16 8 10" xfId="4255" xr:uid="{00000000-0005-0000-0000-0000A2100000}"/>
    <cellStyle name="Percent 16 8 10 2" xfId="8564" xr:uid="{AA63E630-1F43-42E4-BE17-94469EB03036}"/>
    <cellStyle name="Percent 16 8 10 3" xfId="16480" xr:uid="{B8948653-EBFB-4B5D-ADA5-1B7F00835E63}"/>
    <cellStyle name="Percent 16 8 10 4" xfId="16481" xr:uid="{4B2A262E-08AD-47C7-8C2C-564FEECBD7B7}"/>
    <cellStyle name="Percent 16 8 10 5" xfId="16482" xr:uid="{B97ED79A-BF2F-4983-89AF-DA0C8BA1D457}"/>
    <cellStyle name="Percent 16 8 10 6" xfId="6835" xr:uid="{AEFC7F68-6418-4F76-A71C-982830EE26BC}"/>
    <cellStyle name="Percent 16 8 11" xfId="4256" xr:uid="{00000000-0005-0000-0000-0000A3100000}"/>
    <cellStyle name="Percent 16 8 11 2" xfId="8565" xr:uid="{7D027DA4-5C28-40B7-9877-4C4CAFA9D67A}"/>
    <cellStyle name="Percent 16 8 11 3" xfId="16483" xr:uid="{FBCE7813-1802-434F-A689-DE2D45D0EF66}"/>
    <cellStyle name="Percent 16 8 11 4" xfId="16484" xr:uid="{76EFC439-CC42-4B28-BEBE-71E83DBE0E36}"/>
    <cellStyle name="Percent 16 8 11 5" xfId="16485" xr:uid="{F0139B81-AE88-4942-A4B4-C2F0CE7C9125}"/>
    <cellStyle name="Percent 16 8 11 6" xfId="6836" xr:uid="{15DB6AFC-BFBF-4A84-9AEB-E5021A3ED565}"/>
    <cellStyle name="Percent 16 8 12" xfId="4257" xr:uid="{00000000-0005-0000-0000-0000A4100000}"/>
    <cellStyle name="Percent 16 8 12 2" xfId="8566" xr:uid="{FF6089B3-929C-42E3-B330-0D379D8DD278}"/>
    <cellStyle name="Percent 16 8 12 3" xfId="16486" xr:uid="{CB3275D6-A0BA-4AAA-9C32-6E3C76892727}"/>
    <cellStyle name="Percent 16 8 12 4" xfId="16487" xr:uid="{D216DC07-DB53-4B55-8F12-FE0C8A0CBBAE}"/>
    <cellStyle name="Percent 16 8 12 5" xfId="16488" xr:uid="{9198B56D-8EC6-4880-8124-101CA649DDFF}"/>
    <cellStyle name="Percent 16 8 12 6" xfId="6837" xr:uid="{BBDECD7D-D1DF-46E6-AE62-320982805A28}"/>
    <cellStyle name="Percent 16 8 13" xfId="4258" xr:uid="{00000000-0005-0000-0000-0000A5100000}"/>
    <cellStyle name="Percent 16 8 13 2" xfId="8567" xr:uid="{DE3C9CD3-EBAF-48F4-AB35-6E46FC111BB7}"/>
    <cellStyle name="Percent 16 8 13 3" xfId="16489" xr:uid="{3060B2E9-4A88-4D15-B2E3-8878ECD3493C}"/>
    <cellStyle name="Percent 16 8 13 4" xfId="16490" xr:uid="{AE9AE2C1-DF04-4699-8B6F-2EEF3FE5A01E}"/>
    <cellStyle name="Percent 16 8 13 5" xfId="16491" xr:uid="{B7631223-C86B-4C19-9D7D-E0B277773B56}"/>
    <cellStyle name="Percent 16 8 13 6" xfId="6838" xr:uid="{2FBA168A-5381-4ABA-A144-AD7E22F1B40A}"/>
    <cellStyle name="Percent 16 8 14" xfId="4259" xr:uid="{00000000-0005-0000-0000-0000A6100000}"/>
    <cellStyle name="Percent 16 8 14 2" xfId="8568" xr:uid="{168A1834-F6FE-46D7-AE53-6C62D1EE7841}"/>
    <cellStyle name="Percent 16 8 14 3" xfId="16492" xr:uid="{0D62C31B-D95E-4DE9-9D75-3BB94E058C43}"/>
    <cellStyle name="Percent 16 8 14 4" xfId="16493" xr:uid="{07A6DF1E-E8AF-4994-90F2-B0C1FB034511}"/>
    <cellStyle name="Percent 16 8 14 5" xfId="16494" xr:uid="{747D285C-98CD-4D49-8ADD-73B15595CC83}"/>
    <cellStyle name="Percent 16 8 14 6" xfId="6839" xr:uid="{0EC6A72F-2311-47ED-B1B8-047F2F87E915}"/>
    <cellStyle name="Percent 16 8 15" xfId="4260" xr:uid="{00000000-0005-0000-0000-0000A7100000}"/>
    <cellStyle name="Percent 16 8 15 2" xfId="8569" xr:uid="{45E751C7-523C-45EB-85DD-465450D7DD77}"/>
    <cellStyle name="Percent 16 8 15 3" xfId="16495" xr:uid="{FA09105A-EE23-45C6-866E-D25196C57BA8}"/>
    <cellStyle name="Percent 16 8 15 4" xfId="16496" xr:uid="{A417C480-80E6-4268-9940-64DCE3A92E32}"/>
    <cellStyle name="Percent 16 8 15 5" xfId="16497" xr:uid="{A1302126-C5FD-41E1-B853-03AAD3D55ECD}"/>
    <cellStyle name="Percent 16 8 15 6" xfId="6840" xr:uid="{7D4360FE-1FB1-4655-861B-CA35C509D0F1}"/>
    <cellStyle name="Percent 16 8 16" xfId="4261" xr:uid="{00000000-0005-0000-0000-0000A8100000}"/>
    <cellStyle name="Percent 16 8 16 2" xfId="8570" xr:uid="{10DF4971-7F66-4148-BC70-0E44820F0000}"/>
    <cellStyle name="Percent 16 8 16 3" xfId="16498" xr:uid="{A51EB98E-C3BC-4F12-9C5F-AE2077D084A1}"/>
    <cellStyle name="Percent 16 8 16 4" xfId="16499" xr:uid="{626B1B7B-62C2-4900-BB70-3BCAB9322CA6}"/>
    <cellStyle name="Percent 16 8 16 5" xfId="16500" xr:uid="{D1F8381B-8EC7-4F6B-8A50-3480AAC6F3FB}"/>
    <cellStyle name="Percent 16 8 16 6" xfId="6841" xr:uid="{A3152C12-626D-4FF7-A5BC-3860DACC90C7}"/>
    <cellStyle name="Percent 16 8 17" xfId="4262" xr:uid="{00000000-0005-0000-0000-0000A9100000}"/>
    <cellStyle name="Percent 16 8 17 2" xfId="8571" xr:uid="{6B5E1708-11C0-41A0-8F57-3F16A8B394DD}"/>
    <cellStyle name="Percent 16 8 17 3" xfId="16501" xr:uid="{13914F8B-28CF-4201-937E-9CE764495528}"/>
    <cellStyle name="Percent 16 8 17 4" xfId="16502" xr:uid="{264EE4E0-5B20-453D-8116-F3F5CDAD41D1}"/>
    <cellStyle name="Percent 16 8 17 5" xfId="16503" xr:uid="{ECFAB8B6-77F2-4FB8-9CDF-1FBF8F58BA23}"/>
    <cellStyle name="Percent 16 8 17 6" xfId="6842" xr:uid="{0762FB90-8A2C-45E8-B666-19E9E262DD04}"/>
    <cellStyle name="Percent 16 8 18" xfId="8563" xr:uid="{EB1CC77E-AE9F-4847-8874-95E1FAB12A8E}"/>
    <cellStyle name="Percent 16 8 19" xfId="16504" xr:uid="{C4E8287C-BDD3-408D-BFD2-8AF6C872CEEE}"/>
    <cellStyle name="Percent 16 8 2" xfId="4263" xr:uid="{00000000-0005-0000-0000-0000AA100000}"/>
    <cellStyle name="Percent 16 8 2 2" xfId="8572" xr:uid="{1A2C685F-99F3-4C4D-891D-187D51D00FCE}"/>
    <cellStyle name="Percent 16 8 2 3" xfId="16505" xr:uid="{16243977-25B8-4DEB-9E25-95BB411CA2E9}"/>
    <cellStyle name="Percent 16 8 2 4" xfId="16506" xr:uid="{56738009-1E33-4DA0-A1C8-2A6FF1002040}"/>
    <cellStyle name="Percent 16 8 2 5" xfId="16507" xr:uid="{4DDA3EC1-D57C-4729-A400-1EEA67A3981B}"/>
    <cellStyle name="Percent 16 8 2 6" xfId="6843" xr:uid="{A2C58E17-6489-438F-B78F-F4AFDB34B29E}"/>
    <cellStyle name="Percent 16 8 20" xfId="16508" xr:uid="{86EF9317-3695-43A6-B103-08567C2C7C24}"/>
    <cellStyle name="Percent 16 8 21" xfId="16509" xr:uid="{544E3F05-306B-4018-AA7B-01C6DBE2FDA5}"/>
    <cellStyle name="Percent 16 8 22" xfId="6834" xr:uid="{37C97920-4FA4-4C8E-8341-C62482B0E552}"/>
    <cellStyle name="Percent 16 8 3" xfId="4264" xr:uid="{00000000-0005-0000-0000-0000AB100000}"/>
    <cellStyle name="Percent 16 8 3 2" xfId="8573" xr:uid="{E27BEDF2-B090-4733-9A22-4F7AA6B5A00F}"/>
    <cellStyle name="Percent 16 8 3 3" xfId="16510" xr:uid="{B22F97DA-CC08-4822-8405-6DECA4ABE9A3}"/>
    <cellStyle name="Percent 16 8 3 4" xfId="16511" xr:uid="{8038BE8E-9EE5-4E5F-AD09-A47E2483677E}"/>
    <cellStyle name="Percent 16 8 3 5" xfId="16512" xr:uid="{308B52F0-F1BE-4072-A1C1-DC78A9AA8119}"/>
    <cellStyle name="Percent 16 8 3 6" xfId="6844" xr:uid="{41B96B1F-B490-49CB-A895-30FCAF0CC10A}"/>
    <cellStyle name="Percent 16 8 4" xfId="4265" xr:uid="{00000000-0005-0000-0000-0000AC100000}"/>
    <cellStyle name="Percent 16 8 4 2" xfId="8574" xr:uid="{19A180CB-33C9-4A84-895D-4A3696A7AA1E}"/>
    <cellStyle name="Percent 16 8 4 3" xfId="16513" xr:uid="{8220FE26-C7FF-466A-903B-FC87BAB51F0E}"/>
    <cellStyle name="Percent 16 8 4 4" xfId="16514" xr:uid="{BEA29CD1-1E16-4C66-A03B-817FC04974DD}"/>
    <cellStyle name="Percent 16 8 4 5" xfId="16515" xr:uid="{0BC58EE5-F769-43F5-A00E-4C3BA9B01050}"/>
    <cellStyle name="Percent 16 8 4 6" xfId="6845" xr:uid="{8621252D-6B06-4111-A040-9B675D44E6B8}"/>
    <cellStyle name="Percent 16 8 5" xfId="4266" xr:uid="{00000000-0005-0000-0000-0000AD100000}"/>
    <cellStyle name="Percent 16 8 5 2" xfId="8575" xr:uid="{A04576A2-F1C3-4175-BF12-404956FD744B}"/>
    <cellStyle name="Percent 16 8 5 3" xfId="16516" xr:uid="{75793B61-54AB-4C91-B0D4-B6BFB6F17889}"/>
    <cellStyle name="Percent 16 8 5 4" xfId="16517" xr:uid="{FC848B61-525C-40B5-BA89-4779F7EAFBF1}"/>
    <cellStyle name="Percent 16 8 5 5" xfId="16518" xr:uid="{D64FF5CD-70D8-4E7C-92EB-CDC51EF8197C}"/>
    <cellStyle name="Percent 16 8 5 6" xfId="6846" xr:uid="{C32ADE17-D0F9-434D-AA64-78FDF618D6B6}"/>
    <cellStyle name="Percent 16 8 6" xfId="4267" xr:uid="{00000000-0005-0000-0000-0000AE100000}"/>
    <cellStyle name="Percent 16 8 6 2" xfId="8576" xr:uid="{8D5FD63F-5B0F-425B-9EF4-E3E6132EF694}"/>
    <cellStyle name="Percent 16 8 6 3" xfId="16519" xr:uid="{5B52A9B3-8E3B-49A9-87B6-59BE5951EC52}"/>
    <cellStyle name="Percent 16 8 6 4" xfId="16520" xr:uid="{914CE9D6-573A-415E-96FD-FDE24FFB69B2}"/>
    <cellStyle name="Percent 16 8 6 5" xfId="16521" xr:uid="{88C9F7C7-10DA-4DDC-90B9-DC04CABAB449}"/>
    <cellStyle name="Percent 16 8 6 6" xfId="6847" xr:uid="{D05DC7C0-FF29-4BBF-8C6B-C3E7ACECA9F0}"/>
    <cellStyle name="Percent 16 8 7" xfId="4268" xr:uid="{00000000-0005-0000-0000-0000AF100000}"/>
    <cellStyle name="Percent 16 8 7 2" xfId="8577" xr:uid="{63D80494-BC41-4DCA-882B-7CF0EC0EF49F}"/>
    <cellStyle name="Percent 16 8 7 3" xfId="16522" xr:uid="{9FAB9C90-A755-441B-8364-9A8C0961A6D3}"/>
    <cellStyle name="Percent 16 8 7 4" xfId="16523" xr:uid="{02D07045-E5B1-4A52-A718-A61FD1CDE975}"/>
    <cellStyle name="Percent 16 8 7 5" xfId="16524" xr:uid="{40E62AD2-544B-4FE1-84C0-5E7DC7D81FCD}"/>
    <cellStyle name="Percent 16 8 7 6" xfId="6848" xr:uid="{C7832808-CDC9-4680-9CD7-907E791A636B}"/>
    <cellStyle name="Percent 16 8 8" xfId="4269" xr:uid="{00000000-0005-0000-0000-0000B0100000}"/>
    <cellStyle name="Percent 16 8 8 2" xfId="8578" xr:uid="{06ECFB4B-61EF-4E3B-8876-F403D451DCB0}"/>
    <cellStyle name="Percent 16 8 8 3" xfId="16525" xr:uid="{89BE8271-BD25-4A9D-8375-244FBCFFD847}"/>
    <cellStyle name="Percent 16 8 8 4" xfId="16526" xr:uid="{A2337E0B-B57D-48B9-A2B3-9BAFEBD309FB}"/>
    <cellStyle name="Percent 16 8 8 5" xfId="16527" xr:uid="{852767EE-AB3B-46B2-895D-D98F3909335D}"/>
    <cellStyle name="Percent 16 8 8 6" xfId="6849" xr:uid="{D4E24D30-20A1-4848-97C7-DE516CA113DF}"/>
    <cellStyle name="Percent 16 8 9" xfId="4270" xr:uid="{00000000-0005-0000-0000-0000B1100000}"/>
    <cellStyle name="Percent 16 8 9 2" xfId="8579" xr:uid="{3144AF8C-4E8B-4989-B88F-CAC2C0105788}"/>
    <cellStyle name="Percent 16 8 9 3" xfId="16528" xr:uid="{D4A267FE-4F36-47FE-8C97-104132139148}"/>
    <cellStyle name="Percent 16 8 9 4" xfId="16529" xr:uid="{C961C69C-5E54-491E-BC29-0B5EFDB28342}"/>
    <cellStyle name="Percent 16 8 9 5" xfId="16530" xr:uid="{A053DA80-8D95-4DFE-9659-42EB7F001BCC}"/>
    <cellStyle name="Percent 16 8 9 6" xfId="6850" xr:uid="{D3202444-8B82-4A1D-8168-9ED9ED60CA83}"/>
    <cellStyle name="Percent 16 9" xfId="4271" xr:uid="{00000000-0005-0000-0000-0000B2100000}"/>
    <cellStyle name="Percent 16 9 10" xfId="4272" xr:uid="{00000000-0005-0000-0000-0000B3100000}"/>
    <cellStyle name="Percent 16 9 10 2" xfId="8581" xr:uid="{18A6E87D-3454-4034-83B8-537E3DE5B14E}"/>
    <cellStyle name="Percent 16 9 10 3" xfId="16531" xr:uid="{4AF678BA-0D86-4B1D-8864-35EEF0704E07}"/>
    <cellStyle name="Percent 16 9 10 4" xfId="16532" xr:uid="{F634C661-0ADA-4F44-9B25-7DBAC94B091D}"/>
    <cellStyle name="Percent 16 9 10 5" xfId="16533" xr:uid="{F09EA037-BA3B-4CCD-9DC1-5161B0E5E3B3}"/>
    <cellStyle name="Percent 16 9 10 6" xfId="6852" xr:uid="{36022818-F66D-4E68-BB38-8440A4DC5B38}"/>
    <cellStyle name="Percent 16 9 11" xfId="4273" xr:uid="{00000000-0005-0000-0000-0000B4100000}"/>
    <cellStyle name="Percent 16 9 11 2" xfId="8582" xr:uid="{61CF1DC7-50EB-4DE7-B123-CC70DBA8AA08}"/>
    <cellStyle name="Percent 16 9 11 3" xfId="16534" xr:uid="{BCAA2661-6F04-4118-840A-7B7B81D0D8E7}"/>
    <cellStyle name="Percent 16 9 11 4" xfId="16535" xr:uid="{7CF8DE07-5318-4F79-82E8-88D6EBBD45A5}"/>
    <cellStyle name="Percent 16 9 11 5" xfId="16536" xr:uid="{3E2BDE57-17BB-414F-961D-5E7383D9A1B2}"/>
    <cellStyle name="Percent 16 9 11 6" xfId="6853" xr:uid="{EB54A356-60AE-4DFA-AF51-2487CECE968D}"/>
    <cellStyle name="Percent 16 9 12" xfId="4274" xr:uid="{00000000-0005-0000-0000-0000B5100000}"/>
    <cellStyle name="Percent 16 9 12 2" xfId="8583" xr:uid="{764D8B2F-D34F-4EBA-A925-D209B1231080}"/>
    <cellStyle name="Percent 16 9 12 3" xfId="16537" xr:uid="{5E5B7566-BFA9-4555-9A3C-F9B7C0BD9D75}"/>
    <cellStyle name="Percent 16 9 12 4" xfId="16538" xr:uid="{0CE6AC3F-49B5-4BF9-98A4-75706035194C}"/>
    <cellStyle name="Percent 16 9 12 5" xfId="16539" xr:uid="{D6E2DC26-7E57-4CAD-B1C6-578CC8940FA6}"/>
    <cellStyle name="Percent 16 9 12 6" xfId="6854" xr:uid="{EDC6BAB2-D1C6-4CF5-951F-E79041BE56D0}"/>
    <cellStyle name="Percent 16 9 13" xfId="4275" xr:uid="{00000000-0005-0000-0000-0000B6100000}"/>
    <cellStyle name="Percent 16 9 13 2" xfId="8584" xr:uid="{02E0DD81-BD49-4081-AA08-50728CEB9438}"/>
    <cellStyle name="Percent 16 9 13 3" xfId="16540" xr:uid="{0FC3F385-0F60-499F-A298-6549EA64BA1B}"/>
    <cellStyle name="Percent 16 9 13 4" xfId="16541" xr:uid="{DFFDB99E-D15E-4C7D-BB9C-A68A0D617471}"/>
    <cellStyle name="Percent 16 9 13 5" xfId="16542" xr:uid="{A366D00E-D1E6-4050-B480-4A01EB21A955}"/>
    <cellStyle name="Percent 16 9 13 6" xfId="6855" xr:uid="{67632144-6292-4CF6-8111-2B83EA136292}"/>
    <cellStyle name="Percent 16 9 14" xfId="4276" xr:uid="{00000000-0005-0000-0000-0000B7100000}"/>
    <cellStyle name="Percent 16 9 14 2" xfId="8585" xr:uid="{BCEC3564-3656-4409-BEE8-9EEA9B808248}"/>
    <cellStyle name="Percent 16 9 14 3" xfId="16543" xr:uid="{8DF0A3DE-FBC6-433C-B017-B3F8B6D5EA46}"/>
    <cellStyle name="Percent 16 9 14 4" xfId="16544" xr:uid="{1B360D6E-FC46-437B-804D-A48B3AB51DD4}"/>
    <cellStyle name="Percent 16 9 14 5" xfId="16545" xr:uid="{352C282A-1EF0-44B7-A26C-A02B8F4D6CF7}"/>
    <cellStyle name="Percent 16 9 14 6" xfId="6856" xr:uid="{0D39DE5C-598B-4930-A46D-563ABEE68E41}"/>
    <cellStyle name="Percent 16 9 15" xfId="4277" xr:uid="{00000000-0005-0000-0000-0000B8100000}"/>
    <cellStyle name="Percent 16 9 15 2" xfId="8586" xr:uid="{C1B1BDAD-ED7F-43EE-B886-7E10A89429ED}"/>
    <cellStyle name="Percent 16 9 15 3" xfId="16546" xr:uid="{119E34F7-C973-4AB9-BE82-4E7FF82FCA94}"/>
    <cellStyle name="Percent 16 9 15 4" xfId="16547" xr:uid="{C4C4D580-31E9-4731-B1D3-3589213245CD}"/>
    <cellStyle name="Percent 16 9 15 5" xfId="16548" xr:uid="{BF50A71A-BACC-44E9-9EE0-22EB297AC88A}"/>
    <cellStyle name="Percent 16 9 15 6" xfId="6857" xr:uid="{BE46228E-A8CD-4C08-A6D5-627881FD72CB}"/>
    <cellStyle name="Percent 16 9 16" xfId="4278" xr:uid="{00000000-0005-0000-0000-0000B9100000}"/>
    <cellStyle name="Percent 16 9 16 2" xfId="8587" xr:uid="{81C9414A-2B96-4B67-AF50-68A23AC104AD}"/>
    <cellStyle name="Percent 16 9 16 3" xfId="16549" xr:uid="{88B8E06D-8552-47DD-8BBA-8F86FC310BD9}"/>
    <cellStyle name="Percent 16 9 16 4" xfId="16550" xr:uid="{7E36D80B-40A5-4159-A658-F555BFCF2BC6}"/>
    <cellStyle name="Percent 16 9 16 5" xfId="16551" xr:uid="{B085F48E-2671-4A63-B4EC-4EDE675DE53B}"/>
    <cellStyle name="Percent 16 9 16 6" xfId="6858" xr:uid="{180E7841-1501-464F-A2AF-FD4ED2D0CB52}"/>
    <cellStyle name="Percent 16 9 17" xfId="4279" xr:uid="{00000000-0005-0000-0000-0000BA100000}"/>
    <cellStyle name="Percent 16 9 17 2" xfId="8588" xr:uid="{00B9D8B7-BD9D-44A7-A9CA-1982AD3A6782}"/>
    <cellStyle name="Percent 16 9 17 3" xfId="16552" xr:uid="{A279AB34-B933-4582-91D6-0D9FF6790E26}"/>
    <cellStyle name="Percent 16 9 17 4" xfId="16553" xr:uid="{E27DE87D-57D3-4C21-8266-A5F246F605F3}"/>
    <cellStyle name="Percent 16 9 17 5" xfId="16554" xr:uid="{04F55ABF-C915-4598-A296-69EB679CB24F}"/>
    <cellStyle name="Percent 16 9 17 6" xfId="6859" xr:uid="{D849D406-B4A6-4E4E-98FE-C7FBCCA6FD2F}"/>
    <cellStyle name="Percent 16 9 18" xfId="8580" xr:uid="{C54AB667-DF48-4E92-8BF9-14625AEA02B1}"/>
    <cellStyle name="Percent 16 9 19" xfId="16555" xr:uid="{EA548D4C-F732-46F0-8772-8EB96ECAD224}"/>
    <cellStyle name="Percent 16 9 2" xfId="4280" xr:uid="{00000000-0005-0000-0000-0000BB100000}"/>
    <cellStyle name="Percent 16 9 2 2" xfId="8589" xr:uid="{348598F0-94F9-417D-808E-9B9E871E73F8}"/>
    <cellStyle name="Percent 16 9 2 3" xfId="16556" xr:uid="{E2C1870A-F4AA-47A1-BDAB-63E5FF3095A1}"/>
    <cellStyle name="Percent 16 9 2 4" xfId="16557" xr:uid="{C0ED7F23-E3D6-4486-9AE3-07691024973B}"/>
    <cellStyle name="Percent 16 9 2 5" xfId="16558" xr:uid="{AF76A24A-C15E-44D1-B9FA-33E76FF90988}"/>
    <cellStyle name="Percent 16 9 2 6" xfId="6860" xr:uid="{5E1FC706-F83D-49C8-916F-2F294509118B}"/>
    <cellStyle name="Percent 16 9 20" xfId="16559" xr:uid="{A88A0D4C-39DD-4406-8044-E3C5090088E7}"/>
    <cellStyle name="Percent 16 9 21" xfId="16560" xr:uid="{6C08FE15-ED8B-4A5C-B99D-40DCBC8DC3FF}"/>
    <cellStyle name="Percent 16 9 22" xfId="6851" xr:uid="{E1F19A54-F6EA-4BDB-B234-40535D5AF1FB}"/>
    <cellStyle name="Percent 16 9 3" xfId="4281" xr:uid="{00000000-0005-0000-0000-0000BC100000}"/>
    <cellStyle name="Percent 16 9 3 2" xfId="8590" xr:uid="{64DFDF2D-224E-49FB-BB40-553CC1AEC38F}"/>
    <cellStyle name="Percent 16 9 3 3" xfId="16561" xr:uid="{99369562-E2BF-4C94-8CE3-92341193AF8A}"/>
    <cellStyle name="Percent 16 9 3 4" xfId="16562" xr:uid="{694DCCDC-E905-4685-9530-231B29EB5F47}"/>
    <cellStyle name="Percent 16 9 3 5" xfId="16563" xr:uid="{747E0DC7-4193-4CB6-88CD-19DD67FC2466}"/>
    <cellStyle name="Percent 16 9 3 6" xfId="6861" xr:uid="{DFB44B82-471D-4A91-B503-67E456ACA5B8}"/>
    <cellStyle name="Percent 16 9 4" xfId="4282" xr:uid="{00000000-0005-0000-0000-0000BD100000}"/>
    <cellStyle name="Percent 16 9 4 2" xfId="8591" xr:uid="{F7912D3D-DFC7-414C-88ED-09243F1DB5DC}"/>
    <cellStyle name="Percent 16 9 4 3" xfId="16564" xr:uid="{2DE47DFF-0FBD-4C3B-BF18-961864696B71}"/>
    <cellStyle name="Percent 16 9 4 4" xfId="16565" xr:uid="{9387A7F1-059A-4167-A375-1955F83716EC}"/>
    <cellStyle name="Percent 16 9 4 5" xfId="16566" xr:uid="{F015CA5C-6C62-47F9-98ED-0300982B1622}"/>
    <cellStyle name="Percent 16 9 4 6" xfId="6862" xr:uid="{ED19E103-85BA-4707-9E86-EFAA65C1F4DD}"/>
    <cellStyle name="Percent 16 9 5" xfId="4283" xr:uid="{00000000-0005-0000-0000-0000BE100000}"/>
    <cellStyle name="Percent 16 9 5 2" xfId="8592" xr:uid="{C240FFDD-AD38-46CA-82B3-2A2780FCF76D}"/>
    <cellStyle name="Percent 16 9 5 3" xfId="16567" xr:uid="{586B9E1E-BB8F-4D74-9C07-B2F7F8ED3317}"/>
    <cellStyle name="Percent 16 9 5 4" xfId="16568" xr:uid="{DD547A36-4C22-4192-958C-0994DF1B230A}"/>
    <cellStyle name="Percent 16 9 5 5" xfId="16569" xr:uid="{A2085D71-C41E-4097-93B3-22BBBECB67AA}"/>
    <cellStyle name="Percent 16 9 5 6" xfId="6863" xr:uid="{EA04B11D-2828-4343-A7E1-5FED33A4A2A1}"/>
    <cellStyle name="Percent 16 9 6" xfId="4284" xr:uid="{00000000-0005-0000-0000-0000BF100000}"/>
    <cellStyle name="Percent 16 9 6 2" xfId="8593" xr:uid="{9DBA1046-C00D-4686-81CA-0E018EBE4013}"/>
    <cellStyle name="Percent 16 9 6 3" xfId="16570" xr:uid="{1FA2AE4C-08ED-451F-AC64-85C740EA664B}"/>
    <cellStyle name="Percent 16 9 6 4" xfId="16571" xr:uid="{7AE866BC-C217-4C64-8FD6-E9537608501C}"/>
    <cellStyle name="Percent 16 9 6 5" xfId="16572" xr:uid="{0B3C8474-BA90-4A51-AAC7-BB6CAC2DD66C}"/>
    <cellStyle name="Percent 16 9 6 6" xfId="6864" xr:uid="{B892ED71-0DAC-41FB-BA5F-3111C2A39E91}"/>
    <cellStyle name="Percent 16 9 7" xfId="4285" xr:uid="{00000000-0005-0000-0000-0000C0100000}"/>
    <cellStyle name="Percent 16 9 7 2" xfId="8594" xr:uid="{791DBEEF-A987-4F9A-B95A-25BDE4EC5265}"/>
    <cellStyle name="Percent 16 9 7 3" xfId="16573" xr:uid="{8D7C9B41-2343-4E15-A645-1332DBA82E9F}"/>
    <cellStyle name="Percent 16 9 7 4" xfId="16574" xr:uid="{8D5B8CBD-4B22-4FE9-9EA9-C50D124B945F}"/>
    <cellStyle name="Percent 16 9 7 5" xfId="16575" xr:uid="{4E0B1647-79D7-450B-959C-C831B70C1400}"/>
    <cellStyle name="Percent 16 9 7 6" xfId="6865" xr:uid="{25108ADC-1971-43FF-A37A-E1F2CD503EA5}"/>
    <cellStyle name="Percent 16 9 8" xfId="4286" xr:uid="{00000000-0005-0000-0000-0000C1100000}"/>
    <cellStyle name="Percent 16 9 8 2" xfId="8595" xr:uid="{70F205C9-8864-4C64-999E-840AD4F18340}"/>
    <cellStyle name="Percent 16 9 8 3" xfId="16576" xr:uid="{3085F396-5B05-4958-B40F-5CD2A7ED0A9F}"/>
    <cellStyle name="Percent 16 9 8 4" xfId="16577" xr:uid="{8A70C787-9159-4995-8EAF-0FFA6EB2E35B}"/>
    <cellStyle name="Percent 16 9 8 5" xfId="16578" xr:uid="{28F2F0EC-6EDC-4FC1-A1AD-6D6A8BD7734F}"/>
    <cellStyle name="Percent 16 9 8 6" xfId="6866" xr:uid="{A44ACFAE-FDA1-4CCB-8B82-B6FB7DFBF6CA}"/>
    <cellStyle name="Percent 16 9 9" xfId="4287" xr:uid="{00000000-0005-0000-0000-0000C2100000}"/>
    <cellStyle name="Percent 16 9 9 2" xfId="8596" xr:uid="{FD338993-ED4D-4100-AA08-DE56F0C6DFA7}"/>
    <cellStyle name="Percent 16 9 9 3" xfId="16579" xr:uid="{DE4249EC-CDCD-46A0-8A22-5A16F6FC0165}"/>
    <cellStyle name="Percent 16 9 9 4" xfId="16580" xr:uid="{5455F5DC-0405-4CFB-BDBD-CC75A02306DC}"/>
    <cellStyle name="Percent 16 9 9 5" xfId="16581" xr:uid="{DCA82E7A-7E37-4A25-9D7B-E8D2E209F7F5}"/>
    <cellStyle name="Percent 16 9 9 6" xfId="6867" xr:uid="{C362B898-F3BD-4877-A6D6-9EE7F421102C}"/>
    <cellStyle name="Percent 17" xfId="4288" xr:uid="{00000000-0005-0000-0000-0000C3100000}"/>
    <cellStyle name="Percent 17 10" xfId="16582" xr:uid="{F9E76B84-1074-4C84-A184-7F99E4A23D45}"/>
    <cellStyle name="Percent 17 10 2" xfId="16583" xr:uid="{E5BEDFA7-ACA1-4C9F-8E2A-30C78529FB73}"/>
    <cellStyle name="Percent 17 10 3" xfId="16584" xr:uid="{9876292D-4B06-4B6E-BD05-CA2D253045D9}"/>
    <cellStyle name="Percent 17 11" xfId="16585" xr:uid="{3578C987-2260-4F52-AD1B-6872D2E9C3D7}"/>
    <cellStyle name="Percent 17 12" xfId="16586" xr:uid="{5CB7B890-EB5B-43C3-BAD5-88E5504B0A86}"/>
    <cellStyle name="Percent 17 13" xfId="16587" xr:uid="{25976DD6-113E-4E25-8362-12E634063ADA}"/>
    <cellStyle name="Percent 17 14" xfId="23879" xr:uid="{7323F15D-775F-42A6-9771-C91FA8FA70C4}"/>
    <cellStyle name="Percent 17 15" xfId="8597" xr:uid="{8A22CC37-D949-4743-898A-272671AFFCF9}"/>
    <cellStyle name="Percent 17 2" xfId="4289" xr:uid="{00000000-0005-0000-0000-0000C4100000}"/>
    <cellStyle name="Percent 17 2 2" xfId="16588" xr:uid="{813963D8-6C98-48B5-A874-DE895E3DAB6F}"/>
    <cellStyle name="Percent 17 2 2 2" xfId="24967" xr:uid="{3E9DDF5C-BBC7-4F73-944A-6F3A9CF2D1C8}"/>
    <cellStyle name="Percent 17 2 3" xfId="16589" xr:uid="{54B33A91-1A11-41A8-86E1-7DCB36BC3893}"/>
    <cellStyle name="Percent 17 2 4" xfId="16590" xr:uid="{AC6390F7-5C6D-4E9B-8B5A-AEB89F91AF15}"/>
    <cellStyle name="Percent 17 2 5" xfId="16591" xr:uid="{5B06570D-2E82-4A44-AADE-FD729B53999B}"/>
    <cellStyle name="Percent 17 2 6" xfId="16592" xr:uid="{C5AD268E-4A80-4153-893E-5BB606CED7A2}"/>
    <cellStyle name="Percent 17 2 7" xfId="23880" xr:uid="{CBA553D8-5D04-4B6B-A585-C5B1E2FD521D}"/>
    <cellStyle name="Percent 17 2 8" xfId="8598" xr:uid="{260E28A8-B934-4758-A8D5-050B1F06C702}"/>
    <cellStyle name="Percent 17 3" xfId="4290" xr:uid="{00000000-0005-0000-0000-0000C5100000}"/>
    <cellStyle name="Percent 17 3 2" xfId="16593" xr:uid="{8C8F3B4B-A082-40E3-B5F5-2E7C9C151DC6}"/>
    <cellStyle name="Percent 17 3 3" xfId="16594" xr:uid="{5CB60E4B-2EF0-4EBF-BA62-D6B684E3FD9A}"/>
    <cellStyle name="Percent 17 3 4" xfId="16595" xr:uid="{E2D0CFBD-E052-49D5-AD42-C2234BE7F00A}"/>
    <cellStyle name="Percent 17 3 5" xfId="16596" xr:uid="{60BAAA88-F7C0-4535-BFEC-137074C00E49}"/>
    <cellStyle name="Percent 17 3 6" xfId="23881" xr:uid="{C15A1032-B2F6-42AE-A6EE-C2352F089E32}"/>
    <cellStyle name="Percent 17 3 7" xfId="8599" xr:uid="{0EA4CB25-A9C3-4121-9C43-4F909B36192F}"/>
    <cellStyle name="Percent 17 4" xfId="4291" xr:uid="{00000000-0005-0000-0000-0000C6100000}"/>
    <cellStyle name="Percent 17 4 2" xfId="16597" xr:uid="{6307CB25-3433-4AAB-93E9-42809DF48897}"/>
    <cellStyle name="Percent 17 4 3" xfId="16598" xr:uid="{3EF78930-2733-436D-8779-F1616B7F44CD}"/>
    <cellStyle name="Percent 17 4 4" xfId="16599" xr:uid="{C9529E04-AC9B-4953-83DD-1D71597776AB}"/>
    <cellStyle name="Percent 17 4 5" xfId="16600" xr:uid="{C85C30D0-F88A-4166-B148-4E5D4DEF5A5D}"/>
    <cellStyle name="Percent 17 4 6" xfId="23882" xr:uid="{56006F7F-3A2B-490D-B956-FE10DF81E54B}"/>
    <cellStyle name="Percent 17 4 7" xfId="8600" xr:uid="{E19EA27C-03E3-4D77-8561-9B7DB7C1146E}"/>
    <cellStyle name="Percent 17 5" xfId="4292" xr:uid="{00000000-0005-0000-0000-0000C7100000}"/>
    <cellStyle name="Percent 17 5 2" xfId="16601" xr:uid="{DCCEC753-A93C-4AD5-B1A8-08E78642834E}"/>
    <cellStyle name="Percent 17 5 3" xfId="16602" xr:uid="{CC066ECD-4E6B-4159-A086-D150CDAF5EA1}"/>
    <cellStyle name="Percent 17 5 4" xfId="16603" xr:uid="{6746BF33-A9FF-468C-B005-7E818C547EB9}"/>
    <cellStyle name="Percent 17 5 5" xfId="16604" xr:uid="{D017E11C-F5F1-457C-9BB9-173BC8A42467}"/>
    <cellStyle name="Percent 17 5 6" xfId="23883" xr:uid="{F6719D1C-625A-46DE-89BA-10212A3567BD}"/>
    <cellStyle name="Percent 17 5 7" xfId="8601" xr:uid="{1C33FAF5-EB22-4307-8977-14823263F090}"/>
    <cellStyle name="Percent 17 6" xfId="4293" xr:uid="{00000000-0005-0000-0000-0000C8100000}"/>
    <cellStyle name="Percent 17 6 2" xfId="16605" xr:uid="{787FD487-6BF0-45CA-B51E-F76E80897EA0}"/>
    <cellStyle name="Percent 17 6 3" xfId="16606" xr:uid="{C7E5A612-EDD0-4BFC-851E-3DF61511C60B}"/>
    <cellStyle name="Percent 17 6 4" xfId="16607" xr:uid="{EF037697-BCFF-47AB-872B-8C793EEBF514}"/>
    <cellStyle name="Percent 17 6 5" xfId="16608" xr:uid="{0E19855C-8784-4BE7-8DE0-079D886B2769}"/>
    <cellStyle name="Percent 17 6 6" xfId="23884" xr:uid="{75FAD56A-555F-403F-B448-03798003DA71}"/>
    <cellStyle name="Percent 17 6 7" xfId="8602" xr:uid="{2C4B3F2B-A687-4055-8FB7-F811457191A2}"/>
    <cellStyle name="Percent 17 7" xfId="4294" xr:uid="{00000000-0005-0000-0000-0000C9100000}"/>
    <cellStyle name="Percent 17 7 2" xfId="4295" xr:uid="{00000000-0005-0000-0000-0000CA100000}"/>
    <cellStyle name="Percent 17 7 2 2" xfId="16609" xr:uid="{FF01EFBF-7C98-4FB7-B9A2-B810C2069A7F}"/>
    <cellStyle name="Percent 17 7 2 3" xfId="16610" xr:uid="{10E8C5B3-8049-4932-A349-96E3EF526F7D}"/>
    <cellStyle name="Percent 17 7 2 4" xfId="16611" xr:uid="{995F69D1-BD1F-4861-B26E-A5DB9FD83A44}"/>
    <cellStyle name="Percent 17 7 2 5" xfId="16612" xr:uid="{98D9493C-F32B-4115-BD2E-D820C745973D}"/>
    <cellStyle name="Percent 17 7 2 6" xfId="23886" xr:uid="{49037A81-FD03-4E51-8100-B178F0B74FCA}"/>
    <cellStyle name="Percent 17 7 2 7" xfId="8604" xr:uid="{1E268784-205F-4D74-84CB-21A1B98C60AC}"/>
    <cellStyle name="Percent 17 7 3" xfId="4296" xr:uid="{00000000-0005-0000-0000-0000CB100000}"/>
    <cellStyle name="Percent 17 7 3 2" xfId="16613" xr:uid="{5432042A-4C5B-4D39-AFBF-43AE23D50A24}"/>
    <cellStyle name="Percent 17 7 3 3" xfId="16614" xr:uid="{5DD98BFE-C42A-4A36-8453-BCD8BE88ED3C}"/>
    <cellStyle name="Percent 17 7 3 4" xfId="16615" xr:uid="{09E87610-38EB-4C9A-B783-C7C40B755966}"/>
    <cellStyle name="Percent 17 7 3 5" xfId="16616" xr:uid="{69D6F338-4535-406C-9D17-1DCD192A367E}"/>
    <cellStyle name="Percent 17 7 3 6" xfId="23887" xr:uid="{27D88A4B-CC96-4B35-A28A-8DFAD898707E}"/>
    <cellStyle name="Percent 17 7 3 7" xfId="8605" xr:uid="{5BEB98D7-6992-4268-BC85-AC3838CDBEB4}"/>
    <cellStyle name="Percent 17 7 4" xfId="16617" xr:uid="{47258C75-2DEC-4F20-89C3-4DA6B8402284}"/>
    <cellStyle name="Percent 17 7 5" xfId="16618" xr:uid="{4B3DBC39-98D0-47C5-9231-A07E539FB1D3}"/>
    <cellStyle name="Percent 17 7 6" xfId="16619" xr:uid="{A72090BC-A38F-4B0D-9A82-734A1B95A3FD}"/>
    <cellStyle name="Percent 17 7 7" xfId="16620" xr:uid="{9731B72C-A332-4435-9932-6A63E4E4CE98}"/>
    <cellStyle name="Percent 17 7 8" xfId="23885" xr:uid="{1522614B-7343-4B17-9CF2-1D63E0EF3469}"/>
    <cellStyle name="Percent 17 7 9" xfId="8603" xr:uid="{C6EC05B7-D15F-4FDE-8845-8A6B5E3CE570}"/>
    <cellStyle name="Percent 17 8" xfId="4297" xr:uid="{00000000-0005-0000-0000-0000CC100000}"/>
    <cellStyle name="Percent 17 8 2" xfId="4298" xr:uid="{00000000-0005-0000-0000-0000CD100000}"/>
    <cellStyle name="Percent 17 8 2 2" xfId="16621" xr:uid="{BB4A6103-7329-4AD7-AF1D-923EA97348D9}"/>
    <cellStyle name="Percent 17 8 2 3" xfId="16622" xr:uid="{467EFAF1-3BC3-4E04-95FA-426B5558BC9B}"/>
    <cellStyle name="Percent 17 8 2 4" xfId="16623" xr:uid="{57634F67-91B1-4CAC-8F72-ABDF8FCC1D58}"/>
    <cellStyle name="Percent 17 8 2 5" xfId="16624" xr:uid="{A3E2E92C-C234-4BEF-9A87-8F8428BDBEFA}"/>
    <cellStyle name="Percent 17 8 2 6" xfId="23889" xr:uid="{A2C9E12D-CCB7-4E22-A472-EE73A1532FAD}"/>
    <cellStyle name="Percent 17 8 2 7" xfId="8607" xr:uid="{437376D9-64F9-4F73-9234-9ACA8EF83DE6}"/>
    <cellStyle name="Percent 17 8 3" xfId="16625" xr:uid="{4BF66C45-98D5-4577-92F9-EB287DED9F67}"/>
    <cellStyle name="Percent 17 8 4" xfId="16626" xr:uid="{F4AB4109-934A-40DF-B577-A1AF938160EE}"/>
    <cellStyle name="Percent 17 8 5" xfId="16627" xr:uid="{D347E700-F8C8-45D4-9F5E-C8160ADA263E}"/>
    <cellStyle name="Percent 17 8 6" xfId="16628" xr:uid="{F976BD80-DA71-401F-8577-3E164EBFB434}"/>
    <cellStyle name="Percent 17 8 7" xfId="23888" xr:uid="{1725663B-C95E-463D-AF4A-DC44939D500B}"/>
    <cellStyle name="Percent 17 8 8" xfId="8606" xr:uid="{77E71329-2BC3-4C72-9769-57744D67E340}"/>
    <cellStyle name="Percent 17 9" xfId="4299" xr:uid="{00000000-0005-0000-0000-0000CE100000}"/>
    <cellStyle name="Percent 17 9 10" xfId="24968" xr:uid="{404EC889-37D9-4AF9-9EB9-D75DF96CACC2}"/>
    <cellStyle name="Percent 17 9 11" xfId="8608" xr:uid="{B736FC6B-049E-4F2B-8ED6-2DA24D55679F}"/>
    <cellStyle name="Percent 17 9 2" xfId="16629" xr:uid="{CBB1ECAD-BE17-44D5-8B29-68DFEEB27725}"/>
    <cellStyle name="Percent 17 9 2 2" xfId="24969" xr:uid="{956BB821-30CA-4EC8-96C1-673CBEF9BE64}"/>
    <cellStyle name="Percent 17 9 3" xfId="16630" xr:uid="{1F77304D-77B9-4408-A62A-380010B907D3}"/>
    <cellStyle name="Percent 17 9 3 2" xfId="24971" xr:uid="{B1C5E025-2E35-40F7-BCF2-24BDCB052A23}"/>
    <cellStyle name="Percent 17 9 3 3" xfId="24972" xr:uid="{BD1A975E-F5EF-41A7-A63A-FD0AA041E96A}"/>
    <cellStyle name="Percent 17 9 3 4" xfId="24970" xr:uid="{6A974789-DAA9-4B0A-A65C-C37BDA6925A0}"/>
    <cellStyle name="Percent 17 9 4" xfId="16631" xr:uid="{03D1D484-2FDB-4612-9628-8C32689D789B}"/>
    <cellStyle name="Percent 17 9 4 2" xfId="24973" xr:uid="{751276DA-63A8-4001-B520-7616BE9074E0}"/>
    <cellStyle name="Percent 17 9 5" xfId="16632" xr:uid="{F98B4BC8-B437-4C36-843E-FF9E5FE76439}"/>
    <cellStyle name="Percent 17 9 5 2" xfId="24974" xr:uid="{BED4F121-80E1-4470-B0E3-512BC63C85B8}"/>
    <cellStyle name="Percent 17 9 6" xfId="16633" xr:uid="{DBB0C0EB-8722-41CD-8E1E-8856277B0BD9}"/>
    <cellStyle name="Percent 17 9 7" xfId="16634" xr:uid="{14CD3537-7C25-4A44-B89F-8CABE0A92D54}"/>
    <cellStyle name="Percent 17 9 8" xfId="16635" xr:uid="{D66BE113-A603-4D2A-9D43-EBBAD3992378}"/>
    <cellStyle name="Percent 17 9 9" xfId="16636" xr:uid="{EA70F50F-BA71-469E-9095-5A6FE7143377}"/>
    <cellStyle name="Percent 18" xfId="4300" xr:uid="{00000000-0005-0000-0000-0000CF100000}"/>
    <cellStyle name="Percent 18 2" xfId="4301" xr:uid="{00000000-0005-0000-0000-0000D0100000}"/>
    <cellStyle name="Percent 18 2 2" xfId="16637" xr:uid="{D1FDF15F-04E5-4B53-8683-F53C78DE6AC6}"/>
    <cellStyle name="Percent 18 2 3" xfId="16638" xr:uid="{F8823746-88AF-49D1-A027-93119D3E8CB0}"/>
    <cellStyle name="Percent 18 2 4" xfId="24976" xr:uid="{2E4A3DC4-E792-4499-9AAA-B31D33324B2B}"/>
    <cellStyle name="Percent 18 2 5" xfId="8610" xr:uid="{F77DC324-178A-4FE3-B61E-30165A4DB190}"/>
    <cellStyle name="Percent 18 3" xfId="16639" xr:uid="{BD98B665-C230-422A-88B7-82412E06275E}"/>
    <cellStyle name="Percent 18 3 2" xfId="24975" xr:uid="{744504DA-195B-4D87-9DCD-E8423DDD0FAB}"/>
    <cellStyle name="Percent 18 4" xfId="16640" xr:uid="{416CC537-4EC3-4B3A-8EBF-20110E848465}"/>
    <cellStyle name="Percent 18 5" xfId="16641" xr:uid="{4A83B116-5D42-4039-BE41-D06AA6D2D03C}"/>
    <cellStyle name="Percent 18 6" xfId="16642" xr:uid="{2456A21A-293D-4908-81C3-2534A7E7239A}"/>
    <cellStyle name="Percent 18 7" xfId="16643" xr:uid="{ADDD5E27-0B27-449B-A90A-73E91EB0C8E5}"/>
    <cellStyle name="Percent 18 8" xfId="24841" xr:uid="{ECEA79FD-C29D-41AE-97EB-EB466664B4BF}"/>
    <cellStyle name="Percent 18 9" xfId="8609" xr:uid="{0EB73519-3578-4DD6-880B-9C7C6BAC1DA0}"/>
    <cellStyle name="Percent 19" xfId="4302" xr:uid="{00000000-0005-0000-0000-0000D1100000}"/>
    <cellStyle name="Percent 19 2" xfId="4303" xr:uid="{00000000-0005-0000-0000-0000D2100000}"/>
    <cellStyle name="Percent 19 2 2" xfId="16644" xr:uid="{A624B774-C34F-4B06-8B27-6BB0C6890DF8}"/>
    <cellStyle name="Percent 19 2 3" xfId="16645" xr:uid="{503EEC6E-A41C-4411-9123-05466F9EAFF4}"/>
    <cellStyle name="Percent 19 2 4" xfId="16646" xr:uid="{F0909792-4C3D-491B-90D4-A11A3A1965E3}"/>
    <cellStyle name="Percent 19 2 5" xfId="16647" xr:uid="{81DD0536-C3DC-4F1D-88FC-6835F4FCDDB2}"/>
    <cellStyle name="Percent 19 2 6" xfId="8612" xr:uid="{A3AC446B-9999-4513-9A89-3E0AA90668C7}"/>
    <cellStyle name="Percent 19 3" xfId="16648" xr:uid="{ADE42EFC-C1FC-400F-879D-5337A3DC7E79}"/>
    <cellStyle name="Percent 19 4" xfId="16649" xr:uid="{786695AA-1E50-4DAA-84D4-2C426C1DDC93}"/>
    <cellStyle name="Percent 19 5" xfId="16650" xr:uid="{8B82E1FB-B240-4E29-82F9-E68C606BACC0}"/>
    <cellStyle name="Percent 19 6" xfId="16651" xr:uid="{EE4B4BDB-BCA0-464C-87AF-07BC0CBDD630}"/>
    <cellStyle name="Percent 19 7" xfId="24787" xr:uid="{ADAEE70C-3CAC-4032-99F2-567BB5DC849E}"/>
    <cellStyle name="Percent 19 8" xfId="8611" xr:uid="{AD13D7C2-F7B0-4195-820D-AD3A555810FF}"/>
    <cellStyle name="Percent 2" xfId="5542" xr:uid="{2429B793-E19A-4096-B0EE-BE12CE7240A0}"/>
    <cellStyle name="Percent 2 10" xfId="4304" xr:uid="{00000000-0005-0000-0000-0000D3100000}"/>
    <cellStyle name="Percent 2 10 10" xfId="16652" xr:uid="{47E05CAD-4ABE-483B-97DA-29CE3B6D8DA9}"/>
    <cellStyle name="Percent 2 10 11" xfId="16653" xr:uid="{7F6F6584-3A58-4351-900E-4B770ACD208C}"/>
    <cellStyle name="Percent 2 10 12" xfId="16654" xr:uid="{7331C23B-8895-461F-ACB5-697FB79656EC}"/>
    <cellStyle name="Percent 2 10 13" xfId="6868" xr:uid="{6E9F635E-C9A2-429B-B76B-C59F7D32C19B}"/>
    <cellStyle name="Percent 2 10 2" xfId="4305" xr:uid="{00000000-0005-0000-0000-0000D4100000}"/>
    <cellStyle name="Percent 2 10 2 2" xfId="8614" xr:uid="{0A7D5608-127D-4F56-9190-8F4E67BCC814}"/>
    <cellStyle name="Percent 2 10 2 3" xfId="16655" xr:uid="{B301DBD2-9CD6-4CBF-BDA4-6F062CDA06A2}"/>
    <cellStyle name="Percent 2 10 2 4" xfId="16656" xr:uid="{92EB55ED-6AB8-43A4-B8B0-0BF2FFBE53AB}"/>
    <cellStyle name="Percent 2 10 2 5" xfId="16657" xr:uid="{06AF6A80-D078-4122-9D0A-82D68805C101}"/>
    <cellStyle name="Percent 2 10 2 6" xfId="6869" xr:uid="{084ED3F4-717A-4436-B3F6-896B2044A6DC}"/>
    <cellStyle name="Percent 2 10 3" xfId="4306" xr:uid="{00000000-0005-0000-0000-0000D5100000}"/>
    <cellStyle name="Percent 2 10 3 2" xfId="8615" xr:uid="{4A51890C-DF01-4780-94F1-D700E365CCD4}"/>
    <cellStyle name="Percent 2 10 3 3" xfId="16658" xr:uid="{67DFC074-B975-4F39-9CD0-395C9F5BB9CC}"/>
    <cellStyle name="Percent 2 10 3 4" xfId="16659" xr:uid="{58405D25-2995-4DA1-B91B-F4A60C674D79}"/>
    <cellStyle name="Percent 2 10 3 5" xfId="16660" xr:uid="{8A9F7F0F-AC62-4B2F-AC21-3B9DA0D12358}"/>
    <cellStyle name="Percent 2 10 3 6" xfId="6870" xr:uid="{3ADC9F02-7DB1-43A3-9293-49E4EF2D532B}"/>
    <cellStyle name="Percent 2 10 4" xfId="4307" xr:uid="{00000000-0005-0000-0000-0000D6100000}"/>
    <cellStyle name="Percent 2 10 4 2" xfId="8616" xr:uid="{A9B58C64-B76F-4F55-93CD-2A56E5DA71CC}"/>
    <cellStyle name="Percent 2 10 4 3" xfId="16661" xr:uid="{63BDDFB8-BFFA-4DCD-A390-0F28B9A8B948}"/>
    <cellStyle name="Percent 2 10 4 4" xfId="16662" xr:uid="{8DA1BA5B-19B7-470E-A2C9-669471F664AE}"/>
    <cellStyle name="Percent 2 10 4 5" xfId="16663" xr:uid="{8DC61C16-3439-4DA3-B555-7BC518B26468}"/>
    <cellStyle name="Percent 2 10 4 6" xfId="6871" xr:uid="{85BEAA62-5329-4894-895E-561DA7F6256B}"/>
    <cellStyle name="Percent 2 10 5" xfId="4308" xr:uid="{00000000-0005-0000-0000-0000D7100000}"/>
    <cellStyle name="Percent 2 10 5 2" xfId="8617" xr:uid="{00709872-53D9-490D-A30C-805B8FE11AD4}"/>
    <cellStyle name="Percent 2 10 5 3" xfId="16664" xr:uid="{C060B67E-E7A1-4A79-AD92-B68384B19200}"/>
    <cellStyle name="Percent 2 10 5 4" xfId="16665" xr:uid="{2F927431-4210-4DCE-8130-21E496E5C0AD}"/>
    <cellStyle name="Percent 2 10 5 5" xfId="16666" xr:uid="{6C58A810-BB3D-4AD1-9B48-9CC11E2C919C}"/>
    <cellStyle name="Percent 2 10 5 6" xfId="6872" xr:uid="{46417E34-C761-411C-A40D-F5EF87A6A7B1}"/>
    <cellStyle name="Percent 2 10 6" xfId="4309" xr:uid="{00000000-0005-0000-0000-0000D8100000}"/>
    <cellStyle name="Percent 2 10 6 2" xfId="8618" xr:uid="{C26FF3F1-C439-4418-A293-D9B01404A2FD}"/>
    <cellStyle name="Percent 2 10 6 3" xfId="16667" xr:uid="{198F79B1-0C9F-4C59-AB2A-9C35365D5CFF}"/>
    <cellStyle name="Percent 2 10 6 4" xfId="16668" xr:uid="{8F08C4BD-C04F-40F6-A619-D0DC993660A2}"/>
    <cellStyle name="Percent 2 10 6 5" xfId="16669" xr:uid="{A62BBA12-B542-4E1E-BA8E-B82C94B49058}"/>
    <cellStyle name="Percent 2 10 6 6" xfId="6873" xr:uid="{0409C6A7-8E2F-45E6-8D04-06DA2243F479}"/>
    <cellStyle name="Percent 2 10 7" xfId="4310" xr:uid="{00000000-0005-0000-0000-0000D9100000}"/>
    <cellStyle name="Percent 2 10 7 2" xfId="8619" xr:uid="{FE28BED2-10D6-4F50-AC60-634A8E7728D5}"/>
    <cellStyle name="Percent 2 10 7 3" xfId="16670" xr:uid="{99FF794C-6DD4-400E-A94E-F29B4CF403EF}"/>
    <cellStyle name="Percent 2 10 7 4" xfId="16671" xr:uid="{E97F4B3F-A3B1-478C-B8BF-22D0504D3BFF}"/>
    <cellStyle name="Percent 2 10 7 5" xfId="16672" xr:uid="{AC338B90-717C-4B25-8342-BD2C1A9CCAE5}"/>
    <cellStyle name="Percent 2 10 7 6" xfId="6874" xr:uid="{F87FD236-0BF3-401E-977D-22D266C3CB5C}"/>
    <cellStyle name="Percent 2 10 8" xfId="4311" xr:uid="{00000000-0005-0000-0000-0000DA100000}"/>
    <cellStyle name="Percent 2 10 8 2" xfId="8620" xr:uid="{EFB78D52-510B-42C0-82A8-390F4FC9D183}"/>
    <cellStyle name="Percent 2 10 8 3" xfId="16673" xr:uid="{5E031A6E-101F-4B39-82B5-00AC969AF1B5}"/>
    <cellStyle name="Percent 2 10 8 4" xfId="16674" xr:uid="{6EF33A14-064A-46AA-A7DB-79BDE1E17160}"/>
    <cellStyle name="Percent 2 10 8 5" xfId="16675" xr:uid="{4C2D12FB-23C0-461B-90E8-21295BFE34C9}"/>
    <cellStyle name="Percent 2 10 8 6" xfId="6875" xr:uid="{F86F6221-3A30-493E-83AD-F6D5EE7DB54E}"/>
    <cellStyle name="Percent 2 10 9" xfId="8613" xr:uid="{7CDCC622-945C-411D-BD89-F00FD0A1E021}"/>
    <cellStyle name="Percent 2 11" xfId="4312" xr:uid="{00000000-0005-0000-0000-0000DB100000}"/>
    <cellStyle name="Percent 2 11 10" xfId="16676" xr:uid="{528CB048-2F2F-4639-88A0-D27EB34C191C}"/>
    <cellStyle name="Percent 2 11 11" xfId="16677" xr:uid="{491ED756-CE08-48A6-B265-237289A452F9}"/>
    <cellStyle name="Percent 2 11 12" xfId="16678" xr:uid="{7D810CD4-E37C-4607-AE27-D0929F7CC2AC}"/>
    <cellStyle name="Percent 2 11 13" xfId="6876" xr:uid="{52CC9921-0A68-4ED8-959E-5C03EA9CB00B}"/>
    <cellStyle name="Percent 2 11 2" xfId="4313" xr:uid="{00000000-0005-0000-0000-0000DC100000}"/>
    <cellStyle name="Percent 2 11 2 2" xfId="8622" xr:uid="{A14BA640-3AD8-47D7-8E57-AE7F4B7881AA}"/>
    <cellStyle name="Percent 2 11 2 3" xfId="16679" xr:uid="{D81354B9-67A8-4C3C-BB53-D1314DF5B4C5}"/>
    <cellStyle name="Percent 2 11 2 4" xfId="16680" xr:uid="{5BFBB944-82D7-47F3-85AA-3605228DF0D5}"/>
    <cellStyle name="Percent 2 11 2 5" xfId="16681" xr:uid="{4686F6A2-6F60-488C-8A76-ACFB439AF381}"/>
    <cellStyle name="Percent 2 11 2 6" xfId="6877" xr:uid="{BB13D900-1651-4BCE-8394-D3E9C72B11BB}"/>
    <cellStyle name="Percent 2 11 3" xfId="4314" xr:uid="{00000000-0005-0000-0000-0000DD100000}"/>
    <cellStyle name="Percent 2 11 3 2" xfId="8623" xr:uid="{1D594706-68E8-4489-8403-930CF5165ADD}"/>
    <cellStyle name="Percent 2 11 3 3" xfId="16682" xr:uid="{8303AA09-65D5-420F-ADFD-89996A20EF33}"/>
    <cellStyle name="Percent 2 11 3 4" xfId="16683" xr:uid="{0E723C46-1DA8-4906-B2E2-C67304553A54}"/>
    <cellStyle name="Percent 2 11 3 5" xfId="16684" xr:uid="{C75F2FA1-F89D-4DA4-A054-C43AADD911AB}"/>
    <cellStyle name="Percent 2 11 3 6" xfId="6878" xr:uid="{2E36C3C0-0715-4D59-A240-A080D1226742}"/>
    <cellStyle name="Percent 2 11 4" xfId="4315" xr:uid="{00000000-0005-0000-0000-0000DE100000}"/>
    <cellStyle name="Percent 2 11 4 2" xfId="8624" xr:uid="{13E816E3-C820-40E0-A2E8-E25542EB35C5}"/>
    <cellStyle name="Percent 2 11 4 3" xfId="16685" xr:uid="{2D4DB195-7AE4-41A8-B404-E6C90EDCB8D4}"/>
    <cellStyle name="Percent 2 11 4 4" xfId="16686" xr:uid="{9F06934C-B9C7-4C44-8347-C3E7F9CC1505}"/>
    <cellStyle name="Percent 2 11 4 5" xfId="16687" xr:uid="{BDB8BF0D-B923-43F0-80F6-BD1733C80B30}"/>
    <cellStyle name="Percent 2 11 4 6" xfId="6879" xr:uid="{D25C6640-AD5A-4431-B258-7E8AAF6069F8}"/>
    <cellStyle name="Percent 2 11 5" xfId="4316" xr:uid="{00000000-0005-0000-0000-0000DF100000}"/>
    <cellStyle name="Percent 2 11 5 2" xfId="8625" xr:uid="{BDA0CC2C-6DF4-48D8-9759-71346D64A2E2}"/>
    <cellStyle name="Percent 2 11 5 3" xfId="16688" xr:uid="{706F2876-40B8-466E-9606-ACE57632800A}"/>
    <cellStyle name="Percent 2 11 5 4" xfId="16689" xr:uid="{6CB7FF22-B145-441D-9C7B-BFAA33D7DB7D}"/>
    <cellStyle name="Percent 2 11 5 5" xfId="16690" xr:uid="{C2CEA4A0-2AEE-45F8-A348-089190AB34DE}"/>
    <cellStyle name="Percent 2 11 5 6" xfId="6880" xr:uid="{C5C94B77-48B4-4767-BBDC-CAD78816AE6F}"/>
    <cellStyle name="Percent 2 11 6" xfId="4317" xr:uid="{00000000-0005-0000-0000-0000E0100000}"/>
    <cellStyle name="Percent 2 11 6 2" xfId="8626" xr:uid="{C7C08C02-A44C-4571-882C-EA157D9CA039}"/>
    <cellStyle name="Percent 2 11 6 3" xfId="16691" xr:uid="{2D0D116E-BA76-4326-819E-07FEF6FE1412}"/>
    <cellStyle name="Percent 2 11 6 4" xfId="16692" xr:uid="{EDB13577-5BEA-4CB0-9532-6642CA287A35}"/>
    <cellStyle name="Percent 2 11 6 5" xfId="16693" xr:uid="{F3EA0653-AD15-45FD-B405-0971D7D68C58}"/>
    <cellStyle name="Percent 2 11 6 6" xfId="6881" xr:uid="{CFFABC15-A8C6-4079-9A35-A4B954979B8D}"/>
    <cellStyle name="Percent 2 11 7" xfId="4318" xr:uid="{00000000-0005-0000-0000-0000E1100000}"/>
    <cellStyle name="Percent 2 11 7 2" xfId="8627" xr:uid="{8DE10F31-9848-4383-866B-0136A0FEAFAD}"/>
    <cellStyle name="Percent 2 11 7 3" xfId="16694" xr:uid="{C8137402-8D23-41DA-BF7C-3DE91F552CC5}"/>
    <cellStyle name="Percent 2 11 7 4" xfId="16695" xr:uid="{5F8372FC-5E6C-4160-A75E-F9E165680F9E}"/>
    <cellStyle name="Percent 2 11 7 5" xfId="16696" xr:uid="{1E4D3C09-4B0F-4815-AEE4-1C51BFE3FE28}"/>
    <cellStyle name="Percent 2 11 7 6" xfId="6882" xr:uid="{9F35B450-C22E-4808-8B47-C51569E818C8}"/>
    <cellStyle name="Percent 2 11 8" xfId="4319" xr:uid="{00000000-0005-0000-0000-0000E2100000}"/>
    <cellStyle name="Percent 2 11 8 2" xfId="8628" xr:uid="{949EB928-BFAD-4DC5-BC2E-0249E8D2406A}"/>
    <cellStyle name="Percent 2 11 8 3" xfId="16697" xr:uid="{F3ED995F-4F2B-47DF-B676-CE9287B349DA}"/>
    <cellStyle name="Percent 2 11 8 4" xfId="16698" xr:uid="{25EEF3BE-09CE-4A00-9A61-F66DCCF3D59B}"/>
    <cellStyle name="Percent 2 11 8 5" xfId="16699" xr:uid="{790F4036-7277-4931-8171-F01380708429}"/>
    <cellStyle name="Percent 2 11 8 6" xfId="6883" xr:uid="{56F41B48-16C1-4784-A1A5-F513F75D23CD}"/>
    <cellStyle name="Percent 2 11 9" xfId="8621" xr:uid="{B24E3D21-0027-4068-9E0E-815BA718B3CA}"/>
    <cellStyle name="Percent 2 12" xfId="4320" xr:uid="{00000000-0005-0000-0000-0000E3100000}"/>
    <cellStyle name="Percent 2 12 2" xfId="8629" xr:uid="{488C9FD4-2FC4-4C15-AEE7-F00CD49517E4}"/>
    <cellStyle name="Percent 2 12 3" xfId="16700" xr:uid="{E304E253-B4CF-4C7C-9EE1-4C1F3F8DD4B6}"/>
    <cellStyle name="Percent 2 12 4" xfId="16701" xr:uid="{EEACA031-B5D4-4833-AFEB-54F44F129913}"/>
    <cellStyle name="Percent 2 12 5" xfId="16702" xr:uid="{23F23806-D7D2-49FA-868C-95ED9FEB1451}"/>
    <cellStyle name="Percent 2 12 6" xfId="6884" xr:uid="{B0125054-4A0F-482A-AB81-BDBA19F2493F}"/>
    <cellStyle name="Percent 2 13" xfId="4321" xr:uid="{00000000-0005-0000-0000-0000E4100000}"/>
    <cellStyle name="Percent 2 13 2" xfId="8630" xr:uid="{66CD6D79-4EEB-412E-8325-4267D09CD720}"/>
    <cellStyle name="Percent 2 13 3" xfId="16703" xr:uid="{FE0FC198-1AE2-48AA-8687-3B1EEBF6141B}"/>
    <cellStyle name="Percent 2 13 4" xfId="16704" xr:uid="{3DEBBFAD-A842-45EE-96E8-91A3D0F96E1D}"/>
    <cellStyle name="Percent 2 13 5" xfId="16705" xr:uid="{8780F070-6A5E-4550-9660-07CC58E764C7}"/>
    <cellStyle name="Percent 2 13 6" xfId="6885" xr:uid="{6FF6AE34-1CBC-4D1B-A0A5-D20B886DBCEB}"/>
    <cellStyle name="Percent 2 14" xfId="4322" xr:uid="{00000000-0005-0000-0000-0000E5100000}"/>
    <cellStyle name="Percent 2 14 2" xfId="8631" xr:uid="{FE207788-E6FC-462E-8893-89E4E863208C}"/>
    <cellStyle name="Percent 2 14 3" xfId="16706" xr:uid="{EB46EC54-39F9-404B-8139-E09D6ABAE7F3}"/>
    <cellStyle name="Percent 2 14 4" xfId="16707" xr:uid="{69C01EC5-6DC9-45C8-9C4E-E893C891D223}"/>
    <cellStyle name="Percent 2 14 5" xfId="16708" xr:uid="{48181FF5-7F74-4786-8DFF-D0E701DCAC24}"/>
    <cellStyle name="Percent 2 14 6" xfId="6886" xr:uid="{D0B4076B-56E5-4F21-97E5-B85DADFFFDD0}"/>
    <cellStyle name="Percent 2 15" xfId="4323" xr:uid="{00000000-0005-0000-0000-0000E6100000}"/>
    <cellStyle name="Percent 2 15 2" xfId="8632" xr:uid="{84A58345-A68A-4D88-ACFA-05C415BFA1D5}"/>
    <cellStyle name="Percent 2 15 3" xfId="16709" xr:uid="{F0F5CC2E-7AAB-4B94-961D-99FE592D0E29}"/>
    <cellStyle name="Percent 2 15 4" xfId="16710" xr:uid="{5ED2A9F7-BBAF-4042-9EF0-972B8648750C}"/>
    <cellStyle name="Percent 2 15 5" xfId="16711" xr:uid="{0B13EEA4-D74C-4DF4-BC3C-C35757D827DA}"/>
    <cellStyle name="Percent 2 15 6" xfId="6887" xr:uid="{332B3B68-E8E1-4D69-B3AC-3294193B36E6}"/>
    <cellStyle name="Percent 2 16" xfId="4324" xr:uid="{00000000-0005-0000-0000-0000E7100000}"/>
    <cellStyle name="Percent 2 16 2" xfId="8633" xr:uid="{BFEECAB6-3280-4B7A-8E9A-725E9A2A8D60}"/>
    <cellStyle name="Percent 2 16 3" xfId="16712" xr:uid="{2ACBF29E-5787-408E-8D04-CFF0DB2410FD}"/>
    <cellStyle name="Percent 2 16 4" xfId="16713" xr:uid="{4EBF61F7-5E8D-404E-BE2F-26820307A02F}"/>
    <cellStyle name="Percent 2 16 5" xfId="16714" xr:uid="{87F333CA-BF83-44B5-9AC1-5E5992CCCDB2}"/>
    <cellStyle name="Percent 2 16 6" xfId="6888" xr:uid="{A4F751CA-6BCD-4B6E-BCD9-6D515D7D92D9}"/>
    <cellStyle name="Percent 2 17" xfId="4325" xr:uid="{00000000-0005-0000-0000-0000E8100000}"/>
    <cellStyle name="Percent 2 17 2" xfId="8634" xr:uid="{3317ABC9-F787-4AF2-B00F-E4C33F0A05B1}"/>
    <cellStyle name="Percent 2 17 3" xfId="16715" xr:uid="{6B94F2B0-33DE-4C6F-8B8B-FE17ACD5A289}"/>
    <cellStyle name="Percent 2 17 4" xfId="16716" xr:uid="{1623BFB5-B8E9-437E-8F7B-34B6289C5546}"/>
    <cellStyle name="Percent 2 17 5" xfId="16717" xr:uid="{95894A03-2C8D-4A8F-9B23-5BE92C8CDC27}"/>
    <cellStyle name="Percent 2 17 6" xfId="6889" xr:uid="{35575DEA-8726-435D-8150-B886EDFFDE6B}"/>
    <cellStyle name="Percent 2 18" xfId="4326" xr:uid="{00000000-0005-0000-0000-0000E9100000}"/>
    <cellStyle name="Percent 2 18 2" xfId="8635" xr:uid="{10CF4A55-DF2F-47AF-9580-3E02A5A65083}"/>
    <cellStyle name="Percent 2 18 3" xfId="16718" xr:uid="{8611A0D4-8207-41EB-8984-404D3960B829}"/>
    <cellStyle name="Percent 2 18 4" xfId="16719" xr:uid="{0E178E93-1EA9-44B1-95E6-3ED90CDE6043}"/>
    <cellStyle name="Percent 2 18 5" xfId="16720" xr:uid="{F613A9D0-3F90-48C2-AC59-551091EC0501}"/>
    <cellStyle name="Percent 2 18 6" xfId="6890" xr:uid="{67435E13-55EB-4B40-9769-95B3B3BD242C}"/>
    <cellStyle name="Percent 2 19" xfId="4327" xr:uid="{00000000-0005-0000-0000-0000EA100000}"/>
    <cellStyle name="Percent 2 19 2" xfId="16721" xr:uid="{77831E43-B1BB-431C-8932-32DA736F40FF}"/>
    <cellStyle name="Percent 2 19 2 2" xfId="16722" xr:uid="{1785EF82-5DB2-44ED-A159-A9066A910793}"/>
    <cellStyle name="Percent 2 19 3" xfId="16723" xr:uid="{6E89ED95-391E-44E8-B230-224A63357ED3}"/>
    <cellStyle name="Percent 2 19 4" xfId="16724" xr:uid="{CF366331-CF0C-45DA-B4C4-4DE36C3628FA}"/>
    <cellStyle name="Percent 2 19 5" xfId="16725" xr:uid="{0DE1364F-BC32-4A96-A0E0-D62C347844C6}"/>
    <cellStyle name="Percent 2 19 6" xfId="16726" xr:uid="{DF5564F8-20BB-477B-90FE-82EAEC20FD51}"/>
    <cellStyle name="Percent 2 19 7" xfId="23890" xr:uid="{4F77E21C-0A2E-44B2-A01B-C19A6F5BE9A2}"/>
    <cellStyle name="Percent 2 19 8" xfId="8636" xr:uid="{AB75EB39-73CA-48B0-9BA9-6C332FA6A189}"/>
    <cellStyle name="Percent 2 2" xfId="4328" xr:uid="{00000000-0005-0000-0000-0000EB100000}"/>
    <cellStyle name="Percent 2 2 10" xfId="5543" xr:uid="{63C6B974-AD88-4321-8AC1-CC91E39C5E20}"/>
    <cellStyle name="Percent 2 2 10 2" xfId="16727" xr:uid="{32CF4029-1034-4673-A606-7416AD29CE28}"/>
    <cellStyle name="Percent 2 2 11" xfId="8637" xr:uid="{41650ABC-0E5B-4E95-B1E3-DC9C46C4ACE7}"/>
    <cellStyle name="Percent 2 2 12" xfId="16728" xr:uid="{E5674E52-9CB2-4292-941F-EC1AD55BF438}"/>
    <cellStyle name="Percent 2 2 13" xfId="16729" xr:uid="{73EDE9A2-AF5D-445F-9D5E-C6752A0D28F1}"/>
    <cellStyle name="Percent 2 2 2" xfId="4329" xr:uid="{00000000-0005-0000-0000-0000EC100000}"/>
    <cellStyle name="Percent 2 2 2 2" xfId="5545" xr:uid="{448B731E-508C-4D37-9E62-BA09C7D59D3B}"/>
    <cellStyle name="Percent 2 2 2 2 2" xfId="16730" xr:uid="{D7BAF2D4-BA55-4506-BBBC-66F289D99723}"/>
    <cellStyle name="Percent 2 2 2 3" xfId="5546" xr:uid="{A49BE314-CCA3-4EDF-A4ED-0D4DEA34D0F4}"/>
    <cellStyle name="Percent 2 2 2 3 2" xfId="16731" xr:uid="{FE8378F8-62A6-4E29-92F9-8DBA795EAEF6}"/>
    <cellStyle name="Percent 2 2 2 4" xfId="5544" xr:uid="{9C825B69-440B-4830-89C0-1D8F86D7B4B7}"/>
    <cellStyle name="Percent 2 2 2 4 2" xfId="16732" xr:uid="{ACE298B2-18CD-4E1B-A354-9992ECD4B15B}"/>
    <cellStyle name="Percent 2 2 2 5" xfId="8638" xr:uid="{445A8C3E-3845-478B-80AD-63C05FD7647A}"/>
    <cellStyle name="Percent 2 2 3" xfId="4330" xr:uid="{00000000-0005-0000-0000-0000ED100000}"/>
    <cellStyle name="Percent 2 2 3 2" xfId="4331" xr:uid="{00000000-0005-0000-0000-0000EE100000}"/>
    <cellStyle name="Percent 2 2 3 2 2" xfId="16733" xr:uid="{521D4063-8FE7-4906-B57E-E644B2096438}"/>
    <cellStyle name="Percent 2 2 3 2 3" xfId="16734" xr:uid="{A22A5646-BCD3-400F-A6D8-26B695153842}"/>
    <cellStyle name="Percent 2 2 3 2 4" xfId="16735" xr:uid="{3988BF18-53FF-4709-B2DF-200BAC1537E6}"/>
    <cellStyle name="Percent 2 2 3 2 5" xfId="16736" xr:uid="{3B08B6E4-389E-4E23-B45A-F214B7DC87B0}"/>
    <cellStyle name="Percent 2 2 3 2 6" xfId="23703" xr:uid="{73DD40AF-1DED-4ABF-BBBF-2ED371E27D54}"/>
    <cellStyle name="Percent 2 2 3 2 7" xfId="8640" xr:uid="{96C0620D-F38E-4149-8E1D-82D187014CFB}"/>
    <cellStyle name="Percent 2 2 3 3" xfId="4332" xr:uid="{00000000-0005-0000-0000-0000EF100000}"/>
    <cellStyle name="Percent 2 2 3 3 2" xfId="16737" xr:uid="{1EECF5BD-1C61-4332-9B47-5CA16E9C20B3}"/>
    <cellStyle name="Percent 2 2 3 3 3" xfId="16738" xr:uid="{C9C11554-525D-40B2-A2A2-F935BAEE4862}"/>
    <cellStyle name="Percent 2 2 3 3 4" xfId="16739" xr:uid="{474A53F5-E8B3-4C6E-9A8E-3253BFB1FDAB}"/>
    <cellStyle name="Percent 2 2 3 3 5" xfId="16740" xr:uid="{4E04B2E4-4A48-478A-9444-3B72136057B3}"/>
    <cellStyle name="Percent 2 2 3 3 6" xfId="23704" xr:uid="{A9DBEF5A-6FE2-4271-BB63-E89E0F31D1C6}"/>
    <cellStyle name="Percent 2 2 3 3 7" xfId="8641" xr:uid="{F69815C1-9CDD-48C0-9118-33F70B5736CC}"/>
    <cellStyle name="Percent 2 2 3 4" xfId="4333" xr:uid="{00000000-0005-0000-0000-0000F0100000}"/>
    <cellStyle name="Percent 2 2 3 4 2" xfId="4334" xr:uid="{00000000-0005-0000-0000-0000F1100000}"/>
    <cellStyle name="Percent 2 2 3 4 2 2" xfId="16741" xr:uid="{C262E631-8721-4FD9-A45F-464EAE745247}"/>
    <cellStyle name="Percent 2 2 3 4 2 3" xfId="16742" xr:uid="{9DAC3B71-7F85-46AE-9D71-5E0434619B6B}"/>
    <cellStyle name="Percent 2 2 3 4 2 4" xfId="16743" xr:uid="{43132C35-7A6C-4D11-B412-CA36CA20F676}"/>
    <cellStyle name="Percent 2 2 3 4 2 5" xfId="16744" xr:uid="{564D3FA7-7FFE-417B-B28C-801DF5DA0B40}"/>
    <cellStyle name="Percent 2 2 3 4 2 6" xfId="8643" xr:uid="{3FCA3A59-BCEA-4DD7-A207-B656F657D03F}"/>
    <cellStyle name="Percent 2 2 3 4 3" xfId="16745" xr:uid="{0FA40B7D-54B9-4A1C-B609-6860A9D54E8D}"/>
    <cellStyle name="Percent 2 2 3 4 4" xfId="16746" xr:uid="{FCD4ABD1-7301-412E-A316-D08E6EE1093F}"/>
    <cellStyle name="Percent 2 2 3 4 5" xfId="16747" xr:uid="{B72E7FBF-E763-4075-827E-1B220C15F24D}"/>
    <cellStyle name="Percent 2 2 3 4 6" xfId="16748" xr:uid="{8BC63107-7BF6-4B0D-9D60-846213EDE4CA}"/>
    <cellStyle name="Percent 2 2 3 4 7" xfId="23751" xr:uid="{72943798-C61B-402E-B3B2-35CB0A80C0DA}"/>
    <cellStyle name="Percent 2 2 3 4 8" xfId="8642" xr:uid="{58AF79DA-6DEC-4268-A511-06BECBCD31F9}"/>
    <cellStyle name="Percent 2 2 3 5" xfId="5547" xr:uid="{C6D5371A-614E-4C78-9558-FC9D6A87430A}"/>
    <cellStyle name="Percent 2 2 3 5 2" xfId="16749" xr:uid="{668CFCB8-90F9-40F0-A198-F64B111A67F5}"/>
    <cellStyle name="Percent 2 2 3 6" xfId="8639" xr:uid="{A80B7D71-F513-49F3-9E02-4434EF79F2C8}"/>
    <cellStyle name="Percent 2 2 3 7" xfId="16750" xr:uid="{B55EF678-EADB-4886-AA25-BE7D540FA459}"/>
    <cellStyle name="Percent 2 2 3 8" xfId="16751" xr:uid="{DB0891BB-4505-4AE3-8A8D-805DAC6E2230}"/>
    <cellStyle name="Percent 2 2 4" xfId="4335" xr:uid="{00000000-0005-0000-0000-0000F2100000}"/>
    <cellStyle name="Percent 2 2 4 10" xfId="6891" xr:uid="{FF3FE8F5-349C-4A5E-B589-A0F2D3CC2EC9}"/>
    <cellStyle name="Percent 2 2 4 2" xfId="4336" xr:uid="{00000000-0005-0000-0000-0000F3100000}"/>
    <cellStyle name="Percent 2 2 4 2 2" xfId="16752" xr:uid="{281C9767-6E9F-48F0-A1BE-7C81960B0D9B}"/>
    <cellStyle name="Percent 2 2 4 2 3" xfId="16753" xr:uid="{E51D76B7-D602-4298-AF0F-55C6D1F52D87}"/>
    <cellStyle name="Percent 2 2 4 2 4" xfId="16754" xr:uid="{37E37A2F-A8B1-485B-8A37-AFFFB357647E}"/>
    <cellStyle name="Percent 2 2 4 2 5" xfId="16755" xr:uid="{6A776C67-85E7-4C91-AFE4-25AC4126311A}"/>
    <cellStyle name="Percent 2 2 4 2 6" xfId="23892" xr:uid="{158FB298-DD36-4159-9A4D-AAEADB956671}"/>
    <cellStyle name="Percent 2 2 4 2 7" xfId="8645" xr:uid="{FA081358-7A22-4184-B9FD-9DB0C216B93E}"/>
    <cellStyle name="Percent 2 2 4 3" xfId="4337" xr:uid="{00000000-0005-0000-0000-0000F4100000}"/>
    <cellStyle name="Percent 2 2 4 3 2" xfId="16756" xr:uid="{4B110C28-704D-4133-8215-8A72A9A71C80}"/>
    <cellStyle name="Percent 2 2 4 3 3" xfId="16757" xr:uid="{958B4D9A-EFE7-49DA-AD5B-37ED21BC27BE}"/>
    <cellStyle name="Percent 2 2 4 3 4" xfId="16758" xr:uid="{1EB56999-210F-4FEE-A83E-C5CC23186307}"/>
    <cellStyle name="Percent 2 2 4 3 5" xfId="16759" xr:uid="{C3936923-1395-4422-8C0A-241D06D6F326}"/>
    <cellStyle name="Percent 2 2 4 3 6" xfId="8646" xr:uid="{ADE05271-ED06-43CA-A339-4AD460BD8D39}"/>
    <cellStyle name="Percent 2 2 4 4" xfId="8644" xr:uid="{21489D0F-7F3E-40EE-B222-9F9D4601DA1E}"/>
    <cellStyle name="Percent 2 2 4 5" xfId="16760" xr:uid="{F87FD417-F83B-4409-8A1D-ABACEB016FEC}"/>
    <cellStyle name="Percent 2 2 4 6" xfId="16761" xr:uid="{3529A79E-1EDB-49D9-96FF-911A95DC3743}"/>
    <cellStyle name="Percent 2 2 4 7" xfId="16762" xr:uid="{5087000B-AA61-46E1-AB88-08753F7C3F96}"/>
    <cellStyle name="Percent 2 2 4 8" xfId="16763" xr:uid="{194DC8ED-54CC-42AC-AA5C-C13C1099F164}"/>
    <cellStyle name="Percent 2 2 4 9" xfId="23705" xr:uid="{5E6B9D90-FBC9-4D78-A919-D96978205925}"/>
    <cellStyle name="Percent 2 2 5" xfId="4338" xr:uid="{00000000-0005-0000-0000-0000F5100000}"/>
    <cellStyle name="Percent 2 2 5 2" xfId="8647" xr:uid="{FF760B60-B060-4FC6-85CD-C017417D2861}"/>
    <cellStyle name="Percent 2 2 5 3" xfId="16764" xr:uid="{4E63C2E7-8748-4DE9-9D43-2BAA5EC3E8BA}"/>
    <cellStyle name="Percent 2 2 5 4" xfId="16765" xr:uid="{3F73C14F-9266-451A-A05A-488B1DDED01E}"/>
    <cellStyle name="Percent 2 2 5 5" xfId="16766" xr:uid="{47AB2808-CB1B-429B-9E1D-E7343F0FC88D}"/>
    <cellStyle name="Percent 2 2 5 6" xfId="6892" xr:uid="{30543B74-B757-4036-9B90-59582760E31E}"/>
    <cellStyle name="Percent 2 2 6" xfId="4339" xr:uid="{00000000-0005-0000-0000-0000F6100000}"/>
    <cellStyle name="Percent 2 2 6 10" xfId="6893" xr:uid="{5FA5683E-7BD7-43D2-B289-8353B826F2AA}"/>
    <cellStyle name="Percent 2 2 6 2" xfId="4340" xr:uid="{00000000-0005-0000-0000-0000F7100000}"/>
    <cellStyle name="Percent 2 2 6 2 2" xfId="16767" xr:uid="{218C0E65-7AC5-4D78-9EA6-D1B29D6E4B5B}"/>
    <cellStyle name="Percent 2 2 6 2 3" xfId="16768" xr:uid="{91A88E06-5303-404D-9A2B-A0FA4070128F}"/>
    <cellStyle name="Percent 2 2 6 2 4" xfId="16769" xr:uid="{FD0E8DD6-D392-4127-BF6F-2254A810F4B5}"/>
    <cellStyle name="Percent 2 2 6 2 5" xfId="16770" xr:uid="{C84DE3B2-F7B5-4080-9F95-9A1450200710}"/>
    <cellStyle name="Percent 2 2 6 2 6" xfId="24842" xr:uid="{05F7B5D6-D850-4577-9F7E-F4EFC5E1C739}"/>
    <cellStyle name="Percent 2 2 6 2 7" xfId="8649" xr:uid="{A01724E2-E1A4-488E-A320-68545902DB4D}"/>
    <cellStyle name="Percent 2 2 6 3" xfId="4341" xr:uid="{00000000-0005-0000-0000-0000F8100000}"/>
    <cellStyle name="Percent 2 2 6 3 2" xfId="16771" xr:uid="{F1E8B5B2-F7DE-4DD1-A542-DF8F1D802674}"/>
    <cellStyle name="Percent 2 2 6 3 3" xfId="16772" xr:uid="{80BFADE0-33D2-49A0-8281-0DFF54B19D69}"/>
    <cellStyle name="Percent 2 2 6 3 4" xfId="16773" xr:uid="{705C25B5-1710-46CC-B0D4-2E090AE016F4}"/>
    <cellStyle name="Percent 2 2 6 3 5" xfId="16774" xr:uid="{CEADE119-4D79-46C0-92BB-6057A6955A10}"/>
    <cellStyle name="Percent 2 2 6 3 6" xfId="8650" xr:uid="{787E855F-8905-4093-A847-13D8F923CC2A}"/>
    <cellStyle name="Percent 2 2 6 4" xfId="8648" xr:uid="{B6E11262-853B-435F-93E4-B1F769F35AD4}"/>
    <cellStyle name="Percent 2 2 6 5" xfId="16775" xr:uid="{186D50D8-F250-4C11-A906-EA285F57AFAA}"/>
    <cellStyle name="Percent 2 2 6 6" xfId="16776" xr:uid="{F21F0A3C-7378-4DF3-94D8-B68500E2F00A}"/>
    <cellStyle name="Percent 2 2 6 7" xfId="16777" xr:uid="{57EDC3B5-A923-48DC-BA26-4029163EDDAD}"/>
    <cellStyle name="Percent 2 2 6 8" xfId="16778" xr:uid="{24359E87-0BF3-472B-B8F3-95610DCEF043}"/>
    <cellStyle name="Percent 2 2 6 9" xfId="23893" xr:uid="{38923158-17DD-4DAF-A16F-F42B465F9DBE}"/>
    <cellStyle name="Percent 2 2 7" xfId="4342" xr:uid="{00000000-0005-0000-0000-0000F9100000}"/>
    <cellStyle name="Percent 2 2 7 10" xfId="6894" xr:uid="{C2B26FA1-A1D8-45A6-B790-7E032944A392}"/>
    <cellStyle name="Percent 2 2 7 2" xfId="4343" xr:uid="{00000000-0005-0000-0000-0000FA100000}"/>
    <cellStyle name="Percent 2 2 7 2 2" xfId="16779" xr:uid="{80277445-9FF2-41DE-9392-4ABCDCAA9B06}"/>
    <cellStyle name="Percent 2 2 7 2 3" xfId="16780" xr:uid="{68CBC5EC-F3E0-4FC3-B1EA-E074DDF7F3CF}"/>
    <cellStyle name="Percent 2 2 7 2 4" xfId="16781" xr:uid="{0F63B4A7-5F3B-483C-97DC-AADBDAD0C209}"/>
    <cellStyle name="Percent 2 2 7 2 5" xfId="16782" xr:uid="{6DBA3C2D-2074-4F97-94DA-A72D852050B8}"/>
    <cellStyle name="Percent 2 2 7 2 6" xfId="24843" xr:uid="{B9F6F907-26FD-4554-A150-D809D6C07A53}"/>
    <cellStyle name="Percent 2 2 7 2 7" xfId="8652" xr:uid="{2C1B9D6B-1A60-46D0-B2BF-839D2849D713}"/>
    <cellStyle name="Percent 2 2 7 3" xfId="4344" xr:uid="{00000000-0005-0000-0000-0000FB100000}"/>
    <cellStyle name="Percent 2 2 7 3 2" xfId="16783" xr:uid="{6230AE33-0510-444A-B2E6-9E9C1AEB0779}"/>
    <cellStyle name="Percent 2 2 7 3 3" xfId="16784" xr:uid="{C4B2A9F3-6C44-4CE8-90BF-7C181B6EE040}"/>
    <cellStyle name="Percent 2 2 7 3 4" xfId="16785" xr:uid="{566467E3-A141-4033-80F8-2441ECF1A63A}"/>
    <cellStyle name="Percent 2 2 7 3 5" xfId="16786" xr:uid="{0E03A166-2DAB-4F21-80BA-5A668171AA9E}"/>
    <cellStyle name="Percent 2 2 7 3 6" xfId="8653" xr:uid="{940F73A6-F1C4-45E6-91A8-3A4789392BD0}"/>
    <cellStyle name="Percent 2 2 7 4" xfId="8651" xr:uid="{1668FCDE-6480-4304-AD2B-A637D85F4F30}"/>
    <cellStyle name="Percent 2 2 7 5" xfId="16787" xr:uid="{994D7AAA-96FD-4BF2-9341-A687B12B3859}"/>
    <cellStyle name="Percent 2 2 7 6" xfId="16788" xr:uid="{9A8CD0FC-A9C0-4791-986C-3EE08625F92C}"/>
    <cellStyle name="Percent 2 2 7 7" xfId="16789" xr:uid="{AE2BAA89-02E0-48B6-B33A-80328A460C1B}"/>
    <cellStyle name="Percent 2 2 7 8" xfId="16790" xr:uid="{55F9CF14-A2B1-4DCA-8993-BBF8B2881186}"/>
    <cellStyle name="Percent 2 2 7 9" xfId="23891" xr:uid="{5E70BA1F-3771-4B98-A8A3-E07B90F4664D}"/>
    <cellStyle name="Percent 2 2 8" xfId="4345" xr:uid="{00000000-0005-0000-0000-0000FC100000}"/>
    <cellStyle name="Percent 2 2 8 2" xfId="8654" xr:uid="{7A6833FE-061C-4252-B0FC-EF9BB85BA117}"/>
    <cellStyle name="Percent 2 2 8 3" xfId="16791" xr:uid="{EA4B0A6B-8F74-451A-8D6B-F32A74249D3B}"/>
    <cellStyle name="Percent 2 2 8 4" xfId="16792" xr:uid="{7AD87AC9-872E-4362-B806-9E350F74EDE7}"/>
    <cellStyle name="Percent 2 2 8 5" xfId="16793" xr:uid="{771B496D-F63C-4906-ABAD-429E92248FD0}"/>
    <cellStyle name="Percent 2 2 8 6" xfId="6895" xr:uid="{32E5DCD7-6581-4557-821D-63CA450A9A24}"/>
    <cellStyle name="Percent 2 2 9" xfId="4346" xr:uid="{00000000-0005-0000-0000-0000FD100000}"/>
    <cellStyle name="Percent 2 2 9 2" xfId="16794" xr:uid="{11A7D6C6-FCB0-4FB8-A3E8-C6FA4E68F20E}"/>
    <cellStyle name="Percent 2 2 9 3" xfId="16795" xr:uid="{79252081-18E0-4114-8213-851AA12568A4}"/>
    <cellStyle name="Percent 2 2 9 4" xfId="16796" xr:uid="{AD5DEF3D-B211-4F8D-91F0-570E541549F3}"/>
    <cellStyle name="Percent 2 2 9 5" xfId="16797" xr:uid="{DAE5F68D-E70F-4FF8-90F2-A7CF4342454B}"/>
    <cellStyle name="Percent 2 2 9 6" xfId="24844" xr:uid="{CE9E1B8E-01FB-4436-9464-FEE66B831900}"/>
    <cellStyle name="Percent 2 2 9 7" xfId="8655" xr:uid="{962C1924-8D96-4BB3-864F-470584C79CA5}"/>
    <cellStyle name="Percent 2 20" xfId="4347" xr:uid="{00000000-0005-0000-0000-0000FE100000}"/>
    <cellStyle name="Percent 2 20 2" xfId="16798" xr:uid="{E509EB8B-F17C-4059-B852-BAC70828E5A3}"/>
    <cellStyle name="Percent 2 20 2 2" xfId="16799" xr:uid="{44D9CF0E-4424-4B3E-8022-DF4EB3D1C6C6}"/>
    <cellStyle name="Percent 2 20 2 2 2" xfId="24978" xr:uid="{22E21B51-159C-4473-AB0F-C33F79911511}"/>
    <cellStyle name="Percent 2 20 2 3" xfId="16800" xr:uid="{C21BDDE0-2862-4CEF-A662-76E008E63870}"/>
    <cellStyle name="Percent 2 20 2 3 2" xfId="24980" xr:uid="{39BCD3AC-B996-480C-A4C0-BB2382FEFC7E}"/>
    <cellStyle name="Percent 2 20 2 3 3" xfId="24981" xr:uid="{DA10827E-BA3B-4EE9-97C1-DB3AE15622F8}"/>
    <cellStyle name="Percent 2 20 2 3 4" xfId="24979" xr:uid="{18332C7A-CB7F-4C62-A0D8-4A219B8202D2}"/>
    <cellStyle name="Percent 2 20 2 4" xfId="16801" xr:uid="{6C0FD8B8-69B7-4F35-9351-7AD0ACF4DCF0}"/>
    <cellStyle name="Percent 2 20 2 4 2" xfId="24982" xr:uid="{A5FC6B5A-FC65-44D8-BC4A-99D79AC5B65F}"/>
    <cellStyle name="Percent 2 20 2 5" xfId="24983" xr:uid="{05B42945-FC4F-4407-B500-BFD4BAA9B119}"/>
    <cellStyle name="Percent 2 20 2 6" xfId="24977" xr:uid="{BFF83029-8C0F-4131-966D-6B343E798B05}"/>
    <cellStyle name="Percent 2 20 3" xfId="16802" xr:uid="{8D5FF815-7387-43C6-8252-68AFBE5ADCF3}"/>
    <cellStyle name="Percent 2 20 4" xfId="16803" xr:uid="{DA1CF84F-E761-4849-9313-42767CA03DAE}"/>
    <cellStyle name="Percent 2 20 5" xfId="16804" xr:uid="{D0AD84CB-798E-49D8-AE2D-1966D1A646B9}"/>
    <cellStyle name="Percent 2 20 6" xfId="16805" xr:uid="{BD23F99B-07EB-4F8E-919C-B0E889B45284}"/>
    <cellStyle name="Percent 2 20 7" xfId="23894" xr:uid="{400EA1FE-6271-46A3-9BC1-12B67D1EC8B4}"/>
    <cellStyle name="Percent 2 20 8" xfId="8656" xr:uid="{87C873DF-6CBB-4E63-ACCE-6B3DBEE66F34}"/>
    <cellStyle name="Percent 2 21" xfId="4348" xr:uid="{00000000-0005-0000-0000-0000FF100000}"/>
    <cellStyle name="Percent 2 21 2" xfId="16806" xr:uid="{221511EC-1ECE-49BE-A824-28172DD2C05B}"/>
    <cellStyle name="Percent 2 21 3" xfId="16807" xr:uid="{DAA05962-80AC-4AB5-9E65-EB8ADA5C3523}"/>
    <cellStyle name="Percent 2 21 4" xfId="16808" xr:uid="{D915E296-A733-4413-ADD3-625EF31A264A}"/>
    <cellStyle name="Percent 2 21 5" xfId="16809" xr:uid="{524289C1-69C7-4B86-B0B0-98F4155609F8}"/>
    <cellStyle name="Percent 2 21 6" xfId="23895" xr:uid="{9E8CC3A5-95A9-477F-BBD7-B1DEA286F076}"/>
    <cellStyle name="Percent 2 21 7" xfId="8657" xr:uid="{E7A001F1-AB1E-43B0-9D2C-514DC6677D86}"/>
    <cellStyle name="Percent 2 22" xfId="4349" xr:uid="{00000000-0005-0000-0000-000000110000}"/>
    <cellStyle name="Percent 2 22 2" xfId="16810" xr:uid="{30ACE40C-BC94-4702-9987-519340370AA3}"/>
    <cellStyle name="Percent 2 22 3" xfId="16811" xr:uid="{A73B6054-CD51-4AFC-B8B1-2524A51BA51C}"/>
    <cellStyle name="Percent 2 22 4" xfId="16812" xr:uid="{92A21869-7F93-4982-B819-F360C0C2448F}"/>
    <cellStyle name="Percent 2 22 5" xfId="16813" xr:uid="{55B64FB6-16B1-4316-91E8-5D740E6C7285}"/>
    <cellStyle name="Percent 2 22 6" xfId="23896" xr:uid="{CA980D0E-02B2-4A91-B10A-1B2FDC0C0B98}"/>
    <cellStyle name="Percent 2 22 7" xfId="8658" xr:uid="{B5667E66-9879-468C-AEB6-2F933D3F5AFB}"/>
    <cellStyle name="Percent 2 23" xfId="4350" xr:uid="{00000000-0005-0000-0000-000001110000}"/>
    <cellStyle name="Percent 2 23 2" xfId="16814" xr:uid="{D545373C-56C0-47EB-879C-C20B4ECEBF46}"/>
    <cellStyle name="Percent 2 23 3" xfId="16815" xr:uid="{2A44B525-C212-4582-A810-66892155422B}"/>
    <cellStyle name="Percent 2 23 4" xfId="16816" xr:uid="{0D94EFAC-D770-44B9-B0CA-5426EDCD86C0}"/>
    <cellStyle name="Percent 2 23 5" xfId="16817" xr:uid="{C7FE1EEA-DD8F-4AF3-962E-12B4F7A14C37}"/>
    <cellStyle name="Percent 2 23 6" xfId="23897" xr:uid="{998A0D1C-CE18-448E-B1F8-EB012ABBE387}"/>
    <cellStyle name="Percent 2 23 7" xfId="8659" xr:uid="{4BDDD26E-D34B-478D-B528-CDCDAB1159E9}"/>
    <cellStyle name="Percent 2 24" xfId="4351" xr:uid="{00000000-0005-0000-0000-000002110000}"/>
    <cellStyle name="Percent 2 24 2" xfId="16818" xr:uid="{14E182EC-E6FD-46A5-947C-6C26A16571DC}"/>
    <cellStyle name="Percent 2 24 3" xfId="16819" xr:uid="{D37C1008-25E8-4076-B565-C4B412D40E6A}"/>
    <cellStyle name="Percent 2 24 4" xfId="16820" xr:uid="{E4E049F9-B5C7-48B9-BAF3-3EBB1728EAA6}"/>
    <cellStyle name="Percent 2 24 5" xfId="16821" xr:uid="{675C82B4-0772-4F72-B8E5-D748A02C06E3}"/>
    <cellStyle name="Percent 2 24 6" xfId="23898" xr:uid="{6CA42CA6-0CA3-4904-90B7-42A51A277E56}"/>
    <cellStyle name="Percent 2 24 7" xfId="8660" xr:uid="{0BB47699-EEEB-4DE9-BC54-DB30781E288B}"/>
    <cellStyle name="Percent 2 25" xfId="4352" xr:uid="{00000000-0005-0000-0000-000003110000}"/>
    <cellStyle name="Percent 2 25 2" xfId="16822" xr:uid="{D57C340E-6037-42BF-A63A-A81B5D28CA2D}"/>
    <cellStyle name="Percent 2 25 3" xfId="16823" xr:uid="{811CFF37-12B9-4B7F-9819-86D70875F8C1}"/>
    <cellStyle name="Percent 2 25 4" xfId="16824" xr:uid="{14F947B0-4D5F-43FC-9A3B-2FD073196579}"/>
    <cellStyle name="Percent 2 25 5" xfId="16825" xr:uid="{7CA720FB-64B8-482F-8424-EA1DE4AABDBB}"/>
    <cellStyle name="Percent 2 25 6" xfId="23899" xr:uid="{B4651570-AADA-493F-98C3-6DCBF985EF0F}"/>
    <cellStyle name="Percent 2 25 7" xfId="8661" xr:uid="{1359BD82-AC0C-4CD0-AB80-34CD82AF8727}"/>
    <cellStyle name="Percent 2 26" xfId="4353" xr:uid="{00000000-0005-0000-0000-000004110000}"/>
    <cellStyle name="Percent 2 26 2" xfId="16826" xr:uid="{A4E404B1-7909-48F5-95F6-F6E820516347}"/>
    <cellStyle name="Percent 2 26 3" xfId="16827" xr:uid="{2251F208-12BD-4D38-B44D-9DE6CCCC53DE}"/>
    <cellStyle name="Percent 2 26 4" xfId="16828" xr:uid="{57D60DA4-F489-4B78-A0C1-E2EDA8EC20AF}"/>
    <cellStyle name="Percent 2 26 5" xfId="16829" xr:uid="{A11DB6C8-43B0-4144-8F7E-5F5445F9B322}"/>
    <cellStyle name="Percent 2 26 6" xfId="23900" xr:uid="{5A5B6AB0-22BB-4AEE-B7CD-3F0EC3242A40}"/>
    <cellStyle name="Percent 2 26 7" xfId="8662" xr:uid="{EE2F37B0-1814-4F52-820A-2C632C87B4B5}"/>
    <cellStyle name="Percent 2 27" xfId="4354" xr:uid="{00000000-0005-0000-0000-000005110000}"/>
    <cellStyle name="Percent 2 27 2" xfId="16830" xr:uid="{3C79C344-B4B6-451D-9CB3-C09700441DBB}"/>
    <cellStyle name="Percent 2 27 3" xfId="16831" xr:uid="{1664C972-9E49-4281-AA2D-7272F942A37B}"/>
    <cellStyle name="Percent 2 27 4" xfId="16832" xr:uid="{327EF5A6-D18C-4604-A043-F5BC3FCF38E3}"/>
    <cellStyle name="Percent 2 27 5" xfId="16833" xr:uid="{A8335BBF-D674-47DF-9692-C9931915B136}"/>
    <cellStyle name="Percent 2 27 6" xfId="23901" xr:uid="{401ED477-9EBE-42AC-BC47-B2FAFE48F150}"/>
    <cellStyle name="Percent 2 27 7" xfId="8663" xr:uid="{51A936B2-BB61-4D7C-94DD-48F62D0C5714}"/>
    <cellStyle name="Percent 2 28" xfId="4355" xr:uid="{00000000-0005-0000-0000-000006110000}"/>
    <cellStyle name="Percent 2 28 2" xfId="16834" xr:uid="{FA118583-5642-4BC4-919C-5F02435197CD}"/>
    <cellStyle name="Percent 2 28 3" xfId="16835" xr:uid="{10868AA8-8230-4819-8473-BF58035A0F70}"/>
    <cellStyle name="Percent 2 28 4" xfId="16836" xr:uid="{1A5E06D5-24C5-4104-91F7-240FB1EBFFDD}"/>
    <cellStyle name="Percent 2 28 5" xfId="16837" xr:uid="{069CF1CB-424D-4429-81C6-301A932E1059}"/>
    <cellStyle name="Percent 2 28 6" xfId="23902" xr:uid="{D0882837-4C76-4C19-9AAC-C5EECFA8475E}"/>
    <cellStyle name="Percent 2 28 7" xfId="8664" xr:uid="{1BBA01D4-E573-4CC4-8CB3-A080991DFEA4}"/>
    <cellStyle name="Percent 2 29" xfId="4356" xr:uid="{00000000-0005-0000-0000-000007110000}"/>
    <cellStyle name="Percent 2 29 2" xfId="16838" xr:uid="{27A688D9-F806-4DA9-BB4D-1620E62B06FC}"/>
    <cellStyle name="Percent 2 29 3" xfId="16839" xr:uid="{5F960D21-3362-4F7E-8C66-481B4EDE3F08}"/>
    <cellStyle name="Percent 2 29 4" xfId="16840" xr:uid="{8BAE820E-0C8B-4A09-AA0A-F64EC17ECC9C}"/>
    <cellStyle name="Percent 2 29 5" xfId="16841" xr:uid="{28378ADF-1B86-4D28-B5E3-FAA1AEE5191D}"/>
    <cellStyle name="Percent 2 29 6" xfId="23903" xr:uid="{C3DEA986-D7B3-4EEC-939B-6B0845A762B2}"/>
    <cellStyle name="Percent 2 29 7" xfId="8665" xr:uid="{0028F41B-FB1D-48BD-8D68-67FD0DA77104}"/>
    <cellStyle name="Percent 2 3" xfId="4357" xr:uid="{00000000-0005-0000-0000-000008110000}"/>
    <cellStyle name="Percent 2 3 10" xfId="4358" xr:uid="{00000000-0005-0000-0000-000009110000}"/>
    <cellStyle name="Percent 2 3 10 2" xfId="16842" xr:uid="{6AF9CDEA-51CA-487C-9C34-82C90051941A}"/>
    <cellStyle name="Percent 2 3 10 3" xfId="16843" xr:uid="{92602408-DAFA-4BC5-8E11-CD848D752D8D}"/>
    <cellStyle name="Percent 2 3 10 4" xfId="16844" xr:uid="{8E7435F7-461E-4551-AF53-3E0FBD625416}"/>
    <cellStyle name="Percent 2 3 10 5" xfId="16845" xr:uid="{7F047EA7-742F-4110-B31C-9FB88D5D6013}"/>
    <cellStyle name="Percent 2 3 10 6" xfId="23904" xr:uid="{B9EA9049-6B98-4DDB-A987-69E58F428100}"/>
    <cellStyle name="Percent 2 3 10 7" xfId="8667" xr:uid="{D48F1997-F235-448A-AC6D-CF7AFB08DB13}"/>
    <cellStyle name="Percent 2 3 11" xfId="4359" xr:uid="{00000000-0005-0000-0000-00000A110000}"/>
    <cellStyle name="Percent 2 3 11 2" xfId="16846" xr:uid="{02955D30-2A28-4A03-9CE1-674B77168386}"/>
    <cellStyle name="Percent 2 3 11 3" xfId="16847" xr:uid="{1AF229F4-0130-454B-BE78-47ACFFE6563D}"/>
    <cellStyle name="Percent 2 3 11 4" xfId="16848" xr:uid="{27091485-6C51-47E7-A965-198594E08EF8}"/>
    <cellStyle name="Percent 2 3 11 5" xfId="16849" xr:uid="{43C18097-E898-4265-AA3C-D937A873482F}"/>
    <cellStyle name="Percent 2 3 11 6" xfId="23905" xr:uid="{C753070E-85B4-4FF4-9F3A-FA117942035A}"/>
    <cellStyle name="Percent 2 3 11 7" xfId="8668" xr:uid="{58817A20-0853-4E8E-A064-003C3756AC25}"/>
    <cellStyle name="Percent 2 3 12" xfId="4360" xr:uid="{00000000-0005-0000-0000-00000B110000}"/>
    <cellStyle name="Percent 2 3 12 2" xfId="16850" xr:uid="{84F7A353-F162-4357-BE69-4ED9F5EC8FF0}"/>
    <cellStyle name="Percent 2 3 12 3" xfId="16851" xr:uid="{BAA6772A-D50D-4591-9D47-3D2616A4A79C}"/>
    <cellStyle name="Percent 2 3 12 4" xfId="16852" xr:uid="{5545D789-E944-4600-B1CB-D1DA52722293}"/>
    <cellStyle name="Percent 2 3 12 5" xfId="16853" xr:uid="{4135D9AB-32A1-4529-A2BE-75A446919BEE}"/>
    <cellStyle name="Percent 2 3 12 6" xfId="23906" xr:uid="{D0869E9F-608E-4DDE-8038-0767B88ECE64}"/>
    <cellStyle name="Percent 2 3 12 7" xfId="8669" xr:uid="{41487C3A-9B1A-4CF3-A0C9-3CBFD4FA5AC7}"/>
    <cellStyle name="Percent 2 3 13" xfId="4361" xr:uid="{00000000-0005-0000-0000-00000C110000}"/>
    <cellStyle name="Percent 2 3 13 2" xfId="16854" xr:uid="{0174F5AA-93F8-4B1A-844C-D7F5C2A3F439}"/>
    <cellStyle name="Percent 2 3 13 3" xfId="16855" xr:uid="{EF964132-509F-4D91-B848-CFD5CB1A8578}"/>
    <cellStyle name="Percent 2 3 13 4" xfId="16856" xr:uid="{59FC22D3-5283-48B3-98C3-57492CA3D612}"/>
    <cellStyle name="Percent 2 3 13 5" xfId="16857" xr:uid="{0E267DB5-B42D-493A-A6CA-6366CC8808E4}"/>
    <cellStyle name="Percent 2 3 13 6" xfId="23907" xr:uid="{0D1C527B-A986-4F98-B171-2B4A543B5491}"/>
    <cellStyle name="Percent 2 3 13 7" xfId="8670" xr:uid="{D49A3AAC-FEA1-498A-931A-137BB2950EDA}"/>
    <cellStyle name="Percent 2 3 14" xfId="4362" xr:uid="{00000000-0005-0000-0000-00000D110000}"/>
    <cellStyle name="Percent 2 3 14 2" xfId="16858" xr:uid="{98E3D0C8-E179-405D-B345-93CD5C55139E}"/>
    <cellStyle name="Percent 2 3 14 3" xfId="16859" xr:uid="{4118CB32-3062-4E16-A04D-720A4B1A0B7F}"/>
    <cellStyle name="Percent 2 3 14 4" xfId="16860" xr:uid="{E531A6CD-54AD-44CD-B316-967C6B553189}"/>
    <cellStyle name="Percent 2 3 14 5" xfId="16861" xr:uid="{8DEA88A2-BD3F-4B68-83EA-E61F8EF166D3}"/>
    <cellStyle name="Percent 2 3 14 6" xfId="23908" xr:uid="{A57376CF-26E0-4065-A766-F93281C3DE69}"/>
    <cellStyle name="Percent 2 3 14 7" xfId="8671" xr:uid="{A1381081-5C7A-41A6-918F-B6C5C17F9008}"/>
    <cellStyle name="Percent 2 3 15" xfId="4363" xr:uid="{00000000-0005-0000-0000-00000E110000}"/>
    <cellStyle name="Percent 2 3 15 2" xfId="16862" xr:uid="{CF15E2B0-CEF9-48F4-8928-37252BC53825}"/>
    <cellStyle name="Percent 2 3 15 3" xfId="16863" xr:uid="{3403B77A-63C3-4CC7-AE3F-612D7A068B3C}"/>
    <cellStyle name="Percent 2 3 15 4" xfId="16864" xr:uid="{6A17184A-50E9-4E9B-926D-3EC45416E7B5}"/>
    <cellStyle name="Percent 2 3 15 5" xfId="16865" xr:uid="{DDBFCAC4-9D83-401C-A4E2-059168DE1FAB}"/>
    <cellStyle name="Percent 2 3 15 6" xfId="23909" xr:uid="{DB18ED33-7716-405A-9398-88B896231AEF}"/>
    <cellStyle name="Percent 2 3 15 7" xfId="8672" xr:uid="{9670E32C-E675-4AD7-B48E-B29193E88935}"/>
    <cellStyle name="Percent 2 3 16" xfId="4364" xr:uid="{00000000-0005-0000-0000-00000F110000}"/>
    <cellStyle name="Percent 2 3 16 2" xfId="16866" xr:uid="{6973F0C0-0381-41E1-8D58-EA35A060E527}"/>
    <cellStyle name="Percent 2 3 16 3" xfId="16867" xr:uid="{11E5F920-8CCF-4F2F-A6E6-2E293B1426C3}"/>
    <cellStyle name="Percent 2 3 16 4" xfId="16868" xr:uid="{FD954422-BD6F-459F-92EC-022EC12F5361}"/>
    <cellStyle name="Percent 2 3 16 5" xfId="16869" xr:uid="{773FCD56-4D44-47AC-BD9C-911CDC9B771E}"/>
    <cellStyle name="Percent 2 3 16 6" xfId="23910" xr:uid="{47CD5841-2933-4E9D-93BF-58D00B744B7A}"/>
    <cellStyle name="Percent 2 3 16 7" xfId="8673" xr:uid="{E48EE567-ED32-4CF7-858B-4F246FE8633D}"/>
    <cellStyle name="Percent 2 3 17" xfId="5548" xr:uid="{D146DDA3-6725-4D88-BB68-AE34661DD3C4}"/>
    <cellStyle name="Percent 2 3 17 2" xfId="16870" xr:uid="{4D715338-3A9E-4D78-A329-57758C5268B3}"/>
    <cellStyle name="Percent 2 3 18" xfId="8666" xr:uid="{D15B7065-1C9F-484A-A389-33B60F1CE1C7}"/>
    <cellStyle name="Percent 2 3 19" xfId="16871" xr:uid="{72F35EF5-0E60-45FB-88F6-D13384BB336C}"/>
    <cellStyle name="Percent 2 3 2" xfId="4365" xr:uid="{00000000-0005-0000-0000-000010110000}"/>
    <cellStyle name="Percent 2 3 2 2" xfId="5549" xr:uid="{A01654C4-D7CC-47F5-876A-2B3EB70FEA1A}"/>
    <cellStyle name="Percent 2 3 2 2 2" xfId="16872" xr:uid="{7AF4389B-F472-42A0-85AA-A742A81AED47}"/>
    <cellStyle name="Percent 2 3 2 3" xfId="8674" xr:uid="{451C3CB3-4D25-4D60-B0A6-BB766F8C3C36}"/>
    <cellStyle name="Percent 2 3 2 4" xfId="16873" xr:uid="{80485073-47AE-4AD1-87C4-AAE9589B8F33}"/>
    <cellStyle name="Percent 2 3 2 5" xfId="16874" xr:uid="{C0D2938D-6BDD-4F5B-A3A1-2AB9849734C3}"/>
    <cellStyle name="Percent 2 3 20" xfId="16875" xr:uid="{25CE0E7C-FA14-45B9-80D7-3D4F59E4D04A}"/>
    <cellStyle name="Percent 2 3 3" xfId="4366" xr:uid="{00000000-0005-0000-0000-000011110000}"/>
    <cellStyle name="Percent 2 3 3 2" xfId="4367" xr:uid="{00000000-0005-0000-0000-000012110000}"/>
    <cellStyle name="Percent 2 3 3 2 2" xfId="16876" xr:uid="{71023494-CCC4-4CDF-9EC0-2FE133969B65}"/>
    <cellStyle name="Percent 2 3 3 2 3" xfId="16877" xr:uid="{F9FCB583-D57A-41E0-8F39-7EA3F035AEB2}"/>
    <cellStyle name="Percent 2 3 3 2 4" xfId="16878" xr:uid="{F202732C-03DC-47CF-BFC0-4C77C0446F48}"/>
    <cellStyle name="Percent 2 3 3 2 5" xfId="16879" xr:uid="{73930DDD-C5EC-4860-96F6-B7D040B7105E}"/>
    <cellStyle name="Percent 2 3 3 2 6" xfId="23706" xr:uid="{1D38F762-0765-4D37-805D-C2E1E4DF8833}"/>
    <cellStyle name="Percent 2 3 3 2 7" xfId="8676" xr:uid="{207DB1F9-4EDF-49F1-B7B2-E433F88D5C24}"/>
    <cellStyle name="Percent 2 3 3 3" xfId="4368" xr:uid="{00000000-0005-0000-0000-000013110000}"/>
    <cellStyle name="Percent 2 3 3 3 10" xfId="8677" xr:uid="{913F7661-DDAE-4003-9F1C-BF289548B506}"/>
    <cellStyle name="Percent 2 3 3 3 2" xfId="4369" xr:uid="{00000000-0005-0000-0000-000014110000}"/>
    <cellStyle name="Percent 2 3 3 3 2 2" xfId="16880" xr:uid="{15B3E897-98DC-4B12-A644-CC836EAA3969}"/>
    <cellStyle name="Percent 2 3 3 3 2 3" xfId="16881" xr:uid="{DD415312-1E2B-4705-AAD0-DB23F082140B}"/>
    <cellStyle name="Percent 2 3 3 3 2 4" xfId="16882" xr:uid="{BAC689D8-E513-4387-9E79-0DC62FEFDBC1}"/>
    <cellStyle name="Percent 2 3 3 3 2 5" xfId="16883" xr:uid="{663AB0BE-3F65-471C-93A4-632A0835EAE8}"/>
    <cellStyle name="Percent 2 3 3 3 2 6" xfId="23708" xr:uid="{001FDC56-94E2-4E0A-A1D2-F06D55F80F2E}"/>
    <cellStyle name="Percent 2 3 3 3 2 7" xfId="8678" xr:uid="{75F6B3B9-0DCF-4CC1-B376-C1E4521134BC}"/>
    <cellStyle name="Percent 2 3 3 3 3" xfId="4370" xr:uid="{00000000-0005-0000-0000-000015110000}"/>
    <cellStyle name="Percent 2 3 3 3 3 2" xfId="16884" xr:uid="{E4CCDB59-31A2-44C9-8831-48D9BE253A38}"/>
    <cellStyle name="Percent 2 3 3 3 3 3" xfId="16885" xr:uid="{C8655320-9F2D-48A2-A148-82BE86FA3724}"/>
    <cellStyle name="Percent 2 3 3 3 3 4" xfId="16886" xr:uid="{7F38C0EB-B5B6-4109-80A8-6B2BAA700BDD}"/>
    <cellStyle name="Percent 2 3 3 3 3 5" xfId="16887" xr:uid="{DE85195F-FAE7-460B-BB79-650B159F01F0}"/>
    <cellStyle name="Percent 2 3 3 3 3 6" xfId="23709" xr:uid="{CD288169-C15D-45DF-A7E1-9A0BE086CD05}"/>
    <cellStyle name="Percent 2 3 3 3 3 7" xfId="8679" xr:uid="{D9030B62-A572-4D5E-82C6-8A0F46DA9FE3}"/>
    <cellStyle name="Percent 2 3 3 3 4" xfId="4371" xr:uid="{00000000-0005-0000-0000-000016110000}"/>
    <cellStyle name="Percent 2 3 3 3 4 2" xfId="4372" xr:uid="{00000000-0005-0000-0000-000017110000}"/>
    <cellStyle name="Percent 2 3 3 3 4 2 2" xfId="16888" xr:uid="{9A9B2F5F-E739-43AD-94E6-31BD4A19E3AC}"/>
    <cellStyle name="Percent 2 3 3 3 4 2 3" xfId="16889" xr:uid="{84083162-6D60-435D-8886-F3881F5CB493}"/>
    <cellStyle name="Percent 2 3 3 3 4 2 4" xfId="16890" xr:uid="{F9B04110-EBF5-4F1D-BE55-56ABA4DC6CF3}"/>
    <cellStyle name="Percent 2 3 3 3 4 2 5" xfId="16891" xr:uid="{7BAA329B-50CF-48FD-B705-5E918A328D66}"/>
    <cellStyle name="Percent 2 3 3 3 4 2 6" xfId="23911" xr:uid="{ED8274FB-BCFD-4149-8DD7-A818A227A4BE}"/>
    <cellStyle name="Percent 2 3 3 3 4 2 7" xfId="8681" xr:uid="{C88AF86D-E114-441F-BAF1-0BFDE013F71B}"/>
    <cellStyle name="Percent 2 3 3 3 4 3" xfId="16892" xr:uid="{3C42F949-95DB-47D1-89E1-AC7D11430184}"/>
    <cellStyle name="Percent 2 3 3 3 4 4" xfId="16893" xr:uid="{6A6D8866-3522-434B-91FC-203FD29B4FEE}"/>
    <cellStyle name="Percent 2 3 3 3 4 5" xfId="16894" xr:uid="{A2E1B37C-FEC8-4124-B277-51824ED0CE8B}"/>
    <cellStyle name="Percent 2 3 3 3 4 6" xfId="16895" xr:uid="{ED12C0A6-1A65-4544-9BEC-59A78177059A}"/>
    <cellStyle name="Percent 2 3 3 3 4 7" xfId="23752" xr:uid="{52256176-DE9B-46F4-83A8-2D4B51B8BC56}"/>
    <cellStyle name="Percent 2 3 3 3 4 8" xfId="8680" xr:uid="{DE4F4180-A562-409E-9F3E-F569E63B771E}"/>
    <cellStyle name="Percent 2 3 3 3 5" xfId="16896" xr:uid="{A120FFEB-06A8-4C09-AF1D-D86FF3975A3E}"/>
    <cellStyle name="Percent 2 3 3 3 6" xfId="16897" xr:uid="{6B44EE30-137E-4DE4-A638-F710DCA007F5}"/>
    <cellStyle name="Percent 2 3 3 3 7" xfId="16898" xr:uid="{8CAD8103-CD4D-4359-B7CC-9CC1EEE5FDB5}"/>
    <cellStyle name="Percent 2 3 3 3 8" xfId="16899" xr:uid="{B4374379-3426-4210-8CB6-740E924651CD}"/>
    <cellStyle name="Percent 2 3 3 3 9" xfId="23707" xr:uid="{C383CA3A-AF47-4F74-B5FE-58F3E5057363}"/>
    <cellStyle name="Percent 2 3 3 4" xfId="5550" xr:uid="{0A964EED-60BE-4F27-8627-85A43531FB61}"/>
    <cellStyle name="Percent 2 3 3 4 2" xfId="16900" xr:uid="{C3D1BE01-98A5-45CB-BC9C-BB881131F6A5}"/>
    <cellStyle name="Percent 2 3 3 5" xfId="8675" xr:uid="{1F1B3367-292F-4155-A371-AAEECD5D540A}"/>
    <cellStyle name="Percent 2 3 3 6" xfId="16901" xr:uid="{0053CF7A-9F96-42A5-A71E-56688179BCAF}"/>
    <cellStyle name="Percent 2 3 3 7" xfId="16902" xr:uid="{7CD5D280-9EA4-4C83-9802-D50A22FD7FAB}"/>
    <cellStyle name="Percent 2 3 4" xfId="4373" xr:uid="{00000000-0005-0000-0000-000018110000}"/>
    <cellStyle name="Percent 2 3 4 2" xfId="8682" xr:uid="{004B6172-EC71-4F21-A716-952B4EC8B01C}"/>
    <cellStyle name="Percent 2 3 4 3" xfId="16903" xr:uid="{758C4C9F-5762-4A45-9AC0-E382FEE3DDAE}"/>
    <cellStyle name="Percent 2 3 4 4" xfId="16904" xr:uid="{8C844310-F12E-41E9-BD69-07D55EE680C8}"/>
    <cellStyle name="Percent 2 3 4 5" xfId="16905" xr:uid="{5D15E486-ADDA-4BBB-98E6-D0FF22268899}"/>
    <cellStyle name="Percent 2 3 4 6" xfId="6896" xr:uid="{849F886C-F397-45D4-934C-4C8C4E3A26AB}"/>
    <cellStyle name="Percent 2 3 5" xfId="4374" xr:uid="{00000000-0005-0000-0000-000019110000}"/>
    <cellStyle name="Percent 2 3 5 2" xfId="4375" xr:uid="{00000000-0005-0000-0000-00001A110000}"/>
    <cellStyle name="Percent 2 3 5 2 2" xfId="16906" xr:uid="{ACB0C8F6-E5F2-4092-A6F2-CA7A9BB0F892}"/>
    <cellStyle name="Percent 2 3 5 2 3" xfId="16907" xr:uid="{9980F0E2-4FEA-405C-9A7E-8E80E2371272}"/>
    <cellStyle name="Percent 2 3 5 2 4" xfId="16908" xr:uid="{45AA8528-7234-4AC4-8253-7306B6325477}"/>
    <cellStyle name="Percent 2 3 5 2 5" xfId="16909" xr:uid="{F32D53BA-4FFE-428A-B7A9-F7C0A4E07723}"/>
    <cellStyle name="Percent 2 3 5 2 6" xfId="23912" xr:uid="{639C309F-4F69-481A-A586-7834B09AE65A}"/>
    <cellStyle name="Percent 2 3 5 2 7" xfId="8684" xr:uid="{BC7FC9DC-E805-450A-A74D-7723BFDC5A4B}"/>
    <cellStyle name="Percent 2 3 5 3" xfId="8683" xr:uid="{C919DCC4-0F27-40C2-82C1-97D896F83849}"/>
    <cellStyle name="Percent 2 3 5 4" xfId="16910" xr:uid="{BD132744-9E0C-4FD4-B585-79C376F9EE86}"/>
    <cellStyle name="Percent 2 3 5 5" xfId="16911" xr:uid="{B0FEFD0A-1A49-471A-BDE3-ADD5F7F95B56}"/>
    <cellStyle name="Percent 2 3 5 6" xfId="16912" xr:uid="{0F8F1A94-9B5D-43D5-8582-B90350E1BE8B}"/>
    <cellStyle name="Percent 2 3 5 7" xfId="6897" xr:uid="{41CCF070-A3C0-4DA3-A052-BD3EF08451E5}"/>
    <cellStyle name="Percent 2 3 6" xfId="4376" xr:uid="{00000000-0005-0000-0000-00001B110000}"/>
    <cellStyle name="Percent 2 3 6 2" xfId="8685" xr:uid="{BAFBFB15-1C20-4F5D-AD58-CE2D8D5D2EB5}"/>
    <cellStyle name="Percent 2 3 6 3" xfId="16913" xr:uid="{09E99571-6DD0-4093-ADE5-FDD0CA3284B3}"/>
    <cellStyle name="Percent 2 3 6 4" xfId="16914" xr:uid="{F19DE156-8846-4DBA-AD35-EEC3AAF7E922}"/>
    <cellStyle name="Percent 2 3 6 5" xfId="16915" xr:uid="{84EF519A-C3AC-4ABE-8EE7-6E228FFC8BF6}"/>
    <cellStyle name="Percent 2 3 6 6" xfId="6898" xr:uid="{8D5289C3-4BC4-48B7-A68B-5C79CB698261}"/>
    <cellStyle name="Percent 2 3 7" xfId="4377" xr:uid="{00000000-0005-0000-0000-00001C110000}"/>
    <cellStyle name="Percent 2 3 7 2" xfId="8686" xr:uid="{037F0805-5770-4666-9929-B2E92E42F1C6}"/>
    <cellStyle name="Percent 2 3 7 3" xfId="16916" xr:uid="{6A600DA8-A80F-48BB-BF5B-5EC82CFC87FD}"/>
    <cellStyle name="Percent 2 3 7 4" xfId="16917" xr:uid="{15F1905B-5A91-41A1-9691-C2F05CDF2785}"/>
    <cellStyle name="Percent 2 3 7 5" xfId="16918" xr:uid="{0870106D-474C-46DF-BE02-92B341B9C749}"/>
    <cellStyle name="Percent 2 3 7 6" xfId="6899" xr:uid="{76F90597-6A6B-4CB0-811C-C663F3215C11}"/>
    <cellStyle name="Percent 2 3 8" xfId="4378" xr:uid="{00000000-0005-0000-0000-00001D110000}"/>
    <cellStyle name="Percent 2 3 8 2" xfId="8687" xr:uid="{207B3FFF-A246-4782-A032-5D8BC537F676}"/>
    <cellStyle name="Percent 2 3 8 3" xfId="16919" xr:uid="{A81F155A-319D-4CE6-A4CC-98DB89ADE6B0}"/>
    <cellStyle name="Percent 2 3 8 4" xfId="16920" xr:uid="{9D5825D5-354A-43C0-9FCE-66EBEB06DF58}"/>
    <cellStyle name="Percent 2 3 8 5" xfId="16921" xr:uid="{FF7AED68-FA86-46A8-9B86-5821DE4F46AC}"/>
    <cellStyle name="Percent 2 3 8 6" xfId="6900" xr:uid="{EE37391D-118F-4B2C-B583-0E6E90F2B2D0}"/>
    <cellStyle name="Percent 2 3 9" xfId="4379" xr:uid="{00000000-0005-0000-0000-00001E110000}"/>
    <cellStyle name="Percent 2 3 9 2" xfId="16922" xr:uid="{10FBBC03-B3D2-40BE-B948-EED8CC5C1F7C}"/>
    <cellStyle name="Percent 2 3 9 3" xfId="16923" xr:uid="{075A38A9-E4C6-4E62-9447-0AD6BA752C88}"/>
    <cellStyle name="Percent 2 3 9 4" xfId="16924" xr:uid="{5368F9E0-2B38-4E2A-9094-0633652E0FC2}"/>
    <cellStyle name="Percent 2 3 9 5" xfId="16925" xr:uid="{5E0BEAB7-5053-4938-A32A-CF91E85A6AA7}"/>
    <cellStyle name="Percent 2 3 9 6" xfId="23913" xr:uid="{6B7BF76F-1B16-4967-BF45-6EE5A23740BA}"/>
    <cellStyle name="Percent 2 3 9 7" xfId="8688" xr:uid="{E1F374C9-9A32-44C1-AB16-5C9CBBB7CBA9}"/>
    <cellStyle name="Percent 2 30" xfId="4380" xr:uid="{00000000-0005-0000-0000-00001F110000}"/>
    <cellStyle name="Percent 2 30 2" xfId="16926" xr:uid="{7509E652-C3F2-4540-AEDA-FB9431B0A812}"/>
    <cellStyle name="Percent 2 30 3" xfId="16927" xr:uid="{CDB484BA-C1D0-488E-99CC-B9E97FD33B1B}"/>
    <cellStyle name="Percent 2 30 4" xfId="16928" xr:uid="{9E6ED86B-2C59-48F3-A646-27441C530292}"/>
    <cellStyle name="Percent 2 30 5" xfId="16929" xr:uid="{21B05F2D-4ACD-4AB8-9547-BF39D8FC945A}"/>
    <cellStyle name="Percent 2 30 6" xfId="23914" xr:uid="{17CE84A5-7A73-4A7C-A813-02379A11134B}"/>
    <cellStyle name="Percent 2 30 7" xfId="8689" xr:uid="{72966A81-8DD6-4666-8003-AD39A4D7C479}"/>
    <cellStyle name="Percent 2 31" xfId="4381" xr:uid="{00000000-0005-0000-0000-000020110000}"/>
    <cellStyle name="Percent 2 31 2" xfId="16930" xr:uid="{66527726-47EC-4F8B-B79F-B102BE86D3D5}"/>
    <cellStyle name="Percent 2 31 3" xfId="16931" xr:uid="{5958385D-D550-44DD-AE72-07774CD3471E}"/>
    <cellStyle name="Percent 2 31 4" xfId="16932" xr:uid="{3F992773-F480-4FFA-A03A-AAC0FD27E773}"/>
    <cellStyle name="Percent 2 31 5" xfId="16933" xr:uid="{D84888FA-99D9-49E4-A8A4-BCA3BAE0A0E7}"/>
    <cellStyle name="Percent 2 31 6" xfId="23915" xr:uid="{FB2B1C6F-28C1-47B2-86FA-93301D046AF6}"/>
    <cellStyle name="Percent 2 31 7" xfId="8690" xr:uid="{BFA26386-9A14-43F5-8AD2-55354C7A95D5}"/>
    <cellStyle name="Percent 2 32" xfId="4382" xr:uid="{00000000-0005-0000-0000-000021110000}"/>
    <cellStyle name="Percent 2 32 2" xfId="16934" xr:uid="{E8A35AEA-4258-49F5-95FF-1DCDCB39E525}"/>
    <cellStyle name="Percent 2 32 3" xfId="16935" xr:uid="{B6A19A67-4470-49E9-838E-2EB39511B474}"/>
    <cellStyle name="Percent 2 32 4" xfId="16936" xr:uid="{0C30D9ED-8F78-4B3A-985C-1F2B58A2FCDC}"/>
    <cellStyle name="Percent 2 32 5" xfId="16937" xr:uid="{8E4B323A-8B45-4625-8019-41241D452928}"/>
    <cellStyle name="Percent 2 32 6" xfId="23916" xr:uid="{AD1F3A78-20A2-4118-9BC2-93186C521ACD}"/>
    <cellStyle name="Percent 2 32 7" xfId="8691" xr:uid="{FBC0D7B3-5359-49B6-ADC1-6AE75A5C6896}"/>
    <cellStyle name="Percent 2 33" xfId="4383" xr:uid="{00000000-0005-0000-0000-000022110000}"/>
    <cellStyle name="Percent 2 33 2" xfId="16938" xr:uid="{CA119A4B-BCB6-418A-9BDC-1DDB2BE93F80}"/>
    <cellStyle name="Percent 2 33 2 2" xfId="24984" xr:uid="{A0B43085-F5F2-4576-8663-86B7A244103F}"/>
    <cellStyle name="Percent 2 33 3" xfId="16939" xr:uid="{5637ABEE-C0FB-43D7-AF6C-25D90AB4E312}"/>
    <cellStyle name="Percent 2 33 4" xfId="16940" xr:uid="{1282AC40-F54F-46AF-BD71-9705B043A5F4}"/>
    <cellStyle name="Percent 2 33 5" xfId="16941" xr:uid="{73CEBFB2-76DB-4DC0-872B-5AC02D3435AD}"/>
    <cellStyle name="Percent 2 33 6" xfId="23917" xr:uid="{DC8328E1-3923-4940-B91F-30C17B795242}"/>
    <cellStyle name="Percent 2 33 7" xfId="8692" xr:uid="{C959ACA6-FA0E-4542-BA7D-50ABE84E0A8B}"/>
    <cellStyle name="Percent 2 34" xfId="4384" xr:uid="{00000000-0005-0000-0000-000023110000}"/>
    <cellStyle name="Percent 2 34 2" xfId="16942" xr:uid="{8389A7EC-9847-40FF-A7AC-91E4A3B281F3}"/>
    <cellStyle name="Percent 2 34 2 2" xfId="24985" xr:uid="{8536C257-DDD2-4001-AACF-E8DB9B0691AC}"/>
    <cellStyle name="Percent 2 34 3" xfId="16943" xr:uid="{A124F501-829F-4204-A571-E5410E775129}"/>
    <cellStyle name="Percent 2 34 4" xfId="16944" xr:uid="{19FD4D42-411B-4BD8-BCA6-57BA6F6EBEA6}"/>
    <cellStyle name="Percent 2 34 5" xfId="16945" xr:uid="{3C2A00A1-0727-4E37-8C15-EC089F526DF7}"/>
    <cellStyle name="Percent 2 34 6" xfId="23918" xr:uid="{8F8874AE-5D4C-48A5-B3F7-FC4632C2DA0D}"/>
    <cellStyle name="Percent 2 34 7" xfId="8693" xr:uid="{7B80C760-9C31-4648-96EE-78984DF83AFA}"/>
    <cellStyle name="Percent 2 35" xfId="4385" xr:uid="{00000000-0005-0000-0000-000024110000}"/>
    <cellStyle name="Percent 2 35 2" xfId="16946" xr:uid="{04C19B80-09EE-48D2-A7D8-349849EE5035}"/>
    <cellStyle name="Percent 2 35 2 2" xfId="24986" xr:uid="{78B30D20-7716-41A0-9E19-066B64E49993}"/>
    <cellStyle name="Percent 2 35 3" xfId="16947" xr:uid="{3728D9AF-6B31-4957-8A36-5F489CA4F0A2}"/>
    <cellStyle name="Percent 2 35 4" xfId="16948" xr:uid="{28465791-BCE3-4843-92C5-47A9D178137C}"/>
    <cellStyle name="Percent 2 35 5" xfId="16949" xr:uid="{DFCAB527-2931-4043-82E9-1A0DF23B4049}"/>
    <cellStyle name="Percent 2 35 6" xfId="23919" xr:uid="{94AFD883-033E-490E-81BB-ECE128BFC03A}"/>
    <cellStyle name="Percent 2 35 7" xfId="8694" xr:uid="{4A109F47-9C1C-4A47-B4A7-3293FE2866F7}"/>
    <cellStyle name="Percent 2 36" xfId="4386" xr:uid="{00000000-0005-0000-0000-000025110000}"/>
    <cellStyle name="Percent 2 36 2" xfId="16950" xr:uid="{BCB5ECD2-FB36-4164-8FDD-5BEBDEDC584B}"/>
    <cellStyle name="Percent 2 36 2 2" xfId="24987" xr:uid="{42A3201D-0CFB-4F87-B41A-8FBE93E64C55}"/>
    <cellStyle name="Percent 2 36 3" xfId="16951" xr:uid="{A3E54D58-081F-4F03-9D0C-1A85532F539B}"/>
    <cellStyle name="Percent 2 36 4" xfId="16952" xr:uid="{FFC05320-21B9-4BF0-9B16-EECC30DC9022}"/>
    <cellStyle name="Percent 2 36 5" xfId="16953" xr:uid="{1878A765-FC49-4131-9DFC-54D618C86DB9}"/>
    <cellStyle name="Percent 2 36 6" xfId="23920" xr:uid="{9C13B04B-FD3A-4527-B85D-D8E87A1BF9D0}"/>
    <cellStyle name="Percent 2 36 7" xfId="8695" xr:uid="{9C0BC792-CA46-4FC5-A996-A42FD7E806B9}"/>
    <cellStyle name="Percent 2 37" xfId="4387" xr:uid="{00000000-0005-0000-0000-000026110000}"/>
    <cellStyle name="Percent 2 37 2" xfId="16954" xr:uid="{76C707E6-2992-43FA-A6B1-61996E07E316}"/>
    <cellStyle name="Percent 2 37 2 2" xfId="24988" xr:uid="{46487F41-3ED3-40B4-90BA-EE447A5B139D}"/>
    <cellStyle name="Percent 2 37 3" xfId="16955" xr:uid="{3AE82003-1B8B-45D4-BBB0-19A3E2BE4B6C}"/>
    <cellStyle name="Percent 2 37 4" xfId="16956" xr:uid="{06BBBCE8-6190-4834-91AB-D793BF59E091}"/>
    <cellStyle name="Percent 2 37 5" xfId="16957" xr:uid="{2B1E1FBA-8055-4F41-A8E4-C21A1DF10C9F}"/>
    <cellStyle name="Percent 2 37 6" xfId="23921" xr:uid="{C59EC31E-7208-4209-9C0F-413BD8D4ADEC}"/>
    <cellStyle name="Percent 2 37 7" xfId="8696" xr:uid="{F7BF880B-CE61-43F6-9F2B-C8E5DAAE6B97}"/>
    <cellStyle name="Percent 2 38" xfId="4388" xr:uid="{00000000-0005-0000-0000-000027110000}"/>
    <cellStyle name="Percent 2 38 2" xfId="16958" xr:uid="{53B74718-B229-4B63-8DF9-D0C4F5326B59}"/>
    <cellStyle name="Percent 2 38 2 2" xfId="24989" xr:uid="{0AAB11DD-F75E-4E1E-B0EB-6CF185BFA99F}"/>
    <cellStyle name="Percent 2 38 3" xfId="16959" xr:uid="{DD2712C9-1871-475C-A7B8-E99BD60741CA}"/>
    <cellStyle name="Percent 2 38 4" xfId="16960" xr:uid="{9A3A734A-3BC7-479F-895D-5317F1128AA9}"/>
    <cellStyle name="Percent 2 38 5" xfId="16961" xr:uid="{77578E97-EED6-43D8-8E0E-B779752A6835}"/>
    <cellStyle name="Percent 2 38 6" xfId="23922" xr:uid="{FCBD246D-D6C3-4900-9924-614856B24D92}"/>
    <cellStyle name="Percent 2 38 7" xfId="8697" xr:uid="{C5AC7391-D305-4DC6-A205-4D6FFF9A4DF1}"/>
    <cellStyle name="Percent 2 39" xfId="4389" xr:uid="{00000000-0005-0000-0000-000028110000}"/>
    <cellStyle name="Percent 2 39 2" xfId="16962" xr:uid="{6DAD9826-9AEB-4ABC-9E77-CC0E8ABD0287}"/>
    <cellStyle name="Percent 2 39 2 2" xfId="24990" xr:uid="{9428B7DD-03C3-45FA-9628-31A4371ACDBD}"/>
    <cellStyle name="Percent 2 39 3" xfId="16963" xr:uid="{D6930728-E68A-454C-BBA7-DEC59D2653D8}"/>
    <cellStyle name="Percent 2 39 4" xfId="16964" xr:uid="{21EB96AF-9DD2-4954-88DD-C49E19F8178F}"/>
    <cellStyle name="Percent 2 39 5" xfId="16965" xr:uid="{4FC6F627-D92B-41F1-9358-66CBBEEE65C0}"/>
    <cellStyle name="Percent 2 39 6" xfId="23923" xr:uid="{941B017A-07B8-4AB8-B1B4-7A333EBCE443}"/>
    <cellStyle name="Percent 2 39 7" xfId="8698" xr:uid="{7B3D9DE9-BA05-4FE2-9D60-263B5E9C34D9}"/>
    <cellStyle name="Percent 2 4" xfId="4390" xr:uid="{00000000-0005-0000-0000-000029110000}"/>
    <cellStyle name="Percent 2 4 10" xfId="4391" xr:uid="{00000000-0005-0000-0000-00002A110000}"/>
    <cellStyle name="Percent 2 4 10 2" xfId="16966" xr:uid="{BE151FB5-B7F8-442C-92E5-2FD28E8E57DC}"/>
    <cellStyle name="Percent 2 4 10 2 2" xfId="24992" xr:uid="{27026522-0D11-4B9A-ACDA-6EB4651E7ECC}"/>
    <cellStyle name="Percent 2 4 10 3" xfId="16967" xr:uid="{FE6411BA-835C-41A9-A818-F34E7AA294FF}"/>
    <cellStyle name="Percent 2 4 10 4" xfId="16968" xr:uid="{DD2E3530-F81B-4411-91BA-7A092E9EABB4}"/>
    <cellStyle name="Percent 2 4 10 5" xfId="16969" xr:uid="{995981BE-80A4-4E34-9B39-8482505724A8}"/>
    <cellStyle name="Percent 2 4 10 6" xfId="23924" xr:uid="{CC609BDB-FACD-47B9-B461-280405FB30DE}"/>
    <cellStyle name="Percent 2 4 10 7" xfId="8700" xr:uid="{CAA8FE4D-D361-4C04-BE78-AC5CA8DB6FE9}"/>
    <cellStyle name="Percent 2 4 11" xfId="4392" xr:uid="{00000000-0005-0000-0000-00002B110000}"/>
    <cellStyle name="Percent 2 4 11 2" xfId="16970" xr:uid="{10DAE49A-B9D3-4A9F-A484-ED51DD9DB707}"/>
    <cellStyle name="Percent 2 4 11 2 2" xfId="24993" xr:uid="{E83A72E6-257D-4817-BABE-0F2C1FF763B4}"/>
    <cellStyle name="Percent 2 4 11 3" xfId="16971" xr:uid="{691DB9FD-BEB7-4067-A436-FC0B0783D6F2}"/>
    <cellStyle name="Percent 2 4 11 4" xfId="16972" xr:uid="{23C0ECA5-C701-4412-B07C-1F964DF6CF5F}"/>
    <cellStyle name="Percent 2 4 11 5" xfId="16973" xr:uid="{34521CC3-943C-4DD2-8354-80D81AC02500}"/>
    <cellStyle name="Percent 2 4 11 6" xfId="23925" xr:uid="{D7E63B86-29AD-4B16-AA6E-BCE0FFBEE3B6}"/>
    <cellStyle name="Percent 2 4 11 7" xfId="8701" xr:uid="{D7DDF8BB-0160-4434-A487-A7109E895DFC}"/>
    <cellStyle name="Percent 2 4 12" xfId="4393" xr:uid="{00000000-0005-0000-0000-00002C110000}"/>
    <cellStyle name="Percent 2 4 12 2" xfId="16974" xr:uid="{003E6736-8593-4926-ABA8-D0FD7F887FFD}"/>
    <cellStyle name="Percent 2 4 12 2 2" xfId="24994" xr:uid="{B4699BEE-72B2-4B1A-A200-7DCD6A8831D9}"/>
    <cellStyle name="Percent 2 4 12 3" xfId="16975" xr:uid="{A9359CAA-7FB3-4498-988C-A436478678AA}"/>
    <cellStyle name="Percent 2 4 12 4" xfId="16976" xr:uid="{1AC02762-8955-4B99-AF48-E3CA1B7497A5}"/>
    <cellStyle name="Percent 2 4 12 5" xfId="16977" xr:uid="{9732EFEF-BE47-4105-A52A-20EB4654691D}"/>
    <cellStyle name="Percent 2 4 12 6" xfId="23926" xr:uid="{32DC82DE-3F6E-4FA0-9081-BDAC97ED8B4B}"/>
    <cellStyle name="Percent 2 4 12 7" xfId="8702" xr:uid="{983BD4F6-2E26-4636-A925-D454F6791A85}"/>
    <cellStyle name="Percent 2 4 13" xfId="4394" xr:uid="{00000000-0005-0000-0000-00002D110000}"/>
    <cellStyle name="Percent 2 4 13 2" xfId="16978" xr:uid="{037BD19A-38C7-45C7-9737-CC2F9991625C}"/>
    <cellStyle name="Percent 2 4 13 2 2" xfId="24995" xr:uid="{844D8640-F58D-4220-BA2B-E1FE732B3B57}"/>
    <cellStyle name="Percent 2 4 13 3" xfId="16979" xr:uid="{7DED9AAF-BE15-47E7-B85A-596EDC6153E5}"/>
    <cellStyle name="Percent 2 4 13 4" xfId="16980" xr:uid="{D9704E01-9804-4E16-A292-64E058BFADD1}"/>
    <cellStyle name="Percent 2 4 13 5" xfId="16981" xr:uid="{630D256A-C799-45C3-9B49-A6906762185F}"/>
    <cellStyle name="Percent 2 4 13 6" xfId="23927" xr:uid="{A9C03143-A75A-489D-B0E7-20F27740C95A}"/>
    <cellStyle name="Percent 2 4 13 7" xfId="8703" xr:uid="{53F46943-680B-46A6-A075-DD6D94FF4818}"/>
    <cellStyle name="Percent 2 4 14" xfId="4395" xr:uid="{00000000-0005-0000-0000-00002E110000}"/>
    <cellStyle name="Percent 2 4 14 2" xfId="16982" xr:uid="{48CBABAE-426B-4EC4-9EF0-15F7AD8008D0}"/>
    <cellStyle name="Percent 2 4 14 2 2" xfId="24996" xr:uid="{B200184F-5B49-43CB-A2B9-DED232D07BAE}"/>
    <cellStyle name="Percent 2 4 14 3" xfId="16983" xr:uid="{3B4030C2-DD16-4196-9CC1-EBAA00AD2CBC}"/>
    <cellStyle name="Percent 2 4 14 4" xfId="16984" xr:uid="{80DB67B4-140E-47C2-82A8-FACB8D18357F}"/>
    <cellStyle name="Percent 2 4 14 5" xfId="16985" xr:uid="{F7D315A5-E909-456B-90DF-49FAD70E53B8}"/>
    <cellStyle name="Percent 2 4 14 6" xfId="23928" xr:uid="{82568FE0-F29F-4B4A-B92F-F8699B32E87D}"/>
    <cellStyle name="Percent 2 4 14 7" xfId="8704" xr:uid="{D71352EE-4988-4985-BCF1-89799C1CDA87}"/>
    <cellStyle name="Percent 2 4 15" xfId="4396" xr:uid="{00000000-0005-0000-0000-00002F110000}"/>
    <cellStyle name="Percent 2 4 15 2" xfId="16986" xr:uid="{5021CE8C-FB58-4CE5-BFA7-8AFE38029B16}"/>
    <cellStyle name="Percent 2 4 15 2 2" xfId="24997" xr:uid="{A01510DD-EF1B-42D8-BF18-E121776E8029}"/>
    <cellStyle name="Percent 2 4 15 3" xfId="16987" xr:uid="{F071E661-F30F-41B7-B51D-452CB339625C}"/>
    <cellStyle name="Percent 2 4 15 4" xfId="16988" xr:uid="{50478FBB-03EC-4A04-B797-88CEEA8B0F62}"/>
    <cellStyle name="Percent 2 4 15 5" xfId="16989" xr:uid="{9FACFD08-38C4-49EE-AEE0-4020997FE244}"/>
    <cellStyle name="Percent 2 4 15 6" xfId="23929" xr:uid="{980B6501-7CFC-49C5-B266-0F2C0206CC1E}"/>
    <cellStyle name="Percent 2 4 15 7" xfId="8705" xr:uid="{6A82215C-FB7E-47FB-9D0E-C961859D72C2}"/>
    <cellStyle name="Percent 2 4 16" xfId="4397" xr:uid="{00000000-0005-0000-0000-000030110000}"/>
    <cellStyle name="Percent 2 4 16 2" xfId="16990" xr:uid="{35C28F55-2BD7-419C-85D2-51E87AB4156C}"/>
    <cellStyle name="Percent 2 4 16 2 2" xfId="24998" xr:uid="{C5FE6BBE-76D4-4EFB-8ED8-CA93CAFFC326}"/>
    <cellStyle name="Percent 2 4 16 3" xfId="16991" xr:uid="{1058ECA2-C590-4458-B457-19815DC47690}"/>
    <cellStyle name="Percent 2 4 16 4" xfId="16992" xr:uid="{4E6DD522-0F4D-4CA8-868C-5A5B35B13C9F}"/>
    <cellStyle name="Percent 2 4 16 5" xfId="16993" xr:uid="{3675B679-36C0-4FD7-B4F4-AA3BE37B0B89}"/>
    <cellStyle name="Percent 2 4 16 6" xfId="23930" xr:uid="{5F4C5FA7-1FC1-401A-8D72-96B41171EE22}"/>
    <cellStyle name="Percent 2 4 16 7" xfId="8706" xr:uid="{27D27BE0-4982-436D-9B98-A118A8068BFD}"/>
    <cellStyle name="Percent 2 4 17" xfId="4398" xr:uid="{00000000-0005-0000-0000-000031110000}"/>
    <cellStyle name="Percent 2 4 17 2" xfId="16994" xr:uid="{93097B20-170F-4087-B967-3EF9F15CBF78}"/>
    <cellStyle name="Percent 2 4 17 3" xfId="16995" xr:uid="{E53000D5-E282-4DD6-934A-222DF1C74261}"/>
    <cellStyle name="Percent 2 4 17 4" xfId="16996" xr:uid="{E7132BA9-FA12-4E7C-B9F4-F5C920F952F3}"/>
    <cellStyle name="Percent 2 4 17 5" xfId="16997" xr:uid="{F22380A1-55B3-41F2-974A-7C018858789F}"/>
    <cellStyle name="Percent 2 4 17 6" xfId="24991" xr:uid="{D476386F-3B56-469B-BD93-9B1C8E47F2FB}"/>
    <cellStyle name="Percent 2 4 17 7" xfId="8707" xr:uid="{5DDA517A-1B7C-4254-8479-EEE1DEEB3C99}"/>
    <cellStyle name="Percent 2 4 18" xfId="5551" xr:uid="{613C724D-DE4E-48CC-86D1-EE73ABF17D88}"/>
    <cellStyle name="Percent 2 4 18 2" xfId="16998" xr:uid="{1E702233-746D-4C58-845F-02B9CF18AEA8}"/>
    <cellStyle name="Percent 2 4 19" xfId="8699" xr:uid="{BF1DD3F0-D983-437C-9770-3E7AAB1FEC9D}"/>
    <cellStyle name="Percent 2 4 2" xfId="4399" xr:uid="{00000000-0005-0000-0000-000032110000}"/>
    <cellStyle name="Percent 2 4 2 2" xfId="8708" xr:uid="{DB97DA07-C1D3-425E-AE7A-3938F53EB76F}"/>
    <cellStyle name="Percent 2 4 2 2 2" xfId="24999" xr:uid="{EC8D5ED4-AC00-47B4-94AF-AA89C15D9F0A}"/>
    <cellStyle name="Percent 2 4 2 3" xfId="16999" xr:uid="{D029A6F1-4F89-48E4-A32B-F34FA23F09E0}"/>
    <cellStyle name="Percent 2 4 2 4" xfId="17000" xr:uid="{09EB6E2B-16E2-413D-8342-68E5C2C0EB6E}"/>
    <cellStyle name="Percent 2 4 2 5" xfId="17001" xr:uid="{3830A68D-D7C9-4896-B897-699E0081FC20}"/>
    <cellStyle name="Percent 2 4 2 6" xfId="6901" xr:uid="{86BF21F6-5FAF-4DB2-B3A8-D2936659E297}"/>
    <cellStyle name="Percent 2 4 20" xfId="17002" xr:uid="{CA01FEF3-BA0A-4236-B91D-4D4F99ADE7E3}"/>
    <cellStyle name="Percent 2 4 21" xfId="17003" xr:uid="{4E1DC8C8-5DA9-4F58-B830-C68E77EC6AC0}"/>
    <cellStyle name="Percent 2 4 22" xfId="17004" xr:uid="{17AB81C6-3324-4C84-BEC1-99383969D38F}"/>
    <cellStyle name="Percent 2 4 23" xfId="23710" xr:uid="{51BA95FE-4F59-4CF0-8DD9-5F42D1E07260}"/>
    <cellStyle name="Percent 2 4 3" xfId="4400" xr:uid="{00000000-0005-0000-0000-000033110000}"/>
    <cellStyle name="Percent 2 4 3 2" xfId="8709" xr:uid="{1950E000-100F-44B0-9E6C-30519B5C7590}"/>
    <cellStyle name="Percent 2 4 3 2 2" xfId="25000" xr:uid="{13B49B8F-D344-45F4-A745-74F90A1B5957}"/>
    <cellStyle name="Percent 2 4 3 3" xfId="17005" xr:uid="{F58D5984-3A30-4167-8DA4-5CD875D8A28D}"/>
    <cellStyle name="Percent 2 4 3 4" xfId="17006" xr:uid="{D9E2069F-C538-45A2-A374-95B610440953}"/>
    <cellStyle name="Percent 2 4 3 5" xfId="17007" xr:uid="{98256A3B-7ED9-4E05-8FBC-41F2E6E222BE}"/>
    <cellStyle name="Percent 2 4 3 6" xfId="6902" xr:uid="{7C8FA842-2C59-4CBF-96C6-C796AC352C16}"/>
    <cellStyle name="Percent 2 4 4" xfId="4401" xr:uid="{00000000-0005-0000-0000-000034110000}"/>
    <cellStyle name="Percent 2 4 4 2" xfId="8710" xr:uid="{8F99C373-09C4-48A9-8D3A-75829B6F3D68}"/>
    <cellStyle name="Percent 2 4 4 2 2" xfId="25001" xr:uid="{9435D0C7-3D20-4B9C-B5F0-8EB4213796BF}"/>
    <cellStyle name="Percent 2 4 4 3" xfId="17008" xr:uid="{56706EF5-7A1A-49A6-97E6-05B78CA8846B}"/>
    <cellStyle name="Percent 2 4 4 4" xfId="17009" xr:uid="{242B1116-8837-4CF3-B507-F2E7A0BAE4CE}"/>
    <cellStyle name="Percent 2 4 4 5" xfId="17010" xr:uid="{C4AB42EF-A303-4052-9681-E233F08BA936}"/>
    <cellStyle name="Percent 2 4 4 6" xfId="6903" xr:uid="{2ACEFCDA-3D0B-4293-829E-3D1EB46B685F}"/>
    <cellStyle name="Percent 2 4 5" xfId="4402" xr:uid="{00000000-0005-0000-0000-000035110000}"/>
    <cellStyle name="Percent 2 4 5 2" xfId="8711" xr:uid="{D7871BC4-74CF-4458-AD5C-D9509E62B802}"/>
    <cellStyle name="Percent 2 4 5 2 2" xfId="25002" xr:uid="{99649DF8-B4A4-4487-9F2A-0E5DE40171E6}"/>
    <cellStyle name="Percent 2 4 5 3" xfId="17011" xr:uid="{8B631217-6A6C-4D0E-9228-60AFCB203716}"/>
    <cellStyle name="Percent 2 4 5 4" xfId="17012" xr:uid="{E58FD9AB-4C0A-43C5-AF09-F2631E71725A}"/>
    <cellStyle name="Percent 2 4 5 5" xfId="17013" xr:uid="{2104281C-9D11-4E92-8591-5E37DEC9019C}"/>
    <cellStyle name="Percent 2 4 5 6" xfId="6904" xr:uid="{E235DC58-C6A7-46F7-A617-D566B9488252}"/>
    <cellStyle name="Percent 2 4 6" xfId="4403" xr:uid="{00000000-0005-0000-0000-000036110000}"/>
    <cellStyle name="Percent 2 4 6 2" xfId="8712" xr:uid="{59F8350D-B185-4F04-945E-76172662F366}"/>
    <cellStyle name="Percent 2 4 6 2 2" xfId="25003" xr:uid="{A025217E-BD5C-4C16-8415-4FE566AA259F}"/>
    <cellStyle name="Percent 2 4 6 3" xfId="17014" xr:uid="{CCDED51D-1648-481B-9540-1F6632514397}"/>
    <cellStyle name="Percent 2 4 6 4" xfId="17015" xr:uid="{8E698A4B-F89A-4E0A-8C3A-ABB1A9AD2A00}"/>
    <cellStyle name="Percent 2 4 6 5" xfId="17016" xr:uid="{F633338B-647B-42FE-BCAD-A89AEA090E00}"/>
    <cellStyle name="Percent 2 4 6 6" xfId="6905" xr:uid="{1273A049-454A-4064-99AE-3511647D155B}"/>
    <cellStyle name="Percent 2 4 7" xfId="4404" xr:uid="{00000000-0005-0000-0000-000037110000}"/>
    <cellStyle name="Percent 2 4 7 2" xfId="8713" xr:uid="{213DF52A-BD50-4D05-8EA4-B19D85A347FC}"/>
    <cellStyle name="Percent 2 4 7 2 2" xfId="25004" xr:uid="{9B4AF555-2B28-4DAF-A830-179087854103}"/>
    <cellStyle name="Percent 2 4 7 3" xfId="17017" xr:uid="{B9C9B544-FFDB-4B4F-939D-CBB1C86A26CA}"/>
    <cellStyle name="Percent 2 4 7 4" xfId="17018" xr:uid="{0FD423A3-C4CF-4651-8C67-A34D762B6C60}"/>
    <cellStyle name="Percent 2 4 7 5" xfId="17019" xr:uid="{02DB9D5C-6D07-46BB-9304-72208AD6AA5F}"/>
    <cellStyle name="Percent 2 4 7 6" xfId="6906" xr:uid="{55784F4D-8B78-457B-B866-08A345320376}"/>
    <cellStyle name="Percent 2 4 8" xfId="4405" xr:uid="{00000000-0005-0000-0000-000038110000}"/>
    <cellStyle name="Percent 2 4 8 2" xfId="8714" xr:uid="{D9890611-0A59-49D0-846A-07E9336E8556}"/>
    <cellStyle name="Percent 2 4 8 2 2" xfId="25005" xr:uid="{2747EC31-EA16-49F9-9D12-F0EE6B17943E}"/>
    <cellStyle name="Percent 2 4 8 3" xfId="17020" xr:uid="{75157406-EE9A-4B7C-93EF-E4D7222FE000}"/>
    <cellStyle name="Percent 2 4 8 4" xfId="17021" xr:uid="{C295718F-F183-4B9D-BB3C-1A07A744F0FB}"/>
    <cellStyle name="Percent 2 4 8 5" xfId="17022" xr:uid="{2E77A448-3C4A-410C-8244-55E271282BC9}"/>
    <cellStyle name="Percent 2 4 8 6" xfId="6907" xr:uid="{1AB5C9A5-3327-4943-8D7E-79E6D7A451F7}"/>
    <cellStyle name="Percent 2 4 9" xfId="4406" xr:uid="{00000000-0005-0000-0000-000039110000}"/>
    <cellStyle name="Percent 2 4 9 2" xfId="17023" xr:uid="{D5026AA6-69F6-4669-ABED-81C3157BDD98}"/>
    <cellStyle name="Percent 2 4 9 2 2" xfId="25006" xr:uid="{997558CF-F9BE-4F29-B1CE-C58C755FBB1B}"/>
    <cellStyle name="Percent 2 4 9 3" xfId="17024" xr:uid="{DF7A5EA5-12A8-430E-B984-9EEA504BA24E}"/>
    <cellStyle name="Percent 2 4 9 4" xfId="17025" xr:uid="{2920A85B-0152-4C9E-977F-0B1C250FDBED}"/>
    <cellStyle name="Percent 2 4 9 5" xfId="17026" xr:uid="{D32C47B7-62C9-443D-AD38-B046B14BF962}"/>
    <cellStyle name="Percent 2 4 9 6" xfId="23931" xr:uid="{5221AC9E-7078-4A56-A468-22D775C60AE5}"/>
    <cellStyle name="Percent 2 4 9 7" xfId="8715" xr:uid="{07AC8CDD-266D-4D53-B51E-1240A506C839}"/>
    <cellStyle name="Percent 2 40" xfId="4407" xr:uid="{00000000-0005-0000-0000-00003A110000}"/>
    <cellStyle name="Percent 2 40 2" xfId="17027" xr:uid="{7F52A1DB-0D63-4810-A98E-CFCF4A6EB685}"/>
    <cellStyle name="Percent 2 40 2 2" xfId="25007" xr:uid="{4BC52931-0A38-4E3D-A972-65B52A5BAC8C}"/>
    <cellStyle name="Percent 2 40 3" xfId="17028" xr:uid="{68A51E7F-C452-4D41-AF57-1F570A59D19F}"/>
    <cellStyle name="Percent 2 40 4" xfId="17029" xr:uid="{8818B229-05B0-4FEC-A99A-0112EB1A1780}"/>
    <cellStyle name="Percent 2 40 5" xfId="17030" xr:uid="{3D328B36-5AA4-4D4F-9B5D-536B5186620B}"/>
    <cellStyle name="Percent 2 40 6" xfId="23932" xr:uid="{4D3D8F51-77D0-4ED6-AAD8-1E30DC01BCAD}"/>
    <cellStyle name="Percent 2 40 7" xfId="8716" xr:uid="{C88CD7F6-8553-4E14-A70A-C550A2AB4311}"/>
    <cellStyle name="Percent 2 41" xfId="4408" xr:uid="{00000000-0005-0000-0000-00003B110000}"/>
    <cellStyle name="Percent 2 41 2" xfId="17031" xr:uid="{E294A0DC-0BFB-4A98-AC02-B35FE85DCFE8}"/>
    <cellStyle name="Percent 2 41 2 2" xfId="25008" xr:uid="{4C7A42B4-A814-48C0-9055-F182D51423C3}"/>
    <cellStyle name="Percent 2 41 3" xfId="17032" xr:uid="{1CE993D7-860B-4904-B1C1-AF160A3B725C}"/>
    <cellStyle name="Percent 2 41 4" xfId="17033" xr:uid="{5068F6A2-5A44-4935-9C7B-1B5C33F5AFA3}"/>
    <cellStyle name="Percent 2 41 5" xfId="17034" xr:uid="{67781492-5C1C-4C7F-942C-2B701267188D}"/>
    <cellStyle name="Percent 2 41 6" xfId="23933" xr:uid="{0305DA76-99C8-406B-B5F2-2CCC6CAF50B4}"/>
    <cellStyle name="Percent 2 41 7" xfId="8717" xr:uid="{A1883FBF-2790-47C5-9714-60E6D156AD2E}"/>
    <cellStyle name="Percent 2 42" xfId="4409" xr:uid="{00000000-0005-0000-0000-00003C110000}"/>
    <cellStyle name="Percent 2 42 2" xfId="17035" xr:uid="{D42ADEF8-484B-49C8-9953-B63D02D7D50C}"/>
    <cellStyle name="Percent 2 42 2 2" xfId="25009" xr:uid="{3CA9070D-BF00-4B00-9329-5715A0394C16}"/>
    <cellStyle name="Percent 2 42 3" xfId="17036" xr:uid="{9BC16C55-2DFF-47AD-8B6F-650095C956C7}"/>
    <cellStyle name="Percent 2 42 4" xfId="17037" xr:uid="{6FAF87C0-B0DE-4EAC-A81E-02B1710CAA0B}"/>
    <cellStyle name="Percent 2 42 5" xfId="17038" xr:uid="{3AF38BF4-D610-4684-B991-DA712C8B1EC4}"/>
    <cellStyle name="Percent 2 42 6" xfId="23934" xr:uid="{F2945A03-37F8-4495-B5F2-030013D78FE4}"/>
    <cellStyle name="Percent 2 42 7" xfId="8718" xr:uid="{69F72152-08EC-4526-B20B-85995FF41AC8}"/>
    <cellStyle name="Percent 2 43" xfId="4410" xr:uid="{00000000-0005-0000-0000-00003D110000}"/>
    <cellStyle name="Percent 2 43 2" xfId="17039" xr:uid="{9512879F-CA5D-489C-931B-EF544189920F}"/>
    <cellStyle name="Percent 2 43 2 2" xfId="25010" xr:uid="{FDFB84F3-E80E-41FF-8643-B66E9A75FDE2}"/>
    <cellStyle name="Percent 2 43 3" xfId="17040" xr:uid="{DBE4A403-0C82-4C97-8AE6-DA3F919826BA}"/>
    <cellStyle name="Percent 2 43 4" xfId="17041" xr:uid="{2D3658F7-7620-4ED2-A473-EB3F90CFF9B3}"/>
    <cellStyle name="Percent 2 43 5" xfId="17042" xr:uid="{6B703CAB-A476-40D8-BA66-33BF80B42F74}"/>
    <cellStyle name="Percent 2 43 6" xfId="23935" xr:uid="{6938E504-D683-41C6-A5CC-59994C810B53}"/>
    <cellStyle name="Percent 2 43 7" xfId="8719" xr:uid="{3A8AF164-9C82-4017-B497-C9ADB8469961}"/>
    <cellStyle name="Percent 2 44" xfId="4411" xr:uid="{00000000-0005-0000-0000-00003E110000}"/>
    <cellStyle name="Percent 2 44 2" xfId="17043" xr:uid="{8229E72E-309C-4E4B-A6A9-8D027FF0DC9A}"/>
    <cellStyle name="Percent 2 44 2 2" xfId="25011" xr:uid="{7B0DB2FA-033D-4513-A3B4-1EB999F8778A}"/>
    <cellStyle name="Percent 2 44 3" xfId="17044" xr:uid="{78EB5689-6603-42E8-9604-0121D770E95D}"/>
    <cellStyle name="Percent 2 44 4" xfId="17045" xr:uid="{BAE58EB6-BF2E-40BF-B7AE-320E8C4FB56F}"/>
    <cellStyle name="Percent 2 44 5" xfId="17046" xr:uid="{135071EE-45ED-402F-9CAC-22FA770962BF}"/>
    <cellStyle name="Percent 2 44 6" xfId="23936" xr:uid="{1A43AC62-BBAD-45AD-9731-F6B88377E076}"/>
    <cellStyle name="Percent 2 44 7" xfId="8720" xr:uid="{DEC81589-E017-46DB-B384-C6E66D649FFA}"/>
    <cellStyle name="Percent 2 45" xfId="4412" xr:uid="{00000000-0005-0000-0000-00003F110000}"/>
    <cellStyle name="Percent 2 45 2" xfId="17047" xr:uid="{A9144A54-6358-4878-A2FB-14B312B1A1CC}"/>
    <cellStyle name="Percent 2 45 2 2" xfId="25012" xr:uid="{38BA5B91-1D30-4E88-9DFC-40D3DA7A9197}"/>
    <cellStyle name="Percent 2 45 3" xfId="17048" xr:uid="{D85462B1-39B2-4D50-9838-C36E06D5F8C8}"/>
    <cellStyle name="Percent 2 45 4" xfId="17049" xr:uid="{EE6E48BD-A7CE-4FED-8329-302643C4F05C}"/>
    <cellStyle name="Percent 2 45 5" xfId="17050" xr:uid="{31781D4D-E399-495B-9F70-4BDD24DDC55E}"/>
    <cellStyle name="Percent 2 45 6" xfId="23937" xr:uid="{0FB5D752-2C56-4D12-9BC2-77652ECD5436}"/>
    <cellStyle name="Percent 2 45 7" xfId="8721" xr:uid="{D8BBCAE6-ED51-4FA2-916C-E872D9853093}"/>
    <cellStyle name="Percent 2 46" xfId="4413" xr:uid="{00000000-0005-0000-0000-000040110000}"/>
    <cellStyle name="Percent 2 46 2" xfId="17051" xr:uid="{152F3FBA-77F7-43FB-AA92-76F7E5445882}"/>
    <cellStyle name="Percent 2 46 2 2" xfId="25013" xr:uid="{C5C8BE00-B722-4CAF-BD17-66B7F48DDAC5}"/>
    <cellStyle name="Percent 2 46 3" xfId="17052" xr:uid="{B09B6A16-6DC5-45C6-B291-F8E14001915A}"/>
    <cellStyle name="Percent 2 46 4" xfId="17053" xr:uid="{F11EB01E-168B-46FF-9014-87BE988521F5}"/>
    <cellStyle name="Percent 2 46 5" xfId="17054" xr:uid="{CB8EF25B-9857-4FC1-9ECB-41F09045E7FD}"/>
    <cellStyle name="Percent 2 46 6" xfId="23938" xr:uid="{28EA8EB8-84C9-4663-A0C8-5EFD723887F2}"/>
    <cellStyle name="Percent 2 46 7" xfId="8722" xr:uid="{F018B408-C314-4FDA-8239-D9EE4E80EAFC}"/>
    <cellStyle name="Percent 2 47" xfId="4414" xr:uid="{00000000-0005-0000-0000-000041110000}"/>
    <cellStyle name="Percent 2 47 2" xfId="17055" xr:uid="{6C8A41C4-B36B-442F-ADC4-EA6C01B98BF5}"/>
    <cellStyle name="Percent 2 47 2 2" xfId="25014" xr:uid="{78ECE3A9-DCBD-49B9-AE89-0E5D97570071}"/>
    <cellStyle name="Percent 2 47 3" xfId="17056" xr:uid="{B9563253-81B5-47F5-9F9B-A355CDCCB248}"/>
    <cellStyle name="Percent 2 47 4" xfId="17057" xr:uid="{27375B22-56EC-4311-87AE-EC1545B97DB2}"/>
    <cellStyle name="Percent 2 47 5" xfId="17058" xr:uid="{84E0D5CD-85A3-42CF-ADD1-9733192FF2E7}"/>
    <cellStyle name="Percent 2 47 6" xfId="23939" xr:uid="{AB398040-438E-4C7D-9284-2374115B0EB5}"/>
    <cellStyle name="Percent 2 47 7" xfId="8723" xr:uid="{30F37E11-B3C7-4948-8FED-E6EDDF28306A}"/>
    <cellStyle name="Percent 2 48" xfId="4415" xr:uid="{00000000-0005-0000-0000-000042110000}"/>
    <cellStyle name="Percent 2 48 2" xfId="4416" xr:uid="{00000000-0005-0000-0000-000043110000}"/>
    <cellStyle name="Percent 2 48 2 2" xfId="17059" xr:uid="{8488880C-2A1B-44D9-A144-4C660D77B6F4}"/>
    <cellStyle name="Percent 2 48 2 2 2" xfId="25016" xr:uid="{6E519F88-B0E8-451C-9058-A365B1E0FCE3}"/>
    <cellStyle name="Percent 2 48 2 3" xfId="17060" xr:uid="{40A6DC25-669D-4958-9461-01D5873C4FFA}"/>
    <cellStyle name="Percent 2 48 2 4" xfId="17061" xr:uid="{7809A820-E553-4E9A-8CE6-C3BDEA9AC158}"/>
    <cellStyle name="Percent 2 48 2 5" xfId="17062" xr:uid="{4D3529CC-F110-4D24-B8F9-32B810A38308}"/>
    <cellStyle name="Percent 2 48 2 6" xfId="23941" xr:uid="{0F629D64-34F5-414A-B206-804AA63748A2}"/>
    <cellStyle name="Percent 2 48 2 7" xfId="8725" xr:uid="{76F080A8-A2FC-408F-AC10-3723318A8EA8}"/>
    <cellStyle name="Percent 2 48 3" xfId="17063" xr:uid="{948CFB0C-3174-42C8-B45D-92FEFB4273FE}"/>
    <cellStyle name="Percent 2 48 3 2" xfId="25017" xr:uid="{7A931BD5-8269-4C94-8C5F-61FA895F5D66}"/>
    <cellStyle name="Percent 2 48 4" xfId="17064" xr:uid="{3175B761-51B3-4D25-BADE-D942CE12F16B}"/>
    <cellStyle name="Percent 2 48 4 2" xfId="25015" xr:uid="{B9BD9660-BDA1-489F-BE1A-388DFDFA274F}"/>
    <cellStyle name="Percent 2 48 5" xfId="17065" xr:uid="{C2DD1EFA-CAEF-4E4F-AD61-84AA5FDDC88F}"/>
    <cellStyle name="Percent 2 48 6" xfId="17066" xr:uid="{092D9554-58D1-4361-889A-0C3F04CE7E8B}"/>
    <cellStyle name="Percent 2 48 7" xfId="17067" xr:uid="{18573691-099A-460C-8491-31D071490681}"/>
    <cellStyle name="Percent 2 48 8" xfId="23940" xr:uid="{46B0D03A-16EB-46C1-9B07-387AA4F2BABC}"/>
    <cellStyle name="Percent 2 48 9" xfId="8724" xr:uid="{6DCDF196-E9BD-4D7F-B4A6-18903FBB642A}"/>
    <cellStyle name="Percent 2 49" xfId="4417" xr:uid="{00000000-0005-0000-0000-000044110000}"/>
    <cellStyle name="Percent 2 49 2" xfId="17068" xr:uid="{F104B7BA-3929-4674-A99E-2555E8978832}"/>
    <cellStyle name="Percent 2 49 2 2" xfId="25019" xr:uid="{76F910EC-F731-4A3A-839C-36B3DBD3E2AF}"/>
    <cellStyle name="Percent 2 49 3" xfId="17069" xr:uid="{5FD6091B-EA1E-4FCC-B205-6C8D0EA827F3}"/>
    <cellStyle name="Percent 2 49 3 2" xfId="25018" xr:uid="{93409951-9108-41F2-9CC4-C49D628850E1}"/>
    <cellStyle name="Percent 2 49 4" xfId="17070" xr:uid="{65CC789F-128E-4368-93A7-5CDEA3A2F3B5}"/>
    <cellStyle name="Percent 2 49 5" xfId="17071" xr:uid="{B279D1E3-8006-42FB-B5EF-A5BF275524E8}"/>
    <cellStyle name="Percent 2 49 6" xfId="17072" xr:uid="{BEA08C54-A1DE-4916-A92C-CB56A92E7AD3}"/>
    <cellStyle name="Percent 2 49 7" xfId="23942" xr:uid="{E3A8C7F2-CC33-4418-B3B1-CD478481C8EB}"/>
    <cellStyle name="Percent 2 49 8" xfId="8726" xr:uid="{DDDB913F-D9A4-46CD-ADA3-7C91287B5781}"/>
    <cellStyle name="Percent 2 5" xfId="4418" xr:uid="{00000000-0005-0000-0000-000045110000}"/>
    <cellStyle name="Percent 2 5 10" xfId="4419" xr:uid="{00000000-0005-0000-0000-000046110000}"/>
    <cellStyle name="Percent 2 5 10 2" xfId="17073" xr:uid="{55FB8D5B-CE30-46D0-BF20-9382CCC47FD0}"/>
    <cellStyle name="Percent 2 5 10 2 2" xfId="25021" xr:uid="{5A20FF8A-FC8C-4F5F-9B45-4A78BB0190C1}"/>
    <cellStyle name="Percent 2 5 10 3" xfId="17074" xr:uid="{DF67BAB6-F07A-490F-92D2-9BE4334B6682}"/>
    <cellStyle name="Percent 2 5 10 4" xfId="17075" xr:uid="{A5C66C9B-F575-49F8-92CA-5B569506661C}"/>
    <cellStyle name="Percent 2 5 10 5" xfId="17076" xr:uid="{06A5DEB5-C652-4ED8-9278-0F210CE02A69}"/>
    <cellStyle name="Percent 2 5 10 6" xfId="23943" xr:uid="{1CBDEA6B-1885-4DD9-B957-E591BF906C4A}"/>
    <cellStyle name="Percent 2 5 10 7" xfId="8728" xr:uid="{70189DBD-5DD0-4654-86D6-1DC2A8A7541C}"/>
    <cellStyle name="Percent 2 5 11" xfId="4420" xr:uid="{00000000-0005-0000-0000-000047110000}"/>
    <cellStyle name="Percent 2 5 11 2" xfId="17077" xr:uid="{47D6D408-EF11-41F2-B589-2363B05D67D9}"/>
    <cellStyle name="Percent 2 5 11 2 2" xfId="25022" xr:uid="{CC2018C4-21CA-4003-94E0-8BB470C98A16}"/>
    <cellStyle name="Percent 2 5 11 3" xfId="17078" xr:uid="{1D891D01-6D37-49A5-95E4-32171862AADE}"/>
    <cellStyle name="Percent 2 5 11 4" xfId="17079" xr:uid="{922003E5-13C1-4816-BCBF-81C295B8AF50}"/>
    <cellStyle name="Percent 2 5 11 5" xfId="17080" xr:uid="{019BAD77-64EB-4478-A774-C674B0BCEE43}"/>
    <cellStyle name="Percent 2 5 11 6" xfId="23944" xr:uid="{8EC370A8-133E-4743-AAA3-C33FE3DF8F5A}"/>
    <cellStyle name="Percent 2 5 11 7" xfId="8729" xr:uid="{4D008D2C-BD05-4CE7-B139-A9EDC6B8E0C0}"/>
    <cellStyle name="Percent 2 5 12" xfId="4421" xr:uid="{00000000-0005-0000-0000-000048110000}"/>
    <cellStyle name="Percent 2 5 12 2" xfId="17081" xr:uid="{F7712D43-123F-4036-B6A3-A5C1D34D294E}"/>
    <cellStyle name="Percent 2 5 12 2 2" xfId="25023" xr:uid="{83BF7AF6-F843-4F27-8C38-BF162A763B1B}"/>
    <cellStyle name="Percent 2 5 12 3" xfId="17082" xr:uid="{C41B86C1-4948-4ADD-984A-26E99CB4DB0F}"/>
    <cellStyle name="Percent 2 5 12 4" xfId="17083" xr:uid="{4AF56D88-22B5-45D1-9AA9-9772B37B9332}"/>
    <cellStyle name="Percent 2 5 12 5" xfId="17084" xr:uid="{7C0A7D67-61C0-4F3B-B933-234A77319242}"/>
    <cellStyle name="Percent 2 5 12 6" xfId="23945" xr:uid="{FE284247-CED0-40BC-A412-C7506C605A08}"/>
    <cellStyle name="Percent 2 5 12 7" xfId="8730" xr:uid="{9F7F3E85-1C34-482C-9D0B-6BB95B8A32BC}"/>
    <cellStyle name="Percent 2 5 13" xfId="4422" xr:uid="{00000000-0005-0000-0000-000049110000}"/>
    <cellStyle name="Percent 2 5 13 2" xfId="17085" xr:uid="{E07C70D9-8012-4097-B0C9-9C3BBFAEB183}"/>
    <cellStyle name="Percent 2 5 13 2 2" xfId="25024" xr:uid="{BBE7B38F-A36A-4B94-813D-4C759891BAFA}"/>
    <cellStyle name="Percent 2 5 13 3" xfId="17086" xr:uid="{078ECB3E-EC29-4E37-A076-54CAFE329A76}"/>
    <cellStyle name="Percent 2 5 13 4" xfId="17087" xr:uid="{96003F3C-0AB6-4F86-9660-6068325E593A}"/>
    <cellStyle name="Percent 2 5 13 5" xfId="17088" xr:uid="{EED144D5-22F4-42CC-8C10-EADD85548D0C}"/>
    <cellStyle name="Percent 2 5 13 6" xfId="23946" xr:uid="{C4D0FE1D-57B1-413A-BC52-13C628C36013}"/>
    <cellStyle name="Percent 2 5 13 7" xfId="8731" xr:uid="{3632CD34-5C9E-4B36-A653-A3F8B5DD28E7}"/>
    <cellStyle name="Percent 2 5 14" xfId="4423" xr:uid="{00000000-0005-0000-0000-00004A110000}"/>
    <cellStyle name="Percent 2 5 14 2" xfId="17089" xr:uid="{3F992155-9BB6-4C34-A68A-09E82AA6E349}"/>
    <cellStyle name="Percent 2 5 14 2 2" xfId="25025" xr:uid="{FA54A963-2247-4630-9C7A-CF1CF83A2971}"/>
    <cellStyle name="Percent 2 5 14 3" xfId="17090" xr:uid="{04F106CD-841C-4B14-BB79-775C9D110BF3}"/>
    <cellStyle name="Percent 2 5 14 4" xfId="17091" xr:uid="{EF78FFFF-3121-4CA1-AEB0-5C5BEFD3C731}"/>
    <cellStyle name="Percent 2 5 14 5" xfId="17092" xr:uid="{D082BD6A-1F04-4146-BB4C-F28A6B1167B0}"/>
    <cellStyle name="Percent 2 5 14 6" xfId="23947" xr:uid="{3998CBF1-F84F-4CD3-8B3C-9FBB9E08A71C}"/>
    <cellStyle name="Percent 2 5 14 7" xfId="8732" xr:uid="{B69491F5-21BD-4C64-9DC2-2116FFB42C01}"/>
    <cellStyle name="Percent 2 5 15" xfId="4424" xr:uid="{00000000-0005-0000-0000-00004B110000}"/>
    <cellStyle name="Percent 2 5 15 2" xfId="17093" xr:uid="{1C3C45DF-FA54-4EA8-9577-B7054E6A7EEE}"/>
    <cellStyle name="Percent 2 5 15 2 2" xfId="25026" xr:uid="{F75FFF7F-ED3D-42DC-BE2E-86A07D5AB376}"/>
    <cellStyle name="Percent 2 5 15 3" xfId="17094" xr:uid="{7D7820C6-1605-485A-8FC2-345B571AF1FC}"/>
    <cellStyle name="Percent 2 5 15 4" xfId="17095" xr:uid="{EAECED15-4C06-4461-9DF5-D8BCA17DFC0D}"/>
    <cellStyle name="Percent 2 5 15 5" xfId="17096" xr:uid="{A9C9DA12-43B0-48B7-8AF4-A4D812C38F4B}"/>
    <cellStyle name="Percent 2 5 15 6" xfId="23948" xr:uid="{FF82AB7B-A740-45DB-BB3B-BE6E02984CAB}"/>
    <cellStyle name="Percent 2 5 15 7" xfId="8733" xr:uid="{7E1192C8-A296-4E17-A50E-3B5F07814A77}"/>
    <cellStyle name="Percent 2 5 16" xfId="5552" xr:uid="{669C8F56-01C8-42FC-930C-5C0FCD9D1E25}"/>
    <cellStyle name="Percent 2 5 16 2" xfId="17097" xr:uid="{14D4DA92-623A-409A-8CFC-59B525A294C3}"/>
    <cellStyle name="Percent 2 5 16 3" xfId="25020" xr:uid="{2A7B0CAE-152D-4EF3-BE44-3DFDAD3AF863}"/>
    <cellStyle name="Percent 2 5 17" xfId="8727" xr:uid="{C44FA29B-AD4C-43FD-A447-59C669EFB14C}"/>
    <cellStyle name="Percent 2 5 18" xfId="17098" xr:uid="{4896A588-3978-41CF-9D18-B656A49799CA}"/>
    <cellStyle name="Percent 2 5 19" xfId="17099" xr:uid="{2C11F88F-65D9-452D-A955-EA654A9C615B}"/>
    <cellStyle name="Percent 2 5 2" xfId="4425" xr:uid="{00000000-0005-0000-0000-00004C110000}"/>
    <cellStyle name="Percent 2 5 2 2" xfId="8734" xr:uid="{23178B1B-DA6F-4733-9CDE-0DC1DF473024}"/>
    <cellStyle name="Percent 2 5 2 2 2" xfId="25027" xr:uid="{1C8C68B5-067A-49ED-AE47-C1E72A9BB3EA}"/>
    <cellStyle name="Percent 2 5 2 3" xfId="17100" xr:uid="{85871220-CE69-4F17-8D8B-5393FD0CAE2B}"/>
    <cellStyle name="Percent 2 5 2 4" xfId="17101" xr:uid="{4B45CA2D-4B1A-4448-AC47-85D1EED348B3}"/>
    <cellStyle name="Percent 2 5 2 5" xfId="17102" xr:uid="{5066CF1E-54E2-44DE-BAFE-6CCB115DBBD4}"/>
    <cellStyle name="Percent 2 5 2 6" xfId="6909" xr:uid="{C7A698F5-75B8-48A3-9C2B-217130FF61FA}"/>
    <cellStyle name="Percent 2 5 20" xfId="6908" xr:uid="{0D41CF23-6520-44AE-A7D1-A801B8351617}"/>
    <cellStyle name="Percent 2 5 3" xfId="4426" xr:uid="{00000000-0005-0000-0000-00004D110000}"/>
    <cellStyle name="Percent 2 5 3 2" xfId="8735" xr:uid="{46603B0B-67AC-49DC-8B81-0F37686842CC}"/>
    <cellStyle name="Percent 2 5 3 2 2" xfId="25028" xr:uid="{BA95EAD0-5FAB-48C0-AEBC-BAA07175FCE1}"/>
    <cellStyle name="Percent 2 5 3 3" xfId="17103" xr:uid="{4EEA7C63-C10B-4505-8942-F57EC43646C0}"/>
    <cellStyle name="Percent 2 5 3 4" xfId="17104" xr:uid="{5CC9F524-BFAB-4F67-B435-BEA52480FAFE}"/>
    <cellStyle name="Percent 2 5 3 5" xfId="17105" xr:uid="{F9D9580E-B7D4-4DD3-8C92-8E73D414AED1}"/>
    <cellStyle name="Percent 2 5 3 6" xfId="6910" xr:uid="{D3D3C8D2-1AD8-4D9C-96EE-CCB2C14ACE03}"/>
    <cellStyle name="Percent 2 5 4" xfId="4427" xr:uid="{00000000-0005-0000-0000-00004E110000}"/>
    <cellStyle name="Percent 2 5 4 2" xfId="8736" xr:uid="{8880CF15-B44E-4F73-8556-84327B4CEEAA}"/>
    <cellStyle name="Percent 2 5 4 2 2" xfId="25029" xr:uid="{2F0437C1-CAC1-4ADA-9684-68397CC0E49A}"/>
    <cellStyle name="Percent 2 5 4 3" xfId="17106" xr:uid="{7BDC521F-9B5C-484B-9832-346BFD9BE80C}"/>
    <cellStyle name="Percent 2 5 4 4" xfId="17107" xr:uid="{FF3F3111-A71A-4E57-8729-3D50430D277A}"/>
    <cellStyle name="Percent 2 5 4 5" xfId="17108" xr:uid="{74A19827-1AE0-48F6-9801-929082255D30}"/>
    <cellStyle name="Percent 2 5 4 6" xfId="6911" xr:uid="{10275EA5-6580-4D7B-8EBD-677B308A16A4}"/>
    <cellStyle name="Percent 2 5 5" xfId="4428" xr:uid="{00000000-0005-0000-0000-00004F110000}"/>
    <cellStyle name="Percent 2 5 5 2" xfId="8737" xr:uid="{7ADAA3E4-A3D5-4F32-9804-7F7BE50B48B6}"/>
    <cellStyle name="Percent 2 5 5 2 2" xfId="25030" xr:uid="{AE5892C1-39C9-49F1-A5BF-91C760602506}"/>
    <cellStyle name="Percent 2 5 5 3" xfId="17109" xr:uid="{C683F5A6-1F09-4B8E-99E7-28C0FEC325B4}"/>
    <cellStyle name="Percent 2 5 5 4" xfId="17110" xr:uid="{BE6A3D63-E11A-4C5D-A80E-FF07867F69D4}"/>
    <cellStyle name="Percent 2 5 5 5" xfId="17111" xr:uid="{C254C8C9-C4FC-4917-A8F9-FDBFF1994E22}"/>
    <cellStyle name="Percent 2 5 5 6" xfId="6912" xr:uid="{75C5AD22-D8F9-4F78-A94E-007EE4625937}"/>
    <cellStyle name="Percent 2 5 6" xfId="4429" xr:uid="{00000000-0005-0000-0000-000050110000}"/>
    <cellStyle name="Percent 2 5 6 2" xfId="8738" xr:uid="{A2B0FF2A-9F81-43FF-894D-470EE871BF4A}"/>
    <cellStyle name="Percent 2 5 6 2 2" xfId="25031" xr:uid="{442BFF09-05B5-478E-94FB-A135CBDB4764}"/>
    <cellStyle name="Percent 2 5 6 3" xfId="17112" xr:uid="{F803591F-CA0F-473D-BD76-796016B766EC}"/>
    <cellStyle name="Percent 2 5 6 4" xfId="17113" xr:uid="{3F222F1C-B577-420F-9595-56A4AF74430C}"/>
    <cellStyle name="Percent 2 5 6 5" xfId="17114" xr:uid="{5F2E93CC-069B-4320-9693-AA5CD045E037}"/>
    <cellStyle name="Percent 2 5 6 6" xfId="6913" xr:uid="{111F04D2-F9A7-48E3-9B04-0084ADF07266}"/>
    <cellStyle name="Percent 2 5 7" xfId="4430" xr:uid="{00000000-0005-0000-0000-000051110000}"/>
    <cellStyle name="Percent 2 5 7 2" xfId="8739" xr:uid="{25AD3BE2-51FB-452C-84B9-75FEAA8B7E13}"/>
    <cellStyle name="Percent 2 5 7 2 2" xfId="25032" xr:uid="{6D869CA1-FC51-4B1E-851A-14D4D0666D35}"/>
    <cellStyle name="Percent 2 5 7 3" xfId="17115" xr:uid="{E4ABB81B-219C-457E-A46F-4732959350E1}"/>
    <cellStyle name="Percent 2 5 7 4" xfId="17116" xr:uid="{471F87BE-4D1B-4E84-8B29-19B87D5FC83F}"/>
    <cellStyle name="Percent 2 5 7 5" xfId="17117" xr:uid="{6F16638D-353B-4663-A337-1013669FF024}"/>
    <cellStyle name="Percent 2 5 7 6" xfId="6914" xr:uid="{68F31FBB-C9EC-4172-90DC-6EFAFCC7FD7F}"/>
    <cellStyle name="Percent 2 5 8" xfId="4431" xr:uid="{00000000-0005-0000-0000-000052110000}"/>
    <cellStyle name="Percent 2 5 8 2" xfId="8740" xr:uid="{1D7F0D76-EA5C-48EB-A56A-F80186E5ED8B}"/>
    <cellStyle name="Percent 2 5 8 2 2" xfId="25033" xr:uid="{87B27E7E-EC90-4F05-8A0B-36F064E86A5A}"/>
    <cellStyle name="Percent 2 5 8 3" xfId="17118" xr:uid="{EB9A3B34-FA0F-49CB-A7EF-69C6F143E365}"/>
    <cellStyle name="Percent 2 5 8 4" xfId="17119" xr:uid="{5594CB59-9B11-4715-8507-ADE3D56453C9}"/>
    <cellStyle name="Percent 2 5 8 5" xfId="17120" xr:uid="{222CBAF3-DD7E-4587-B738-CE1D3722EAA3}"/>
    <cellStyle name="Percent 2 5 8 6" xfId="6915" xr:uid="{2E4DE289-F34C-455B-A255-731013EE106D}"/>
    <cellStyle name="Percent 2 5 9" xfId="4432" xr:uid="{00000000-0005-0000-0000-000053110000}"/>
    <cellStyle name="Percent 2 5 9 2" xfId="17121" xr:uid="{A42F43F2-3AE9-4CBD-A3B6-8BEC1520C5DE}"/>
    <cellStyle name="Percent 2 5 9 2 2" xfId="25034" xr:uid="{FDEF7E47-95E2-4F4B-82B8-4DB336475FB1}"/>
    <cellStyle name="Percent 2 5 9 3" xfId="17122" xr:uid="{706CB385-B5FA-4560-8D9A-0EC40A7D92B6}"/>
    <cellStyle name="Percent 2 5 9 4" xfId="17123" xr:uid="{B0274D7F-5542-4E98-B4B6-BB962D1E12D5}"/>
    <cellStyle name="Percent 2 5 9 5" xfId="17124" xr:uid="{121569CC-A83D-4339-A711-CCEAB99BEF86}"/>
    <cellStyle name="Percent 2 5 9 6" xfId="23949" xr:uid="{3300C194-93DB-4023-9A3A-BF365E38FCF2}"/>
    <cellStyle name="Percent 2 5 9 7" xfId="8741" xr:uid="{74EEFC5E-1AE0-4D52-9CFC-93371C063108}"/>
    <cellStyle name="Percent 2 50" xfId="9661" xr:uid="{CCE61081-B67E-4905-9B2A-60940EE14DF9}"/>
    <cellStyle name="Percent 2 50 2" xfId="17125" xr:uid="{391DBDEE-FEA1-4577-BD7C-6D4AA115F3BD}"/>
    <cellStyle name="Percent 2 51" xfId="22462" xr:uid="{3E52B577-570A-4286-A8C5-D4A9AAB4C690}"/>
    <cellStyle name="Percent 2 52" xfId="6392" xr:uid="{89A64280-47E3-4331-9D66-63491D858164}"/>
    <cellStyle name="Percent 2 6" xfId="4433" xr:uid="{00000000-0005-0000-0000-000054110000}"/>
    <cellStyle name="Percent 2 6 10" xfId="4434" xr:uid="{00000000-0005-0000-0000-000055110000}"/>
    <cellStyle name="Percent 2 6 10 2" xfId="17126" xr:uid="{42D3C713-ACB6-49D8-AF0C-17E28ED1C0A6}"/>
    <cellStyle name="Percent 2 6 10 2 2" xfId="25036" xr:uid="{316F83E5-9C61-48C9-9153-2AA8581686A5}"/>
    <cellStyle name="Percent 2 6 10 3" xfId="17127" xr:uid="{BFDA48F3-AC7E-416D-95FA-7EAC4E4C02B3}"/>
    <cellStyle name="Percent 2 6 10 4" xfId="17128" xr:uid="{E23C931C-EF4E-4D10-B8A1-DC718157EB78}"/>
    <cellStyle name="Percent 2 6 10 5" xfId="17129" xr:uid="{8724BC36-93A8-4015-827F-7D0A49F35179}"/>
    <cellStyle name="Percent 2 6 10 6" xfId="23950" xr:uid="{AEAE1F27-2902-4CB9-96B2-C18CE2844C67}"/>
    <cellStyle name="Percent 2 6 10 7" xfId="8743" xr:uid="{C8869686-BA7F-40E2-9FED-872F7E59E75B}"/>
    <cellStyle name="Percent 2 6 11" xfId="4435" xr:uid="{00000000-0005-0000-0000-000056110000}"/>
    <cellStyle name="Percent 2 6 11 2" xfId="17130" xr:uid="{CCCE705D-1A92-4EEC-844E-9CC0EB8E724F}"/>
    <cellStyle name="Percent 2 6 11 2 2" xfId="25037" xr:uid="{FC914512-9D46-4483-9902-9C1C4DEF399E}"/>
    <cellStyle name="Percent 2 6 11 3" xfId="17131" xr:uid="{8F6C4E04-969E-4ABF-9340-162299A82796}"/>
    <cellStyle name="Percent 2 6 11 4" xfId="17132" xr:uid="{DD502FD7-EA41-4982-925C-94034A6FD10C}"/>
    <cellStyle name="Percent 2 6 11 5" xfId="17133" xr:uid="{F3045603-FC64-490B-A79E-E062235D2971}"/>
    <cellStyle name="Percent 2 6 11 6" xfId="23951" xr:uid="{3C9A59CE-B40F-4AF3-B073-CEEF290CA4D3}"/>
    <cellStyle name="Percent 2 6 11 7" xfId="8744" xr:uid="{98EA6B4F-67E2-4DEB-B85A-DAE623BD2F40}"/>
    <cellStyle name="Percent 2 6 12" xfId="4436" xr:uid="{00000000-0005-0000-0000-000057110000}"/>
    <cellStyle name="Percent 2 6 12 2" xfId="17134" xr:uid="{7ACB2BFF-0CE3-4965-84C5-0F27EDF95AC6}"/>
    <cellStyle name="Percent 2 6 12 2 2" xfId="25038" xr:uid="{82D24242-6697-4AE8-9D25-5EC433CF224A}"/>
    <cellStyle name="Percent 2 6 12 3" xfId="17135" xr:uid="{46670CF1-929A-40AB-BF5E-B8F3980B1F4E}"/>
    <cellStyle name="Percent 2 6 12 4" xfId="17136" xr:uid="{068FADD4-C88D-4D88-A7E1-9FA99560DAA3}"/>
    <cellStyle name="Percent 2 6 12 5" xfId="17137" xr:uid="{E83AABB5-9A79-40BF-99E0-62CE7287FE3F}"/>
    <cellStyle name="Percent 2 6 12 6" xfId="23952" xr:uid="{2A0FCD69-BA36-4528-AEC6-B8C635F5A6F8}"/>
    <cellStyle name="Percent 2 6 12 7" xfId="8745" xr:uid="{FA84EE98-42DB-4AA3-88FA-6E3B8A250BD9}"/>
    <cellStyle name="Percent 2 6 13" xfId="4437" xr:uid="{00000000-0005-0000-0000-000058110000}"/>
    <cellStyle name="Percent 2 6 13 2" xfId="17138" xr:uid="{76F8B55C-1A0B-4910-BCC2-1A238BCD8F24}"/>
    <cellStyle name="Percent 2 6 13 2 2" xfId="25039" xr:uid="{780CC6E1-CE58-49F9-B26E-F96BA854D0EF}"/>
    <cellStyle name="Percent 2 6 13 3" xfId="17139" xr:uid="{51B0014B-0096-4624-A821-9745702DE60E}"/>
    <cellStyle name="Percent 2 6 13 4" xfId="17140" xr:uid="{D382F46B-B826-4126-BBA8-ED4DF6441199}"/>
    <cellStyle name="Percent 2 6 13 5" xfId="17141" xr:uid="{1FA53F3A-8B68-4080-A210-DF64C0FC5806}"/>
    <cellStyle name="Percent 2 6 13 6" xfId="23953" xr:uid="{A8EB618D-B1D2-4293-B2BF-C8E45A4C792F}"/>
    <cellStyle name="Percent 2 6 13 7" xfId="8746" xr:uid="{0431FF2A-857C-47B5-8192-E85B93EB038C}"/>
    <cellStyle name="Percent 2 6 14" xfId="4438" xr:uid="{00000000-0005-0000-0000-000059110000}"/>
    <cellStyle name="Percent 2 6 14 2" xfId="17142" xr:uid="{28421734-1C36-4DA5-98D3-D35D3845E1BD}"/>
    <cellStyle name="Percent 2 6 14 2 2" xfId="25040" xr:uid="{D79E2331-76D9-4B40-9550-F9C8775E22F4}"/>
    <cellStyle name="Percent 2 6 14 3" xfId="17143" xr:uid="{5231D37F-8799-49FB-B123-0B71F8EDC076}"/>
    <cellStyle name="Percent 2 6 14 4" xfId="17144" xr:uid="{97DD49E8-CAA7-40BF-AF86-0AA9BA879749}"/>
    <cellStyle name="Percent 2 6 14 5" xfId="17145" xr:uid="{6D851DCF-0663-4E6D-A239-22B08FCF7549}"/>
    <cellStyle name="Percent 2 6 14 6" xfId="23954" xr:uid="{97F6A35E-02DD-4A25-BFBA-114AB92A4372}"/>
    <cellStyle name="Percent 2 6 14 7" xfId="8747" xr:uid="{A8C6D857-BA53-4B7A-84E7-8F445093C2E3}"/>
    <cellStyle name="Percent 2 6 15" xfId="4439" xr:uid="{00000000-0005-0000-0000-00005A110000}"/>
    <cellStyle name="Percent 2 6 15 2" xfId="17146" xr:uid="{145DCFC4-D21C-4AA7-849B-FFC462F482DC}"/>
    <cellStyle name="Percent 2 6 15 2 2" xfId="25041" xr:uid="{11C95214-38B5-4DB4-B396-CE97DA944107}"/>
    <cellStyle name="Percent 2 6 15 3" xfId="17147" xr:uid="{A1894212-A6A3-44CE-BA61-1A84CB5A6846}"/>
    <cellStyle name="Percent 2 6 15 4" xfId="17148" xr:uid="{73C0EAE1-9EDD-49BB-8A72-8B1E8E1D9B3C}"/>
    <cellStyle name="Percent 2 6 15 5" xfId="17149" xr:uid="{01DDFF61-AF88-4917-B666-62C7BF51E481}"/>
    <cellStyle name="Percent 2 6 15 6" xfId="23955" xr:uid="{7EA53A7C-4A88-4801-88E3-1980C45CB4DD}"/>
    <cellStyle name="Percent 2 6 15 7" xfId="8748" xr:uid="{11D08F39-DC2A-40AF-B61C-E7A190B632C9}"/>
    <cellStyle name="Percent 2 6 16" xfId="8742" xr:uid="{CDC9650C-9347-438C-881C-EF9107D466D9}"/>
    <cellStyle name="Percent 2 6 16 2" xfId="25035" xr:uid="{7662B0B1-EBC7-4C93-AAC9-71277D781191}"/>
    <cellStyle name="Percent 2 6 17" xfId="17150" xr:uid="{588D11A2-8750-4480-A5AF-0ACC47318791}"/>
    <cellStyle name="Percent 2 6 18" xfId="17151" xr:uid="{6D944739-3364-449B-B1F0-26EA549A01B7}"/>
    <cellStyle name="Percent 2 6 19" xfId="17152" xr:uid="{FF2527E2-161A-4289-B688-474F89FB57D1}"/>
    <cellStyle name="Percent 2 6 2" xfId="4440" xr:uid="{00000000-0005-0000-0000-00005B110000}"/>
    <cellStyle name="Percent 2 6 2 2" xfId="8749" xr:uid="{4CCFB031-2484-4D7F-82A2-9826F0A50AB8}"/>
    <cellStyle name="Percent 2 6 2 2 2" xfId="25042" xr:uid="{448D2C9D-5D03-4EBA-8793-47808BD6785F}"/>
    <cellStyle name="Percent 2 6 2 3" xfId="17153" xr:uid="{1A67C71B-D421-4E46-A7C3-BDF9A3485BE2}"/>
    <cellStyle name="Percent 2 6 2 4" xfId="17154" xr:uid="{3E1E4ECE-F7BC-400A-BDED-81E099526626}"/>
    <cellStyle name="Percent 2 6 2 5" xfId="17155" xr:uid="{FD2F5652-A2C0-4559-A49A-90ADA0FFFAB2}"/>
    <cellStyle name="Percent 2 6 2 6" xfId="6917" xr:uid="{B8E3A364-DF60-4A23-8851-AC8ABDCA4981}"/>
    <cellStyle name="Percent 2 6 20" xfId="6916" xr:uid="{C689CA80-7334-4CDF-BD07-787FA5BEA59D}"/>
    <cellStyle name="Percent 2 6 3" xfId="4441" xr:uid="{00000000-0005-0000-0000-00005C110000}"/>
    <cellStyle name="Percent 2 6 3 2" xfId="8750" xr:uid="{EAA61BE4-D5D2-4893-A0CA-83A7D0DA42BC}"/>
    <cellStyle name="Percent 2 6 3 2 2" xfId="25043" xr:uid="{34AEFF91-7144-4EC5-8B40-7B6D42316DB5}"/>
    <cellStyle name="Percent 2 6 3 3" xfId="17156" xr:uid="{144644A1-FDC0-44AA-8EDE-591683920C50}"/>
    <cellStyle name="Percent 2 6 3 4" xfId="17157" xr:uid="{FD1CAB9E-1C98-43CE-AD60-12FFAE8DDB98}"/>
    <cellStyle name="Percent 2 6 3 5" xfId="17158" xr:uid="{7A6AB9AA-8224-4CB9-B6FE-68404EEDA8B1}"/>
    <cellStyle name="Percent 2 6 3 6" xfId="6918" xr:uid="{EBCF2DAA-BE80-470F-89D8-8D8C16F402E0}"/>
    <cellStyle name="Percent 2 6 4" xfId="4442" xr:uid="{00000000-0005-0000-0000-00005D110000}"/>
    <cellStyle name="Percent 2 6 4 2" xfId="8751" xr:uid="{E396EE51-BB94-44B5-B9E6-20B5116CE4FD}"/>
    <cellStyle name="Percent 2 6 4 2 2" xfId="25044" xr:uid="{BC4BF332-DA20-432A-B717-EDDA744411C7}"/>
    <cellStyle name="Percent 2 6 4 3" xfId="17159" xr:uid="{B5A62EA7-3304-408E-BF46-DC73C023B4CB}"/>
    <cellStyle name="Percent 2 6 4 4" xfId="17160" xr:uid="{BE41E2F1-74CA-4329-B21D-1AF301C148F4}"/>
    <cellStyle name="Percent 2 6 4 5" xfId="17161" xr:uid="{2E88F0C1-436F-4CFD-B333-55CF90A66AC7}"/>
    <cellStyle name="Percent 2 6 4 6" xfId="6919" xr:uid="{35490CDA-1664-4A27-BA07-71BA446F92A7}"/>
    <cellStyle name="Percent 2 6 5" xfId="4443" xr:uid="{00000000-0005-0000-0000-00005E110000}"/>
    <cellStyle name="Percent 2 6 5 2" xfId="8752" xr:uid="{6290B06A-D0F5-4D45-921B-C8C7158D23E0}"/>
    <cellStyle name="Percent 2 6 5 2 2" xfId="25045" xr:uid="{FA38BC2F-FF37-4DB8-BFD3-368DA076DC90}"/>
    <cellStyle name="Percent 2 6 5 3" xfId="17162" xr:uid="{786C89E9-EF55-4017-B929-9E47255ADB4F}"/>
    <cellStyle name="Percent 2 6 5 4" xfId="17163" xr:uid="{95F2D49C-A7AF-43C5-A3A7-3C9FAB0C6030}"/>
    <cellStyle name="Percent 2 6 5 5" xfId="17164" xr:uid="{82EE28B0-9696-4193-BD9C-2FFC7BFAFE48}"/>
    <cellStyle name="Percent 2 6 5 6" xfId="6920" xr:uid="{6643F108-7084-4101-840A-97006915BEFE}"/>
    <cellStyle name="Percent 2 6 6" xfId="4444" xr:uid="{00000000-0005-0000-0000-00005F110000}"/>
    <cellStyle name="Percent 2 6 6 2" xfId="8753" xr:uid="{4066167F-6FE4-431D-BD52-F136BC21DEDF}"/>
    <cellStyle name="Percent 2 6 6 2 2" xfId="25046" xr:uid="{07B290BD-7857-48DB-ABB5-C6D6205F987F}"/>
    <cellStyle name="Percent 2 6 6 3" xfId="17165" xr:uid="{AF4D579F-8A49-49DA-BF04-7ED4003FDB92}"/>
    <cellStyle name="Percent 2 6 6 4" xfId="17166" xr:uid="{B8BD141E-39F1-43A0-A198-A9DA49FEA674}"/>
    <cellStyle name="Percent 2 6 6 5" xfId="17167" xr:uid="{2AD6959B-694B-4ECE-9F7B-52503B516845}"/>
    <cellStyle name="Percent 2 6 6 6" xfId="6921" xr:uid="{F633E789-44C9-4281-BF98-5B0B0F1E1175}"/>
    <cellStyle name="Percent 2 6 7" xfId="4445" xr:uid="{00000000-0005-0000-0000-000060110000}"/>
    <cellStyle name="Percent 2 6 7 2" xfId="8754" xr:uid="{E8D786A7-80B1-43E5-BF25-2D6C7F10CD3B}"/>
    <cellStyle name="Percent 2 6 7 2 2" xfId="25047" xr:uid="{8756D8A8-ED99-4E79-9E30-54C7B71730CE}"/>
    <cellStyle name="Percent 2 6 7 3" xfId="17168" xr:uid="{8A84E5DE-0B0C-44F2-AEF0-B99060894026}"/>
    <cellStyle name="Percent 2 6 7 4" xfId="17169" xr:uid="{D9C5D3CD-BD51-4973-A2DA-ADD98A3436DD}"/>
    <cellStyle name="Percent 2 6 7 5" xfId="17170" xr:uid="{6880B670-C4BA-42F6-B419-B35D3F682179}"/>
    <cellStyle name="Percent 2 6 7 6" xfId="6922" xr:uid="{E2FDBD60-EE68-4966-A618-0533B094FFBC}"/>
    <cellStyle name="Percent 2 6 8" xfId="4446" xr:uid="{00000000-0005-0000-0000-000061110000}"/>
    <cellStyle name="Percent 2 6 8 2" xfId="8755" xr:uid="{98220C25-F81C-4F9A-994B-DB2ED8A1DABE}"/>
    <cellStyle name="Percent 2 6 8 2 2" xfId="25048" xr:uid="{0351ADD1-CBEE-4550-9610-EB2F09CC75A2}"/>
    <cellStyle name="Percent 2 6 8 3" xfId="17171" xr:uid="{3ED86081-04EB-4960-A76E-9188ABFB9B79}"/>
    <cellStyle name="Percent 2 6 8 4" xfId="17172" xr:uid="{349FBF3A-5E42-45C4-AA1D-8E31BDBDD579}"/>
    <cellStyle name="Percent 2 6 8 5" xfId="17173" xr:uid="{7A95D877-1071-49AF-8245-631F96A062D7}"/>
    <cellStyle name="Percent 2 6 8 6" xfId="6923" xr:uid="{F9C140E8-A087-44DF-B253-BFE2B9397117}"/>
    <cellStyle name="Percent 2 6 9" xfId="4447" xr:uid="{00000000-0005-0000-0000-000062110000}"/>
    <cellStyle name="Percent 2 6 9 2" xfId="17174" xr:uid="{2D2439D9-2C8A-4F42-9412-49FCDDF32D6D}"/>
    <cellStyle name="Percent 2 6 9 2 2" xfId="25049" xr:uid="{8C570986-C91C-4BA2-AB20-0F8E9D8DE83B}"/>
    <cellStyle name="Percent 2 6 9 3" xfId="17175" xr:uid="{3AEE3E9F-4C37-48C1-AE3D-84A7FCD07660}"/>
    <cellStyle name="Percent 2 6 9 4" xfId="17176" xr:uid="{F771E484-5672-4B54-983D-11B746696BAA}"/>
    <cellStyle name="Percent 2 6 9 5" xfId="17177" xr:uid="{643C24CD-F3D6-4F7F-973F-57A074590B59}"/>
    <cellStyle name="Percent 2 6 9 6" xfId="23956" xr:uid="{AC996587-476D-4C63-88F6-BE93D3F4C461}"/>
    <cellStyle name="Percent 2 6 9 7" xfId="8756" xr:uid="{6F3CED1A-03D9-4487-AC79-A85EAAE071EC}"/>
    <cellStyle name="Percent 2 7" xfId="4448" xr:uid="{00000000-0005-0000-0000-000063110000}"/>
    <cellStyle name="Percent 2 7 10" xfId="17178" xr:uid="{4B2F25D9-1867-4FF2-8BFC-E526E16370FB}"/>
    <cellStyle name="Percent 2 7 11" xfId="17179" xr:uid="{575BA2C4-D7D0-4BF7-A906-0EEF6BCF37FC}"/>
    <cellStyle name="Percent 2 7 12" xfId="17180" xr:uid="{1FF7EF20-D526-4C13-88D8-BE2064ADDF01}"/>
    <cellStyle name="Percent 2 7 13" xfId="6924" xr:uid="{CE49583A-49AA-4069-9F5A-85F8A318FBD9}"/>
    <cellStyle name="Percent 2 7 2" xfId="4449" xr:uid="{00000000-0005-0000-0000-000064110000}"/>
    <cellStyle name="Percent 2 7 2 2" xfId="8758" xr:uid="{6FC8AEB6-2436-4216-8DF5-3153A795208A}"/>
    <cellStyle name="Percent 2 7 2 2 2" xfId="25051" xr:uid="{856D4569-6DA5-4712-A744-9A3CDA7D5097}"/>
    <cellStyle name="Percent 2 7 2 3" xfId="17181" xr:uid="{23082155-AA1A-4FD8-BA55-745E91B2A095}"/>
    <cellStyle name="Percent 2 7 2 4" xfId="17182" xr:uid="{444C6878-75D0-4CB3-8B47-FA9EA9F49119}"/>
    <cellStyle name="Percent 2 7 2 5" xfId="17183" xr:uid="{800353D1-C813-4193-A982-4CC8CD690C43}"/>
    <cellStyle name="Percent 2 7 2 6" xfId="6925" xr:uid="{D4A83BB2-4C8B-460F-A818-B60B4F1C1C10}"/>
    <cellStyle name="Percent 2 7 3" xfId="4450" xr:uid="{00000000-0005-0000-0000-000065110000}"/>
    <cellStyle name="Percent 2 7 3 2" xfId="8759" xr:uid="{9F6F75ED-ED24-48DA-AF53-D7EC044702E3}"/>
    <cellStyle name="Percent 2 7 3 2 2" xfId="25052" xr:uid="{EC2C65C8-A2A8-42E2-8020-C98ACD37205F}"/>
    <cellStyle name="Percent 2 7 3 3" xfId="17184" xr:uid="{07F4A43A-2AFD-4BD4-A660-213B072FF8DE}"/>
    <cellStyle name="Percent 2 7 3 4" xfId="17185" xr:uid="{DB9C500B-D198-445D-91A4-73CE4D470845}"/>
    <cellStyle name="Percent 2 7 3 5" xfId="17186" xr:uid="{A4CC2855-D455-4617-B50E-F639EBF9F3BE}"/>
    <cellStyle name="Percent 2 7 3 6" xfId="6926" xr:uid="{D0D91ED7-ECB6-43DD-95BD-6A242CC14175}"/>
    <cellStyle name="Percent 2 7 4" xfId="4451" xr:uid="{00000000-0005-0000-0000-000066110000}"/>
    <cellStyle name="Percent 2 7 4 2" xfId="8760" xr:uid="{97B528F4-D047-42DA-8F05-C99CA6C22930}"/>
    <cellStyle name="Percent 2 7 4 2 2" xfId="25053" xr:uid="{F083A6C4-9ACF-4F63-A864-1D29EB470B46}"/>
    <cellStyle name="Percent 2 7 4 3" xfId="17187" xr:uid="{1DB5EF27-94B1-4FE0-8297-2076FD892D5D}"/>
    <cellStyle name="Percent 2 7 4 4" xfId="17188" xr:uid="{09EBC731-F19F-4E17-88E0-AE3CD89D30D9}"/>
    <cellStyle name="Percent 2 7 4 5" xfId="17189" xr:uid="{00468294-20F5-488D-B29C-F07F95C82DF0}"/>
    <cellStyle name="Percent 2 7 4 6" xfId="6927" xr:uid="{EB41793A-6B56-4C21-B192-AEC8916323FD}"/>
    <cellStyle name="Percent 2 7 5" xfId="4452" xr:uid="{00000000-0005-0000-0000-000067110000}"/>
    <cellStyle name="Percent 2 7 5 2" xfId="8761" xr:uid="{5FB51E16-6504-4E55-A7C8-51EB07ECE944}"/>
    <cellStyle name="Percent 2 7 5 2 2" xfId="25054" xr:uid="{A3698979-4D54-4EA7-9424-FAFACFCE0941}"/>
    <cellStyle name="Percent 2 7 5 3" xfId="17190" xr:uid="{79580ADD-C34B-4D24-8E8C-5602E58BA46D}"/>
    <cellStyle name="Percent 2 7 5 4" xfId="17191" xr:uid="{C1C0CF0B-E8AC-4B6E-A9AB-78231DC788C5}"/>
    <cellStyle name="Percent 2 7 5 5" xfId="17192" xr:uid="{69492186-BDE3-40B7-A1D8-9EF0C980617E}"/>
    <cellStyle name="Percent 2 7 5 6" xfId="6928" xr:uid="{6A58A41F-D288-43BB-BF0A-F6FDCA53C8CC}"/>
    <cellStyle name="Percent 2 7 6" xfId="4453" xr:uid="{00000000-0005-0000-0000-000068110000}"/>
    <cellStyle name="Percent 2 7 6 2" xfId="8762" xr:uid="{C8A46B8C-8B9F-40A3-8314-98DA695348F9}"/>
    <cellStyle name="Percent 2 7 6 2 2" xfId="25055" xr:uid="{6467B08F-29D4-47B6-9289-4FDDA14A20B6}"/>
    <cellStyle name="Percent 2 7 6 3" xfId="17193" xr:uid="{84F5F4D6-F870-411C-A474-26C3E0FBC6C1}"/>
    <cellStyle name="Percent 2 7 6 4" xfId="17194" xr:uid="{B446D237-9607-43B4-9B01-460BA16FE40A}"/>
    <cellStyle name="Percent 2 7 6 5" xfId="17195" xr:uid="{218B05DA-7D37-46EA-87B1-562329042C5D}"/>
    <cellStyle name="Percent 2 7 6 6" xfId="6929" xr:uid="{4377DF55-C70F-4AE3-8627-31FBE4CAE359}"/>
    <cellStyle name="Percent 2 7 7" xfId="4454" xr:uid="{00000000-0005-0000-0000-000069110000}"/>
    <cellStyle name="Percent 2 7 7 2" xfId="8763" xr:uid="{09E6B968-DEF5-4CC1-914F-D7B90CC10D14}"/>
    <cellStyle name="Percent 2 7 7 2 2" xfId="25056" xr:uid="{69CC06E5-A013-4FF6-B733-658712E8F197}"/>
    <cellStyle name="Percent 2 7 7 3" xfId="17196" xr:uid="{4D1CE6E3-AF0B-4418-8348-1040542A3929}"/>
    <cellStyle name="Percent 2 7 7 4" xfId="17197" xr:uid="{6731DEDD-3F38-439F-8532-ECF2F9A81695}"/>
    <cellStyle name="Percent 2 7 7 5" xfId="17198" xr:uid="{03EFE670-22DC-48B9-A4FB-CD4214CE6AEE}"/>
    <cellStyle name="Percent 2 7 7 6" xfId="6930" xr:uid="{0AA59FB3-609C-45AE-9B2A-8258BAB20737}"/>
    <cellStyle name="Percent 2 7 8" xfId="4455" xr:uid="{00000000-0005-0000-0000-00006A110000}"/>
    <cellStyle name="Percent 2 7 8 2" xfId="8764" xr:uid="{23B01E44-B68C-4A07-B823-F25D22F4CE7C}"/>
    <cellStyle name="Percent 2 7 8 2 2" xfId="25057" xr:uid="{8AF7037D-8C91-492F-85AE-2692CB6E8D86}"/>
    <cellStyle name="Percent 2 7 8 3" xfId="17199" xr:uid="{552E36DA-2378-402E-B972-8C7E293E4316}"/>
    <cellStyle name="Percent 2 7 8 4" xfId="17200" xr:uid="{44E015CF-0B6B-4F7C-87EB-F194A019884C}"/>
    <cellStyle name="Percent 2 7 8 5" xfId="17201" xr:uid="{81D21ACE-0EFF-42DB-A1FC-650E4672B4D3}"/>
    <cellStyle name="Percent 2 7 8 6" xfId="6931" xr:uid="{52A6A64E-20CB-4217-BFDC-2C8DA73890EF}"/>
    <cellStyle name="Percent 2 7 9" xfId="8757" xr:uid="{CA4F6518-25E2-4977-8272-44A101223C36}"/>
    <cellStyle name="Percent 2 7 9 2" xfId="25050" xr:uid="{1D5F27EB-B566-417C-A973-F6DE5367BA30}"/>
    <cellStyle name="Percent 2 8" xfId="4456" xr:uid="{00000000-0005-0000-0000-00006B110000}"/>
    <cellStyle name="Percent 2 8 10" xfId="17202" xr:uid="{3515A01B-A7B3-4A39-A797-64122B34A33B}"/>
    <cellStyle name="Percent 2 8 10 2" xfId="25058" xr:uid="{2924EA4A-0E71-494C-8EBB-698F2FD5C621}"/>
    <cellStyle name="Percent 2 8 11" xfId="17203" xr:uid="{1299ED99-2ED8-4C35-9576-AEAA3807CA1A}"/>
    <cellStyle name="Percent 2 8 12" xfId="17204" xr:uid="{598E46A5-A1F6-4D74-87EC-0B2C9A621AA1}"/>
    <cellStyle name="Percent 2 8 13" xfId="6932" xr:uid="{A0E5A7EB-3104-4F2B-95FC-8A5BF56D0A1E}"/>
    <cellStyle name="Percent 2 8 2" xfId="4457" xr:uid="{00000000-0005-0000-0000-00006C110000}"/>
    <cellStyle name="Percent 2 8 2 2" xfId="8766" xr:uid="{0C3AB236-C646-4E44-ABB3-350F604E4481}"/>
    <cellStyle name="Percent 2 8 2 2 2" xfId="25060" xr:uid="{E3EFCAA2-1E40-4C94-B641-4FB8EC61CE04}"/>
    <cellStyle name="Percent 2 8 2 3" xfId="17205" xr:uid="{0EB1C6EE-31A6-4346-A04C-572B4B850E34}"/>
    <cellStyle name="Percent 2 8 2 3 2" xfId="25059" xr:uid="{4E4D1CE9-0957-4E96-9224-533FAF9F86AF}"/>
    <cellStyle name="Percent 2 8 2 4" xfId="17206" xr:uid="{10E4E439-D6B4-488D-BC27-211F336658EE}"/>
    <cellStyle name="Percent 2 8 2 5" xfId="17207" xr:uid="{C51E3FCB-BDA4-42D3-AFDD-FF413F62453A}"/>
    <cellStyle name="Percent 2 8 2 6" xfId="6933" xr:uid="{C85355FF-34B3-46D7-A3D8-6E86A6BF4E74}"/>
    <cellStyle name="Percent 2 8 3" xfId="4458" xr:uid="{00000000-0005-0000-0000-00006D110000}"/>
    <cellStyle name="Percent 2 8 3 2" xfId="8767" xr:uid="{F0AE88D6-F0AB-4F81-BCE2-F8531FB7DE13}"/>
    <cellStyle name="Percent 2 8 3 2 2" xfId="25062" xr:uid="{635CABA1-E253-47AE-BD2B-5CDEEE91FAD3}"/>
    <cellStyle name="Percent 2 8 3 3" xfId="17208" xr:uid="{5494FE9B-A1D7-4A1F-9EE6-20D981A2DC6D}"/>
    <cellStyle name="Percent 2 8 3 3 2" xfId="25061" xr:uid="{62041C4C-CD69-4AF2-A2CD-636E84A5AF71}"/>
    <cellStyle name="Percent 2 8 3 4" xfId="17209" xr:uid="{3ABC9538-F11B-43FC-A6ED-9345D1AED7BB}"/>
    <cellStyle name="Percent 2 8 3 5" xfId="17210" xr:uid="{BAB7C457-2EA8-4F4E-B458-19C324C8F305}"/>
    <cellStyle name="Percent 2 8 3 6" xfId="6934" xr:uid="{9019EC61-85B6-42DF-8CE5-793D17100459}"/>
    <cellStyle name="Percent 2 8 4" xfId="4459" xr:uid="{00000000-0005-0000-0000-00006E110000}"/>
    <cellStyle name="Percent 2 8 4 2" xfId="8768" xr:uid="{74D539D4-54CF-4F2F-86FC-246924917833}"/>
    <cellStyle name="Percent 2 8 4 2 2" xfId="25064" xr:uid="{15FB4B04-C181-4290-9EE8-70C3798B34AB}"/>
    <cellStyle name="Percent 2 8 4 3" xfId="17211" xr:uid="{7EB2665D-C6A7-4107-8E3F-92496387558C}"/>
    <cellStyle name="Percent 2 8 4 3 2" xfId="25063" xr:uid="{7A7D449F-8B18-49F0-B13C-B2F5E80E0B19}"/>
    <cellStyle name="Percent 2 8 4 4" xfId="17212" xr:uid="{C73811DA-D6E3-43B4-A27D-DAC0E0F997D7}"/>
    <cellStyle name="Percent 2 8 4 5" xfId="17213" xr:uid="{3685D2B6-1BC2-4BA4-8F61-E6C85CF52943}"/>
    <cellStyle name="Percent 2 8 4 6" xfId="6935" xr:uid="{41B9647E-30BF-402B-B02A-B92577DB737E}"/>
    <cellStyle name="Percent 2 8 5" xfId="4460" xr:uid="{00000000-0005-0000-0000-00006F110000}"/>
    <cellStyle name="Percent 2 8 5 2" xfId="8769" xr:uid="{7BC348E6-B0E0-4D47-B71E-F2E298A7DE68}"/>
    <cellStyle name="Percent 2 8 5 2 2" xfId="25066" xr:uid="{44B66548-C4FF-410F-A032-929C6B3B18E0}"/>
    <cellStyle name="Percent 2 8 5 3" xfId="17214" xr:uid="{3B81A4BE-4B7D-4F89-8049-905359194557}"/>
    <cellStyle name="Percent 2 8 5 3 2" xfId="25065" xr:uid="{A86CFAD3-70B8-4C45-BC10-244D69D6C5E6}"/>
    <cellStyle name="Percent 2 8 5 4" xfId="17215" xr:uid="{DDB35899-26E8-46C0-A632-473D5B48C1D0}"/>
    <cellStyle name="Percent 2 8 5 5" xfId="17216" xr:uid="{58FD5871-3A13-4589-B74A-69E8802771F2}"/>
    <cellStyle name="Percent 2 8 5 6" xfId="6936" xr:uid="{979369B5-7166-4B8C-83C7-75E7094832EA}"/>
    <cellStyle name="Percent 2 8 6" xfId="4461" xr:uid="{00000000-0005-0000-0000-000070110000}"/>
    <cellStyle name="Percent 2 8 6 2" xfId="8770" xr:uid="{26AB8153-AA33-46C9-BAC0-ADD9109E06F0}"/>
    <cellStyle name="Percent 2 8 6 2 2" xfId="25068" xr:uid="{16C38B35-80DA-4B6F-9ED4-266B993D9D37}"/>
    <cellStyle name="Percent 2 8 6 3" xfId="17217" xr:uid="{3939B28D-3C30-40DB-AFFE-C0E5ACA6ED9B}"/>
    <cellStyle name="Percent 2 8 6 3 2" xfId="25067" xr:uid="{68D496D4-D93B-45DF-ACE0-B10E2CED613A}"/>
    <cellStyle name="Percent 2 8 6 4" xfId="17218" xr:uid="{7DA232CC-82AC-4A6B-81BB-9F88023ADACD}"/>
    <cellStyle name="Percent 2 8 6 5" xfId="17219" xr:uid="{EE6ADC89-798D-4492-9D16-DED608CF6D19}"/>
    <cellStyle name="Percent 2 8 6 6" xfId="6937" xr:uid="{2C612087-35B9-49AF-B8AA-B8C436DEE7D3}"/>
    <cellStyle name="Percent 2 8 7" xfId="4462" xr:uid="{00000000-0005-0000-0000-000071110000}"/>
    <cellStyle name="Percent 2 8 7 2" xfId="8771" xr:uid="{25A36DEE-92F3-4DB8-873C-112FE7C80935}"/>
    <cellStyle name="Percent 2 8 7 2 2" xfId="25070" xr:uid="{4086775B-A4AF-4AD6-8DD9-8F74FB1E7567}"/>
    <cellStyle name="Percent 2 8 7 3" xfId="17220" xr:uid="{6F97C1D9-2DAD-4877-B3AD-093459823046}"/>
    <cellStyle name="Percent 2 8 7 3 2" xfId="25069" xr:uid="{C6FA91FA-0588-42F4-A3EE-3A2AA091F186}"/>
    <cellStyle name="Percent 2 8 7 4" xfId="17221" xr:uid="{05CDD909-29A4-49CC-B359-A00114F67856}"/>
    <cellStyle name="Percent 2 8 7 5" xfId="17222" xr:uid="{4EF20510-8D63-4C3D-B368-17D2989248B7}"/>
    <cellStyle name="Percent 2 8 7 6" xfId="6938" xr:uid="{B57D0538-100A-4F1D-81C3-68A30FC2B729}"/>
    <cellStyle name="Percent 2 8 8" xfId="4463" xr:uid="{00000000-0005-0000-0000-000072110000}"/>
    <cellStyle name="Percent 2 8 8 2" xfId="8772" xr:uid="{F79200F8-3C87-49C1-B6E2-CA76D1F3456F}"/>
    <cellStyle name="Percent 2 8 8 2 2" xfId="25072" xr:uid="{F5010209-0160-46BB-97F1-919202E937F4}"/>
    <cellStyle name="Percent 2 8 8 3" xfId="17223" xr:uid="{943ED019-DB34-45E7-8139-CC14190DC418}"/>
    <cellStyle name="Percent 2 8 8 3 2" xfId="25071" xr:uid="{960A0AE2-C22A-40FA-9EF1-D9468B16D12F}"/>
    <cellStyle name="Percent 2 8 8 4" xfId="17224" xr:uid="{ACFFE328-9DDC-4D80-866A-C409E644D8EA}"/>
    <cellStyle name="Percent 2 8 8 5" xfId="17225" xr:uid="{93854AC5-62C2-4E06-9607-9263825A1396}"/>
    <cellStyle name="Percent 2 8 8 6" xfId="6939" xr:uid="{D33184FB-8D91-440B-A667-289D77510257}"/>
    <cellStyle name="Percent 2 8 9" xfId="8765" xr:uid="{A245C05F-E294-412F-A71E-1DA012CE6BE0}"/>
    <cellStyle name="Percent 2 8 9 2" xfId="25073" xr:uid="{C62FDA60-9EAB-43F1-95C7-379254FE3BBB}"/>
    <cellStyle name="Percent 2 9" xfId="4464" xr:uid="{00000000-0005-0000-0000-000073110000}"/>
    <cellStyle name="Percent 2 9 10" xfId="17226" xr:uid="{4FEEF377-FBB4-4E55-AD15-083B2C22E493}"/>
    <cellStyle name="Percent 2 9 10 2" xfId="25074" xr:uid="{17AD8F03-8607-43BB-9FD3-6C77E77A2E21}"/>
    <cellStyle name="Percent 2 9 11" xfId="17227" xr:uid="{97E64344-F5E1-4EAD-B54B-D4DDC7B4129E}"/>
    <cellStyle name="Percent 2 9 12" xfId="17228" xr:uid="{A542608E-7E62-4F15-98BF-D3598DD7E703}"/>
    <cellStyle name="Percent 2 9 13" xfId="6940" xr:uid="{3B3F2B76-F40C-49E0-AE41-5B42E1686B84}"/>
    <cellStyle name="Percent 2 9 2" xfId="4465" xr:uid="{00000000-0005-0000-0000-000074110000}"/>
    <cellStyle name="Percent 2 9 2 2" xfId="8774" xr:uid="{AA1FD205-B21B-407E-A038-25DFEE803C4C}"/>
    <cellStyle name="Percent 2 9 2 2 2" xfId="25076" xr:uid="{D1C8FFF9-6CF8-4706-8F68-A99C489B0ACE}"/>
    <cellStyle name="Percent 2 9 2 3" xfId="17229" xr:uid="{59E60A7E-DFEF-4F9C-8463-C3A03536EA35}"/>
    <cellStyle name="Percent 2 9 2 3 2" xfId="25075" xr:uid="{43D73447-9113-4038-A529-F37D6A8DEFBE}"/>
    <cellStyle name="Percent 2 9 2 4" xfId="17230" xr:uid="{D15959BF-58A1-49E5-8634-50C86163E924}"/>
    <cellStyle name="Percent 2 9 2 5" xfId="17231" xr:uid="{A6030F6A-F986-485B-A456-04CAED8CC660}"/>
    <cellStyle name="Percent 2 9 2 6" xfId="6941" xr:uid="{578E74E8-CBA2-40AF-8596-10EB37EC0807}"/>
    <cellStyle name="Percent 2 9 3" xfId="4466" xr:uid="{00000000-0005-0000-0000-000075110000}"/>
    <cellStyle name="Percent 2 9 3 2" xfId="8775" xr:uid="{3D876AF6-7E4C-4B47-A871-C45AD2DDF5CA}"/>
    <cellStyle name="Percent 2 9 3 2 2" xfId="25078" xr:uid="{50828515-75FD-449F-8A88-EA348ED527E2}"/>
    <cellStyle name="Percent 2 9 3 3" xfId="17232" xr:uid="{7273E306-AD7C-4ACA-B503-9A64D35A8B93}"/>
    <cellStyle name="Percent 2 9 3 3 2" xfId="25077" xr:uid="{CFB51095-9E1D-4E30-BA47-7113FC489490}"/>
    <cellStyle name="Percent 2 9 3 4" xfId="17233" xr:uid="{618AF529-EB14-4CC3-8B13-FCC713EECA02}"/>
    <cellStyle name="Percent 2 9 3 5" xfId="17234" xr:uid="{336BE88E-569B-47ED-89A3-0A242F73D605}"/>
    <cellStyle name="Percent 2 9 3 6" xfId="6942" xr:uid="{2E303FFD-A06F-4B6D-8051-BD6A136D9153}"/>
    <cellStyle name="Percent 2 9 4" xfId="4467" xr:uid="{00000000-0005-0000-0000-000076110000}"/>
    <cellStyle name="Percent 2 9 4 2" xfId="8776" xr:uid="{BB50B5AF-BE87-40F0-BD41-68BF4D17E771}"/>
    <cellStyle name="Percent 2 9 4 2 2" xfId="25080" xr:uid="{CD59E292-1C16-4F9A-A513-42CFA68EAA0C}"/>
    <cellStyle name="Percent 2 9 4 3" xfId="17235" xr:uid="{AAD00C4C-E407-4DF6-BD20-4CFBA8B387EA}"/>
    <cellStyle name="Percent 2 9 4 3 2" xfId="25079" xr:uid="{C02143A4-D1E4-44A6-907D-0EBFA9E767A2}"/>
    <cellStyle name="Percent 2 9 4 4" xfId="17236" xr:uid="{39ADE16E-582F-4EA1-AED2-E18B6723ECE9}"/>
    <cellStyle name="Percent 2 9 4 5" xfId="17237" xr:uid="{6894BE1B-E4E1-4E72-ABAD-0AC281130532}"/>
    <cellStyle name="Percent 2 9 4 6" xfId="6943" xr:uid="{7B537C2F-3180-4DFF-B42E-AFD9DA300D41}"/>
    <cellStyle name="Percent 2 9 5" xfId="4468" xr:uid="{00000000-0005-0000-0000-000077110000}"/>
    <cellStyle name="Percent 2 9 5 2" xfId="8777" xr:uid="{80F044C6-3E38-46A5-AC76-63AC284816FE}"/>
    <cellStyle name="Percent 2 9 5 2 2" xfId="25082" xr:uid="{70F40C00-DE62-423A-9E7E-53100BBBE695}"/>
    <cellStyle name="Percent 2 9 5 3" xfId="17238" xr:uid="{A649C1BA-144B-45E7-89E5-5F8555705CD3}"/>
    <cellStyle name="Percent 2 9 5 3 2" xfId="25081" xr:uid="{84E33E8F-91DD-46A1-BD57-28E91AC51394}"/>
    <cellStyle name="Percent 2 9 5 4" xfId="17239" xr:uid="{EA38B11B-F2A0-416D-951B-DE82FAD3FC1B}"/>
    <cellStyle name="Percent 2 9 5 5" xfId="17240" xr:uid="{246C94B4-B47E-4331-B4F0-CBDB7C18EC58}"/>
    <cellStyle name="Percent 2 9 5 6" xfId="6944" xr:uid="{F63C2B0F-253F-4A8F-9C4F-D5B1F102DC4F}"/>
    <cellStyle name="Percent 2 9 6" xfId="4469" xr:uid="{00000000-0005-0000-0000-000078110000}"/>
    <cellStyle name="Percent 2 9 6 2" xfId="8778" xr:uid="{FEBA3DDA-34A1-4486-8080-B4B5EB9E6789}"/>
    <cellStyle name="Percent 2 9 6 2 2" xfId="25084" xr:uid="{7AB0D800-04A2-4165-AE25-21E00DC69D9B}"/>
    <cellStyle name="Percent 2 9 6 3" xfId="17241" xr:uid="{024FBF4D-877D-4F9D-8575-EF3CAAB19405}"/>
    <cellStyle name="Percent 2 9 6 3 2" xfId="25083" xr:uid="{76F1543E-8A1C-42BA-8801-3BC1CE5D095D}"/>
    <cellStyle name="Percent 2 9 6 4" xfId="17242" xr:uid="{4401AB22-A934-49D4-95FA-C4B7BEFD1ACE}"/>
    <cellStyle name="Percent 2 9 6 5" xfId="17243" xr:uid="{7EC0B218-BA6D-4E43-B384-B3580DBD8BE3}"/>
    <cellStyle name="Percent 2 9 6 6" xfId="6945" xr:uid="{3A8C77FB-4BD6-42C2-8C3A-074345E16D32}"/>
    <cellStyle name="Percent 2 9 7" xfId="4470" xr:uid="{00000000-0005-0000-0000-000079110000}"/>
    <cellStyle name="Percent 2 9 7 2" xfId="8779" xr:uid="{11AD0F4B-CD06-4C55-B975-95280AA02C72}"/>
    <cellStyle name="Percent 2 9 7 2 2" xfId="25086" xr:uid="{BEB2FCE6-293C-448E-99E2-655D92FBE66F}"/>
    <cellStyle name="Percent 2 9 7 3" xfId="17244" xr:uid="{D80C9593-B18B-4C1D-8B13-F1DC542858BE}"/>
    <cellStyle name="Percent 2 9 7 3 2" xfId="25085" xr:uid="{655A600D-84AE-4B44-A2AC-C2ECC1EE96EE}"/>
    <cellStyle name="Percent 2 9 7 4" xfId="17245" xr:uid="{CDE565B5-3D85-47D4-8AC5-19EE24F13603}"/>
    <cellStyle name="Percent 2 9 7 5" xfId="17246" xr:uid="{F4D1A9E2-8741-4612-943D-D45ED62F3F00}"/>
    <cellStyle name="Percent 2 9 7 6" xfId="6946" xr:uid="{EDC68898-C1C5-446F-ADD6-9F1F1012B62B}"/>
    <cellStyle name="Percent 2 9 8" xfId="4471" xr:uid="{00000000-0005-0000-0000-00007A110000}"/>
    <cellStyle name="Percent 2 9 8 2" xfId="8780" xr:uid="{B353CBD5-6602-4C99-811D-5FC5C9A26D5C}"/>
    <cellStyle name="Percent 2 9 8 2 2" xfId="25088" xr:uid="{11F19499-27A7-4273-A23E-40325B34D822}"/>
    <cellStyle name="Percent 2 9 8 3" xfId="17247" xr:uid="{2B815F05-1A58-45AF-8113-45A5C475AFDF}"/>
    <cellStyle name="Percent 2 9 8 3 2" xfId="25087" xr:uid="{B59C990B-9533-496D-A190-A4ABC2BD44AB}"/>
    <cellStyle name="Percent 2 9 8 4" xfId="17248" xr:uid="{737AEF38-0FF8-43F4-A04A-EBD90763E10A}"/>
    <cellStyle name="Percent 2 9 8 5" xfId="17249" xr:uid="{ECA671B9-111B-4A9A-AD43-FB3CB8FC40F1}"/>
    <cellStyle name="Percent 2 9 8 6" xfId="6947" xr:uid="{D698B7FE-1521-4AE4-80DB-1FEDBBAEEFC8}"/>
    <cellStyle name="Percent 2 9 9" xfId="8773" xr:uid="{5DE1A2CF-7030-46F0-8770-B8A09850671E}"/>
    <cellStyle name="Percent 2 9 9 2" xfId="25089" xr:uid="{A161A690-897A-4821-8C5A-13F91B00DF74}"/>
    <cellStyle name="Percent 20" xfId="4472" xr:uid="{00000000-0005-0000-0000-00007B110000}"/>
    <cellStyle name="Percent 20 10" xfId="17250" xr:uid="{44777707-89A5-4BA4-9D72-AD419042BBA7}"/>
    <cellStyle name="Percent 20 10 2" xfId="25090" xr:uid="{E7962903-FA3B-44B3-8F20-261CA3970A91}"/>
    <cellStyle name="Percent 20 11" xfId="17251" xr:uid="{81F883A9-2BBE-4960-979E-679D8D64CBEE}"/>
    <cellStyle name="Percent 20 12" xfId="17252" xr:uid="{72D860AE-61F6-4905-B629-56E6BE729F30}"/>
    <cellStyle name="Percent 20 13" xfId="23957" xr:uid="{DF427B69-3B20-4744-B320-857DFA0FD0EC}"/>
    <cellStyle name="Percent 20 14" xfId="8781" xr:uid="{0421DB8F-8FFE-4DAA-87CD-0419A7577CAF}"/>
    <cellStyle name="Percent 20 2" xfId="4473" xr:uid="{00000000-0005-0000-0000-00007C110000}"/>
    <cellStyle name="Percent 20 2 2" xfId="17253" xr:uid="{AB171159-15D6-4664-86E3-16B9B29E04D1}"/>
    <cellStyle name="Percent 20 2 2 2" xfId="25093" xr:uid="{8535D036-0089-4BAC-9118-CD2A7D3E0E01}"/>
    <cellStyle name="Percent 20 2 2 3" xfId="25092" xr:uid="{E16FEB9A-DDA9-49E0-A96A-AADC1775A229}"/>
    <cellStyle name="Percent 20 2 3" xfId="17254" xr:uid="{E8A3103E-F26C-4F6E-9B1F-F6C410DC10D0}"/>
    <cellStyle name="Percent 20 2 3 2" xfId="25094" xr:uid="{080709BA-4485-4610-8188-E40205150066}"/>
    <cellStyle name="Percent 20 2 4" xfId="17255" xr:uid="{A7972AC7-6EF1-49DC-8CF4-066C57C01146}"/>
    <cellStyle name="Percent 20 2 4 2" xfId="25091" xr:uid="{2A7BDB96-B593-4160-BB43-ABEB66339BA4}"/>
    <cellStyle name="Percent 20 2 5" xfId="17256" xr:uid="{A2A37B92-9CCF-4CD6-A5A7-EDD1CFB92A72}"/>
    <cellStyle name="Percent 20 2 6" xfId="17257" xr:uid="{A745C904-1286-4782-9403-5642C46A0232}"/>
    <cellStyle name="Percent 20 2 7" xfId="23958" xr:uid="{5D8047B3-800A-4D8C-B1C8-9DC50E910251}"/>
    <cellStyle name="Percent 20 2 8" xfId="8782" xr:uid="{D7E4708A-1177-4903-96C9-7622B539574E}"/>
    <cellStyle name="Percent 20 3" xfId="4474" xr:uid="{00000000-0005-0000-0000-00007D110000}"/>
    <cellStyle name="Percent 20 3 2" xfId="17258" xr:uid="{EBCA463F-5123-406F-BD75-344E0F904F39}"/>
    <cellStyle name="Percent 20 3 2 2" xfId="25096" xr:uid="{43000790-0697-4E32-A8C4-5298C2547DD0}"/>
    <cellStyle name="Percent 20 3 3" xfId="17259" xr:uid="{312B4F24-7061-4B4D-8A41-DB0637B16F89}"/>
    <cellStyle name="Percent 20 3 3 2" xfId="25095" xr:uid="{853D1B9E-ACD0-474F-A023-3D77DCDDBB92}"/>
    <cellStyle name="Percent 20 3 4" xfId="17260" xr:uid="{21EA86B0-19C4-4B64-B24F-4DEEF965CC6C}"/>
    <cellStyle name="Percent 20 3 5" xfId="17261" xr:uid="{4F4F6B92-A6C5-46DC-A2D5-C201CB391541}"/>
    <cellStyle name="Percent 20 3 6" xfId="23959" xr:uid="{9EA38BF5-C0ED-4AF4-9258-4C5C73D24A9E}"/>
    <cellStyle name="Percent 20 3 7" xfId="8783" xr:uid="{CDCE8652-44F9-4F6D-8484-814C03138B41}"/>
    <cellStyle name="Percent 20 4" xfId="4475" xr:uid="{00000000-0005-0000-0000-00007E110000}"/>
    <cellStyle name="Percent 20 4 2" xfId="17262" xr:uid="{19CA2D72-1BC9-45BC-9591-0078EE3642BA}"/>
    <cellStyle name="Percent 20 4 2 2" xfId="25098" xr:uid="{F63F5751-65BD-4A6B-9556-D20915F5379E}"/>
    <cellStyle name="Percent 20 4 3" xfId="17263" xr:uid="{12967EBE-80A1-45E5-B371-DF9DD57E29A4}"/>
    <cellStyle name="Percent 20 4 3 2" xfId="25097" xr:uid="{B8F95BA7-1E18-4CA4-8D0E-D6F94DB65039}"/>
    <cellStyle name="Percent 20 4 4" xfId="17264" xr:uid="{3D084810-2A60-4AA2-A1C7-885104947948}"/>
    <cellStyle name="Percent 20 4 5" xfId="17265" xr:uid="{E1CF3CA9-1F67-4DB4-BC02-435BF59F4E17}"/>
    <cellStyle name="Percent 20 4 6" xfId="23960" xr:uid="{E60FAE15-4D3B-4AAD-B89B-9ABB8BF3B237}"/>
    <cellStyle name="Percent 20 4 7" xfId="8784" xr:uid="{16FD02EF-7EE8-43D9-9B72-38EA27C46C90}"/>
    <cellStyle name="Percent 20 5" xfId="4476" xr:uid="{00000000-0005-0000-0000-00007F110000}"/>
    <cellStyle name="Percent 20 5 2" xfId="17266" xr:uid="{E257F75A-0855-4E21-9748-21716D900D00}"/>
    <cellStyle name="Percent 20 5 2 2" xfId="25100" xr:uid="{37B70499-FF91-4B8B-8E8A-0A85D8A88909}"/>
    <cellStyle name="Percent 20 5 3" xfId="17267" xr:uid="{081A1BA0-239B-498C-9826-B74BD111FD79}"/>
    <cellStyle name="Percent 20 5 3 2" xfId="25099" xr:uid="{00F969FC-FE1B-4BA5-9A4D-1EFEBEA51BF6}"/>
    <cellStyle name="Percent 20 5 4" xfId="17268" xr:uid="{9C11625B-5EB6-4EF5-8731-CABBE03000FA}"/>
    <cellStyle name="Percent 20 5 5" xfId="17269" xr:uid="{A82FDC90-28D5-48DF-8A1C-65714AD99501}"/>
    <cellStyle name="Percent 20 5 6" xfId="23961" xr:uid="{CC9EDA18-45A9-4B65-9C4F-EE407C3C3D57}"/>
    <cellStyle name="Percent 20 5 7" xfId="8785" xr:uid="{0826463E-CF3F-4AFF-8BCE-1A235920D46D}"/>
    <cellStyle name="Percent 20 6" xfId="4477" xr:uid="{00000000-0005-0000-0000-000080110000}"/>
    <cellStyle name="Percent 20 6 2" xfId="17270" xr:uid="{4374000D-DE9A-49E7-BB66-97F33D75E3D4}"/>
    <cellStyle name="Percent 20 6 2 2" xfId="25102" xr:uid="{C4C0F2AE-54FD-40CE-A207-E4F2137E1B2F}"/>
    <cellStyle name="Percent 20 6 3" xfId="17271" xr:uid="{2918C7AD-F48E-4169-BDB5-976009F5B3AD}"/>
    <cellStyle name="Percent 20 6 3 2" xfId="25101" xr:uid="{34849789-F8EE-4B47-A927-3F82C459ACFD}"/>
    <cellStyle name="Percent 20 6 4" xfId="17272" xr:uid="{2BB5D1D6-0FF7-44B9-B87B-E4051BFC769E}"/>
    <cellStyle name="Percent 20 6 5" xfId="17273" xr:uid="{9DEEA782-ED13-4DDA-BD4F-0CD0591D45AB}"/>
    <cellStyle name="Percent 20 6 6" xfId="23962" xr:uid="{B7A132CD-7F48-405B-BEE6-947050716D14}"/>
    <cellStyle name="Percent 20 6 7" xfId="8786" xr:uid="{93F6E492-865E-4FD7-8842-80BA61C98DB7}"/>
    <cellStyle name="Percent 20 7" xfId="4478" xr:uid="{00000000-0005-0000-0000-000081110000}"/>
    <cellStyle name="Percent 20 7 2" xfId="4479" xr:uid="{00000000-0005-0000-0000-000082110000}"/>
    <cellStyle name="Percent 20 7 2 2" xfId="17274" xr:uid="{D8A16ACB-C869-4B73-8D34-F5EB33476ABC}"/>
    <cellStyle name="Percent 20 7 2 2 2" xfId="25105" xr:uid="{12B6FB0D-FF5A-426A-99AD-D28CE090F6B7}"/>
    <cellStyle name="Percent 20 7 2 3" xfId="17275" xr:uid="{70453B97-67C3-4493-AA35-7267600ABB33}"/>
    <cellStyle name="Percent 20 7 2 3 2" xfId="25104" xr:uid="{EAB7A8C6-4FAC-4A13-A048-115084BECF6A}"/>
    <cellStyle name="Percent 20 7 2 4" xfId="17276" xr:uid="{47954E32-D0B2-4E52-8AA4-772637CAFA44}"/>
    <cellStyle name="Percent 20 7 2 5" xfId="17277" xr:uid="{7BCC2C9B-2EC0-4604-A3B1-36FEE474C4E3}"/>
    <cellStyle name="Percent 20 7 2 6" xfId="23964" xr:uid="{ECB877A1-792B-4C79-B61D-0319D8D7A480}"/>
    <cellStyle name="Percent 20 7 2 7" xfId="8788" xr:uid="{2334F520-FCCC-4375-A245-76A00C9E83C4}"/>
    <cellStyle name="Percent 20 7 3" xfId="4480" xr:uid="{00000000-0005-0000-0000-000083110000}"/>
    <cellStyle name="Percent 20 7 3 2" xfId="17278" xr:uid="{38100B2C-AA41-4B9E-8068-C21A2709C5E1}"/>
    <cellStyle name="Percent 20 7 3 2 2" xfId="25107" xr:uid="{2A81EB50-AD98-464F-BA98-EDB25E8970BD}"/>
    <cellStyle name="Percent 20 7 3 3" xfId="17279" xr:uid="{070C298F-9E7A-4218-833C-2526897AEEB4}"/>
    <cellStyle name="Percent 20 7 3 3 2" xfId="25106" xr:uid="{C6AD11A4-9198-45F0-BBD9-4ABF396D87AC}"/>
    <cellStyle name="Percent 20 7 3 4" xfId="17280" xr:uid="{FEC89CA1-6113-4590-81E8-473C4C3A2CAB}"/>
    <cellStyle name="Percent 20 7 3 5" xfId="17281" xr:uid="{FB02CF1E-A8A6-4556-8EDE-64DB0B8A0048}"/>
    <cellStyle name="Percent 20 7 3 6" xfId="23965" xr:uid="{43B12BEF-E13B-42F3-82BF-6D51519B0773}"/>
    <cellStyle name="Percent 20 7 3 7" xfId="8789" xr:uid="{45003F34-4BCE-4393-873C-EE7D48496D53}"/>
    <cellStyle name="Percent 20 7 4" xfId="17282" xr:uid="{93C05A17-55FA-4571-956F-4051A55010B2}"/>
    <cellStyle name="Percent 20 7 4 2" xfId="25108" xr:uid="{EC4F5435-E88C-42D9-98AD-01E0C9AC4B82}"/>
    <cellStyle name="Percent 20 7 5" xfId="17283" xr:uid="{E3F7548F-8AEE-44DD-91E0-6BBEA9308EFF}"/>
    <cellStyle name="Percent 20 7 5 2" xfId="25103" xr:uid="{294EEBB8-4687-40E2-82B6-ACFEC561210D}"/>
    <cellStyle name="Percent 20 7 6" xfId="17284" xr:uid="{E92BFCD1-0258-4B1D-BACA-EDC67A5E8A25}"/>
    <cellStyle name="Percent 20 7 7" xfId="17285" xr:uid="{A2C40FF2-8F5F-4ACD-ABF3-C34220B6CC32}"/>
    <cellStyle name="Percent 20 7 8" xfId="23963" xr:uid="{988B7DCA-1AC2-4C15-9C0F-AEABC3AC0F0C}"/>
    <cellStyle name="Percent 20 7 9" xfId="8787" xr:uid="{44D92E8C-1C7E-48CD-8EA5-EA5D698C0AF8}"/>
    <cellStyle name="Percent 20 8" xfId="17286" xr:uid="{C580ED8C-1383-42C6-BA9E-60C9BBB3C8B6}"/>
    <cellStyle name="Percent 20 8 2" xfId="25110" xr:uid="{BC74FDA0-BFF3-4836-A361-EB92B1E2321F}"/>
    <cellStyle name="Percent 20 8 3" xfId="25109" xr:uid="{96C05141-FCD1-472C-8D5D-46102FDDB6B3}"/>
    <cellStyle name="Percent 20 9" xfId="17287" xr:uid="{D0F1AFF0-D0BD-4500-86D5-27B175576F82}"/>
    <cellStyle name="Percent 20 9 2" xfId="25111" xr:uid="{8EA7FFED-5DAB-467D-BE00-5C9F474124B2}"/>
    <cellStyle name="Percent 21" xfId="4481" xr:uid="{00000000-0005-0000-0000-000084110000}"/>
    <cellStyle name="Percent 21 10" xfId="17288" xr:uid="{F66C9F4B-6086-444E-B785-EB293F962E2E}"/>
    <cellStyle name="Percent 21 11" xfId="17289" xr:uid="{8407F78B-3222-4661-AA2E-B45E275AF856}"/>
    <cellStyle name="Percent 21 12" xfId="23966" xr:uid="{BB1BDA49-C5D4-48FF-8B2B-A1B9CCA19430}"/>
    <cellStyle name="Percent 21 13" xfId="8790" xr:uid="{E221861F-D4B0-4572-9372-CBEA987919CC}"/>
    <cellStyle name="Percent 21 2" xfId="4482" xr:uid="{00000000-0005-0000-0000-000085110000}"/>
    <cellStyle name="Percent 21 2 2" xfId="17290" xr:uid="{CBEBB81B-21B9-4659-A43E-43D3C037A5EF}"/>
    <cellStyle name="Percent 21 2 2 2" xfId="25114" xr:uid="{EB9C01C6-29AA-4518-8805-7A13C8AD01E2}"/>
    <cellStyle name="Percent 21 2 3" xfId="17291" xr:uid="{3948E320-9F67-4B1E-8CD8-4C35D86C95FF}"/>
    <cellStyle name="Percent 21 2 3 2" xfId="25113" xr:uid="{8B00BA68-7C03-443A-AD85-86085299DBA9}"/>
    <cellStyle name="Percent 21 2 4" xfId="17292" xr:uid="{9CAD8F5A-DB4C-452F-A25F-405E7176EBB7}"/>
    <cellStyle name="Percent 21 2 5" xfId="17293" xr:uid="{9FE5FC99-0AE9-43C7-90D5-5535F69A76CC}"/>
    <cellStyle name="Percent 21 2 6" xfId="23967" xr:uid="{368AED15-E637-458F-8477-F84C391D5260}"/>
    <cellStyle name="Percent 21 2 7" xfId="8791" xr:uid="{5FD4F2CB-0345-4108-9E7D-DD82C4FEECAC}"/>
    <cellStyle name="Percent 21 3" xfId="4483" xr:uid="{00000000-0005-0000-0000-000086110000}"/>
    <cellStyle name="Percent 21 3 2" xfId="17294" xr:uid="{8C9452CA-AD42-4ECE-8180-8D30DB4E857D}"/>
    <cellStyle name="Percent 21 3 2 2" xfId="25116" xr:uid="{5EF7F377-95D9-4D32-8FF6-FB1ECBE7EE5E}"/>
    <cellStyle name="Percent 21 3 3" xfId="17295" xr:uid="{530A8C6F-30A3-44DF-8489-A377783BEB94}"/>
    <cellStyle name="Percent 21 3 3 2" xfId="25115" xr:uid="{CB620EDE-C05A-457B-9CF4-8083FFA1A5A0}"/>
    <cellStyle name="Percent 21 3 4" xfId="17296" xr:uid="{886BDDC3-7DDA-43E9-AB75-DB57FB091E05}"/>
    <cellStyle name="Percent 21 3 5" xfId="17297" xr:uid="{2715A48A-FAE1-42B8-BA35-AE527D448781}"/>
    <cellStyle name="Percent 21 3 6" xfId="23968" xr:uid="{2CF6DB3A-851B-42C7-9871-9CD77CF7DD76}"/>
    <cellStyle name="Percent 21 3 7" xfId="8792" xr:uid="{CB2B869C-1EBB-45B7-9291-AAB5AB13EAD9}"/>
    <cellStyle name="Percent 21 4" xfId="4484" xr:uid="{00000000-0005-0000-0000-000087110000}"/>
    <cellStyle name="Percent 21 4 2" xfId="17298" xr:uid="{45FFF211-F14A-4B65-AD0C-FF6FBC61AB49}"/>
    <cellStyle name="Percent 21 4 2 2" xfId="25118" xr:uid="{317AD1BA-E511-47ED-B2EA-A144C5414444}"/>
    <cellStyle name="Percent 21 4 3" xfId="17299" xr:uid="{B0C3F755-B2A4-4055-A5D4-E4FC29AF5963}"/>
    <cellStyle name="Percent 21 4 3 2" xfId="25117" xr:uid="{C672811F-51C4-41F0-9B80-8E0F4AD0A370}"/>
    <cellStyle name="Percent 21 4 4" xfId="17300" xr:uid="{7B8CE052-7359-4FD3-B74E-412A91604696}"/>
    <cellStyle name="Percent 21 4 5" xfId="17301" xr:uid="{FA1A7780-A806-4F2F-9AD5-B2A6908A4FD5}"/>
    <cellStyle name="Percent 21 4 6" xfId="23969" xr:uid="{EE4A8100-4077-4767-B7B2-B2F2BC730B9A}"/>
    <cellStyle name="Percent 21 4 7" xfId="8793" xr:uid="{2E16DE10-629B-4D80-9DFA-574B6A45AF35}"/>
    <cellStyle name="Percent 21 5" xfId="4485" xr:uid="{00000000-0005-0000-0000-000088110000}"/>
    <cellStyle name="Percent 21 5 2" xfId="17302" xr:uid="{8135D478-97C5-49EE-BD0F-C923559A845B}"/>
    <cellStyle name="Percent 21 5 2 2" xfId="25120" xr:uid="{B8122683-6C61-4DF6-AE9F-EFFD6A618063}"/>
    <cellStyle name="Percent 21 5 3" xfId="17303" xr:uid="{42B993E0-09E2-4AC5-A92B-44C558EDBD2D}"/>
    <cellStyle name="Percent 21 5 3 2" xfId="25119" xr:uid="{017AD2C9-E07F-47FE-AE6A-1A97A15DBF19}"/>
    <cellStyle name="Percent 21 5 4" xfId="17304" xr:uid="{44998F12-271B-4835-BFF0-A3A9B9A42315}"/>
    <cellStyle name="Percent 21 5 5" xfId="17305" xr:uid="{C7EF6DF6-9A95-4384-A95A-E539A4E95D7B}"/>
    <cellStyle name="Percent 21 5 6" xfId="23970" xr:uid="{89A5B188-336D-40FE-9513-CE507B89F6A0}"/>
    <cellStyle name="Percent 21 5 7" xfId="8794" xr:uid="{DA1BFAFA-61CE-4746-8040-CF4AB721F975}"/>
    <cellStyle name="Percent 21 6" xfId="4486" xr:uid="{00000000-0005-0000-0000-000089110000}"/>
    <cellStyle name="Percent 21 6 2" xfId="17306" xr:uid="{A65CAD4D-EF3A-4785-9B36-8AF10DB1190A}"/>
    <cellStyle name="Percent 21 6 2 2" xfId="25122" xr:uid="{8A61B065-8502-454F-AE86-8386BBA8FE3B}"/>
    <cellStyle name="Percent 21 6 3" xfId="17307" xr:uid="{4B091EEF-4390-45C4-A6AE-66430C86497E}"/>
    <cellStyle name="Percent 21 6 3 2" xfId="25121" xr:uid="{3465034D-45FB-4ED3-811A-400136509DC9}"/>
    <cellStyle name="Percent 21 6 4" xfId="17308" xr:uid="{8178DB19-C5B7-42DD-B277-8A868C53694B}"/>
    <cellStyle name="Percent 21 6 5" xfId="17309" xr:uid="{60ADFBB8-67B8-429E-BAD9-09D1297F1C66}"/>
    <cellStyle name="Percent 21 6 6" xfId="23971" xr:uid="{7A601E85-9388-4DDF-BB19-F8B2C539535D}"/>
    <cellStyle name="Percent 21 6 7" xfId="8795" xr:uid="{5758DA7B-127F-4778-82ED-05DAB1D1E790}"/>
    <cellStyle name="Percent 21 7" xfId="4487" xr:uid="{00000000-0005-0000-0000-00008A110000}"/>
    <cellStyle name="Percent 21 7 2" xfId="4488" xr:uid="{00000000-0005-0000-0000-00008B110000}"/>
    <cellStyle name="Percent 21 7 2 2" xfId="17310" xr:uid="{5238F8A9-004F-47EE-A795-FFA6930B60EA}"/>
    <cellStyle name="Percent 21 7 2 2 2" xfId="25125" xr:uid="{91F38C35-FB23-4827-9A1D-5480F9C33F98}"/>
    <cellStyle name="Percent 21 7 2 3" xfId="17311" xr:uid="{4692C857-639D-403F-B17A-4F964135E827}"/>
    <cellStyle name="Percent 21 7 2 3 2" xfId="25124" xr:uid="{B0DAE70A-F9D2-4F9A-B00D-A813C1A67E7F}"/>
    <cellStyle name="Percent 21 7 2 4" xfId="17312" xr:uid="{D782394A-BA77-4C3D-A871-7F74E32624C8}"/>
    <cellStyle name="Percent 21 7 2 5" xfId="17313" xr:uid="{4FE9E22A-19C3-4DA3-A4FE-658C01FB4B4B}"/>
    <cellStyle name="Percent 21 7 2 6" xfId="23973" xr:uid="{3F363E4E-5392-481D-87C1-BEC3E17B7BE0}"/>
    <cellStyle name="Percent 21 7 2 7" xfId="8797" xr:uid="{58180BE6-A48D-44AF-BF47-D7B184ED68FB}"/>
    <cellStyle name="Percent 21 7 3" xfId="4489" xr:uid="{00000000-0005-0000-0000-00008C110000}"/>
    <cellStyle name="Percent 21 7 3 2" xfId="17314" xr:uid="{2CF37CE0-6F9C-49A7-9B1F-5C980DADABFC}"/>
    <cellStyle name="Percent 21 7 3 2 2" xfId="25127" xr:uid="{75CBB197-A5A1-4459-BFB7-8AFC2F817B77}"/>
    <cellStyle name="Percent 21 7 3 3" xfId="17315" xr:uid="{5FBCAD9B-33BF-481C-945D-8371658F3BA2}"/>
    <cellStyle name="Percent 21 7 3 3 2" xfId="25126" xr:uid="{2764FC0A-2888-412E-A236-948DFEDDB8B6}"/>
    <cellStyle name="Percent 21 7 3 4" xfId="17316" xr:uid="{49C29BB3-2590-4252-BD64-FB4F1204B505}"/>
    <cellStyle name="Percent 21 7 3 5" xfId="17317" xr:uid="{8B288E2D-4496-4C5F-A136-EAD5D540F73D}"/>
    <cellStyle name="Percent 21 7 3 6" xfId="23974" xr:uid="{106F525E-4E13-43A3-A4EE-3BBC4D3CA93D}"/>
    <cellStyle name="Percent 21 7 3 7" xfId="8798" xr:uid="{AAE2C872-B9AE-42B3-BA1C-C4DB9506983A}"/>
    <cellStyle name="Percent 21 7 4" xfId="17318" xr:uid="{D434CAD1-A6DF-480C-8946-C4AC5D41F5E6}"/>
    <cellStyle name="Percent 21 7 4 2" xfId="25128" xr:uid="{F1EB2121-5B0A-495A-BEDA-79A367A7DCE9}"/>
    <cellStyle name="Percent 21 7 5" xfId="17319" xr:uid="{35843C6A-C44C-4087-A4AC-E83C4E156103}"/>
    <cellStyle name="Percent 21 7 5 2" xfId="25123" xr:uid="{5028C516-7DAA-4EE4-A3B3-15D14727DAB1}"/>
    <cellStyle name="Percent 21 7 6" xfId="17320" xr:uid="{51840756-5FA3-445D-99E6-15D4C75778B8}"/>
    <cellStyle name="Percent 21 7 7" xfId="17321" xr:uid="{CD368ADE-C9AB-454A-9C25-B837EFB6196C}"/>
    <cellStyle name="Percent 21 7 8" xfId="23972" xr:uid="{DCD6E1A7-0D22-4CE2-A4F3-08AE9044038F}"/>
    <cellStyle name="Percent 21 7 9" xfId="8796" xr:uid="{614B20C6-818F-40BA-8E11-16C291012E61}"/>
    <cellStyle name="Percent 21 8" xfId="17322" xr:uid="{74A4BA54-AFEA-4A47-8A98-6F3F8DC74289}"/>
    <cellStyle name="Percent 21 8 2" xfId="25129" xr:uid="{0E5302BF-36BF-4C74-8BB8-AD8AF5AAB841}"/>
    <cellStyle name="Percent 21 9" xfId="17323" xr:uid="{0356CA93-A3B3-48B1-9C1F-ED3BE5A8A3B6}"/>
    <cellStyle name="Percent 21 9 2" xfId="25112" xr:uid="{DEDA7A5D-ABE4-4990-B1F6-A1CB7C372BE9}"/>
    <cellStyle name="Percent 22" xfId="4490" xr:uid="{00000000-0005-0000-0000-00008D110000}"/>
    <cellStyle name="Percent 22 10" xfId="17324" xr:uid="{51F936F7-3547-4ACB-BE78-B34386469AF5}"/>
    <cellStyle name="Percent 22 11" xfId="17325" xr:uid="{0C245F00-D2A9-47E9-88BF-4710D3B2AF87}"/>
    <cellStyle name="Percent 22 12" xfId="23975" xr:uid="{69FB0EBC-CEB8-40B4-96AD-88FB9902B0D8}"/>
    <cellStyle name="Percent 22 13" xfId="8799" xr:uid="{4DAB240B-CBE2-4EC0-BD57-7199E0F74059}"/>
    <cellStyle name="Percent 22 2" xfId="4491" xr:uid="{00000000-0005-0000-0000-00008E110000}"/>
    <cellStyle name="Percent 22 2 2" xfId="17326" xr:uid="{B3A7FC21-0716-4DE7-A49D-F6EAB126643D}"/>
    <cellStyle name="Percent 22 2 2 2" xfId="25132" xr:uid="{7AB07CF9-B305-47EC-BE9D-A8711410D793}"/>
    <cellStyle name="Percent 22 2 3" xfId="17327" xr:uid="{295FE61C-C497-4909-B918-612045242E5E}"/>
    <cellStyle name="Percent 22 2 3 2" xfId="25131" xr:uid="{8E98C29D-29FE-4B95-8552-7E47A89EF59E}"/>
    <cellStyle name="Percent 22 2 4" xfId="17328" xr:uid="{4A1E3B9E-F434-4D45-A4BE-7E91C7AF2DF7}"/>
    <cellStyle name="Percent 22 2 5" xfId="17329" xr:uid="{77B7C31A-D69F-4A19-9664-E6839DE9019E}"/>
    <cellStyle name="Percent 22 2 6" xfId="23976" xr:uid="{F0342C47-7CEB-4C4B-9EC4-F548A8F971DA}"/>
    <cellStyle name="Percent 22 2 7" xfId="8800" xr:uid="{5B75B034-BF9A-4F07-B5C3-25A7ACD04F99}"/>
    <cellStyle name="Percent 22 3" xfId="4492" xr:uid="{00000000-0005-0000-0000-00008F110000}"/>
    <cellStyle name="Percent 22 3 2" xfId="17330" xr:uid="{B5E47CD4-9C4F-4A54-A6A8-5D0AE7A730DE}"/>
    <cellStyle name="Percent 22 3 2 2" xfId="25134" xr:uid="{93CB6A4E-CFAA-4219-8F7A-B01464E924D2}"/>
    <cellStyle name="Percent 22 3 3" xfId="17331" xr:uid="{855ED960-8D60-4725-AE19-9E5D003DD3FC}"/>
    <cellStyle name="Percent 22 3 3 2" xfId="25133" xr:uid="{1E358BE1-543E-48AE-AD32-28826D14CEC0}"/>
    <cellStyle name="Percent 22 3 4" xfId="17332" xr:uid="{8FCACFB0-3F99-45C1-AFC5-858FC6348FBF}"/>
    <cellStyle name="Percent 22 3 5" xfId="17333" xr:uid="{3A6BCA58-2A39-463B-B1CB-3166F9C5A732}"/>
    <cellStyle name="Percent 22 3 6" xfId="23977" xr:uid="{5E07CF23-7FDD-441A-A11D-BA45DEC2BF8B}"/>
    <cellStyle name="Percent 22 3 7" xfId="8801" xr:uid="{D1D90181-F819-4682-826D-2AD89FBF7FB6}"/>
    <cellStyle name="Percent 22 4" xfId="4493" xr:uid="{00000000-0005-0000-0000-000090110000}"/>
    <cellStyle name="Percent 22 4 2" xfId="17334" xr:uid="{65817E99-9099-4F53-95C3-0DB2EA57FEDE}"/>
    <cellStyle name="Percent 22 4 2 2" xfId="25136" xr:uid="{45937D6D-8F69-4F8B-8005-1CE45BCACB22}"/>
    <cellStyle name="Percent 22 4 3" xfId="17335" xr:uid="{FC421F77-3883-4245-9A6F-FA666E44AD06}"/>
    <cellStyle name="Percent 22 4 3 2" xfId="25135" xr:uid="{91ABE62A-1809-47CE-BC47-DD8D6F6D7268}"/>
    <cellStyle name="Percent 22 4 4" xfId="17336" xr:uid="{783B858B-1C66-47F1-AC2B-7570E9CC3983}"/>
    <cellStyle name="Percent 22 4 5" xfId="17337" xr:uid="{790A4D43-15E0-45EB-97DF-3F7AE55DA1ED}"/>
    <cellStyle name="Percent 22 4 6" xfId="23978" xr:uid="{11A45132-FF0B-4874-B830-95E8401E51EB}"/>
    <cellStyle name="Percent 22 4 7" xfId="8802" xr:uid="{74186722-A108-46EB-BEE1-A439A89C1E0F}"/>
    <cellStyle name="Percent 22 5" xfId="4494" xr:uid="{00000000-0005-0000-0000-000091110000}"/>
    <cellStyle name="Percent 22 5 2" xfId="17338" xr:uid="{4BF44727-808D-4EE4-89FA-A8D88F12AC5A}"/>
    <cellStyle name="Percent 22 5 2 2" xfId="25138" xr:uid="{EB82965B-02BA-4ECD-8376-A2839ABAA8BE}"/>
    <cellStyle name="Percent 22 5 3" xfId="17339" xr:uid="{FB34AB8D-D869-4D86-9010-58433FD0397D}"/>
    <cellStyle name="Percent 22 5 3 2" xfId="25137" xr:uid="{74E13796-B693-4665-82BE-DD75670E7CFD}"/>
    <cellStyle name="Percent 22 5 4" xfId="17340" xr:uid="{22B96CF1-8E72-497B-866D-DACDB630D495}"/>
    <cellStyle name="Percent 22 5 5" xfId="17341" xr:uid="{E633E3EF-8A29-4F6C-A046-FD1DF20BA194}"/>
    <cellStyle name="Percent 22 5 6" xfId="23979" xr:uid="{4838F933-237F-42E3-A9C4-BE3170640375}"/>
    <cellStyle name="Percent 22 5 7" xfId="8803" xr:uid="{FF9F7265-F316-437B-B36A-4F2BEE34989E}"/>
    <cellStyle name="Percent 22 6" xfId="4495" xr:uid="{00000000-0005-0000-0000-000092110000}"/>
    <cellStyle name="Percent 22 6 2" xfId="17342" xr:uid="{D4EC0951-04EB-435E-B945-83BE62A1B1BD}"/>
    <cellStyle name="Percent 22 6 2 2" xfId="25140" xr:uid="{462781C6-C0EC-49E8-B158-AF3F4614C0C8}"/>
    <cellStyle name="Percent 22 6 3" xfId="17343" xr:uid="{47267AC8-0C03-4C17-95D3-F343BD20BACE}"/>
    <cellStyle name="Percent 22 6 3 2" xfId="25139" xr:uid="{5DDCE505-F84A-4613-9FD3-A03AF93FF1BF}"/>
    <cellStyle name="Percent 22 6 4" xfId="17344" xr:uid="{12A79D11-B6DD-45F4-98F5-320516691165}"/>
    <cellStyle name="Percent 22 6 5" xfId="17345" xr:uid="{1B1A338B-A1B8-415F-A935-44755C9C6CBD}"/>
    <cellStyle name="Percent 22 6 6" xfId="23980" xr:uid="{46E8F5C5-7D3E-4540-B7A5-D7D6C298834D}"/>
    <cellStyle name="Percent 22 6 7" xfId="8804" xr:uid="{B986092F-5331-4D99-8B34-578FB6D49D53}"/>
    <cellStyle name="Percent 22 7" xfId="4496" xr:uid="{00000000-0005-0000-0000-000093110000}"/>
    <cellStyle name="Percent 22 7 2" xfId="4497" xr:uid="{00000000-0005-0000-0000-000094110000}"/>
    <cellStyle name="Percent 22 7 2 2" xfId="17346" xr:uid="{71D80EDF-C526-4344-B9BC-26E75D8A486A}"/>
    <cellStyle name="Percent 22 7 2 2 2" xfId="25143" xr:uid="{A04CDDA0-5218-4EA7-9998-155E84660503}"/>
    <cellStyle name="Percent 22 7 2 3" xfId="17347" xr:uid="{FBC9F3C9-228C-4EBF-B898-D9A85543FD00}"/>
    <cellStyle name="Percent 22 7 2 3 2" xfId="25142" xr:uid="{ACCE3B0C-7355-426D-B53B-74E41FE4A3E4}"/>
    <cellStyle name="Percent 22 7 2 4" xfId="17348" xr:uid="{67514675-9A75-446F-AC80-8614103C1F47}"/>
    <cellStyle name="Percent 22 7 2 5" xfId="17349" xr:uid="{E680EE05-E2EE-49B5-BB3F-8B81AB3473D9}"/>
    <cellStyle name="Percent 22 7 2 6" xfId="23982" xr:uid="{D61F41F5-7972-4EAD-9330-E164F6779B28}"/>
    <cellStyle name="Percent 22 7 2 7" xfId="8806" xr:uid="{869417BC-367C-43BA-BD8A-E4E4BC301A37}"/>
    <cellStyle name="Percent 22 7 3" xfId="4498" xr:uid="{00000000-0005-0000-0000-000095110000}"/>
    <cellStyle name="Percent 22 7 3 2" xfId="17350" xr:uid="{9AC85F92-94B2-4684-BEFE-D3674C02BE08}"/>
    <cellStyle name="Percent 22 7 3 2 2" xfId="25145" xr:uid="{99C1B3FF-A4D6-441E-9AA4-7368A15DBD48}"/>
    <cellStyle name="Percent 22 7 3 3" xfId="17351" xr:uid="{95E1CA32-3E08-4E5E-88C7-BF625ED12CA7}"/>
    <cellStyle name="Percent 22 7 3 3 2" xfId="25144" xr:uid="{3E68CAE8-A372-4653-8438-C4F1C7C3019E}"/>
    <cellStyle name="Percent 22 7 3 4" xfId="17352" xr:uid="{80B4FB59-F8A9-41A9-873E-1F7FA03E91B0}"/>
    <cellStyle name="Percent 22 7 3 5" xfId="17353" xr:uid="{CEADCB8C-4B8B-4D29-946C-4BDE6AC0C502}"/>
    <cellStyle name="Percent 22 7 3 6" xfId="23983" xr:uid="{63597481-0CB0-4BED-BA64-B752D3E6B12C}"/>
    <cellStyle name="Percent 22 7 3 7" xfId="8807" xr:uid="{FBAE9A31-6EA3-4C6B-8C0E-A22F4C90FC76}"/>
    <cellStyle name="Percent 22 7 4" xfId="17354" xr:uid="{A0BE7650-B337-40B5-AE70-ABEDA626223B}"/>
    <cellStyle name="Percent 22 7 4 2" xfId="25146" xr:uid="{AD992F7D-7502-42CB-AFAC-047428491343}"/>
    <cellStyle name="Percent 22 7 5" xfId="17355" xr:uid="{32A986FA-ADBD-4825-A511-1D8BF7FECFF6}"/>
    <cellStyle name="Percent 22 7 5 2" xfId="25141" xr:uid="{3EAFDFB4-A57A-4A64-8725-99FEFCE09676}"/>
    <cellStyle name="Percent 22 7 6" xfId="17356" xr:uid="{C7B71278-865A-4252-B63C-77877476E505}"/>
    <cellStyle name="Percent 22 7 7" xfId="17357" xr:uid="{437FF1F1-3E3B-41A7-8060-F6975AA0A3EA}"/>
    <cellStyle name="Percent 22 7 8" xfId="23981" xr:uid="{5E3B406B-F300-4BED-867A-3D6058197159}"/>
    <cellStyle name="Percent 22 7 9" xfId="8805" xr:uid="{84006050-1808-43BA-8713-CC17D73C3367}"/>
    <cellStyle name="Percent 22 8" xfId="17358" xr:uid="{FA818562-7804-491A-9235-BA548EC7D1E6}"/>
    <cellStyle name="Percent 22 8 2" xfId="25147" xr:uid="{24E57510-7B47-4B58-96C6-F89AF9B512C5}"/>
    <cellStyle name="Percent 22 9" xfId="17359" xr:uid="{E10B72B5-3451-4C8E-9958-71EACED5A3ED}"/>
    <cellStyle name="Percent 22 9 2" xfId="25130" xr:uid="{897F247F-1783-46AB-BD68-183CFDE5CA2D}"/>
    <cellStyle name="Percent 23" xfId="4499" xr:uid="{00000000-0005-0000-0000-000096110000}"/>
    <cellStyle name="Percent 23 10" xfId="17360" xr:uid="{E2CC7EEC-663E-4CBE-94A2-63D9ED360753}"/>
    <cellStyle name="Percent 23 11" xfId="17361" xr:uid="{C42E1D7D-0111-4F9F-BA17-C4F729FBFDF4}"/>
    <cellStyle name="Percent 23 12" xfId="23984" xr:uid="{DB1F60A8-88BC-4E38-B6CA-45FFEED4D2C8}"/>
    <cellStyle name="Percent 23 13" xfId="8808" xr:uid="{09656612-25CE-4DAB-AF7B-0D04717C5F1C}"/>
    <cellStyle name="Percent 23 2" xfId="4500" xr:uid="{00000000-0005-0000-0000-000097110000}"/>
    <cellStyle name="Percent 23 2 2" xfId="17362" xr:uid="{4F1D0ECC-6A77-4BDF-A6DD-37AC471CC97D}"/>
    <cellStyle name="Percent 23 2 2 2" xfId="25150" xr:uid="{04B16B74-DDE6-4202-BFA3-34BABBE36048}"/>
    <cellStyle name="Percent 23 2 3" xfId="17363" xr:uid="{DED51987-EF38-4263-8D7F-14AE2A126FDD}"/>
    <cellStyle name="Percent 23 2 3 2" xfId="25149" xr:uid="{9663EF49-0C32-432C-8536-4135D2C1A612}"/>
    <cellStyle name="Percent 23 2 4" xfId="17364" xr:uid="{7202A425-F288-4C6B-837C-6A692A8A3A5A}"/>
    <cellStyle name="Percent 23 2 5" xfId="17365" xr:uid="{91565E9C-2377-4406-890B-FD5F078F30D2}"/>
    <cellStyle name="Percent 23 2 6" xfId="23985" xr:uid="{21844D21-C427-47FB-8DA1-0082BC8A6F1E}"/>
    <cellStyle name="Percent 23 2 7" xfId="8809" xr:uid="{72B93401-8916-43D4-85D4-88400B8E98C8}"/>
    <cellStyle name="Percent 23 3" xfId="4501" xr:uid="{00000000-0005-0000-0000-000098110000}"/>
    <cellStyle name="Percent 23 3 2" xfId="17366" xr:uid="{761BB85D-3CD0-4A0F-9630-EA2E757C5321}"/>
    <cellStyle name="Percent 23 3 2 2" xfId="25152" xr:uid="{5771EC1A-5E8A-433F-A274-6233E1A7E46D}"/>
    <cellStyle name="Percent 23 3 3" xfId="17367" xr:uid="{1A502C3C-B3EE-46E9-8229-02D6D6BD71C0}"/>
    <cellStyle name="Percent 23 3 3 2" xfId="25151" xr:uid="{FC9C13EB-8CED-4A7A-A6E5-DBB0E682D9B6}"/>
    <cellStyle name="Percent 23 3 4" xfId="17368" xr:uid="{42FE4CA4-AF97-4D4B-B966-ECEC8E7BA82C}"/>
    <cellStyle name="Percent 23 3 5" xfId="17369" xr:uid="{1B17ACDB-D14B-422F-8094-112565E4F0DF}"/>
    <cellStyle name="Percent 23 3 6" xfId="23986" xr:uid="{7CE10C1D-4963-4D25-9843-FBC442D65ED8}"/>
    <cellStyle name="Percent 23 3 7" xfId="8810" xr:uid="{1BE4D923-B815-4A0D-AD78-2C085FC098B0}"/>
    <cellStyle name="Percent 23 4" xfId="4502" xr:uid="{00000000-0005-0000-0000-000099110000}"/>
    <cellStyle name="Percent 23 4 2" xfId="17370" xr:uid="{42F93531-0D9B-48AE-9FCA-1DDB2BF08517}"/>
    <cellStyle name="Percent 23 4 2 2" xfId="25154" xr:uid="{3A53A6A2-AC85-43D2-BA6E-0E0C97B582A0}"/>
    <cellStyle name="Percent 23 4 3" xfId="17371" xr:uid="{8021EE88-7A85-4D84-BCC4-2E63AC394860}"/>
    <cellStyle name="Percent 23 4 3 2" xfId="25153" xr:uid="{F6CA2F33-CD94-402E-A9E0-5857FD9CB8E9}"/>
    <cellStyle name="Percent 23 4 4" xfId="17372" xr:uid="{DCF36D4D-7CD6-4449-A4EB-E538430A15EC}"/>
    <cellStyle name="Percent 23 4 5" xfId="17373" xr:uid="{F262DDC5-6713-4D3F-A84D-70FCF37EE5BF}"/>
    <cellStyle name="Percent 23 4 6" xfId="23987" xr:uid="{731DC7B2-3947-47B2-96E8-9422BD6701F3}"/>
    <cellStyle name="Percent 23 4 7" xfId="8811" xr:uid="{4C77738B-82A2-48DA-A8DD-B883A85B7282}"/>
    <cellStyle name="Percent 23 5" xfId="4503" xr:uid="{00000000-0005-0000-0000-00009A110000}"/>
    <cellStyle name="Percent 23 5 2" xfId="17374" xr:uid="{5300C2B4-2AE2-4842-BD48-962A4BBD4CC0}"/>
    <cellStyle name="Percent 23 5 2 2" xfId="25156" xr:uid="{A52BC638-3C89-4268-B206-5E0C8493AE9F}"/>
    <cellStyle name="Percent 23 5 3" xfId="17375" xr:uid="{B6836C75-4A0D-4D81-83EC-184D14AC2A6E}"/>
    <cellStyle name="Percent 23 5 3 2" xfId="25155" xr:uid="{158C66A7-1BCE-4497-A2B8-FFCB1A714D73}"/>
    <cellStyle name="Percent 23 5 4" xfId="17376" xr:uid="{617AC360-0387-4F0D-AC58-5C9785336BDD}"/>
    <cellStyle name="Percent 23 5 5" xfId="17377" xr:uid="{9FFB77E3-85CD-4345-8721-6A2BA987802B}"/>
    <cellStyle name="Percent 23 5 6" xfId="23988" xr:uid="{85EF8C04-2843-4EBE-A652-8ED85DD21363}"/>
    <cellStyle name="Percent 23 5 7" xfId="8812" xr:uid="{AD089951-23B1-4DB7-BF55-CA05EF4989FA}"/>
    <cellStyle name="Percent 23 6" xfId="4504" xr:uid="{00000000-0005-0000-0000-00009B110000}"/>
    <cellStyle name="Percent 23 6 2" xfId="17378" xr:uid="{350F9E89-2360-4E18-8160-5247AA204715}"/>
    <cellStyle name="Percent 23 6 2 2" xfId="25158" xr:uid="{7C6839C6-B175-453F-A042-2BA3FDEC71D8}"/>
    <cellStyle name="Percent 23 6 3" xfId="17379" xr:uid="{77A297FB-2178-46BA-A897-D39A3E39979B}"/>
    <cellStyle name="Percent 23 6 3 2" xfId="25157" xr:uid="{84172236-E040-435A-A956-ACE2D8ADC465}"/>
    <cellStyle name="Percent 23 6 4" xfId="17380" xr:uid="{2B8D5713-C2B3-42A1-983F-B9C1F465B4CF}"/>
    <cellStyle name="Percent 23 6 5" xfId="17381" xr:uid="{0472E49A-9D4D-4B20-B8C1-2847CAAE5044}"/>
    <cellStyle name="Percent 23 6 6" xfId="23989" xr:uid="{AECE5315-0DA3-427A-BC11-79605C2EB26E}"/>
    <cellStyle name="Percent 23 6 7" xfId="8813" xr:uid="{8B97D02F-CC3A-4139-966D-D3E27B01265A}"/>
    <cellStyle name="Percent 23 7" xfId="4505" xr:uid="{00000000-0005-0000-0000-00009C110000}"/>
    <cellStyle name="Percent 23 7 2" xfId="4506" xr:uid="{00000000-0005-0000-0000-00009D110000}"/>
    <cellStyle name="Percent 23 7 2 2" xfId="17382" xr:uid="{9E8FFBE4-29B0-4C4A-BD1D-09B64F9862AA}"/>
    <cellStyle name="Percent 23 7 2 2 2" xfId="25161" xr:uid="{DFD5D34F-A093-4738-B7C7-2C914BC2D51B}"/>
    <cellStyle name="Percent 23 7 2 3" xfId="17383" xr:uid="{B9DF23A9-78CB-4C3F-9F73-EB1CB4CE6BDB}"/>
    <cellStyle name="Percent 23 7 2 3 2" xfId="25160" xr:uid="{61EFEFAE-9420-4429-9AC9-084409F18805}"/>
    <cellStyle name="Percent 23 7 2 4" xfId="17384" xr:uid="{74E33706-7F3E-4B04-9109-7F1DC733D033}"/>
    <cellStyle name="Percent 23 7 2 5" xfId="17385" xr:uid="{C899CD1F-FB83-43EA-8CA8-BD3CCE109B0B}"/>
    <cellStyle name="Percent 23 7 2 6" xfId="23991" xr:uid="{429EB9AB-AFCB-436F-8B60-6EBF136D5872}"/>
    <cellStyle name="Percent 23 7 2 7" xfId="8815" xr:uid="{D99678F8-9092-4ECC-A8AB-661CB139D616}"/>
    <cellStyle name="Percent 23 7 3" xfId="4507" xr:uid="{00000000-0005-0000-0000-00009E110000}"/>
    <cellStyle name="Percent 23 7 3 2" xfId="17386" xr:uid="{942458B6-D16E-4D0E-B8C0-4D5739BAA881}"/>
    <cellStyle name="Percent 23 7 3 2 2" xfId="25163" xr:uid="{25B37425-1DC3-46E9-BBFD-C03AA16C4C0A}"/>
    <cellStyle name="Percent 23 7 3 3" xfId="17387" xr:uid="{44400AAF-EA14-4645-8A43-9F3D946A8F15}"/>
    <cellStyle name="Percent 23 7 3 3 2" xfId="25162" xr:uid="{54DFA035-6369-43A6-8739-062000635C2A}"/>
    <cellStyle name="Percent 23 7 3 4" xfId="17388" xr:uid="{B199D1A5-D648-4889-9154-CD71B6B2FAC8}"/>
    <cellStyle name="Percent 23 7 3 5" xfId="17389" xr:uid="{65262246-C68C-42BC-BE54-C926307D8DA0}"/>
    <cellStyle name="Percent 23 7 3 6" xfId="23992" xr:uid="{E179666F-31B9-4AAD-A96B-D745E8C980DF}"/>
    <cellStyle name="Percent 23 7 3 7" xfId="8816" xr:uid="{92995C96-4063-4F15-B46F-91C1BA411863}"/>
    <cellStyle name="Percent 23 7 4" xfId="17390" xr:uid="{B37CB015-A1E2-4348-8C01-A6CB667F3431}"/>
    <cellStyle name="Percent 23 7 4 2" xfId="25164" xr:uid="{9826A6C0-82DD-4FA7-93F3-B2151931E813}"/>
    <cellStyle name="Percent 23 7 5" xfId="17391" xr:uid="{86843541-3A73-4423-9A63-679CEFB87452}"/>
    <cellStyle name="Percent 23 7 5 2" xfId="25159" xr:uid="{51173CC2-623F-4F34-99F2-36D812517148}"/>
    <cellStyle name="Percent 23 7 6" xfId="17392" xr:uid="{811300AD-32D8-4CC3-81B8-BA06FC4C72A6}"/>
    <cellStyle name="Percent 23 7 7" xfId="17393" xr:uid="{27608FBA-F269-49BD-9D34-DA6E450B95FE}"/>
    <cellStyle name="Percent 23 7 8" xfId="23990" xr:uid="{344ECEF5-DF9A-424F-A0B3-B0ECE1B2E25F}"/>
    <cellStyle name="Percent 23 7 9" xfId="8814" xr:uid="{5BA51FF9-F320-4CC6-9322-8C2B04C701DA}"/>
    <cellStyle name="Percent 23 8" xfId="17394" xr:uid="{4FAEFF0F-BA46-4FC5-9C5B-B5A167DA3A40}"/>
    <cellStyle name="Percent 23 8 2" xfId="25165" xr:uid="{99AE52C4-10E3-4530-864D-4689370A9DF3}"/>
    <cellStyle name="Percent 23 9" xfId="17395" xr:uid="{4E83536A-D059-4AD2-ABB5-1292F4CE285C}"/>
    <cellStyle name="Percent 23 9 2" xfId="25148" xr:uid="{F4E491FC-D71D-48D4-9B45-0688D4C65F76}"/>
    <cellStyle name="Percent 24" xfId="4508" xr:uid="{00000000-0005-0000-0000-00009F110000}"/>
    <cellStyle name="Percent 24 10" xfId="17396" xr:uid="{CE4B0F02-34EB-4305-81ED-F1F37E9C10BA}"/>
    <cellStyle name="Percent 24 10 2" xfId="17397" xr:uid="{8B2C5C6C-F330-474C-AC03-7DEFCFFF9C8C}"/>
    <cellStyle name="Percent 24 10 2 2" xfId="17398" xr:uid="{A21C44DD-5E6A-4049-9ACF-C3A7E2CEA907}"/>
    <cellStyle name="Percent 24 10 3" xfId="17399" xr:uid="{9F9650E3-D2CF-4457-B85A-FDC90B075C13}"/>
    <cellStyle name="Percent 24 11" xfId="17400" xr:uid="{E3C7A066-E245-40B1-831A-EC0F4A2C5ED0}"/>
    <cellStyle name="Percent 24 11 2" xfId="17401" xr:uid="{21117F50-5916-410A-A50C-5D482782D256}"/>
    <cellStyle name="Percent 24 12" xfId="17402" xr:uid="{385AE26F-2E73-4865-A6FC-041CF2608E08}"/>
    <cellStyle name="Percent 24 13" xfId="17403" xr:uid="{50E7C5FC-2FF4-4A19-A213-735B8787C93B}"/>
    <cellStyle name="Percent 24 14" xfId="17404" xr:uid="{4288EC9B-7F6C-42EA-BBBC-F83E762BB786}"/>
    <cellStyle name="Percent 24 15" xfId="17405" xr:uid="{BD923196-D5F7-44AB-9E89-FFC7A7E9ACA1}"/>
    <cellStyle name="Percent 24 16" xfId="42172" xr:uid="{5D06B3B7-2075-41F8-BFF9-4E34175F6F7B}"/>
    <cellStyle name="Percent 24 17" xfId="8817" xr:uid="{E4163D0F-F9D2-49D0-89F3-AB28936A0D2D}"/>
    <cellStyle name="Percent 24 2" xfId="4509" xr:uid="{00000000-0005-0000-0000-0000A0110000}"/>
    <cellStyle name="Percent 24 2 2" xfId="17406" xr:uid="{7777C125-DBE2-4C38-84AB-C906F3445BDD}"/>
    <cellStyle name="Percent 24 2 2 2" xfId="25167" xr:uid="{737D0E4F-8CCD-44A0-8373-E6D455A157F1}"/>
    <cellStyle name="Percent 24 2 3" xfId="17407" xr:uid="{28A8D06F-9B23-441F-A396-43541E89D66E}"/>
    <cellStyle name="Percent 24 2 3 2" xfId="25166" xr:uid="{9093317F-BA2A-46A7-9ED7-A13B123EE508}"/>
    <cellStyle name="Percent 24 2 4" xfId="17408" xr:uid="{A008A9E7-F655-464B-95BA-CE19A19A7355}"/>
    <cellStyle name="Percent 24 2 5" xfId="17409" xr:uid="{60ACD58A-6F3B-459D-A6F7-B90A48B35BF4}"/>
    <cellStyle name="Percent 24 2 6" xfId="23993" xr:uid="{415B26B3-CE6A-41CF-8D18-854E08A113E0}"/>
    <cellStyle name="Percent 24 2 7" xfId="8818" xr:uid="{90BAF9B1-6CFE-45BD-9E93-4372D64CBBAE}"/>
    <cellStyle name="Percent 24 3" xfId="4510" xr:uid="{00000000-0005-0000-0000-0000A1110000}"/>
    <cellStyle name="Percent 24 3 2" xfId="17410" xr:uid="{DC430989-3004-4D3E-A083-41670FDE6F44}"/>
    <cellStyle name="Percent 24 3 2 2" xfId="25169" xr:uid="{EDB97536-7371-4004-BF69-4009311CD73E}"/>
    <cellStyle name="Percent 24 3 3" xfId="17411" xr:uid="{7C2A5E32-B603-445F-A95B-3786861E0491}"/>
    <cellStyle name="Percent 24 3 3 2" xfId="25168" xr:uid="{6A1B3AB7-1B42-473F-89A0-CE2178A902E3}"/>
    <cellStyle name="Percent 24 3 4" xfId="17412" xr:uid="{F7E0F86B-8E1D-438C-8F63-BA21B35C37C4}"/>
    <cellStyle name="Percent 24 3 5" xfId="17413" xr:uid="{BD54568F-A86B-48F7-AD42-B8DD92461D38}"/>
    <cellStyle name="Percent 24 3 6" xfId="23994" xr:uid="{1C29F0CD-EF78-4F60-8220-FBB51F7DEB2D}"/>
    <cellStyle name="Percent 24 3 7" xfId="8819" xr:uid="{463759E5-031B-4561-A627-E5F34E9A38BF}"/>
    <cellStyle name="Percent 24 4" xfId="4511" xr:uid="{00000000-0005-0000-0000-0000A2110000}"/>
    <cellStyle name="Percent 24 4 2" xfId="17414" xr:uid="{1B28C572-ECF1-4A32-A2B5-AF8C139EDA4C}"/>
    <cellStyle name="Percent 24 4 2 2" xfId="25171" xr:uid="{64ACEBB9-95BD-4703-BE46-0459831FFFC4}"/>
    <cellStyle name="Percent 24 4 3" xfId="17415" xr:uid="{24BC4CAA-1BA0-44A2-933B-CFCD9DAC11E5}"/>
    <cellStyle name="Percent 24 4 3 2" xfId="25170" xr:uid="{77CC349D-4648-4266-8CF4-F78D84369E05}"/>
    <cellStyle name="Percent 24 4 4" xfId="17416" xr:uid="{2A3D6A47-FECF-4DEC-B6F4-4898679343F1}"/>
    <cellStyle name="Percent 24 4 5" xfId="17417" xr:uid="{760B7A88-0686-4044-959E-02290D1F825C}"/>
    <cellStyle name="Percent 24 4 6" xfId="23995" xr:uid="{33FC92E2-E2EB-475D-921A-7DA453FE81D7}"/>
    <cellStyle name="Percent 24 4 7" xfId="8820" xr:uid="{7AA38CE2-2E23-43B8-800D-FBC212CAE4D1}"/>
    <cellStyle name="Percent 24 5" xfId="4512" xr:uid="{00000000-0005-0000-0000-0000A3110000}"/>
    <cellStyle name="Percent 24 5 2" xfId="17418" xr:uid="{2A24BDEA-D01E-4600-94A0-6F4FA1E79BE6}"/>
    <cellStyle name="Percent 24 5 2 2" xfId="25173" xr:uid="{AC3E3753-33E0-4997-8F4B-EC48581667AB}"/>
    <cellStyle name="Percent 24 5 3" xfId="17419" xr:uid="{AE7F6351-8221-4DF9-B3F8-8F9C02438892}"/>
    <cellStyle name="Percent 24 5 3 2" xfId="25172" xr:uid="{E6F0970B-A9B4-4FF6-8443-BECCD09DF9F4}"/>
    <cellStyle name="Percent 24 5 4" xfId="17420" xr:uid="{87766A82-6B52-40C8-92FA-30132A1E9835}"/>
    <cellStyle name="Percent 24 5 5" xfId="17421" xr:uid="{49902EDF-4167-475E-99DA-006734573CF9}"/>
    <cellStyle name="Percent 24 5 6" xfId="23996" xr:uid="{8F11ED8C-465C-473A-98B0-48006F6B43C0}"/>
    <cellStyle name="Percent 24 5 7" xfId="8821" xr:uid="{9C5D4A16-5E1D-49F7-A0C1-15D06A631D42}"/>
    <cellStyle name="Percent 24 6" xfId="4513" xr:uid="{00000000-0005-0000-0000-0000A4110000}"/>
    <cellStyle name="Percent 24 6 2" xfId="17422" xr:uid="{383B5D57-42FB-4580-A5D8-885C2D8D389B}"/>
    <cellStyle name="Percent 24 6 2 2" xfId="25175" xr:uid="{AA5C24A9-0A2D-41C0-B0B3-C09C18B6D5FD}"/>
    <cellStyle name="Percent 24 6 3" xfId="17423" xr:uid="{052C1F52-D789-4D86-BCF9-B2DF2DEBF13A}"/>
    <cellStyle name="Percent 24 6 3 2" xfId="25174" xr:uid="{AA1552B8-A733-44C4-8BE7-574627C965C7}"/>
    <cellStyle name="Percent 24 6 4" xfId="17424" xr:uid="{1A0CFB5E-9C5C-439C-B91E-48E698C4B770}"/>
    <cellStyle name="Percent 24 6 5" xfId="17425" xr:uid="{719418A2-F23D-4A45-8443-59EB39C63427}"/>
    <cellStyle name="Percent 24 6 6" xfId="23997" xr:uid="{D98EDC51-C525-49FF-9A1B-0D00A49C070E}"/>
    <cellStyle name="Percent 24 6 7" xfId="8822" xr:uid="{1AFABD69-19AF-4B51-8245-1AC51554B678}"/>
    <cellStyle name="Percent 24 7" xfId="4514" xr:uid="{00000000-0005-0000-0000-0000A5110000}"/>
    <cellStyle name="Percent 24 7 2" xfId="4515" xr:uid="{00000000-0005-0000-0000-0000A6110000}"/>
    <cellStyle name="Percent 24 7 2 2" xfId="17426" xr:uid="{EBA923F6-97A0-4573-86B4-72EB51963042}"/>
    <cellStyle name="Percent 24 7 2 2 2" xfId="25178" xr:uid="{C5D2839E-2BAD-4ED9-AFE0-765C09F96880}"/>
    <cellStyle name="Percent 24 7 2 3" xfId="17427" xr:uid="{AF859D32-701B-493B-B2A2-DB8196F90CA2}"/>
    <cellStyle name="Percent 24 7 2 3 2" xfId="25177" xr:uid="{450ECC6D-CF1B-425F-9645-4B422948FED9}"/>
    <cellStyle name="Percent 24 7 2 4" xfId="17428" xr:uid="{A875E86D-12A9-4767-8350-A5A78F6BE446}"/>
    <cellStyle name="Percent 24 7 2 5" xfId="17429" xr:uid="{DC7F21F0-5939-4392-A99E-6081000509E7}"/>
    <cellStyle name="Percent 24 7 2 6" xfId="23999" xr:uid="{EBC651C3-79E1-4235-ADFE-AFC2EB266942}"/>
    <cellStyle name="Percent 24 7 2 7" xfId="8824" xr:uid="{98ACDE7C-B811-4E04-95E5-E6B5B21FA627}"/>
    <cellStyle name="Percent 24 7 3" xfId="4516" xr:uid="{00000000-0005-0000-0000-0000A7110000}"/>
    <cellStyle name="Percent 24 7 3 2" xfId="17430" xr:uid="{23705DD3-16B0-4BFC-8C5C-DFD302DD5991}"/>
    <cellStyle name="Percent 24 7 3 2 2" xfId="25180" xr:uid="{F166698F-F1C7-4FDE-AE8B-53E0F60DB750}"/>
    <cellStyle name="Percent 24 7 3 3" xfId="17431" xr:uid="{1BE66568-F06F-47F9-AC38-CCFD9E61F91F}"/>
    <cellStyle name="Percent 24 7 3 3 2" xfId="25179" xr:uid="{69C600DD-7210-4075-905D-737979881CEE}"/>
    <cellStyle name="Percent 24 7 3 4" xfId="17432" xr:uid="{696514C3-14D3-4C50-8703-9BF2FF4FFF39}"/>
    <cellStyle name="Percent 24 7 3 5" xfId="17433" xr:uid="{08876ED1-0893-4958-85CF-304849D2EA92}"/>
    <cellStyle name="Percent 24 7 3 6" xfId="24000" xr:uid="{5067E231-C2ED-4DAA-AB91-F055319F4055}"/>
    <cellStyle name="Percent 24 7 3 7" xfId="8825" xr:uid="{48478FDB-52F7-4C97-94A0-303E7D3B808D}"/>
    <cellStyle name="Percent 24 7 4" xfId="17434" xr:uid="{F9F65BF4-53D0-4089-9441-9467E7209065}"/>
    <cellStyle name="Percent 24 7 4 2" xfId="25181" xr:uid="{1A5C1AE9-581D-4BEE-AF96-B014E5D749FA}"/>
    <cellStyle name="Percent 24 7 5" xfId="17435" xr:uid="{7EA2D4D1-87C2-49B4-9085-DFD7998C0868}"/>
    <cellStyle name="Percent 24 7 5 2" xfId="25176" xr:uid="{D68A370C-2038-4AAB-BA31-5A6149E08A04}"/>
    <cellStyle name="Percent 24 7 6" xfId="17436" xr:uid="{F00E8CDB-6AF8-4566-9E7A-C65CBA4462BD}"/>
    <cellStyle name="Percent 24 7 7" xfId="17437" xr:uid="{67CA9867-E790-409B-830B-2DFC0AAB3B01}"/>
    <cellStyle name="Percent 24 7 8" xfId="23998" xr:uid="{9ABB260E-3A10-44CB-9176-868F5DC41EE6}"/>
    <cellStyle name="Percent 24 7 9" xfId="8823" xr:uid="{C3216E27-EB79-4946-B3F9-2D6F13C62878}"/>
    <cellStyle name="Percent 24 8" xfId="4517" xr:uid="{00000000-0005-0000-0000-0000A8110000}"/>
    <cellStyle name="Percent 24 8 2" xfId="17438" xr:uid="{375AFB91-8238-4CC9-9BD4-48178CB309CB}"/>
    <cellStyle name="Percent 24 8 2 2" xfId="17439" xr:uid="{A1FA1FC2-1E1E-430A-873C-40183D633591}"/>
    <cellStyle name="Percent 24 8 2 2 2" xfId="17440" xr:uid="{F7F14568-E791-4400-8312-BAE38097F2AD}"/>
    <cellStyle name="Percent 24 8 2 3" xfId="17441" xr:uid="{6917CAE2-D0EA-4E9A-B707-4E7BE6B025C3}"/>
    <cellStyle name="Percent 24 8 3" xfId="17442" xr:uid="{7E7E882F-7F5E-468B-B8CE-A43D1B8C32E7}"/>
    <cellStyle name="Percent 24 8 3 2" xfId="17443" xr:uid="{ED810423-E84E-48E2-B59F-DD7DE8995305}"/>
    <cellStyle name="Percent 24 8 3 2 2" xfId="17444" xr:uid="{F9C888AE-EA01-46F9-A0E9-DF5FD87E6D7C}"/>
    <cellStyle name="Percent 24 8 3 3" xfId="17445" xr:uid="{EDB88F36-3EC6-4BC4-8833-8A05181DEC03}"/>
    <cellStyle name="Percent 24 8 4" xfId="17446" xr:uid="{5C829D8F-180C-49FF-BCF1-700B4F9DE7E8}"/>
    <cellStyle name="Percent 24 8 4 2" xfId="17447" xr:uid="{983F2696-756B-4BFB-B752-090D5E9F4643}"/>
    <cellStyle name="Percent 24 8 5" xfId="17448" xr:uid="{B90A4790-F814-4420-A971-110B793AD794}"/>
    <cellStyle name="Percent 24 8 6" xfId="17449" xr:uid="{3BD6F982-6FBD-4217-9FBE-40A9C5A37CDC}"/>
    <cellStyle name="Percent 24 8 7" xfId="17450" xr:uid="{5DEE0E2A-876A-4523-A8DF-508FBA0F69D2}"/>
    <cellStyle name="Percent 24 8 8" xfId="17451" xr:uid="{095F1B19-E27A-45AA-9592-4AB5E46C7899}"/>
    <cellStyle name="Percent 24 8 9" xfId="8826" xr:uid="{88A1C041-CE33-46E4-BE95-4E394D16DACE}"/>
    <cellStyle name="Percent 24 9" xfId="17452" xr:uid="{40A99037-C7AE-4F20-B5F0-F2484758F2FC}"/>
    <cellStyle name="Percent 24 9 2" xfId="17453" xr:uid="{594965AD-F21C-4467-84D9-1A9135CEB43C}"/>
    <cellStyle name="Percent 24 9 2 2" xfId="17454" xr:uid="{576159AC-3DF4-40E8-9BEA-903FF306A787}"/>
    <cellStyle name="Percent 24 9 3" xfId="17455" xr:uid="{A141AE05-1FE5-4C2F-B933-78C97379C850}"/>
    <cellStyle name="Percent 25" xfId="4518" xr:uid="{00000000-0005-0000-0000-0000A9110000}"/>
    <cellStyle name="Percent 25 10" xfId="17456" xr:uid="{E6A4FE89-0AC8-4037-BB7D-7B4B32A08A95}"/>
    <cellStyle name="Percent 25 11" xfId="17457" xr:uid="{554DB868-36B7-432B-8E32-56DFB3AD6BBC}"/>
    <cellStyle name="Percent 25 12" xfId="24001" xr:uid="{0516A837-B3D1-4730-ACF2-8AAFA5C843A2}"/>
    <cellStyle name="Percent 25 13" xfId="8827" xr:uid="{9D7853BB-811F-4706-8CD3-7EB90E9FF94A}"/>
    <cellStyle name="Percent 25 2" xfId="4519" xr:uid="{00000000-0005-0000-0000-0000AA110000}"/>
    <cellStyle name="Percent 25 2 2" xfId="17458" xr:uid="{81EEE5E6-779E-447F-B68B-3F17D0D3A907}"/>
    <cellStyle name="Percent 25 2 2 2" xfId="25184" xr:uid="{459082D5-4B51-4C8F-AA79-93A7E0ECF3AF}"/>
    <cellStyle name="Percent 25 2 3" xfId="17459" xr:uid="{5D2031E6-44AD-42D0-B8AD-04F21FF4114B}"/>
    <cellStyle name="Percent 25 2 3 2" xfId="25183" xr:uid="{7446CB43-35E6-4126-9C2F-BC3897BFC510}"/>
    <cellStyle name="Percent 25 2 4" xfId="17460" xr:uid="{2E19C569-20EE-461C-9E22-C5B89C5211E7}"/>
    <cellStyle name="Percent 25 2 5" xfId="17461" xr:uid="{4FF76877-9B01-42AE-BD67-C1B6E99E00F0}"/>
    <cellStyle name="Percent 25 2 6" xfId="24002" xr:uid="{B45714A9-6DFD-45FF-B25B-B8C879B8E8AC}"/>
    <cellStyle name="Percent 25 2 7" xfId="8828" xr:uid="{8FFAD68A-81D8-4FEE-AF4D-6B522B18B213}"/>
    <cellStyle name="Percent 25 3" xfId="4520" xr:uid="{00000000-0005-0000-0000-0000AB110000}"/>
    <cellStyle name="Percent 25 3 2" xfId="17462" xr:uid="{46CED3C6-7AD0-48AE-8D1B-0396CB0A6901}"/>
    <cellStyle name="Percent 25 3 2 2" xfId="25186" xr:uid="{C081355C-7AE6-47A1-9773-040812F6762E}"/>
    <cellStyle name="Percent 25 3 3" xfId="17463" xr:uid="{6EE1FB97-1279-4846-9D6A-61FF97893028}"/>
    <cellStyle name="Percent 25 3 3 2" xfId="25185" xr:uid="{E127EE73-641E-4C89-96EC-E215C5B8F570}"/>
    <cellStyle name="Percent 25 3 4" xfId="17464" xr:uid="{BF554C7F-582E-4884-A979-D38339E1EFE1}"/>
    <cellStyle name="Percent 25 3 5" xfId="17465" xr:uid="{9970AF6A-AC67-4853-ADE6-91FC3FCED124}"/>
    <cellStyle name="Percent 25 3 6" xfId="24003" xr:uid="{7B54F325-7E42-49FE-8501-77C571BCEF4A}"/>
    <cellStyle name="Percent 25 3 7" xfId="8829" xr:uid="{D0C84F3A-0B7E-4ED6-BACC-8EDC2F877002}"/>
    <cellStyle name="Percent 25 4" xfId="4521" xr:uid="{00000000-0005-0000-0000-0000AC110000}"/>
    <cellStyle name="Percent 25 4 2" xfId="17466" xr:uid="{CCE85047-5B78-4BDB-AD1D-010BF563E108}"/>
    <cellStyle name="Percent 25 4 2 2" xfId="25188" xr:uid="{EC871054-C0D8-4DAB-98D1-44DF2F226480}"/>
    <cellStyle name="Percent 25 4 3" xfId="17467" xr:uid="{E80C25CF-F8DC-4BF9-9906-4826CA5FED44}"/>
    <cellStyle name="Percent 25 4 3 2" xfId="25187" xr:uid="{85845B27-2A81-42EA-BB90-2FEBF6336B6C}"/>
    <cellStyle name="Percent 25 4 4" xfId="17468" xr:uid="{57D2C23E-B14C-4F40-B9ED-E96B2E0A4961}"/>
    <cellStyle name="Percent 25 4 5" xfId="17469" xr:uid="{1316352A-E482-4A70-8494-6B375F0C40DF}"/>
    <cellStyle name="Percent 25 4 6" xfId="24004" xr:uid="{CDD3AD5B-3C5A-4968-97E0-CEEEF916EAC2}"/>
    <cellStyle name="Percent 25 4 7" xfId="8830" xr:uid="{39D23601-8858-44A9-BF13-351011EC4E42}"/>
    <cellStyle name="Percent 25 5" xfId="4522" xr:uid="{00000000-0005-0000-0000-0000AD110000}"/>
    <cellStyle name="Percent 25 5 2" xfId="17470" xr:uid="{75BC2373-F369-4D6A-B639-38C406965A63}"/>
    <cellStyle name="Percent 25 5 2 2" xfId="25190" xr:uid="{9DF47B62-EC9E-4D03-9FD3-987A3EE99982}"/>
    <cellStyle name="Percent 25 5 3" xfId="17471" xr:uid="{5F00066B-F47C-4977-8ED3-A0D2FD5E3B15}"/>
    <cellStyle name="Percent 25 5 3 2" xfId="25189" xr:uid="{634B2807-4B01-4B0C-BAE6-507BF8C1DD53}"/>
    <cellStyle name="Percent 25 5 4" xfId="17472" xr:uid="{FABEB82A-7CAF-4745-91CA-BA2A2A919F24}"/>
    <cellStyle name="Percent 25 5 5" xfId="17473" xr:uid="{336613CA-14DF-48F4-84F4-DA40675E5FD1}"/>
    <cellStyle name="Percent 25 5 6" xfId="24005" xr:uid="{B8B1FBC5-4E18-4E3B-9132-EFF163805B0A}"/>
    <cellStyle name="Percent 25 5 7" xfId="8831" xr:uid="{3D8BD60F-3DA8-4298-B976-48E775E2473E}"/>
    <cellStyle name="Percent 25 6" xfId="4523" xr:uid="{00000000-0005-0000-0000-0000AE110000}"/>
    <cellStyle name="Percent 25 6 2" xfId="17474" xr:uid="{B114B736-11D1-434E-BC1C-1884BFA3D844}"/>
    <cellStyle name="Percent 25 6 2 2" xfId="25192" xr:uid="{72A6473E-9E86-4C52-B6CA-5D08BFED334E}"/>
    <cellStyle name="Percent 25 6 3" xfId="17475" xr:uid="{0950E52F-B7D3-415C-9DCD-757469D635BF}"/>
    <cellStyle name="Percent 25 6 3 2" xfId="25191" xr:uid="{69CD778A-088F-4A20-A2EC-00C86B1C751B}"/>
    <cellStyle name="Percent 25 6 4" xfId="17476" xr:uid="{A9C6E55C-B5C1-4D5E-9FDB-1292F664D524}"/>
    <cellStyle name="Percent 25 6 5" xfId="17477" xr:uid="{F1B72988-7E44-4155-88C1-39A172D43682}"/>
    <cellStyle name="Percent 25 6 6" xfId="24006" xr:uid="{ECFDAE3E-F0B6-4513-B467-56A168B4BAD1}"/>
    <cellStyle name="Percent 25 6 7" xfId="8832" xr:uid="{FADE14B2-A7CA-4CD1-9798-86DC92317090}"/>
    <cellStyle name="Percent 25 7" xfId="4524" xr:uid="{00000000-0005-0000-0000-0000AF110000}"/>
    <cellStyle name="Percent 25 7 2" xfId="4525" xr:uid="{00000000-0005-0000-0000-0000B0110000}"/>
    <cellStyle name="Percent 25 7 2 2" xfId="17478" xr:uid="{E757254D-64A0-4F1D-AD68-5EA0318C76F4}"/>
    <cellStyle name="Percent 25 7 2 2 2" xfId="25195" xr:uid="{284BBBDD-9CE4-4FCA-A8FB-FEBC8215EFED}"/>
    <cellStyle name="Percent 25 7 2 3" xfId="17479" xr:uid="{69454314-9DA5-48B2-81A9-472DEBCB9174}"/>
    <cellStyle name="Percent 25 7 2 3 2" xfId="25194" xr:uid="{486760A9-FA7D-4B65-8E16-43A8088306BD}"/>
    <cellStyle name="Percent 25 7 2 4" xfId="17480" xr:uid="{60E4BCF8-4974-4ABB-90F0-60EDBB060DE1}"/>
    <cellStyle name="Percent 25 7 2 5" xfId="17481" xr:uid="{157B7778-6B15-470D-B1EE-642166AEEA83}"/>
    <cellStyle name="Percent 25 7 2 6" xfId="24008" xr:uid="{827EC1D6-18FE-4426-BBA3-2EA35F0EC72C}"/>
    <cellStyle name="Percent 25 7 2 7" xfId="8834" xr:uid="{9ECDF001-0AE3-4C5E-A07D-3412E6D21793}"/>
    <cellStyle name="Percent 25 7 3" xfId="4526" xr:uid="{00000000-0005-0000-0000-0000B1110000}"/>
    <cellStyle name="Percent 25 7 3 2" xfId="17482" xr:uid="{7B44755E-70FF-48A8-8ECB-61E9714E1333}"/>
    <cellStyle name="Percent 25 7 3 2 2" xfId="25197" xr:uid="{C9A025BE-7B5A-4839-BAED-C2C96A552348}"/>
    <cellStyle name="Percent 25 7 3 3" xfId="17483" xr:uid="{7616BEAF-BEDA-4528-85ED-0D3530CA7EC6}"/>
    <cellStyle name="Percent 25 7 3 3 2" xfId="25196" xr:uid="{060D69E1-6FC6-4CED-AAC8-C8AAF05FCE88}"/>
    <cellStyle name="Percent 25 7 3 4" xfId="17484" xr:uid="{AEF9840E-3EAD-4DC4-A677-17E26901BAC0}"/>
    <cellStyle name="Percent 25 7 3 5" xfId="17485" xr:uid="{42938378-46EE-4820-9009-E3BC2562EAC6}"/>
    <cellStyle name="Percent 25 7 3 6" xfId="24009" xr:uid="{285035E0-3583-49C0-9A3D-03DF1FEA3A09}"/>
    <cellStyle name="Percent 25 7 3 7" xfId="8835" xr:uid="{D624D0AE-BCD9-4583-99BA-C735E3D22D3A}"/>
    <cellStyle name="Percent 25 7 4" xfId="17486" xr:uid="{FE808AA1-7304-4765-9B3D-4831467D2BA3}"/>
    <cellStyle name="Percent 25 7 4 2" xfId="25198" xr:uid="{9EAF90D0-9854-46DD-9E92-18593FEA8783}"/>
    <cellStyle name="Percent 25 7 5" xfId="17487" xr:uid="{15E617A7-F272-4AF1-873C-BCE988FD905D}"/>
    <cellStyle name="Percent 25 7 5 2" xfId="25193" xr:uid="{02427CC4-FB73-45A5-81EC-128920A9AD6C}"/>
    <cellStyle name="Percent 25 7 6" xfId="17488" xr:uid="{DA566BCA-75AC-421E-A950-5AE6110FD2C9}"/>
    <cellStyle name="Percent 25 7 7" xfId="17489" xr:uid="{87F6E14F-2955-429D-B25B-BC7FAE92E3FA}"/>
    <cellStyle name="Percent 25 7 8" xfId="24007" xr:uid="{B0C5A1AE-DA14-428D-9073-934414913176}"/>
    <cellStyle name="Percent 25 7 9" xfId="8833" xr:uid="{7F924302-C5EC-4F58-8300-64AD5445AAD9}"/>
    <cellStyle name="Percent 25 8" xfId="17490" xr:uid="{36CF0706-8EBC-4C03-94BD-C1DA4977C049}"/>
    <cellStyle name="Percent 25 8 2" xfId="25199" xr:uid="{9202C05C-BA6E-446E-A379-A9B0D4CA77B6}"/>
    <cellStyle name="Percent 25 9" xfId="17491" xr:uid="{97F52A07-5678-4E22-BA29-4E3D440EF8FE}"/>
    <cellStyle name="Percent 25 9 2" xfId="25182" xr:uid="{999D0052-917E-42C6-B35D-8B093F7F1DA7}"/>
    <cellStyle name="Percent 26" xfId="4527" xr:uid="{00000000-0005-0000-0000-0000B2110000}"/>
    <cellStyle name="Percent 26 10" xfId="17492" xr:uid="{652EF164-39A7-41E6-9138-BD0BD8210A1E}"/>
    <cellStyle name="Percent 26 11" xfId="17493" xr:uid="{BABD649F-25F5-4164-BBE1-1CA2968635FE}"/>
    <cellStyle name="Percent 26 12" xfId="24010" xr:uid="{FFB56FC7-27CF-47B6-ABF5-281FAD7A1A1D}"/>
    <cellStyle name="Percent 26 13" xfId="8836" xr:uid="{18F02EA6-59A0-4E20-A125-2444BEEE698D}"/>
    <cellStyle name="Percent 26 2" xfId="4528" xr:uid="{00000000-0005-0000-0000-0000B3110000}"/>
    <cellStyle name="Percent 26 2 2" xfId="17494" xr:uid="{481827FC-260B-4F7E-8839-157EFC7BC7ED}"/>
    <cellStyle name="Percent 26 2 2 2" xfId="25202" xr:uid="{48FE3AF3-862C-4C67-A44C-21755A898478}"/>
    <cellStyle name="Percent 26 2 3" xfId="17495" xr:uid="{64D2DF6E-F4AE-4DA2-83DE-B74DD55991D1}"/>
    <cellStyle name="Percent 26 2 3 2" xfId="25201" xr:uid="{BBD92591-FF90-445C-A1FB-AE3414BF4A39}"/>
    <cellStyle name="Percent 26 2 4" xfId="17496" xr:uid="{F2A3E08D-84B0-4ED3-987A-E82E3F3FD8D2}"/>
    <cellStyle name="Percent 26 2 5" xfId="17497" xr:uid="{61CD833D-12E4-46E4-A408-5F1AE5609974}"/>
    <cellStyle name="Percent 26 2 6" xfId="24011" xr:uid="{ED66C2A3-A769-4232-BAA9-7561E2A69F4E}"/>
    <cellStyle name="Percent 26 2 7" xfId="8837" xr:uid="{6B9CD0BD-1620-45A6-9E1A-B1FEA7F2816F}"/>
    <cellStyle name="Percent 26 3" xfId="4529" xr:uid="{00000000-0005-0000-0000-0000B4110000}"/>
    <cellStyle name="Percent 26 3 2" xfId="17498" xr:uid="{F829D18B-75FC-40E3-B773-A153AADAB6F3}"/>
    <cellStyle name="Percent 26 3 2 2" xfId="25204" xr:uid="{0915EF92-F5A4-459F-B83B-D7173276B1DB}"/>
    <cellStyle name="Percent 26 3 3" xfId="17499" xr:uid="{49C1517A-AB0C-495F-9C41-2BBC84EFCE76}"/>
    <cellStyle name="Percent 26 3 3 2" xfId="25203" xr:uid="{546E1E19-038A-4C7E-A6ED-62326CF9D44D}"/>
    <cellStyle name="Percent 26 3 4" xfId="17500" xr:uid="{16237F4E-D647-4BE9-BAE4-9752DF57158E}"/>
    <cellStyle name="Percent 26 3 5" xfId="17501" xr:uid="{724CFCC2-9214-4BDF-833F-6FA0A1F31243}"/>
    <cellStyle name="Percent 26 3 6" xfId="24012" xr:uid="{7C312011-D37E-4969-9BF2-455AB26420BB}"/>
    <cellStyle name="Percent 26 3 7" xfId="8838" xr:uid="{826439AD-A11E-4355-A9F3-F8C9A80EC7CD}"/>
    <cellStyle name="Percent 26 4" xfId="4530" xr:uid="{00000000-0005-0000-0000-0000B5110000}"/>
    <cellStyle name="Percent 26 4 2" xfId="17502" xr:uid="{99276D40-1537-47EF-A87D-549756F87F1E}"/>
    <cellStyle name="Percent 26 4 2 2" xfId="25206" xr:uid="{09053E91-C0F3-4D97-98FE-C3447CB89A93}"/>
    <cellStyle name="Percent 26 4 3" xfId="17503" xr:uid="{B2C017C5-EBD5-46C9-89C4-31FB61B5C11A}"/>
    <cellStyle name="Percent 26 4 3 2" xfId="25205" xr:uid="{4BC9EE63-8AE6-41F7-BC7B-DC7EAC08EA6C}"/>
    <cellStyle name="Percent 26 4 4" xfId="17504" xr:uid="{C9C6B07A-57C8-4A27-B130-66FAC6D41B83}"/>
    <cellStyle name="Percent 26 4 5" xfId="17505" xr:uid="{5C9790CB-1C4E-45B4-A3CC-2CF067AA87AD}"/>
    <cellStyle name="Percent 26 4 6" xfId="24013" xr:uid="{CFF516AE-FAA8-49E5-8F75-46B8217FA7D0}"/>
    <cellStyle name="Percent 26 4 7" xfId="8839" xr:uid="{D041ACC2-FD01-4320-9CBD-8F67230C2543}"/>
    <cellStyle name="Percent 26 5" xfId="4531" xr:uid="{00000000-0005-0000-0000-0000B6110000}"/>
    <cellStyle name="Percent 26 5 2" xfId="17506" xr:uid="{BC33ECFA-9D38-4F37-9EFE-FAD733A3F094}"/>
    <cellStyle name="Percent 26 5 2 2" xfId="25208" xr:uid="{E5C2369C-3769-4A12-A095-3D84FCF59A93}"/>
    <cellStyle name="Percent 26 5 3" xfId="17507" xr:uid="{3C1C628F-75A6-44DB-8830-C496BF0640D9}"/>
    <cellStyle name="Percent 26 5 3 2" xfId="25207" xr:uid="{CE8918C3-391B-4F03-9D6D-A57AB4424CED}"/>
    <cellStyle name="Percent 26 5 4" xfId="17508" xr:uid="{9492A58B-A8E2-4398-A3E2-C3E3AE47C987}"/>
    <cellStyle name="Percent 26 5 5" xfId="17509" xr:uid="{9F51C178-08ED-4D52-9CF7-115648DFD5B5}"/>
    <cellStyle name="Percent 26 5 6" xfId="24014" xr:uid="{89EA2EA3-122B-4746-B744-BBDA3192EECD}"/>
    <cellStyle name="Percent 26 5 7" xfId="8840" xr:uid="{F759C0A9-0ED3-426F-80E1-252452416907}"/>
    <cellStyle name="Percent 26 6" xfId="4532" xr:uid="{00000000-0005-0000-0000-0000B7110000}"/>
    <cellStyle name="Percent 26 6 2" xfId="17510" xr:uid="{3C32CDCA-9725-4B7F-B386-CF22BD77ABAB}"/>
    <cellStyle name="Percent 26 6 2 2" xfId="25210" xr:uid="{72342C17-46BF-405F-9F6F-D18A75EB1EEF}"/>
    <cellStyle name="Percent 26 6 3" xfId="17511" xr:uid="{F9F63E75-97FE-4D02-97DA-2CF3E40558DA}"/>
    <cellStyle name="Percent 26 6 3 2" xfId="25209" xr:uid="{A5FC2AB9-44D5-403B-9E60-E26990D6A053}"/>
    <cellStyle name="Percent 26 6 4" xfId="17512" xr:uid="{D4D1C7AD-2B10-48C9-B41D-A30CE4878EEA}"/>
    <cellStyle name="Percent 26 6 5" xfId="17513" xr:uid="{D12D6182-4A01-4514-8C76-4BB6BF851291}"/>
    <cellStyle name="Percent 26 6 6" xfId="24015" xr:uid="{68BB5D11-10EF-49BB-A523-E22697455EB8}"/>
    <cellStyle name="Percent 26 6 7" xfId="8841" xr:uid="{6782D5D1-B5BF-4B64-A7C8-FC3B295C9358}"/>
    <cellStyle name="Percent 26 7" xfId="4533" xr:uid="{00000000-0005-0000-0000-0000B8110000}"/>
    <cellStyle name="Percent 26 7 2" xfId="4534" xr:uid="{00000000-0005-0000-0000-0000B9110000}"/>
    <cellStyle name="Percent 26 7 2 2" xfId="17514" xr:uid="{66586B01-FBB5-41BD-A5C2-FEF067D1CE2C}"/>
    <cellStyle name="Percent 26 7 2 2 2" xfId="25213" xr:uid="{E38A2B73-1B19-4FCC-A650-DBCAD5840966}"/>
    <cellStyle name="Percent 26 7 2 3" xfId="17515" xr:uid="{77B2A1C6-351D-4AAB-A813-4F8BE8D8A33D}"/>
    <cellStyle name="Percent 26 7 2 3 2" xfId="25212" xr:uid="{A6C56693-B1AC-4D38-9D86-9172F0358573}"/>
    <cellStyle name="Percent 26 7 2 4" xfId="17516" xr:uid="{B1A9DFC0-5792-4AF9-AE14-8AB0FAD5C442}"/>
    <cellStyle name="Percent 26 7 2 5" xfId="17517" xr:uid="{A2C5D90F-518F-4C06-8EB3-2B368C2741C8}"/>
    <cellStyle name="Percent 26 7 2 6" xfId="24017" xr:uid="{C383F41D-EB36-42CA-8F93-37A7167568EA}"/>
    <cellStyle name="Percent 26 7 2 7" xfId="8843" xr:uid="{BDFC7F5B-A071-4154-B71D-D7E452E3104D}"/>
    <cellStyle name="Percent 26 7 3" xfId="4535" xr:uid="{00000000-0005-0000-0000-0000BA110000}"/>
    <cellStyle name="Percent 26 7 3 2" xfId="17518" xr:uid="{5D632849-26BC-4F8E-8ABE-1A18E29E2C27}"/>
    <cellStyle name="Percent 26 7 3 2 2" xfId="25215" xr:uid="{977677A9-8186-422D-8759-9A7DE5D0D2F5}"/>
    <cellStyle name="Percent 26 7 3 3" xfId="17519" xr:uid="{33116324-1601-4092-9862-0A1AF1EFC9BE}"/>
    <cellStyle name="Percent 26 7 3 3 2" xfId="25214" xr:uid="{5299DF10-A52E-4CDA-B4AE-FFB6407DA622}"/>
    <cellStyle name="Percent 26 7 3 4" xfId="17520" xr:uid="{F62875BB-DCA6-4FB0-8BDB-528903FE4C86}"/>
    <cellStyle name="Percent 26 7 3 5" xfId="17521" xr:uid="{7185F86C-6BAD-4ECE-90B6-C06420C34885}"/>
    <cellStyle name="Percent 26 7 3 6" xfId="24018" xr:uid="{9DB397C8-3BFB-4A3F-B2B9-144E7D2E2AEF}"/>
    <cellStyle name="Percent 26 7 3 7" xfId="8844" xr:uid="{35C0DB72-E679-4ECB-B019-ABBCB438EB0F}"/>
    <cellStyle name="Percent 26 7 4" xfId="17522" xr:uid="{57BD72F0-FCBF-4E04-BF38-9718F76F0255}"/>
    <cellStyle name="Percent 26 7 4 2" xfId="25216" xr:uid="{90CFA8C7-4082-4667-9D97-805FB34412E5}"/>
    <cellStyle name="Percent 26 7 5" xfId="17523" xr:uid="{C261CCE5-5673-4857-A78B-6F55C5FDBE6A}"/>
    <cellStyle name="Percent 26 7 5 2" xfId="25211" xr:uid="{E6C6A3D3-1E30-4DEB-BF52-EE050C9375BD}"/>
    <cellStyle name="Percent 26 7 6" xfId="17524" xr:uid="{C9B5D26A-4727-4671-A602-8A3431596E04}"/>
    <cellStyle name="Percent 26 7 7" xfId="17525" xr:uid="{F0A0E478-DA3A-4499-93E2-0A12A3CC5345}"/>
    <cellStyle name="Percent 26 7 8" xfId="24016" xr:uid="{CB1A793E-F331-4374-A2B9-B54F619E4734}"/>
    <cellStyle name="Percent 26 7 9" xfId="8842" xr:uid="{FAF8900B-6913-45A3-9F15-269A39CD3F50}"/>
    <cellStyle name="Percent 26 8" xfId="17526" xr:uid="{00D2E6AB-7AC2-4B4D-AF1C-F3B653B753F6}"/>
    <cellStyle name="Percent 26 8 2" xfId="25217" xr:uid="{D10A93C7-AE34-428D-9E2C-BE12D909C314}"/>
    <cellStyle name="Percent 26 9" xfId="17527" xr:uid="{E0590512-7627-4BF0-81FE-4B67E03EFB12}"/>
    <cellStyle name="Percent 26 9 2" xfId="25200" xr:uid="{631A6E63-5641-43B1-BC76-1DA381D6AA95}"/>
    <cellStyle name="Percent 27" xfId="4536" xr:uid="{00000000-0005-0000-0000-0000BB110000}"/>
    <cellStyle name="Percent 27 2" xfId="17528" xr:uid="{A7260A77-98B3-4EF6-A136-43E261D84945}"/>
    <cellStyle name="Percent 27 2 2" xfId="25219" xr:uid="{3C8DAAC0-1226-4B6A-A8B1-DFE9D66AFEBF}"/>
    <cellStyle name="Percent 27 3" xfId="17529" xr:uid="{3BD6078B-DFD2-44B2-8813-C0E7BF316B56}"/>
    <cellStyle name="Percent 27 3 2" xfId="25218" xr:uid="{235BAFC7-1E54-48D0-9504-14280CD63D3C}"/>
    <cellStyle name="Percent 27 4" xfId="17530" xr:uid="{FEF3922C-650D-4A13-9E7D-1254A6588CF2}"/>
    <cellStyle name="Percent 27 5" xfId="17531" xr:uid="{5FCD7102-DE68-435E-8363-190C16361669}"/>
    <cellStyle name="Percent 27 6" xfId="24019" xr:uid="{F17FC8CD-FE62-4460-9107-44E4C56FE3B6}"/>
    <cellStyle name="Percent 27 7" xfId="8845" xr:uid="{177F7F41-6643-4F7E-A853-EBA0690866F7}"/>
    <cellStyle name="Percent 28" xfId="4537" xr:uid="{00000000-0005-0000-0000-0000BC110000}"/>
    <cellStyle name="Percent 28 10" xfId="23672" xr:uid="{BCFD31B5-0468-4298-83D9-E69B02D90B59}"/>
    <cellStyle name="Percent 28 11" xfId="8846" xr:uid="{E1C2CBF8-9C51-4EE4-AADD-C83BD78F2AF6}"/>
    <cellStyle name="Percent 28 2" xfId="4538" xr:uid="{00000000-0005-0000-0000-0000BD110000}"/>
    <cellStyle name="Percent 28 2 2" xfId="17532" xr:uid="{3565F43F-2286-41CB-A084-47E20593CC8B}"/>
    <cellStyle name="Percent 28 2 2 2" xfId="17533" xr:uid="{D722EB39-CF15-4E98-B8B9-36554B6419CF}"/>
    <cellStyle name="Percent 28 2 2 2 2" xfId="17534" xr:uid="{ADCA8590-ED66-4633-AFAB-6244AB17B5D6}"/>
    <cellStyle name="Percent 28 2 2 3" xfId="17535" xr:uid="{195B1E6F-F144-42A4-9F9D-E732AD7A6EC0}"/>
    <cellStyle name="Percent 28 2 3" xfId="17536" xr:uid="{0A81FFBF-573C-4C93-8E24-E9A3AD5D285A}"/>
    <cellStyle name="Percent 28 2 3 2" xfId="17537" xr:uid="{83606AC8-0EED-4E36-9862-79C31C394525}"/>
    <cellStyle name="Percent 28 2 3 2 2" xfId="17538" xr:uid="{4BB20290-3D5B-4F3B-9B35-EDE1134BC19B}"/>
    <cellStyle name="Percent 28 2 3 3" xfId="17539" xr:uid="{5E2E3BD6-8D24-4621-8F2A-9AB25D1FFE88}"/>
    <cellStyle name="Percent 28 2 4" xfId="17540" xr:uid="{25E0D461-5A3C-4E64-A31B-76D3D003E488}"/>
    <cellStyle name="Percent 28 2 4 2" xfId="17541" xr:uid="{F4A7991F-CDD2-44A2-BFC0-0D786522DFBC}"/>
    <cellStyle name="Percent 28 2 5" xfId="17542" xr:uid="{9F63A893-0D16-4CF9-B847-6B54E5C87175}"/>
    <cellStyle name="Percent 28 2 6" xfId="17543" xr:uid="{1C86E8F8-EC16-49C0-BDA1-C9D0CA69EF7D}"/>
    <cellStyle name="Percent 28 2 7" xfId="17544" xr:uid="{1DAAF2CD-EF8D-4F59-8DC4-1517F3314AA5}"/>
    <cellStyle name="Percent 28 2 8" xfId="17545" xr:uid="{A243E440-9323-457B-9C8F-5501FA3F3974}"/>
    <cellStyle name="Percent 28 2 9" xfId="8847" xr:uid="{3C53D3AB-ABD5-4EDA-98A8-D6BF78052220}"/>
    <cellStyle name="Percent 28 3" xfId="17546" xr:uid="{C6735786-5C21-42FD-A3CE-AD0BDBEEA5BD}"/>
    <cellStyle name="Percent 28 3 2" xfId="17547" xr:uid="{6206AF9D-FD34-4002-BD7B-B5D476CA2CEC}"/>
    <cellStyle name="Percent 28 3 2 2" xfId="17548" xr:uid="{A4737A18-5979-485A-A3CC-983CB556FCE4}"/>
    <cellStyle name="Percent 28 3 3" xfId="17549" xr:uid="{19A8EDA1-14EA-4BAB-8574-6DC125B81570}"/>
    <cellStyle name="Percent 28 4" xfId="17550" xr:uid="{CCD180CA-818D-49E4-9B2F-86C37F1932B2}"/>
    <cellStyle name="Percent 28 4 2" xfId="17551" xr:uid="{C91ED172-B8E1-4647-96A6-06987845FFF0}"/>
    <cellStyle name="Percent 28 4 2 2" xfId="17552" xr:uid="{E249997B-845C-46EA-92E1-118935EE74A9}"/>
    <cellStyle name="Percent 28 4 3" xfId="17553" xr:uid="{F2781A9E-D33A-40E6-BC32-1105D54AFA2D}"/>
    <cellStyle name="Percent 28 5" xfId="17554" xr:uid="{6368F6FD-9889-41C2-A0DA-99593E950BD7}"/>
    <cellStyle name="Percent 28 5 2" xfId="17555" xr:uid="{5DF93645-8E49-40A6-AEB1-0A5B9F20F2E2}"/>
    <cellStyle name="Percent 28 6" xfId="17556" xr:uid="{397505E5-B184-4301-9324-E7FD79752532}"/>
    <cellStyle name="Percent 28 7" xfId="17557" xr:uid="{F5E9D4D1-F623-4230-8991-520FE2CE7CBF}"/>
    <cellStyle name="Percent 28 8" xfId="17558" xr:uid="{7ADD2982-6FAD-4BB2-A835-961E8F643057}"/>
    <cellStyle name="Percent 28 9" xfId="17559" xr:uid="{F1BCA623-640A-4DE0-A5B3-1E2B59BBA965}"/>
    <cellStyle name="Percent 29" xfId="6390" xr:uid="{EAB3BC41-C374-4793-8E33-7AE505720C8D}"/>
    <cellStyle name="Percent 3" xfId="5553" xr:uid="{8344EE88-F2F2-4E6F-9B72-86D7A33C0A6E}"/>
    <cellStyle name="Percent 3 10" xfId="4539" xr:uid="{00000000-0005-0000-0000-0000BE110000}"/>
    <cellStyle name="Percent 3 10 10" xfId="4540" xr:uid="{00000000-0005-0000-0000-0000BF110000}"/>
    <cellStyle name="Percent 3 10 10 2" xfId="17560" xr:uid="{72AA18E7-DCA7-4BAE-9AB6-97D7725DF2CE}"/>
    <cellStyle name="Percent 3 10 10 2 2" xfId="25223" xr:uid="{F01CDAE2-CD30-4CAF-B429-9EB9B20EA814}"/>
    <cellStyle name="Percent 3 10 10 3" xfId="17561" xr:uid="{1545E3F0-C491-47BC-93CD-B66EE1427081}"/>
    <cellStyle name="Percent 3 10 10 3 2" xfId="25222" xr:uid="{EEFFB641-0B5A-4AC4-A9B4-DF5D00155FA8}"/>
    <cellStyle name="Percent 3 10 10 4" xfId="17562" xr:uid="{E733761E-16DE-44BB-A02A-5FF9B08BDB01}"/>
    <cellStyle name="Percent 3 10 10 5" xfId="17563" xr:uid="{4612AE7F-83E8-47D5-94B4-CB101D11F7B5}"/>
    <cellStyle name="Percent 3 10 10 6" xfId="24022" xr:uid="{E66BD8C6-F4B6-4DED-B1C5-00D8831CF8E5}"/>
    <cellStyle name="Percent 3 10 10 7" xfId="8849" xr:uid="{C9AAE899-114F-4C51-8019-A8CC7D30A44B}"/>
    <cellStyle name="Percent 3 10 11" xfId="4541" xr:uid="{00000000-0005-0000-0000-0000C0110000}"/>
    <cellStyle name="Percent 3 10 11 2" xfId="17564" xr:uid="{388D573C-E115-4843-96BA-F311EDC53557}"/>
    <cellStyle name="Percent 3 10 11 2 2" xfId="25225" xr:uid="{C77341B3-9CEA-4D5A-ACF5-A9CC95837374}"/>
    <cellStyle name="Percent 3 10 11 3" xfId="17565" xr:uid="{CDB8C1B3-7722-4140-99BA-248139A29AB7}"/>
    <cellStyle name="Percent 3 10 11 3 2" xfId="25224" xr:uid="{1DC7056A-5CFC-4935-B0DD-746A743E9BCD}"/>
    <cellStyle name="Percent 3 10 11 4" xfId="17566" xr:uid="{EDD85D2E-B8EE-40C2-810C-D3317D7F3E1A}"/>
    <cellStyle name="Percent 3 10 11 5" xfId="17567" xr:uid="{E5E38445-DB10-4E13-B020-6AAC99349CC5}"/>
    <cellStyle name="Percent 3 10 11 6" xfId="24023" xr:uid="{D2CF9906-AED6-4848-8E47-076E620022A2}"/>
    <cellStyle name="Percent 3 10 11 7" xfId="8850" xr:uid="{55879AF6-6FDA-4FD8-91FC-D1A3F75DD66B}"/>
    <cellStyle name="Percent 3 10 12" xfId="4542" xr:uid="{00000000-0005-0000-0000-0000C1110000}"/>
    <cellStyle name="Percent 3 10 12 2" xfId="17568" xr:uid="{9F7EEEF1-FD4F-4BE7-942A-2379ED0DA9F3}"/>
    <cellStyle name="Percent 3 10 12 2 2" xfId="25227" xr:uid="{5454BA3B-41E4-4C5A-AA0A-97C42008E434}"/>
    <cellStyle name="Percent 3 10 12 3" xfId="17569" xr:uid="{4AAFDFC3-D535-4CCD-9370-241D8133ED6D}"/>
    <cellStyle name="Percent 3 10 12 3 2" xfId="25226" xr:uid="{B6E6A460-3B02-48B3-B6A0-F5454BEED36B}"/>
    <cellStyle name="Percent 3 10 12 4" xfId="17570" xr:uid="{43A2E59E-3168-4038-8FEB-46EB71ACE414}"/>
    <cellStyle name="Percent 3 10 12 5" xfId="17571" xr:uid="{36B617FC-9B96-46A4-9FA7-12C7E128CEBC}"/>
    <cellStyle name="Percent 3 10 12 6" xfId="24024" xr:uid="{27CB540C-5A8C-4D2C-9580-A707B1767EE7}"/>
    <cellStyle name="Percent 3 10 12 7" xfId="8851" xr:uid="{0748F5B5-8237-47DA-8FB2-16D48AED042D}"/>
    <cellStyle name="Percent 3 10 13" xfId="4543" xr:uid="{00000000-0005-0000-0000-0000C2110000}"/>
    <cellStyle name="Percent 3 10 13 2" xfId="17572" xr:uid="{6ADF0BFC-9156-40D0-927B-F049AB54E763}"/>
    <cellStyle name="Percent 3 10 13 2 2" xfId="25229" xr:uid="{F17B242D-9A45-46F5-9A6F-978F70A52393}"/>
    <cellStyle name="Percent 3 10 13 3" xfId="17573" xr:uid="{FB841562-98DC-4809-8A44-94BE56104BFE}"/>
    <cellStyle name="Percent 3 10 13 3 2" xfId="25228" xr:uid="{D1623C55-4E07-4BF5-835D-E25A068F4A73}"/>
    <cellStyle name="Percent 3 10 13 4" xfId="17574" xr:uid="{616208ED-F2F7-471D-ADDD-D67EF39E1B23}"/>
    <cellStyle name="Percent 3 10 13 5" xfId="17575" xr:uid="{E12475FC-E32D-4F3A-877C-D16CC4249F9D}"/>
    <cellStyle name="Percent 3 10 13 6" xfId="24025" xr:uid="{C949F750-3B37-4CDE-B91E-127C55156A7B}"/>
    <cellStyle name="Percent 3 10 13 7" xfId="8852" xr:uid="{A14356BE-D2F7-4688-8B20-D26AA942B569}"/>
    <cellStyle name="Percent 3 10 14" xfId="4544" xr:uid="{00000000-0005-0000-0000-0000C3110000}"/>
    <cellStyle name="Percent 3 10 14 2" xfId="17576" xr:uid="{0CEC10A5-E768-453A-95B6-1B38B78943BD}"/>
    <cellStyle name="Percent 3 10 14 2 2" xfId="25231" xr:uid="{D289422A-73E7-4ADE-8318-9567E43AC79A}"/>
    <cellStyle name="Percent 3 10 14 3" xfId="17577" xr:uid="{1B307D82-A3A8-4CBA-8C8C-11AC5873188D}"/>
    <cellStyle name="Percent 3 10 14 3 2" xfId="25230" xr:uid="{D22ADA5B-FFB3-4FDE-824E-DF144E5E7C16}"/>
    <cellStyle name="Percent 3 10 14 4" xfId="17578" xr:uid="{729A0F94-02E2-4EAC-8539-D456B08B4AA6}"/>
    <cellStyle name="Percent 3 10 14 5" xfId="17579" xr:uid="{9510120E-53ED-46B1-A2A3-D889C0002504}"/>
    <cellStyle name="Percent 3 10 14 6" xfId="24026" xr:uid="{4E7A78C8-DFD0-4BEC-B5FF-436384FB57D7}"/>
    <cellStyle name="Percent 3 10 14 7" xfId="8853" xr:uid="{62094A6F-2CBE-4C86-8066-89000D0E82B6}"/>
    <cellStyle name="Percent 3 10 15" xfId="4545" xr:uid="{00000000-0005-0000-0000-0000C4110000}"/>
    <cellStyle name="Percent 3 10 15 2" xfId="17580" xr:uid="{FF64AA1D-E367-4955-8BD0-9C4D2D4E83C6}"/>
    <cellStyle name="Percent 3 10 15 2 2" xfId="25233" xr:uid="{129503AD-4396-4B51-B756-263B9FD3DD11}"/>
    <cellStyle name="Percent 3 10 15 3" xfId="17581" xr:uid="{FB20DC75-023E-4EB4-B4D6-000CD7D50469}"/>
    <cellStyle name="Percent 3 10 15 3 2" xfId="25232" xr:uid="{9CD66D0D-45B4-4131-A246-F934E9FF295F}"/>
    <cellStyle name="Percent 3 10 15 4" xfId="17582" xr:uid="{583A6BD4-BB60-4331-A315-B83BC01E0A4B}"/>
    <cellStyle name="Percent 3 10 15 5" xfId="17583" xr:uid="{7F94E3B6-8EBC-4EDF-A953-36143D2DF872}"/>
    <cellStyle name="Percent 3 10 15 6" xfId="24027" xr:uid="{E7EB786F-AD23-4B42-A4B5-7624B2FB1C53}"/>
    <cellStyle name="Percent 3 10 15 7" xfId="8854" xr:uid="{D7F62374-CC5E-4956-9434-67C072CEDC12}"/>
    <cellStyle name="Percent 3 10 16" xfId="17584" xr:uid="{370AFBA5-2572-4AC1-8E3E-EB2ED2B61625}"/>
    <cellStyle name="Percent 3 10 16 2" xfId="25234" xr:uid="{8257A21E-E1A7-4A45-837A-A43ACD0A88C2}"/>
    <cellStyle name="Percent 3 10 17" xfId="17585" xr:uid="{62E819A7-F6E1-417C-82A4-670F526E722A}"/>
    <cellStyle name="Percent 3 10 17 2" xfId="25221" xr:uid="{8BF59E09-77C1-46B8-9881-A914BDAE23CC}"/>
    <cellStyle name="Percent 3 10 18" xfId="17586" xr:uid="{596169DB-63D7-48C5-920D-B9D9861FF73D}"/>
    <cellStyle name="Percent 3 10 19" xfId="17587" xr:uid="{13B68716-1860-483B-A997-6660FB014E44}"/>
    <cellStyle name="Percent 3 10 2" xfId="4546" xr:uid="{00000000-0005-0000-0000-0000C5110000}"/>
    <cellStyle name="Percent 3 10 2 2" xfId="17588" xr:uid="{5929476A-EB2E-4D87-9D4D-7EF731D1D7EB}"/>
    <cellStyle name="Percent 3 10 2 2 2" xfId="25236" xr:uid="{CD21378E-66A8-4A9B-9972-ED10F1B8A45C}"/>
    <cellStyle name="Percent 3 10 2 3" xfId="17589" xr:uid="{A34C7B86-2BD5-4775-B242-0EB959D87B2B}"/>
    <cellStyle name="Percent 3 10 2 3 2" xfId="25235" xr:uid="{1738B44B-CDF8-426C-B9B3-1B320046ECDC}"/>
    <cellStyle name="Percent 3 10 2 4" xfId="17590" xr:uid="{5A1AE48F-C5AE-4E45-9A15-72C729E17C83}"/>
    <cellStyle name="Percent 3 10 2 5" xfId="17591" xr:uid="{0C234671-57BA-492F-BFA2-B99A49F99E71}"/>
    <cellStyle name="Percent 3 10 2 6" xfId="24028" xr:uid="{57A96F2E-4125-4D92-B351-05211021ED8B}"/>
    <cellStyle name="Percent 3 10 2 7" xfId="8855" xr:uid="{3F50628D-17B4-46DC-8BAB-25DF9F1FDC17}"/>
    <cellStyle name="Percent 3 10 20" xfId="24021" xr:uid="{3F7D0AFE-6A8A-4428-A925-BBF8EF9FA121}"/>
    <cellStyle name="Percent 3 10 21" xfId="8848" xr:uid="{8287C80D-E369-418C-933A-D0794B9E06CC}"/>
    <cellStyle name="Percent 3 10 3" xfId="4547" xr:uid="{00000000-0005-0000-0000-0000C6110000}"/>
    <cellStyle name="Percent 3 10 3 2" xfId="17592" xr:uid="{C9B9CFB6-C7F0-4E6C-8485-FB9BD7029680}"/>
    <cellStyle name="Percent 3 10 3 2 2" xfId="25238" xr:uid="{CD086A8B-AD53-4B6C-9A38-E900D6422D23}"/>
    <cellStyle name="Percent 3 10 3 3" xfId="17593" xr:uid="{475F8100-EE42-40FC-9E9B-40709D837120}"/>
    <cellStyle name="Percent 3 10 3 3 2" xfId="25239" xr:uid="{7DEA38D5-3A41-45DD-AD2F-C9B8F1988A25}"/>
    <cellStyle name="Percent 3 10 3 4" xfId="17594" xr:uid="{D8C912FA-E01A-4328-8186-FD47D359D3FF}"/>
    <cellStyle name="Percent 3 10 3 4 2" xfId="25237" xr:uid="{ADEAFAD9-B792-4909-8330-AC0074AB9111}"/>
    <cellStyle name="Percent 3 10 3 5" xfId="17595" xr:uid="{0E887B55-BC96-462A-9ACE-0EB576DA9F04}"/>
    <cellStyle name="Percent 3 10 3 6" xfId="24029" xr:uid="{07FE85EE-77FF-4B15-9E52-28459F764098}"/>
    <cellStyle name="Percent 3 10 3 7" xfId="8856" xr:uid="{97D90428-EF8C-41CA-9BE7-65580515A2A3}"/>
    <cellStyle name="Percent 3 10 4" xfId="4548" xr:uid="{00000000-0005-0000-0000-0000C7110000}"/>
    <cellStyle name="Percent 3 10 4 2" xfId="17596" xr:uid="{F7839FD5-23DB-469A-9E2A-B4A041B6B126}"/>
    <cellStyle name="Percent 3 10 4 2 2" xfId="25241" xr:uid="{6F7A8741-85FE-4F98-BBFE-956628A76797}"/>
    <cellStyle name="Percent 3 10 4 3" xfId="17597" xr:uid="{DC2C2D5B-8FFB-484B-9130-D41C2A99EBE5}"/>
    <cellStyle name="Percent 3 10 4 3 2" xfId="25242" xr:uid="{536FE592-D03B-49A2-9BF5-D52EE56A154A}"/>
    <cellStyle name="Percent 3 10 4 4" xfId="17598" xr:uid="{5C98121F-D7F4-4BE0-98D2-4A5C8C9084CF}"/>
    <cellStyle name="Percent 3 10 4 4 2" xfId="25240" xr:uid="{9F1D6CB8-F10F-4515-AE4C-94ABF71004B0}"/>
    <cellStyle name="Percent 3 10 4 5" xfId="17599" xr:uid="{B16F8762-4841-4008-B271-3B5D2431B9D0}"/>
    <cellStyle name="Percent 3 10 4 6" xfId="24030" xr:uid="{CEA76DA7-0DBA-4485-A46F-A03EBDB68A16}"/>
    <cellStyle name="Percent 3 10 4 7" xfId="8857" xr:uid="{80A9654B-50EF-4809-B8F3-04AA828EF32F}"/>
    <cellStyle name="Percent 3 10 5" xfId="4549" xr:uid="{00000000-0005-0000-0000-0000C8110000}"/>
    <cellStyle name="Percent 3 10 5 2" xfId="17600" xr:uid="{E5E69139-CEBF-41F5-AB42-76EE96D7A41B}"/>
    <cellStyle name="Percent 3 10 5 2 2" xfId="25244" xr:uid="{C86276FB-F503-45FB-B2B9-65B893548574}"/>
    <cellStyle name="Percent 3 10 5 3" xfId="17601" xr:uid="{D3AC55F9-6CEF-4262-9A2A-E753F0269F5D}"/>
    <cellStyle name="Percent 3 10 5 3 2" xfId="25245" xr:uid="{16C97CE0-95DE-41FB-9994-E0C30EA001E7}"/>
    <cellStyle name="Percent 3 10 5 4" xfId="17602" xr:uid="{050594EA-001A-461F-B814-81255462CFC6}"/>
    <cellStyle name="Percent 3 10 5 4 2" xfId="25243" xr:uid="{D211C3BE-A327-4C74-BC60-8D6F9DF5EDDE}"/>
    <cellStyle name="Percent 3 10 5 5" xfId="17603" xr:uid="{7FAEF248-6C2B-490A-A800-524AA69B0A29}"/>
    <cellStyle name="Percent 3 10 5 6" xfId="24031" xr:uid="{1B64E407-E24E-4EDF-A0D2-37FE246CBB3C}"/>
    <cellStyle name="Percent 3 10 5 7" xfId="8858" xr:uid="{8482C9B8-CC53-4F23-BAD8-55CEEF172906}"/>
    <cellStyle name="Percent 3 10 6" xfId="4550" xr:uid="{00000000-0005-0000-0000-0000C9110000}"/>
    <cellStyle name="Percent 3 10 6 2" xfId="17604" xr:uid="{7B2F08CF-AABA-4DD8-B04E-810E3782DC0D}"/>
    <cellStyle name="Percent 3 10 6 2 2" xfId="25247" xr:uid="{0AC7A0E1-F4C6-4F08-BE06-3B8C33ADE200}"/>
    <cellStyle name="Percent 3 10 6 3" xfId="17605" xr:uid="{C173339D-EFB1-4258-82BC-4100A80099CE}"/>
    <cellStyle name="Percent 3 10 6 3 2" xfId="25248" xr:uid="{6E98EF6A-4A2E-4FA3-85D0-B88FC6942D91}"/>
    <cellStyle name="Percent 3 10 6 4" xfId="17606" xr:uid="{39E629CF-491B-4DEE-827F-B401D17629DA}"/>
    <cellStyle name="Percent 3 10 6 4 2" xfId="25246" xr:uid="{145A255F-84F8-4D89-BF9C-6AB6DA347A56}"/>
    <cellStyle name="Percent 3 10 6 5" xfId="17607" xr:uid="{E496C2F6-5C2E-4860-9F24-244B063DA143}"/>
    <cellStyle name="Percent 3 10 6 6" xfId="24032" xr:uid="{019F7215-E980-4024-97FA-B1C4EEAC2B75}"/>
    <cellStyle name="Percent 3 10 6 7" xfId="8859" xr:uid="{2C0A4C4D-3564-4E07-9A54-BDCCD96B9958}"/>
    <cellStyle name="Percent 3 10 7" xfId="4551" xr:uid="{00000000-0005-0000-0000-0000CA110000}"/>
    <cellStyle name="Percent 3 10 7 2" xfId="17608" xr:uid="{DDD8B71D-6F5C-4ADA-BDA5-9B5047DAC548}"/>
    <cellStyle name="Percent 3 10 7 2 2" xfId="25250" xr:uid="{8901C2FB-BD53-4391-BAAA-0977F7FBFF9F}"/>
    <cellStyle name="Percent 3 10 7 3" xfId="17609" xr:uid="{E3A86465-8F15-417C-A3B6-9FA311FBA6F9}"/>
    <cellStyle name="Percent 3 10 7 3 2" xfId="25251" xr:uid="{84D5091A-AFDA-4ACC-9A07-689CDB23DF02}"/>
    <cellStyle name="Percent 3 10 7 4" xfId="17610" xr:uid="{516F6D18-C391-42C3-91B4-980D0C4B2BB2}"/>
    <cellStyle name="Percent 3 10 7 4 2" xfId="25249" xr:uid="{02E0DE17-0FB5-471E-A8E8-13B576B15FAD}"/>
    <cellStyle name="Percent 3 10 7 5" xfId="17611" xr:uid="{21547681-AFE5-4550-AEDB-0472A88D5E11}"/>
    <cellStyle name="Percent 3 10 7 6" xfId="24033" xr:uid="{93F69FB1-9FD6-4810-BC7C-5F759BF01912}"/>
    <cellStyle name="Percent 3 10 7 7" xfId="8860" xr:uid="{03C64D39-B65F-4184-BBFF-680C1270DE4C}"/>
    <cellStyle name="Percent 3 10 8" xfId="4552" xr:uid="{00000000-0005-0000-0000-0000CB110000}"/>
    <cellStyle name="Percent 3 10 8 2" xfId="17612" xr:uid="{F64169DC-4298-479D-9C7A-1809B73EB258}"/>
    <cellStyle name="Percent 3 10 8 2 2" xfId="25253" xr:uid="{EF357237-CE40-44D1-BA48-E290ED152093}"/>
    <cellStyle name="Percent 3 10 8 3" xfId="17613" xr:uid="{C01F7020-D305-416E-8C54-2D0A314C4EC5}"/>
    <cellStyle name="Percent 3 10 8 3 2" xfId="25254" xr:uid="{0CCFAB5B-FDC9-4B83-9209-48380B9CE6C3}"/>
    <cellStyle name="Percent 3 10 8 4" xfId="17614" xr:uid="{F59054FC-A58F-4CED-A088-895810917256}"/>
    <cellStyle name="Percent 3 10 8 4 2" xfId="25252" xr:uid="{E5A661F0-2828-4021-A6E1-9F47CAB8F52A}"/>
    <cellStyle name="Percent 3 10 8 5" xfId="17615" xr:uid="{AEA0D4EA-181C-4D4A-8F45-34323B695B20}"/>
    <cellStyle name="Percent 3 10 8 6" xfId="24034" xr:uid="{D458EAEE-4C6D-4C14-98C7-C7E7AC0EA22B}"/>
    <cellStyle name="Percent 3 10 8 7" xfId="8861" xr:uid="{75AFC082-45EB-4F56-BE4C-8F59C4E155F9}"/>
    <cellStyle name="Percent 3 10 9" xfId="4553" xr:uid="{00000000-0005-0000-0000-0000CC110000}"/>
    <cellStyle name="Percent 3 10 9 2" xfId="17616" xr:uid="{4B6224A3-D82A-43FB-83B1-5A75A84D637A}"/>
    <cellStyle name="Percent 3 10 9 2 2" xfId="25256" xr:uid="{4F509F69-BD59-409F-95BD-F87811EA119F}"/>
    <cellStyle name="Percent 3 10 9 3" xfId="17617" xr:uid="{649F5E8D-E22B-4F42-94DD-2869A499D877}"/>
    <cellStyle name="Percent 3 10 9 3 2" xfId="25257" xr:uid="{B361F212-B133-42CE-AE88-57C1E365AE23}"/>
    <cellStyle name="Percent 3 10 9 4" xfId="17618" xr:uid="{EB62FFDE-BF1E-4C2E-8EF0-6AA9F4F58CC7}"/>
    <cellStyle name="Percent 3 10 9 4 2" xfId="25255" xr:uid="{FDD089EA-5CE1-43BA-ADAD-7BB4C913062F}"/>
    <cellStyle name="Percent 3 10 9 5" xfId="17619" xr:uid="{CDDE4AFC-682F-4CE7-8F13-1C4934017B30}"/>
    <cellStyle name="Percent 3 10 9 6" xfId="24035" xr:uid="{31AA90B0-B84F-4EE3-89AE-35920CE9367D}"/>
    <cellStyle name="Percent 3 10 9 7" xfId="8862" xr:uid="{093C4CAD-3909-4E1A-8BBC-CD719FE0AFFC}"/>
    <cellStyle name="Percent 3 11" xfId="4554" xr:uid="{00000000-0005-0000-0000-0000CD110000}"/>
    <cellStyle name="Percent 3 11 2" xfId="17620" xr:uid="{0EC48995-4698-4D1B-94B1-185BFEB29506}"/>
    <cellStyle name="Percent 3 11 2 2" xfId="25259" xr:uid="{795CFC20-D955-4EB6-BA19-2F7EE00C1625}"/>
    <cellStyle name="Percent 3 11 3" xfId="17621" xr:uid="{D9870787-D4E4-4D6F-8B0B-945E9C5E8661}"/>
    <cellStyle name="Percent 3 11 3 2" xfId="25260" xr:uid="{46648963-33E9-4E7C-88E1-79B5B5E40244}"/>
    <cellStyle name="Percent 3 11 4" xfId="17622" xr:uid="{AED5DD86-64D1-4EB0-A147-AFC3B0780C6C}"/>
    <cellStyle name="Percent 3 11 4 2" xfId="25258" xr:uid="{6793FC84-CFE1-4ED5-9172-A2466728EFCF}"/>
    <cellStyle name="Percent 3 11 5" xfId="17623" xr:uid="{1B9946C8-5970-4489-8B9D-953BD7B0CD58}"/>
    <cellStyle name="Percent 3 11 6" xfId="24036" xr:uid="{EC061E86-46ED-457B-B584-6769B638D362}"/>
    <cellStyle name="Percent 3 11 7" xfId="8863" xr:uid="{E494D834-82F3-4ADD-B250-F542C45DE304}"/>
    <cellStyle name="Percent 3 12" xfId="4555" xr:uid="{00000000-0005-0000-0000-0000CE110000}"/>
    <cellStyle name="Percent 3 12 2" xfId="17624" xr:uid="{3A54A3AD-EB71-4F26-BBEF-69B444666AFF}"/>
    <cellStyle name="Percent 3 12 2 2" xfId="25262" xr:uid="{8149C9F1-4F49-4BC4-8A7F-4B5A256C64CE}"/>
    <cellStyle name="Percent 3 12 3" xfId="17625" xr:uid="{5613C8E3-4EEB-4C6D-A1B8-FC530A4C38F8}"/>
    <cellStyle name="Percent 3 12 3 2" xfId="25263" xr:uid="{AB8A2E87-B2EF-42B8-AFFA-80C45D2B264C}"/>
    <cellStyle name="Percent 3 12 4" xfId="17626" xr:uid="{C980644C-3831-4AF1-B38C-4256851CBC60}"/>
    <cellStyle name="Percent 3 12 4 2" xfId="25261" xr:uid="{B9C47138-F00E-4F5C-B999-C685885FC4B9}"/>
    <cellStyle name="Percent 3 12 5" xfId="17627" xr:uid="{1A9C5E20-0ADB-49C2-8AE8-41AB4C4879E2}"/>
    <cellStyle name="Percent 3 12 6" xfId="24037" xr:uid="{DDBDC4AD-74AF-471F-AC0C-89E54BBCF2DA}"/>
    <cellStyle name="Percent 3 12 7" xfId="8864" xr:uid="{53D5A702-4685-4611-A963-6A560602C1A0}"/>
    <cellStyle name="Percent 3 13" xfId="4556" xr:uid="{00000000-0005-0000-0000-0000CF110000}"/>
    <cellStyle name="Percent 3 13 2" xfId="17628" xr:uid="{1C632A10-8572-4CAB-88C5-02D353D065D1}"/>
    <cellStyle name="Percent 3 13 2 2" xfId="25265" xr:uid="{63124595-B83D-453D-9AE0-29711A361FF5}"/>
    <cellStyle name="Percent 3 13 3" xfId="17629" xr:uid="{A1853EAF-6960-443C-B160-3B481FFB2D8A}"/>
    <cellStyle name="Percent 3 13 3 2" xfId="25266" xr:uid="{EB0094E4-9438-42E0-8D34-CEDC2969FC15}"/>
    <cellStyle name="Percent 3 13 4" xfId="17630" xr:uid="{EDBCBC94-FF09-4F11-BABB-092473F53CA6}"/>
    <cellStyle name="Percent 3 13 4 2" xfId="25264" xr:uid="{296421D5-BF48-4E83-BFBA-90370B62ABD4}"/>
    <cellStyle name="Percent 3 13 5" xfId="17631" xr:uid="{8370BF3B-DF84-4454-A893-93D2857D0DD9}"/>
    <cellStyle name="Percent 3 13 6" xfId="24038" xr:uid="{86C3296A-CD75-4908-B7EF-421F189CA1C3}"/>
    <cellStyle name="Percent 3 13 7" xfId="8865" xr:uid="{C48730FC-56A2-42CE-9207-75C2F32C1D81}"/>
    <cellStyle name="Percent 3 14" xfId="4557" xr:uid="{00000000-0005-0000-0000-0000D0110000}"/>
    <cellStyle name="Percent 3 14 2" xfId="17632" xr:uid="{2A1A327B-5879-481B-B567-1BD9C25EA444}"/>
    <cellStyle name="Percent 3 14 2 2" xfId="25268" xr:uid="{1F4D2D5F-5B64-4FC3-818D-C9EF5A90BC8F}"/>
    <cellStyle name="Percent 3 14 3" xfId="17633" xr:uid="{D7C415E3-C82C-4015-BDC1-83793B4D9005}"/>
    <cellStyle name="Percent 3 14 3 2" xfId="25269" xr:uid="{6DD372D4-DB4D-44E7-92CF-11B6A8E4145A}"/>
    <cellStyle name="Percent 3 14 4" xfId="17634" xr:uid="{FEED4D50-FFF0-4F3F-B7CC-3FAF267C3AC8}"/>
    <cellStyle name="Percent 3 14 4 2" xfId="25267" xr:uid="{3256E65F-5639-4C4D-9D5F-FCFAD301EB41}"/>
    <cellStyle name="Percent 3 14 5" xfId="17635" xr:uid="{1B47C71B-0AA3-49B4-A987-E3E1477C6B83}"/>
    <cellStyle name="Percent 3 14 6" xfId="24039" xr:uid="{3D0882E8-5762-481E-8CDB-0297440F69E7}"/>
    <cellStyle name="Percent 3 14 7" xfId="8866" xr:uid="{047C7FBB-8421-412E-812C-9326F82F9825}"/>
    <cellStyle name="Percent 3 15" xfId="4558" xr:uid="{00000000-0005-0000-0000-0000D1110000}"/>
    <cellStyle name="Percent 3 15 2" xfId="17636" xr:uid="{8E499407-3743-4B14-B0BF-323EE94ECA48}"/>
    <cellStyle name="Percent 3 15 2 2" xfId="25271" xr:uid="{6F7926F5-DD93-4C9D-9D46-2B9C5C133DB0}"/>
    <cellStyle name="Percent 3 15 3" xfId="17637" xr:uid="{19840091-B3F9-44F7-8C92-B0360D7DE204}"/>
    <cellStyle name="Percent 3 15 3 2" xfId="25272" xr:uid="{C409E818-035F-4E0A-A6E9-8025A54F7AF9}"/>
    <cellStyle name="Percent 3 15 4" xfId="17638" xr:uid="{3AC2F2EA-9716-42D1-85D4-5EAA8D6726DA}"/>
    <cellStyle name="Percent 3 15 4 2" xfId="25270" xr:uid="{8CA8565F-D551-4E49-A166-2591C15B5D19}"/>
    <cellStyle name="Percent 3 15 5" xfId="17639" xr:uid="{E5D3E0AF-1E66-42CB-B545-69A26858EB84}"/>
    <cellStyle name="Percent 3 15 6" xfId="24040" xr:uid="{2C6E2D51-3628-4EBC-8B52-DCDD66FC02B6}"/>
    <cellStyle name="Percent 3 15 7" xfId="8867" xr:uid="{5A7BC424-4719-472C-B9FB-C4CEF78C2BCE}"/>
    <cellStyle name="Percent 3 16" xfId="4559" xr:uid="{00000000-0005-0000-0000-0000D2110000}"/>
    <cellStyle name="Percent 3 16 2" xfId="17640" xr:uid="{15A19C0B-15A1-463F-BFA7-8BB55453C682}"/>
    <cellStyle name="Percent 3 16 2 2" xfId="25274" xr:uid="{5C4F8188-068F-4292-B92A-E757DA09AAFC}"/>
    <cellStyle name="Percent 3 16 3" xfId="17641" xr:uid="{E88450E6-75E7-4DF5-BD66-62C8FA286FEA}"/>
    <cellStyle name="Percent 3 16 3 2" xfId="25275" xr:uid="{966F159B-AFB8-4153-B539-2188AC59CAE1}"/>
    <cellStyle name="Percent 3 16 4" xfId="17642" xr:uid="{D8C95570-8497-4AF9-957A-F3BA0B2458BF}"/>
    <cellStyle name="Percent 3 16 4 2" xfId="25273" xr:uid="{868A4AC5-701E-4939-A9E7-3B8921059D76}"/>
    <cellStyle name="Percent 3 16 5" xfId="17643" xr:uid="{C0F816C6-B62B-42E5-8D27-38413E376C41}"/>
    <cellStyle name="Percent 3 16 6" xfId="24041" xr:uid="{F71AA3C4-7CAC-4BF0-8AE2-8DA3CE448E6C}"/>
    <cellStyle name="Percent 3 16 7" xfId="8868" xr:uid="{BECC07A2-B7B1-4D3A-968B-7F17B8C1035A}"/>
    <cellStyle name="Percent 3 17" xfId="4560" xr:uid="{00000000-0005-0000-0000-0000D3110000}"/>
    <cellStyle name="Percent 3 17 2" xfId="17644" xr:uid="{11D5015B-0D30-4C87-BD44-34BE32955748}"/>
    <cellStyle name="Percent 3 17 2 2" xfId="25277" xr:uid="{AA8CF440-3D66-49F8-8674-7E0ED4B61309}"/>
    <cellStyle name="Percent 3 17 3" xfId="17645" xr:uid="{714AD9F7-0F37-473D-A262-12A8DA31C3C6}"/>
    <cellStyle name="Percent 3 17 3 2" xfId="25278" xr:uid="{39148746-CC0E-4A70-B1F1-43A0DCA6C192}"/>
    <cellStyle name="Percent 3 17 4" xfId="17646" xr:uid="{76D9BD29-1B03-4D6A-BCD4-AA874F3D3B0F}"/>
    <cellStyle name="Percent 3 17 4 2" xfId="25276" xr:uid="{0CE4A092-CA54-4257-8A76-60BDCE506CEE}"/>
    <cellStyle name="Percent 3 17 5" xfId="17647" xr:uid="{80EF3630-C0CE-4AEC-86FA-74BAB8AC423F}"/>
    <cellStyle name="Percent 3 17 6" xfId="24042" xr:uid="{8919CB31-F68F-44B9-A75F-29CB49E24E07}"/>
    <cellStyle name="Percent 3 17 7" xfId="8869" xr:uid="{7A46C918-04C8-471A-8774-749EF578040B}"/>
    <cellStyle name="Percent 3 18" xfId="4561" xr:uid="{00000000-0005-0000-0000-0000D4110000}"/>
    <cellStyle name="Percent 3 18 2" xfId="17648" xr:uid="{94AAF3BA-3A26-4D9D-8BDF-95F092147D6E}"/>
    <cellStyle name="Percent 3 18 2 2" xfId="25280" xr:uid="{A19A92F9-9E77-421C-9DC3-6638C8B2524F}"/>
    <cellStyle name="Percent 3 18 3" xfId="17649" xr:uid="{089531CE-BF80-4909-BB58-C91B3354F330}"/>
    <cellStyle name="Percent 3 18 3 2" xfId="25281" xr:uid="{B429E561-5567-4B40-A16E-613A6A4B2A95}"/>
    <cellStyle name="Percent 3 18 4" xfId="17650" xr:uid="{2C65C24F-B577-4439-AF57-D1990E2BD74B}"/>
    <cellStyle name="Percent 3 18 4 2" xfId="25279" xr:uid="{D0513C07-DEC6-460C-9092-7A73B57B0CDB}"/>
    <cellStyle name="Percent 3 18 5" xfId="17651" xr:uid="{A999673A-B9B8-413A-B89E-D4C8A18F1C09}"/>
    <cellStyle name="Percent 3 18 6" xfId="24043" xr:uid="{EA9C341C-D20C-446B-889F-3635D9D7EF19}"/>
    <cellStyle name="Percent 3 18 7" xfId="8870" xr:uid="{E423C024-306C-4AD3-A12D-981D97E9D948}"/>
    <cellStyle name="Percent 3 19" xfId="4562" xr:uid="{00000000-0005-0000-0000-0000D5110000}"/>
    <cellStyle name="Percent 3 19 2" xfId="17652" xr:uid="{C1B2298F-A1F1-402E-8E64-EDF3C92BF656}"/>
    <cellStyle name="Percent 3 19 2 2" xfId="25284" xr:uid="{2FF752D7-81EB-4D65-AF6D-FB425253B253}"/>
    <cellStyle name="Percent 3 19 2 3" xfId="25283" xr:uid="{64D248C6-88D3-4BA3-A36E-9BAAEDDF4AD2}"/>
    <cellStyle name="Percent 3 19 3" xfId="17653" xr:uid="{3458AE76-929C-4CD0-A101-ED1B37B9E592}"/>
    <cellStyle name="Percent 3 19 3 2" xfId="25285" xr:uid="{1EAA255E-E7AB-454F-9A85-26B74F1D0311}"/>
    <cellStyle name="Percent 3 19 4" xfId="17654" xr:uid="{685079C2-55DF-4D43-98BC-119DC364D48C}"/>
    <cellStyle name="Percent 3 19 4 2" xfId="25286" xr:uid="{BBC06D8D-79BB-4749-9CA2-F9459E68F162}"/>
    <cellStyle name="Percent 3 19 5" xfId="17655" xr:uid="{D5CFA8E5-5874-458D-B2A8-F3CA0C28E646}"/>
    <cellStyle name="Percent 3 19 5 2" xfId="25282" xr:uid="{0F83F912-B6ED-4B85-9D53-38CC4F1E5D1F}"/>
    <cellStyle name="Percent 3 19 6" xfId="24044" xr:uid="{70BDA210-841B-467D-9837-C673719D6FF6}"/>
    <cellStyle name="Percent 3 19 7" xfId="8871" xr:uid="{5BA43AF4-AF48-4502-AB27-ECA0F793D6EF}"/>
    <cellStyle name="Percent 3 2" xfId="4563" xr:uid="{00000000-0005-0000-0000-0000D6110000}"/>
    <cellStyle name="Percent 3 2 10" xfId="4564" xr:uid="{00000000-0005-0000-0000-0000D7110000}"/>
    <cellStyle name="Percent 3 2 10 2" xfId="17656" xr:uid="{41182B20-FA2D-4E84-B026-90657947DA41}"/>
    <cellStyle name="Percent 3 2 10 2 2" xfId="25290" xr:uid="{FA0A4570-B95E-41DB-B301-CEF1E99892B6}"/>
    <cellStyle name="Percent 3 2 10 2 3" xfId="25289" xr:uid="{1F75B871-ECEE-4688-9453-654633679F98}"/>
    <cellStyle name="Percent 3 2 10 3" xfId="17657" xr:uid="{5B48D680-D62A-4043-B118-5BDF243EF8C5}"/>
    <cellStyle name="Percent 3 2 10 3 2" xfId="25292" xr:uid="{E5A8DE98-4160-471A-9DCA-59B43FAEC841}"/>
    <cellStyle name="Percent 3 2 10 3 3" xfId="25291" xr:uid="{70C2105A-866C-4817-8E6B-74E51D3C9EED}"/>
    <cellStyle name="Percent 3 2 10 4" xfId="17658" xr:uid="{572BD777-013C-4CFB-889D-3664C77ABE78}"/>
    <cellStyle name="Percent 3 2 10 4 2" xfId="25293" xr:uid="{AF5513D3-D72F-42E6-AE5C-DE3CFE79CC29}"/>
    <cellStyle name="Percent 3 2 10 5" xfId="17659" xr:uid="{7204F635-AEBC-4682-9EAE-3B62791716AD}"/>
    <cellStyle name="Percent 3 2 10 5 2" xfId="25294" xr:uid="{DEEC478F-55EF-4CA8-AD5E-C3504C116019}"/>
    <cellStyle name="Percent 3 2 10 6" xfId="25288" xr:uid="{06FF6BAA-9C29-4D65-B85C-41CDD3418501}"/>
    <cellStyle name="Percent 3 2 10 7" xfId="24046" xr:uid="{D2B258AD-37E6-4A4B-9055-79EDD8625E94}"/>
    <cellStyle name="Percent 3 2 10 8" xfId="8873" xr:uid="{86A36866-29C8-466F-87EF-F9B7E012869C}"/>
    <cellStyle name="Percent 3 2 11" xfId="4565" xr:uid="{00000000-0005-0000-0000-0000D8110000}"/>
    <cellStyle name="Percent 3 2 11 2" xfId="17660" xr:uid="{3A47906F-86EA-4A0C-81D6-15F8078CF2C6}"/>
    <cellStyle name="Percent 3 2 11 2 2" xfId="25297" xr:uid="{286630CD-F0C9-465A-8D1E-727C06383C92}"/>
    <cellStyle name="Percent 3 2 11 2 3" xfId="25296" xr:uid="{6B41A8CA-6E3C-4BBB-8AE6-254AECB7C810}"/>
    <cellStyle name="Percent 3 2 11 3" xfId="17661" xr:uid="{3A72E28D-CC84-4471-9542-2DC1A648C8AA}"/>
    <cellStyle name="Percent 3 2 11 3 2" xfId="25299" xr:uid="{5E8BE63C-6E29-4B97-94CD-92B39B36D0DD}"/>
    <cellStyle name="Percent 3 2 11 3 3" xfId="25298" xr:uid="{7AC5EB17-BCF7-4A05-B80C-57B60891CA86}"/>
    <cellStyle name="Percent 3 2 11 4" xfId="17662" xr:uid="{F45250E6-4FF3-4900-8A52-014E3A6D0D22}"/>
    <cellStyle name="Percent 3 2 11 4 2" xfId="25300" xr:uid="{94F85749-50A3-4FB3-8EF8-5A0C9049DE10}"/>
    <cellStyle name="Percent 3 2 11 5" xfId="17663" xr:uid="{85428B1B-F895-4750-8229-C7595C7F4662}"/>
    <cellStyle name="Percent 3 2 11 5 2" xfId="25301" xr:uid="{0D40B7AB-BEF4-498E-AF94-E308052E4ECD}"/>
    <cellStyle name="Percent 3 2 11 6" xfId="25295" xr:uid="{418860E5-7410-4FDE-9FFF-E34152C9D396}"/>
    <cellStyle name="Percent 3 2 11 7" xfId="24047" xr:uid="{1B4F915B-3270-4B65-A3A7-759D77892A83}"/>
    <cellStyle name="Percent 3 2 11 8" xfId="8874" xr:uid="{337BC7DC-FBB9-4311-A931-3C6A384709B6}"/>
    <cellStyle name="Percent 3 2 12" xfId="4566" xr:uid="{00000000-0005-0000-0000-0000D9110000}"/>
    <cellStyle name="Percent 3 2 12 2" xfId="17664" xr:uid="{739CFF56-794F-4A1E-A40E-DDADCC651AA1}"/>
    <cellStyle name="Percent 3 2 12 2 2" xfId="25304" xr:uid="{72CB1F22-B9D2-4C87-9958-5223F9E32210}"/>
    <cellStyle name="Percent 3 2 12 2 3" xfId="25303" xr:uid="{787F0907-72B5-414F-9165-AAE65D5E9BE1}"/>
    <cellStyle name="Percent 3 2 12 3" xfId="17665" xr:uid="{8FD01CC6-454E-4433-AE81-E2CA96FEC97F}"/>
    <cellStyle name="Percent 3 2 12 3 2" xfId="25306" xr:uid="{26512199-8291-47EF-9E5C-51A97EC13A28}"/>
    <cellStyle name="Percent 3 2 12 3 3" xfId="25305" xr:uid="{4AE3D55C-3F9E-4BCE-BA87-AE02CDE30826}"/>
    <cellStyle name="Percent 3 2 12 4" xfId="17666" xr:uid="{A3A9099A-047F-42F0-8BF3-EE8D967F570D}"/>
    <cellStyle name="Percent 3 2 12 4 2" xfId="25307" xr:uid="{277C22F0-4DA4-46B0-81A5-43130635E7EC}"/>
    <cellStyle name="Percent 3 2 12 5" xfId="17667" xr:uid="{641355FD-3B3D-437F-A414-DF92ECA08FF0}"/>
    <cellStyle name="Percent 3 2 12 5 2" xfId="25308" xr:uid="{3FBE2127-8329-40A2-B8FA-1F5F02BE5E0D}"/>
    <cellStyle name="Percent 3 2 12 6" xfId="25302" xr:uid="{7575F4E2-F838-4CCB-8A51-2809FBAFBAB4}"/>
    <cellStyle name="Percent 3 2 12 7" xfId="24048" xr:uid="{ACDB752D-686D-4BBC-AAC2-19EF76114F6D}"/>
    <cellStyle name="Percent 3 2 12 8" xfId="8875" xr:uid="{7EB6558D-481A-4A45-ACC8-65879B4364B3}"/>
    <cellStyle name="Percent 3 2 13" xfId="4567" xr:uid="{00000000-0005-0000-0000-0000DA110000}"/>
    <cellStyle name="Percent 3 2 13 2" xfId="17668" xr:uid="{EA52A945-C838-49BF-B700-7D7C7627A51F}"/>
    <cellStyle name="Percent 3 2 13 2 2" xfId="25311" xr:uid="{0DE693EA-8DE9-42D3-937A-EB9A3A73D60F}"/>
    <cellStyle name="Percent 3 2 13 2 3" xfId="25310" xr:uid="{CA46A6FF-F6B1-40D9-9459-26E94383E102}"/>
    <cellStyle name="Percent 3 2 13 3" xfId="17669" xr:uid="{C9CF1522-0BA0-4A4A-B31B-ADF2DDA54B34}"/>
    <cellStyle name="Percent 3 2 13 3 2" xfId="25313" xr:uid="{D0983003-B062-4B17-8B6A-7955EA9B2C31}"/>
    <cellStyle name="Percent 3 2 13 3 3" xfId="25312" xr:uid="{233312DB-7D06-4312-B533-C635CF4F60A3}"/>
    <cellStyle name="Percent 3 2 13 4" xfId="17670" xr:uid="{F081B31D-0F40-475C-9E33-49CDE30C283A}"/>
    <cellStyle name="Percent 3 2 13 4 2" xfId="25314" xr:uid="{2C80B2D3-2F05-4593-870E-ED9F58382294}"/>
    <cellStyle name="Percent 3 2 13 5" xfId="17671" xr:uid="{C6FF7E11-DCD0-43B7-B7C0-A4D5C84080B0}"/>
    <cellStyle name="Percent 3 2 13 5 2" xfId="25315" xr:uid="{F20DFC55-2D10-4F8D-B9CC-258A16231130}"/>
    <cellStyle name="Percent 3 2 13 6" xfId="25309" xr:uid="{71A09FD6-0933-4394-8BFB-484194C84F53}"/>
    <cellStyle name="Percent 3 2 13 7" xfId="24049" xr:uid="{DE40BD17-09FE-41D0-A84D-F0756B47098D}"/>
    <cellStyle name="Percent 3 2 13 8" xfId="8876" xr:uid="{708865F5-0E45-473C-A3A0-8A9BC601B29D}"/>
    <cellStyle name="Percent 3 2 14" xfId="4568" xr:uid="{00000000-0005-0000-0000-0000DB110000}"/>
    <cellStyle name="Percent 3 2 14 2" xfId="17672" xr:uid="{F11D219C-4E56-4FE4-AC72-9C59687127AC}"/>
    <cellStyle name="Percent 3 2 14 2 2" xfId="25318" xr:uid="{98CA6806-22C6-4206-9C87-7E366850D329}"/>
    <cellStyle name="Percent 3 2 14 2 3" xfId="25317" xr:uid="{6417A23C-4E4D-467B-BCF0-EEDF1A864AD6}"/>
    <cellStyle name="Percent 3 2 14 3" xfId="17673" xr:uid="{868E2ED8-FBC4-4BA4-8259-7CDBEC1DE672}"/>
    <cellStyle name="Percent 3 2 14 3 2" xfId="25320" xr:uid="{A6F904C4-3F7A-4B32-8402-9A965C65DF04}"/>
    <cellStyle name="Percent 3 2 14 3 3" xfId="25319" xr:uid="{7B33296C-E089-4793-A39C-482FC54973E3}"/>
    <cellStyle name="Percent 3 2 14 4" xfId="17674" xr:uid="{A491BF11-DF12-43EC-97F0-0070F1E0B1A4}"/>
    <cellStyle name="Percent 3 2 14 4 2" xfId="25321" xr:uid="{026E5A39-5900-4227-A194-F0D40E804179}"/>
    <cellStyle name="Percent 3 2 14 5" xfId="17675" xr:uid="{D6DDAE42-2CD0-446A-AC12-6055BF788F1A}"/>
    <cellStyle name="Percent 3 2 14 5 2" xfId="25322" xr:uid="{45F4B4E3-9049-4C29-B5AB-29791CCE3E17}"/>
    <cellStyle name="Percent 3 2 14 6" xfId="25316" xr:uid="{64806DCA-D200-44F2-8103-D21EBE4D6636}"/>
    <cellStyle name="Percent 3 2 14 7" xfId="24050" xr:uid="{63758AA4-7688-4F78-A329-E0E2F8939899}"/>
    <cellStyle name="Percent 3 2 14 8" xfId="8877" xr:uid="{5300B61C-6ABD-4F43-821B-11A000651148}"/>
    <cellStyle name="Percent 3 2 15" xfId="4569" xr:uid="{00000000-0005-0000-0000-0000DC110000}"/>
    <cellStyle name="Percent 3 2 15 2" xfId="17676" xr:uid="{D6C1C428-CF1D-4B2E-A751-1B41B36CA2C1}"/>
    <cellStyle name="Percent 3 2 15 2 2" xfId="25325" xr:uid="{BFF18070-C165-4A73-ABA6-9DC14C82CC48}"/>
    <cellStyle name="Percent 3 2 15 2 3" xfId="25324" xr:uid="{5E6F552D-7526-464E-981C-B73A401D988F}"/>
    <cellStyle name="Percent 3 2 15 3" xfId="17677" xr:uid="{4FDE8674-5283-4A2C-B7D3-C83F94FAEB8D}"/>
    <cellStyle name="Percent 3 2 15 3 2" xfId="25327" xr:uid="{A327F6FD-46B4-44C8-A4B3-3CFE8119E7E4}"/>
    <cellStyle name="Percent 3 2 15 3 3" xfId="25326" xr:uid="{F3E4A86D-7908-4FBF-969C-7FEB8A20A0F0}"/>
    <cellStyle name="Percent 3 2 15 4" xfId="17678" xr:uid="{8AC1781B-3DA3-480C-A240-2D1B35EB9272}"/>
    <cellStyle name="Percent 3 2 15 4 2" xfId="25328" xr:uid="{D5BFB284-F7A5-4EED-8BF1-C494E82C8AFD}"/>
    <cellStyle name="Percent 3 2 15 5" xfId="17679" xr:uid="{0D630037-DFD5-43F9-9E1C-4AAE87D48DBC}"/>
    <cellStyle name="Percent 3 2 15 5 2" xfId="25329" xr:uid="{CAF88A00-332A-41A4-B366-E9940A9229EB}"/>
    <cellStyle name="Percent 3 2 15 6" xfId="25323" xr:uid="{29B62FAC-7FA4-474F-8901-CAE3F294D0DD}"/>
    <cellStyle name="Percent 3 2 15 7" xfId="24051" xr:uid="{AEE2D706-BE53-440C-9CE1-263E4C6B0125}"/>
    <cellStyle name="Percent 3 2 15 8" xfId="8878" xr:uid="{ADE09FA5-8502-450F-A746-6779846BE7B7}"/>
    <cellStyle name="Percent 3 2 16" xfId="4570" xr:uid="{00000000-0005-0000-0000-0000DD110000}"/>
    <cellStyle name="Percent 3 2 16 2" xfId="17680" xr:uid="{9C1257BB-0CA7-485F-8646-F7B42C8BF229}"/>
    <cellStyle name="Percent 3 2 16 2 2" xfId="25332" xr:uid="{7068D8B9-1EC6-4B68-B953-3D5F713CCD0A}"/>
    <cellStyle name="Percent 3 2 16 2 3" xfId="25331" xr:uid="{87E928E4-D9D4-4CA8-9D4B-F23C1074B6C0}"/>
    <cellStyle name="Percent 3 2 16 3" xfId="17681" xr:uid="{32995613-F21A-45B0-964A-6207582E5EB8}"/>
    <cellStyle name="Percent 3 2 16 3 2" xfId="25334" xr:uid="{66D647C3-D331-4DC8-9421-5D8A1AD0665D}"/>
    <cellStyle name="Percent 3 2 16 3 3" xfId="25333" xr:uid="{5A34E681-7873-4387-B9BB-000D66F260B1}"/>
    <cellStyle name="Percent 3 2 16 4" xfId="17682" xr:uid="{8941DD56-2A95-470C-8CC3-C3A55F6DA272}"/>
    <cellStyle name="Percent 3 2 16 4 2" xfId="25335" xr:uid="{254243E4-4F76-41C6-A569-7036E8F2131F}"/>
    <cellStyle name="Percent 3 2 16 5" xfId="17683" xr:uid="{2CD84582-970B-4F27-B0AC-2E393B53DA86}"/>
    <cellStyle name="Percent 3 2 16 5 2" xfId="25336" xr:uid="{49BE6611-C8A8-438D-A48F-03042DD38A9E}"/>
    <cellStyle name="Percent 3 2 16 6" xfId="25330" xr:uid="{91175B56-2D91-4638-902A-11C3EA0F3601}"/>
    <cellStyle name="Percent 3 2 16 7" xfId="24052" xr:uid="{3BE19AF5-B1E3-4942-BA16-456382D6BC29}"/>
    <cellStyle name="Percent 3 2 16 8" xfId="8879" xr:uid="{3D722B19-C36D-433F-BA68-8FED8A39E163}"/>
    <cellStyle name="Percent 3 2 17" xfId="4571" xr:uid="{00000000-0005-0000-0000-0000DE110000}"/>
    <cellStyle name="Percent 3 2 17 2" xfId="17684" xr:uid="{171C526A-2918-4659-80F8-7E2B6B398230}"/>
    <cellStyle name="Percent 3 2 17 2 2" xfId="25338" xr:uid="{46D53B5E-4EC7-4FC0-A4C5-4E43CF14411A}"/>
    <cellStyle name="Percent 3 2 17 3" xfId="17685" xr:uid="{F6590F4A-C867-42E4-B4D2-0875CBB66331}"/>
    <cellStyle name="Percent 3 2 17 3 2" xfId="25337" xr:uid="{A56BAF52-7E07-480E-815D-78ECB1CE0AF4}"/>
    <cellStyle name="Percent 3 2 17 4" xfId="17686" xr:uid="{FEE44DB7-C690-4A83-A427-991D76E36A74}"/>
    <cellStyle name="Percent 3 2 17 5" xfId="17687" xr:uid="{CF19E627-0700-471D-91C4-A7F95B07872E}"/>
    <cellStyle name="Percent 3 2 17 6" xfId="24045" xr:uid="{831CA313-7464-4B17-8474-72BA78CFCDEA}"/>
    <cellStyle name="Percent 3 2 17 7" xfId="8880" xr:uid="{DCAC1F5C-2465-47A8-BF43-E0D5F6273B98}"/>
    <cellStyle name="Percent 3 2 18" xfId="5554" xr:uid="{29AEA679-1BDE-4A38-A1BA-4CA29A8656A6}"/>
    <cellStyle name="Percent 3 2 18 2" xfId="17688" xr:uid="{AFCCA02B-80C0-43C5-8275-1574645EA6F5}"/>
    <cellStyle name="Percent 3 2 18 3" xfId="25339" xr:uid="{74080A6E-BB10-4160-9BAB-FAC504A29770}"/>
    <cellStyle name="Percent 3 2 19" xfId="8872" xr:uid="{D2D7038A-35D6-49BC-A9F4-04088B41B648}"/>
    <cellStyle name="Percent 3 2 19 2" xfId="25340" xr:uid="{5794A8AC-C225-4F74-90B7-70DC5FCD8C41}"/>
    <cellStyle name="Percent 3 2 2" xfId="4572" xr:uid="{00000000-0005-0000-0000-0000DF110000}"/>
    <cellStyle name="Percent 3 2 2 2" xfId="4573" xr:uid="{00000000-0005-0000-0000-0000E0110000}"/>
    <cellStyle name="Percent 3 2 2 2 2" xfId="4574" xr:uid="{00000000-0005-0000-0000-0000E1110000}"/>
    <cellStyle name="Percent 3 2 2 2 2 2" xfId="17689" xr:uid="{75D8DFC3-C70B-4699-A493-7B7669456531}"/>
    <cellStyle name="Percent 3 2 2 2 2 2 2" xfId="25344" xr:uid="{3313034E-023F-4F4E-AA35-097C007BD9AF}"/>
    <cellStyle name="Percent 3 2 2 2 2 3" xfId="17690" xr:uid="{F1CB8C09-8DBA-4F01-BF19-6FB551BB7D7B}"/>
    <cellStyle name="Percent 3 2 2 2 2 3 2" xfId="25343" xr:uid="{2B753F8E-0495-4FC0-9ECA-BAD3EABAA93F}"/>
    <cellStyle name="Percent 3 2 2 2 2 4" xfId="17691" xr:uid="{B4508DC6-BE36-49B6-9E1F-2E1FC564052E}"/>
    <cellStyle name="Percent 3 2 2 2 2 5" xfId="17692" xr:uid="{65431CCF-016D-4FD3-94F1-687AE622CC05}"/>
    <cellStyle name="Percent 3 2 2 2 2 6" xfId="24845" xr:uid="{635D0ED6-5EE2-4A83-B0A4-6DB46CC3C497}"/>
    <cellStyle name="Percent 3 2 2 2 2 7" xfId="8883" xr:uid="{D9B3CB97-C537-4D94-93AB-B8E19FED5DAB}"/>
    <cellStyle name="Percent 3 2 2 2 3" xfId="4575" xr:uid="{00000000-0005-0000-0000-0000E2110000}"/>
    <cellStyle name="Percent 3 2 2 2 3 2" xfId="17693" xr:uid="{58A94B4A-1E25-4293-B753-1A8554F9DABD}"/>
    <cellStyle name="Percent 3 2 2 2 3 2 2" xfId="25346" xr:uid="{D7FD738E-4415-4850-9643-C5035FFB05B4}"/>
    <cellStyle name="Percent 3 2 2 2 3 3" xfId="17694" xr:uid="{19643A46-FB35-484D-93D7-BAE16C78FCAE}"/>
    <cellStyle name="Percent 3 2 2 2 3 4" xfId="25345" xr:uid="{6E7C0200-ECA0-4B1C-B9FD-27B57526908C}"/>
    <cellStyle name="Percent 3 2 2 2 3 5" xfId="8884" xr:uid="{C8A41B9D-92BF-42AE-80CE-0A6837D288FF}"/>
    <cellStyle name="Percent 3 2 2 2 4" xfId="5556" xr:uid="{619F4EC0-374D-4B36-9C8F-5A1BB070FFFB}"/>
    <cellStyle name="Percent 3 2 2 2 4 2" xfId="17695" xr:uid="{A9EF746A-AE9C-48EA-BABA-428FD3ABBEAA}"/>
    <cellStyle name="Percent 3 2 2 2 4 3" xfId="25347" xr:uid="{B55805B9-E90B-4CA7-9B31-7FF0608C2699}"/>
    <cellStyle name="Percent 3 2 2 2 5" xfId="17696" xr:uid="{E9A4EB3A-9993-492E-A546-65F4C1AF5836}"/>
    <cellStyle name="Percent 3 2 2 2 5 2" xfId="25348" xr:uid="{3FA62A10-0AFB-4B23-8923-AA8DFC12EF8D}"/>
    <cellStyle name="Percent 3 2 2 2 6" xfId="17697" xr:uid="{77A95B69-3A45-457C-9E8C-A04B81ED0BBA}"/>
    <cellStyle name="Percent 3 2 2 2 6 2" xfId="25342" xr:uid="{25D7E581-5E2B-40F8-9E1C-64CB1B5E39A6}"/>
    <cellStyle name="Percent 3 2 2 2 7" xfId="17698" xr:uid="{8CE2CB63-4172-443C-84E0-B17AE93C0FC0}"/>
    <cellStyle name="Percent 3 2 2 2 8" xfId="17699" xr:uid="{29F8AE5D-5C06-4FCB-BC44-F105CF931146}"/>
    <cellStyle name="Percent 3 2 2 2 9" xfId="8882" xr:uid="{94AC9DEA-34E0-4EA1-B684-6DFA426EE44E}"/>
    <cellStyle name="Percent 3 2 2 3" xfId="4576" xr:uid="{00000000-0005-0000-0000-0000E3110000}"/>
    <cellStyle name="Percent 3 2 2 3 2" xfId="17700" xr:uid="{49FAD421-369E-453D-87BA-96CDC369180F}"/>
    <cellStyle name="Percent 3 2 2 3 2 2" xfId="25350" xr:uid="{4E594EDE-AC41-42F0-AAA5-6F0D867C6CBE}"/>
    <cellStyle name="Percent 3 2 2 3 3" xfId="17701" xr:uid="{8F78B652-DF01-4D87-9F86-1EABB5BBCC2D}"/>
    <cellStyle name="Percent 3 2 2 3 3 2" xfId="25349" xr:uid="{91624166-8A79-496A-B12D-B7B5012CD320}"/>
    <cellStyle name="Percent 3 2 2 3 4" xfId="17702" xr:uid="{EB62739D-7DF5-4EAC-A3AE-195C9835C3FA}"/>
    <cellStyle name="Percent 3 2 2 3 5" xfId="17703" xr:uid="{C40F8AEF-A2BE-4DD2-AAA3-B70943EF2F9B}"/>
    <cellStyle name="Percent 3 2 2 3 6" xfId="17704" xr:uid="{D18C540F-C33B-44C9-A67C-344D5356C97F}"/>
    <cellStyle name="Percent 3 2 2 3 7" xfId="24053" xr:uid="{276B796A-573F-46DC-A576-01DD7002AB37}"/>
    <cellStyle name="Percent 3 2 2 3 8" xfId="8885" xr:uid="{DD369B1E-6BA2-4F60-883B-77967F59F775}"/>
    <cellStyle name="Percent 3 2 2 4" xfId="5555" xr:uid="{A31EE798-C4F9-4840-97E5-EDAA5C576C9E}"/>
    <cellStyle name="Percent 3 2 2 4 2" xfId="17706" xr:uid="{36ADF579-8F56-42C3-BC60-4F7D6429A859}"/>
    <cellStyle name="Percent 3 2 2 4 2 2" xfId="25352" xr:uid="{C816AD22-E62B-4532-8C3E-2D99C1D23C14}"/>
    <cellStyle name="Percent 3 2 2 4 3" xfId="17707" xr:uid="{BA96BE9A-B4A5-4F6F-A625-F692DBE1DE21}"/>
    <cellStyle name="Percent 3 2 2 4 4" xfId="17705" xr:uid="{A49BF631-53EA-4CA5-B67D-1A388DC4183C}"/>
    <cellStyle name="Percent 3 2 2 4 5" xfId="25351" xr:uid="{D5061BD7-6C64-4CB0-8C98-6DEC7B23BDED}"/>
    <cellStyle name="Percent 3 2 2 5" xfId="17708" xr:uid="{A19DBAC8-2983-415E-BEA2-D36B09211670}"/>
    <cellStyle name="Percent 3 2 2 5 2" xfId="25353" xr:uid="{0EDA9CD0-121D-4C5F-B31F-D6E4C6F4C43C}"/>
    <cellStyle name="Percent 3 2 2 6" xfId="17709" xr:uid="{000CB5A9-068B-4E8C-8878-26BA976B0A91}"/>
    <cellStyle name="Percent 3 2 2 6 2" xfId="25354" xr:uid="{32BAA2EF-BBB9-4F04-9FFA-794299F575FB}"/>
    <cellStyle name="Percent 3 2 2 7" xfId="17710" xr:uid="{DA8D5046-5043-4B02-AC7B-60C85B39857D}"/>
    <cellStyle name="Percent 3 2 2 7 2" xfId="25341" xr:uid="{DF830A4F-239E-435D-B32B-827A54911765}"/>
    <cellStyle name="Percent 3 2 2 8" xfId="8881" xr:uid="{1E708E52-A7B9-4DDE-95BA-1CC225C808AF}"/>
    <cellStyle name="Percent 3 2 20" xfId="17711" xr:uid="{EF27CBBC-38F7-4B0B-97A2-3224A4D83B2B}"/>
    <cellStyle name="Percent 3 2 20 2" xfId="25287" xr:uid="{2E2D8D06-B377-4398-B995-9CDC5CB4388E}"/>
    <cellStyle name="Percent 3 2 21" xfId="17712" xr:uid="{4ABBD3D6-7EFE-4DDF-B277-6FA3B0F92ED3}"/>
    <cellStyle name="Percent 3 2 3" xfId="4577" xr:uid="{00000000-0005-0000-0000-0000E4110000}"/>
    <cellStyle name="Percent 3 2 3 10" xfId="8886" xr:uid="{F23F79AD-AC0D-4016-9F45-11BE60FDEFDA}"/>
    <cellStyle name="Percent 3 2 3 2" xfId="4578" xr:uid="{00000000-0005-0000-0000-0000E5110000}"/>
    <cellStyle name="Percent 3 2 3 2 2" xfId="17713" xr:uid="{A68A0567-D61F-413A-A73F-F649BEA17834}"/>
    <cellStyle name="Percent 3 2 3 2 2 2" xfId="25357" xr:uid="{7C78A9C0-4660-4BBA-A895-415823DD17A9}"/>
    <cellStyle name="Percent 3 2 3 2 3" xfId="17714" xr:uid="{E78639B8-F156-4BBC-964C-C227490CB70D}"/>
    <cellStyle name="Percent 3 2 3 2 3 2" xfId="25358" xr:uid="{368F6957-55D4-48F8-9723-83D3D5599E52}"/>
    <cellStyle name="Percent 3 2 3 2 4" xfId="17715" xr:uid="{59AE4545-F7A5-4603-9AF0-05494EF96825}"/>
    <cellStyle name="Percent 3 2 3 2 4 2" xfId="25356" xr:uid="{EEB8DBD5-B477-4780-91EF-747F91AE1834}"/>
    <cellStyle name="Percent 3 2 3 2 5" xfId="17716" xr:uid="{83A2177F-2513-4B60-B884-F3694CB0D049}"/>
    <cellStyle name="Percent 3 2 3 2 6" xfId="24054" xr:uid="{B7B4C4F1-5127-40F3-9BCA-9CC5890447B3}"/>
    <cellStyle name="Percent 3 2 3 2 7" xfId="8887" xr:uid="{6B2944EE-B60C-4CAF-83B4-65388014D688}"/>
    <cellStyle name="Percent 3 2 3 3" xfId="4579" xr:uid="{00000000-0005-0000-0000-0000E6110000}"/>
    <cellStyle name="Percent 3 2 3 3 2" xfId="17717" xr:uid="{09FB9D8C-9143-4C18-9D80-478583BAB20D}"/>
    <cellStyle name="Percent 3 2 3 3 2 2" xfId="25360" xr:uid="{71F09EC5-AA5B-4F78-BEF2-34CE06B23AB8}"/>
    <cellStyle name="Percent 3 2 3 3 3" xfId="17718" xr:uid="{9A1E4AD6-EAEB-416A-9CD8-405D4EA53FB2}"/>
    <cellStyle name="Percent 3 2 3 3 4" xfId="25359" xr:uid="{A3668260-2210-48EB-9931-16D60C80CDC6}"/>
    <cellStyle name="Percent 3 2 3 3 5" xfId="8888" xr:uid="{E8F17B77-E9C6-490F-A77E-A58FD178877C}"/>
    <cellStyle name="Percent 3 2 3 4" xfId="17719" xr:uid="{EAA4C7D4-F57D-487C-815D-31E1B3FA83A1}"/>
    <cellStyle name="Percent 3 2 3 4 2" xfId="25361" xr:uid="{2F485EB3-D611-484F-9CA1-486F4B856E5D}"/>
    <cellStyle name="Percent 3 2 3 5" xfId="17720" xr:uid="{09530E5E-1A76-4EE4-90AD-E6B6D3296CAB}"/>
    <cellStyle name="Percent 3 2 3 5 2" xfId="25362" xr:uid="{9727693F-A70A-4CF1-BB57-8E30AF7CDD46}"/>
    <cellStyle name="Percent 3 2 3 6" xfId="17721" xr:uid="{4F2A4540-A545-4B2C-AC81-14004AA41E8B}"/>
    <cellStyle name="Percent 3 2 3 6 2" xfId="25355" xr:uid="{0647CA48-71DC-47AD-A9A6-B230FFF7FB5D}"/>
    <cellStyle name="Percent 3 2 3 7" xfId="17722" xr:uid="{8ACB51E8-1ADA-4E13-BC12-6A6FED777B75}"/>
    <cellStyle name="Percent 3 2 3 8" xfId="17723" xr:uid="{8C41EFE7-0BF0-4A91-A454-DA3C07C2943C}"/>
    <cellStyle name="Percent 3 2 3 9" xfId="23711" xr:uid="{4BDB2C8C-CA3D-4070-9613-07A2AB831DBB}"/>
    <cellStyle name="Percent 3 2 4" xfId="4580" xr:uid="{00000000-0005-0000-0000-0000E7110000}"/>
    <cellStyle name="Percent 3 2 4 2" xfId="17724" xr:uid="{2BF17561-ABE7-4B2B-9970-A3022DF78F29}"/>
    <cellStyle name="Percent 3 2 4 2 2" xfId="25365" xr:uid="{0DE28978-0D27-45CE-AB27-11EE116C007D}"/>
    <cellStyle name="Percent 3 2 4 2 3" xfId="25364" xr:uid="{62FEE645-64E6-4AB7-8924-469B6BDB60DA}"/>
    <cellStyle name="Percent 3 2 4 3" xfId="17725" xr:uid="{041308B4-9F54-4EA9-B97B-5EC874D2107D}"/>
    <cellStyle name="Percent 3 2 4 3 2" xfId="25367" xr:uid="{21590A26-5E70-484D-8537-22C3F26AA488}"/>
    <cellStyle name="Percent 3 2 4 3 3" xfId="25366" xr:uid="{A4E54EE0-65DB-4BC7-9E5D-5FDE689CF50D}"/>
    <cellStyle name="Percent 3 2 4 4" xfId="17726" xr:uid="{EF076EBB-51DD-4F40-8FE7-F8696C328FA4}"/>
    <cellStyle name="Percent 3 2 4 4 2" xfId="25368" xr:uid="{0DBDF49F-E182-41D5-A1CF-A3B779D7B0A6}"/>
    <cellStyle name="Percent 3 2 4 5" xfId="17727" xr:uid="{ABE5BBA2-00FA-4458-8A27-4C4E459FCE63}"/>
    <cellStyle name="Percent 3 2 4 5 2" xfId="25369" xr:uid="{06575E34-9CA3-4768-88DE-80102136B4F3}"/>
    <cellStyle name="Percent 3 2 4 6" xfId="25363" xr:uid="{04E3DD89-32C1-4E6C-AB55-FBD17318A778}"/>
    <cellStyle name="Percent 3 2 4 7" xfId="23712" xr:uid="{88AB36C7-2E9B-4F6F-B0E7-19EA30CEE2A5}"/>
    <cellStyle name="Percent 3 2 4 8" xfId="8889" xr:uid="{DC816BB4-040F-49D0-8E5D-91E5A4D4E161}"/>
    <cellStyle name="Percent 3 2 5" xfId="4581" xr:uid="{00000000-0005-0000-0000-0000E8110000}"/>
    <cellStyle name="Percent 3 2 5 2" xfId="17728" xr:uid="{4D9A1FE1-3152-43D3-ADAF-58756568E293}"/>
    <cellStyle name="Percent 3 2 5 2 2" xfId="25372" xr:uid="{CED95BAF-8814-4A8C-BC32-4C61B934A8E5}"/>
    <cellStyle name="Percent 3 2 5 2 3" xfId="25371" xr:uid="{12F9D598-B584-4CAA-98AB-A058A8EF256D}"/>
    <cellStyle name="Percent 3 2 5 3" xfId="17729" xr:uid="{6287628C-B7CF-4377-957F-545BA7C6059D}"/>
    <cellStyle name="Percent 3 2 5 3 2" xfId="25374" xr:uid="{621B821B-B6F4-4081-AAA7-B1A2F936ACE2}"/>
    <cellStyle name="Percent 3 2 5 3 3" xfId="25373" xr:uid="{7FD1BA6C-80C6-4654-AF93-0721F8E07B2F}"/>
    <cellStyle name="Percent 3 2 5 4" xfId="17730" xr:uid="{AE9A3F67-66D1-4F02-863F-5540C7721FE2}"/>
    <cellStyle name="Percent 3 2 5 4 2" xfId="25375" xr:uid="{A4187772-9CA0-40CF-9F98-4247D1C27956}"/>
    <cellStyle name="Percent 3 2 5 5" xfId="17731" xr:uid="{F2810BE8-C94C-4D1D-9E25-727374820AEB}"/>
    <cellStyle name="Percent 3 2 5 5 2" xfId="25376" xr:uid="{B341749B-B413-464F-8A9E-921E519F8119}"/>
    <cellStyle name="Percent 3 2 5 6" xfId="25370" xr:uid="{799C2FD5-3D6D-4287-87C3-905E1CCF3E6B}"/>
    <cellStyle name="Percent 3 2 5 7" xfId="24055" xr:uid="{1125C234-3352-4533-983B-62EFCE712E19}"/>
    <cellStyle name="Percent 3 2 5 8" xfId="8890" xr:uid="{3B8D257D-1CE7-4285-B6AD-20360409C3E1}"/>
    <cellStyle name="Percent 3 2 6" xfId="4582" xr:uid="{00000000-0005-0000-0000-0000E9110000}"/>
    <cellStyle name="Percent 3 2 6 2" xfId="17732" xr:uid="{02276CF6-B82A-427A-A04A-0620DCAE271C}"/>
    <cellStyle name="Percent 3 2 6 2 2" xfId="25379" xr:uid="{6DABCC8E-8D24-464E-94FD-B5D6D4955276}"/>
    <cellStyle name="Percent 3 2 6 2 3" xfId="25378" xr:uid="{65EACD22-5CD6-4371-90C9-4A84D46165C4}"/>
    <cellStyle name="Percent 3 2 6 3" xfId="17733" xr:uid="{257FF587-846D-46CE-874A-A867CBCB8762}"/>
    <cellStyle name="Percent 3 2 6 3 2" xfId="25381" xr:uid="{7F79A11F-3A16-482A-A524-2C85F827A62F}"/>
    <cellStyle name="Percent 3 2 6 3 3" xfId="25380" xr:uid="{C82B117E-806F-4C35-A677-635781A84DF4}"/>
    <cellStyle name="Percent 3 2 6 4" xfId="17734" xr:uid="{22B60095-A7E0-49D6-BCBB-2995D6810C8E}"/>
    <cellStyle name="Percent 3 2 6 4 2" xfId="25382" xr:uid="{D3B5526F-06B3-450A-ABD4-0B8C4C7E297C}"/>
    <cellStyle name="Percent 3 2 6 5" xfId="17735" xr:uid="{7B726347-1A07-489D-A80D-D96AB03355DF}"/>
    <cellStyle name="Percent 3 2 6 5 2" xfId="25383" xr:uid="{576689C6-BA52-4F8D-A168-0FD9918A185F}"/>
    <cellStyle name="Percent 3 2 6 6" xfId="25377" xr:uid="{028919B0-2EEF-4775-9E51-7E3C8EE86CFA}"/>
    <cellStyle name="Percent 3 2 6 7" xfId="24056" xr:uid="{547B6FD3-4863-4961-BC98-211F404DBE80}"/>
    <cellStyle name="Percent 3 2 6 8" xfId="8891" xr:uid="{6AE7CAFA-6C7C-409C-8730-AD1487F6D6CE}"/>
    <cellStyle name="Percent 3 2 7" xfId="4583" xr:uid="{00000000-0005-0000-0000-0000EA110000}"/>
    <cellStyle name="Percent 3 2 7 2" xfId="17736" xr:uid="{112AFC21-732F-4BE8-ABBF-3E50850C65C4}"/>
    <cellStyle name="Percent 3 2 7 2 2" xfId="25386" xr:uid="{DF4A5A1A-67CD-4B41-8570-2B2621D112F7}"/>
    <cellStyle name="Percent 3 2 7 2 3" xfId="25385" xr:uid="{FD399F95-701A-4F8A-88FE-93B017A19F2C}"/>
    <cellStyle name="Percent 3 2 7 3" xfId="17737" xr:uid="{0D6420D2-B4AC-45EF-8AC9-EEB0F671AD79}"/>
    <cellStyle name="Percent 3 2 7 3 2" xfId="25388" xr:uid="{9A4A357E-91D4-4238-9400-92FC97DC0E50}"/>
    <cellStyle name="Percent 3 2 7 3 3" xfId="25387" xr:uid="{65873587-2F14-433E-A95B-83D6ACC1A51E}"/>
    <cellStyle name="Percent 3 2 7 4" xfId="17738" xr:uid="{CDBD7E68-47A4-4CD6-ACB4-A3F3F291D8D7}"/>
    <cellStyle name="Percent 3 2 7 4 2" xfId="25389" xr:uid="{572FC5EC-DE82-497D-8731-D1A2A6F16423}"/>
    <cellStyle name="Percent 3 2 7 5" xfId="17739" xr:uid="{07E4966E-AB3F-4E3C-9240-D2F4AC3D7711}"/>
    <cellStyle name="Percent 3 2 7 5 2" xfId="25390" xr:uid="{4A2273ED-784A-4D24-A41C-46B2660AEC80}"/>
    <cellStyle name="Percent 3 2 7 6" xfId="25384" xr:uid="{3BE013A5-7FDC-4508-A193-13844C5FC3F6}"/>
    <cellStyle name="Percent 3 2 7 7" xfId="24057" xr:uid="{46733185-FE32-4399-BE9F-DC6F66AD2CB5}"/>
    <cellStyle name="Percent 3 2 7 8" xfId="8892" xr:uid="{DD005714-399F-4985-961D-F6B97AC2C176}"/>
    <cellStyle name="Percent 3 2 8" xfId="4584" xr:uid="{00000000-0005-0000-0000-0000EB110000}"/>
    <cellStyle name="Percent 3 2 8 2" xfId="17740" xr:uid="{E2256B79-508F-468A-B254-050D1A6E0040}"/>
    <cellStyle name="Percent 3 2 8 2 2" xfId="25393" xr:uid="{29897E50-B568-41A1-8991-9353C8070B84}"/>
    <cellStyle name="Percent 3 2 8 2 3" xfId="25392" xr:uid="{301B5D98-1626-45CC-B1C1-FD95FCCB4866}"/>
    <cellStyle name="Percent 3 2 8 3" xfId="17741" xr:uid="{5BC211D1-E88F-4DAE-842A-B949359EAB06}"/>
    <cellStyle name="Percent 3 2 8 3 2" xfId="25395" xr:uid="{A7612B11-94F9-4956-BA60-6F1239E2A5E1}"/>
    <cellStyle name="Percent 3 2 8 3 3" xfId="25394" xr:uid="{BC854F79-412D-4327-96F4-FA71419FADD9}"/>
    <cellStyle name="Percent 3 2 8 4" xfId="17742" xr:uid="{54F5CB68-42D3-4795-9325-3B5B4848169F}"/>
    <cellStyle name="Percent 3 2 8 4 2" xfId="25396" xr:uid="{285A0377-3936-4CF7-A9CF-AE5766F1B7CA}"/>
    <cellStyle name="Percent 3 2 8 5" xfId="17743" xr:uid="{DFB18F46-47A8-40F2-A1CE-DA3443EE2EFF}"/>
    <cellStyle name="Percent 3 2 8 5 2" xfId="25397" xr:uid="{4AFCAD00-9937-4752-9409-BB88922D2F32}"/>
    <cellStyle name="Percent 3 2 8 6" xfId="25391" xr:uid="{CE136E7D-C9BD-45B3-A878-11CB6767732A}"/>
    <cellStyle name="Percent 3 2 8 7" xfId="24058" xr:uid="{56DC0B80-937C-4D1B-9A1F-9A29852DBB37}"/>
    <cellStyle name="Percent 3 2 8 8" xfId="8893" xr:uid="{AFB833EA-A491-469E-A0D1-EB072AEDC27B}"/>
    <cellStyle name="Percent 3 2 9" xfId="4585" xr:uid="{00000000-0005-0000-0000-0000EC110000}"/>
    <cellStyle name="Percent 3 2 9 2" xfId="17744" xr:uid="{36072472-E00C-42BE-8944-CBC68B4659D2}"/>
    <cellStyle name="Percent 3 2 9 2 2" xfId="25400" xr:uid="{95B70869-60BB-4F37-BC00-5F7AE00ABA01}"/>
    <cellStyle name="Percent 3 2 9 2 3" xfId="25399" xr:uid="{01F1AA0B-692A-47B5-90FB-D94F8EFA261A}"/>
    <cellStyle name="Percent 3 2 9 3" xfId="17745" xr:uid="{27EA114E-7853-4B3D-B3FE-1056DB18A75B}"/>
    <cellStyle name="Percent 3 2 9 3 2" xfId="25402" xr:uid="{912B18B6-C846-4EC7-9C71-A7858341B9AA}"/>
    <cellStyle name="Percent 3 2 9 3 3" xfId="25401" xr:uid="{B6E88DAB-3793-4F08-8118-4AE2B435D20B}"/>
    <cellStyle name="Percent 3 2 9 4" xfId="17746" xr:uid="{05C7BDE0-1B58-420B-9399-ED02FCCCE8DB}"/>
    <cellStyle name="Percent 3 2 9 4 2" xfId="25403" xr:uid="{CB79C224-B828-4636-8AD6-98E64610518C}"/>
    <cellStyle name="Percent 3 2 9 5" xfId="17747" xr:uid="{880DC852-21D8-4C8A-BA34-A9C02CA04391}"/>
    <cellStyle name="Percent 3 2 9 5 2" xfId="25404" xr:uid="{56755F74-47C4-4D8C-BFFB-A601E307370D}"/>
    <cellStyle name="Percent 3 2 9 6" xfId="25398" xr:uid="{5F218F63-EEDC-4F71-B8B8-1A487B8A513E}"/>
    <cellStyle name="Percent 3 2 9 7" xfId="24059" xr:uid="{29E583E9-5B1D-42FB-B822-E218371040DF}"/>
    <cellStyle name="Percent 3 2 9 8" xfId="8894" xr:uid="{37C68440-5AFA-4152-9176-BFB60C857D57}"/>
    <cellStyle name="Percent 3 20" xfId="4586" xr:uid="{00000000-0005-0000-0000-0000ED110000}"/>
    <cellStyle name="Percent 3 20 2" xfId="17748" xr:uid="{045FABD4-C13B-4E4E-8362-1143E0C50D21}"/>
    <cellStyle name="Percent 3 20 2 2" xfId="25407" xr:uid="{95E27A3E-FF3B-49DF-8E17-4462B156D816}"/>
    <cellStyle name="Percent 3 20 2 3" xfId="25406" xr:uid="{A788D51C-EA75-4CD9-8C40-303892EEB6A7}"/>
    <cellStyle name="Percent 3 20 3" xfId="17749" xr:uid="{BB4B4931-D43A-47B3-87C0-3E2ED59B3BF7}"/>
    <cellStyle name="Percent 3 20 3 2" xfId="25409" xr:uid="{122417A3-3327-4A2C-894D-838A7B0A3244}"/>
    <cellStyle name="Percent 3 20 3 3" xfId="25408" xr:uid="{35758BA4-97DA-4D50-BFAC-B6CFCBB9C263}"/>
    <cellStyle name="Percent 3 20 4" xfId="17750" xr:uid="{141B11A8-FA69-4BE8-A0A7-B9EA2EE17A6F}"/>
    <cellStyle name="Percent 3 20 4 2" xfId="25410" xr:uid="{79712832-D972-4AAC-A936-853A1D355B6C}"/>
    <cellStyle name="Percent 3 20 5" xfId="17751" xr:uid="{4F75E3D2-4A14-4EB3-8BF2-EF0F41CF2A51}"/>
    <cellStyle name="Percent 3 20 5 2" xfId="25411" xr:uid="{92A5EF8A-F77F-44F4-88A7-F5AAD3B2D7CD}"/>
    <cellStyle name="Percent 3 20 6" xfId="25405" xr:uid="{4AFB534D-269F-40B4-90F1-C503C78EB6A1}"/>
    <cellStyle name="Percent 3 20 7" xfId="24060" xr:uid="{C5125D77-49A9-413D-A841-CF5D487EFE2F}"/>
    <cellStyle name="Percent 3 20 8" xfId="8895" xr:uid="{30AB649D-CF04-43BD-8213-04A144B149FA}"/>
    <cellStyle name="Percent 3 21" xfId="4587" xr:uid="{00000000-0005-0000-0000-0000EE110000}"/>
    <cellStyle name="Percent 3 21 2" xfId="17752" xr:uid="{051AAD36-72AD-4545-BE46-94483B79358D}"/>
    <cellStyle name="Percent 3 21 2 2" xfId="25414" xr:uid="{A5AC5D3A-3163-4580-8700-69B26F7807B8}"/>
    <cellStyle name="Percent 3 21 2 3" xfId="25413" xr:uid="{69A44AF9-2EDF-40BE-A960-29D26DB72D9E}"/>
    <cellStyle name="Percent 3 21 3" xfId="17753" xr:uid="{4F610E2D-18F7-450C-A98B-ED92A6F06A5D}"/>
    <cellStyle name="Percent 3 21 3 2" xfId="25416" xr:uid="{78EEAFC4-F79D-42C2-9FBC-13A054921145}"/>
    <cellStyle name="Percent 3 21 3 3" xfId="25415" xr:uid="{CEDE90DB-D6BB-424D-AB61-9FF27823D51D}"/>
    <cellStyle name="Percent 3 21 4" xfId="17754" xr:uid="{D4D47597-AE1F-409B-AE13-8E15CE6E35D8}"/>
    <cellStyle name="Percent 3 21 4 2" xfId="25417" xr:uid="{772E004C-8271-4AEC-95C5-9705A0E2D7E8}"/>
    <cellStyle name="Percent 3 21 5" xfId="17755" xr:uid="{7872EF26-2C09-497F-8534-7F0F365DD90C}"/>
    <cellStyle name="Percent 3 21 5 2" xfId="25418" xr:uid="{04FDE406-ABEF-4ECC-9A80-A7F15A4E4807}"/>
    <cellStyle name="Percent 3 21 6" xfId="25412" xr:uid="{C77A59F3-02ED-4BF3-AFF2-3AC91D30A41D}"/>
    <cellStyle name="Percent 3 21 7" xfId="24061" xr:uid="{8EC97CAF-5188-4723-AFDC-F914661BC514}"/>
    <cellStyle name="Percent 3 21 8" xfId="8896" xr:uid="{3E66A7F8-45E7-408A-854D-9A3EB9584DAC}"/>
    <cellStyle name="Percent 3 22" xfId="4588" xr:uid="{00000000-0005-0000-0000-0000EF110000}"/>
    <cellStyle name="Percent 3 22 2" xfId="17756" xr:uid="{5ADF917A-4E6F-4EC5-B85C-C3E9CEC811ED}"/>
    <cellStyle name="Percent 3 22 2 2" xfId="25421" xr:uid="{A4987EFD-FA5C-44AB-ADEF-AFD06BF83537}"/>
    <cellStyle name="Percent 3 22 2 3" xfId="25420" xr:uid="{BE7A1180-1DD7-4A2B-ACDC-1944FFF798E1}"/>
    <cellStyle name="Percent 3 22 3" xfId="17757" xr:uid="{41475ED7-D82B-4FD3-B97D-85C95E20DCF8}"/>
    <cellStyle name="Percent 3 22 3 2" xfId="25423" xr:uid="{CB2F225C-D9FB-4349-83E8-06A65D79CA77}"/>
    <cellStyle name="Percent 3 22 3 3" xfId="25422" xr:uid="{EC3F7DAE-7BA3-4489-B1B8-226A3F95E6DB}"/>
    <cellStyle name="Percent 3 22 4" xfId="17758" xr:uid="{D691C935-47F1-4A40-8F4C-5B43A4D46916}"/>
    <cellStyle name="Percent 3 22 4 2" xfId="25424" xr:uid="{4CE256B4-45D1-418B-9479-2BA69A391C66}"/>
    <cellStyle name="Percent 3 22 5" xfId="17759" xr:uid="{5A42343F-6150-425E-AD3D-D548FE6289A9}"/>
    <cellStyle name="Percent 3 22 5 2" xfId="25425" xr:uid="{8CE91D27-5149-4E49-8939-D2280AD2273F}"/>
    <cellStyle name="Percent 3 22 6" xfId="25419" xr:uid="{EE82FFAC-A736-4E0B-BEE7-A788957733D6}"/>
    <cellStyle name="Percent 3 22 7" xfId="24062" xr:uid="{478DA434-6725-43D6-A208-DBADCB2EBAAB}"/>
    <cellStyle name="Percent 3 22 8" xfId="8897" xr:uid="{42AA83E3-5703-4853-A258-17CB23057868}"/>
    <cellStyle name="Percent 3 23" xfId="4589" xr:uid="{00000000-0005-0000-0000-0000F0110000}"/>
    <cellStyle name="Percent 3 23 2" xfId="17760" xr:uid="{141BCEDA-A90A-4917-9790-1CB9B47DE3EA}"/>
    <cellStyle name="Percent 3 23 2 2" xfId="25428" xr:uid="{B6DD192F-80FF-4362-8BBB-BD7E0BB8D8CE}"/>
    <cellStyle name="Percent 3 23 2 3" xfId="25427" xr:uid="{971F7D1A-5F12-495D-8988-BD218706F259}"/>
    <cellStyle name="Percent 3 23 3" xfId="17761" xr:uid="{6CE34CC3-4667-465E-B7A5-B7C4FA0E2DE8}"/>
    <cellStyle name="Percent 3 23 3 2" xfId="25430" xr:uid="{97D59167-A303-4B19-AD49-CA778937BEFD}"/>
    <cellStyle name="Percent 3 23 3 3" xfId="25429" xr:uid="{A4CF29FC-E378-4074-9AE1-123F44EBF2FE}"/>
    <cellStyle name="Percent 3 23 4" xfId="17762" xr:uid="{E6CEBE0B-9154-46B5-8859-1D8A9C758343}"/>
    <cellStyle name="Percent 3 23 4 2" xfId="25431" xr:uid="{B16D8E76-9AC5-4E52-8E25-D64F371D5FE1}"/>
    <cellStyle name="Percent 3 23 5" xfId="17763" xr:uid="{3D8DEA74-FE9C-4B5A-9C31-D8912878F444}"/>
    <cellStyle name="Percent 3 23 5 2" xfId="25432" xr:uid="{46700E3D-7680-41B9-A741-C94F9CEC28F7}"/>
    <cellStyle name="Percent 3 23 6" xfId="25426" xr:uid="{25A2E816-1B09-49E2-89C1-198D107FE5B0}"/>
    <cellStyle name="Percent 3 23 7" xfId="24063" xr:uid="{E9BA626E-32BC-4BB4-891C-9EDB272BB947}"/>
    <cellStyle name="Percent 3 23 8" xfId="8898" xr:uid="{3B1D84D6-AC3A-496D-8148-26C1C580C658}"/>
    <cellStyle name="Percent 3 24" xfId="4590" xr:uid="{00000000-0005-0000-0000-0000F1110000}"/>
    <cellStyle name="Percent 3 24 2" xfId="17764" xr:uid="{8E13E990-BED9-4EF8-BB53-C50B03A2BFF7}"/>
    <cellStyle name="Percent 3 24 2 2" xfId="25435" xr:uid="{97C9B8AA-EC85-4E9E-AC21-9BAF7CC6FB55}"/>
    <cellStyle name="Percent 3 24 2 3" xfId="25434" xr:uid="{28EF5430-3A24-4489-A131-2F80DA839D6F}"/>
    <cellStyle name="Percent 3 24 3" xfId="17765" xr:uid="{1B1351AE-7230-430E-8EB2-18818BF996C4}"/>
    <cellStyle name="Percent 3 24 3 2" xfId="25437" xr:uid="{73932A07-26AF-4526-BFBA-86BF49A97670}"/>
    <cellStyle name="Percent 3 24 3 3" xfId="25436" xr:uid="{44D9CDB6-6405-466E-8F20-7222CF30BDC4}"/>
    <cellStyle name="Percent 3 24 4" xfId="17766" xr:uid="{13416CA1-CEE3-42B4-A040-999F02875894}"/>
    <cellStyle name="Percent 3 24 4 2" xfId="25438" xr:uid="{EF3D2921-4A51-431D-BE4F-4C7699C2F79F}"/>
    <cellStyle name="Percent 3 24 5" xfId="17767" xr:uid="{1BBA6ECB-F69C-41B5-88AE-E2DDC7A5A703}"/>
    <cellStyle name="Percent 3 24 5 2" xfId="25439" xr:uid="{8D7733EB-F023-431D-B1B4-272DA84F850A}"/>
    <cellStyle name="Percent 3 24 6" xfId="25433" xr:uid="{8F80B6A5-1EFB-4919-B86B-79042DBF33C5}"/>
    <cellStyle name="Percent 3 24 7" xfId="24064" xr:uid="{B649A8FF-7EDD-41BE-96A9-27CB4F7BFDAC}"/>
    <cellStyle name="Percent 3 24 8" xfId="8899" xr:uid="{B1DF19AE-8E00-4787-AB33-2932040CD290}"/>
    <cellStyle name="Percent 3 25" xfId="4591" xr:uid="{00000000-0005-0000-0000-0000F2110000}"/>
    <cellStyle name="Percent 3 25 2" xfId="17768" xr:uid="{57980A86-EF06-446E-913D-F0D5A26B4183}"/>
    <cellStyle name="Percent 3 25 2 2" xfId="25442" xr:uid="{572AB460-A902-4365-81CD-84DB36160045}"/>
    <cellStyle name="Percent 3 25 2 3" xfId="25441" xr:uid="{F0C4B09A-FF86-460F-9BCC-7591508F2045}"/>
    <cellStyle name="Percent 3 25 3" xfId="17769" xr:uid="{253C82E3-669C-49B5-97D1-4CF2A7DF4CB4}"/>
    <cellStyle name="Percent 3 25 3 2" xfId="25444" xr:uid="{CA0B94FD-DDC5-4A2D-B0D5-E49854BB943A}"/>
    <cellStyle name="Percent 3 25 3 3" xfId="25443" xr:uid="{A83E3C4F-DBEE-472F-9E1A-8833208DDDBA}"/>
    <cellStyle name="Percent 3 25 4" xfId="17770" xr:uid="{1D14E638-5C22-4E3A-81CF-80233AA77F8B}"/>
    <cellStyle name="Percent 3 25 4 2" xfId="25445" xr:uid="{03467B1B-65BA-475C-9D9E-AB9522D6F0C7}"/>
    <cellStyle name="Percent 3 25 5" xfId="17771" xr:uid="{69913A42-990D-4095-8FB3-5A53732FE77C}"/>
    <cellStyle name="Percent 3 25 5 2" xfId="25446" xr:uid="{1F0594E0-5DEA-4F63-92DC-CDCDAF7A9AD1}"/>
    <cellStyle name="Percent 3 25 6" xfId="25440" xr:uid="{E35A1A71-DFDE-4739-8870-0C1BE795DEF2}"/>
    <cellStyle name="Percent 3 25 7" xfId="24065" xr:uid="{877F8736-59E4-4CD4-9F0E-4926D8A85C2C}"/>
    <cellStyle name="Percent 3 25 8" xfId="8900" xr:uid="{3961BD52-51DA-479D-B923-5DA335957319}"/>
    <cellStyle name="Percent 3 26" xfId="4592" xr:uid="{00000000-0005-0000-0000-0000F3110000}"/>
    <cellStyle name="Percent 3 26 2" xfId="17772" xr:uid="{ACF58286-4D4A-4242-87B9-EC773237D875}"/>
    <cellStyle name="Percent 3 26 2 2" xfId="25449" xr:uid="{182193E1-44D8-49CA-9A81-286D82484BB6}"/>
    <cellStyle name="Percent 3 26 2 3" xfId="25448" xr:uid="{9E3A41AF-2B05-4C22-9193-4AE2FA972C87}"/>
    <cellStyle name="Percent 3 26 3" xfId="17773" xr:uid="{81F81F61-6AB2-4A11-87A7-43E749E7B5AA}"/>
    <cellStyle name="Percent 3 26 3 2" xfId="25451" xr:uid="{2E6F3D58-CD72-4158-BFAD-D06D4A09B76A}"/>
    <cellStyle name="Percent 3 26 3 3" xfId="25450" xr:uid="{DBB465AE-32BB-44B7-A281-124516AA76C0}"/>
    <cellStyle name="Percent 3 26 4" xfId="17774" xr:uid="{E4AC6E88-69B9-406D-BBC6-6912F13DEA4E}"/>
    <cellStyle name="Percent 3 26 4 2" xfId="25452" xr:uid="{9166ACC4-F0A1-432E-BD22-565ADFA87BB7}"/>
    <cellStyle name="Percent 3 26 5" xfId="17775" xr:uid="{ABD97112-72EB-4131-958D-BED376D3D111}"/>
    <cellStyle name="Percent 3 26 5 2" xfId="25453" xr:uid="{8B0EB0C2-A72B-4412-9056-24AAB96782BF}"/>
    <cellStyle name="Percent 3 26 6" xfId="25447" xr:uid="{F4C81458-E633-4548-A61E-F92F1F727F66}"/>
    <cellStyle name="Percent 3 26 7" xfId="24066" xr:uid="{0A43DF90-7279-4A93-A840-09B7C251383B}"/>
    <cellStyle name="Percent 3 26 8" xfId="8901" xr:uid="{27DBAF1E-958D-4B29-B2CC-7AA0AC293A69}"/>
    <cellStyle name="Percent 3 27" xfId="4593" xr:uid="{00000000-0005-0000-0000-0000F4110000}"/>
    <cellStyle name="Percent 3 27 2" xfId="17776" xr:uid="{E7751D0D-4234-4A94-971E-36330F43FC1A}"/>
    <cellStyle name="Percent 3 27 2 2" xfId="25456" xr:uid="{71A7EA9D-3418-4513-AC8E-66BDB410D057}"/>
    <cellStyle name="Percent 3 27 2 3" xfId="25455" xr:uid="{C20553A0-1397-4CF1-999A-715E6ED56E18}"/>
    <cellStyle name="Percent 3 27 3" xfId="17777" xr:uid="{B7ED78A4-922B-4A0B-B580-99E830A776A1}"/>
    <cellStyle name="Percent 3 27 3 2" xfId="25458" xr:uid="{E419F2D5-56A2-4BF2-934C-685FBE3B031E}"/>
    <cellStyle name="Percent 3 27 3 3" xfId="25457" xr:uid="{A2C44B21-2E9B-449C-A8CA-068DC54DB8A3}"/>
    <cellStyle name="Percent 3 27 4" xfId="17778" xr:uid="{9717E157-3C0C-474B-B70F-AB02D08AFA24}"/>
    <cellStyle name="Percent 3 27 4 2" xfId="25459" xr:uid="{A116A79B-DE7E-4BB6-A7B9-CE4DF7B3AA6D}"/>
    <cellStyle name="Percent 3 27 5" xfId="17779" xr:uid="{587AC8BB-D1BC-4B40-923F-CE9A874C3BE4}"/>
    <cellStyle name="Percent 3 27 5 2" xfId="25460" xr:uid="{D36BE5D4-283A-49CF-A2FC-76B7AD6A8AC9}"/>
    <cellStyle name="Percent 3 27 6" xfId="25454" xr:uid="{EC86128A-823D-4059-B900-DA26361AC7A9}"/>
    <cellStyle name="Percent 3 27 7" xfId="24067" xr:uid="{4AF0B82D-81C8-4697-A114-2F28EC79A763}"/>
    <cellStyle name="Percent 3 27 8" xfId="8902" xr:uid="{E9622E46-1C90-46C2-8723-01FDC172F432}"/>
    <cellStyle name="Percent 3 28" xfId="4594" xr:uid="{00000000-0005-0000-0000-0000F5110000}"/>
    <cellStyle name="Percent 3 28 2" xfId="17780" xr:uid="{03F36505-AD2D-4E90-8E5B-73D6116828B3}"/>
    <cellStyle name="Percent 3 28 2 2" xfId="25463" xr:uid="{4BCC44BE-8AD8-471A-BB6B-77F6DB4CF3BA}"/>
    <cellStyle name="Percent 3 28 2 3" xfId="25462" xr:uid="{25889470-9DB5-44C6-A23B-5629D10FB66A}"/>
    <cellStyle name="Percent 3 28 3" xfId="17781" xr:uid="{0E70F92F-5A65-46B8-B9B9-E25D3A6CFCDD}"/>
    <cellStyle name="Percent 3 28 3 2" xfId="25465" xr:uid="{F3FBE52C-7880-4D0C-959F-87B7CD69D757}"/>
    <cellStyle name="Percent 3 28 3 3" xfId="25464" xr:uid="{542B85B3-CD4B-418D-9E75-17E4DE8B5FA6}"/>
    <cellStyle name="Percent 3 28 4" xfId="17782" xr:uid="{86461840-BAA7-4918-A254-20B236B9CC32}"/>
    <cellStyle name="Percent 3 28 4 2" xfId="25466" xr:uid="{A4BDF191-AF61-404E-9054-8B7B77069FAE}"/>
    <cellStyle name="Percent 3 28 5" xfId="17783" xr:uid="{BC425A34-A97D-4DB8-94C3-5767593E6CBA}"/>
    <cellStyle name="Percent 3 28 5 2" xfId="25467" xr:uid="{665C235E-2903-4FDB-AD3C-0BB9DF876D43}"/>
    <cellStyle name="Percent 3 28 6" xfId="25461" xr:uid="{31EFDCF7-C8B8-40AE-AFAA-848E7F96CE94}"/>
    <cellStyle name="Percent 3 28 7" xfId="24068" xr:uid="{95D142EA-FB4A-4190-8995-86CE3B172833}"/>
    <cellStyle name="Percent 3 28 8" xfId="8903" xr:uid="{FE7A7797-05DC-425E-A72C-E265A2F29060}"/>
    <cellStyle name="Percent 3 29" xfId="4595" xr:uid="{00000000-0005-0000-0000-0000F6110000}"/>
    <cellStyle name="Percent 3 29 2" xfId="17784" xr:uid="{CD437785-C1DD-4861-85E9-4072BEBBF831}"/>
    <cellStyle name="Percent 3 29 2 2" xfId="25468" xr:uid="{FD764FC2-D0E5-412F-AA8C-FCF679350317}"/>
    <cellStyle name="Percent 3 29 3" xfId="17785" xr:uid="{2204D26D-7500-441D-BA2E-C78F721D2BEF}"/>
    <cellStyle name="Percent 3 29 4" xfId="17786" xr:uid="{5654D545-5514-42EC-914A-953451EB6972}"/>
    <cellStyle name="Percent 3 29 5" xfId="17787" xr:uid="{CF34D82F-EA3D-4122-8C0C-624BA5106D53}"/>
    <cellStyle name="Percent 3 29 6" xfId="24069" xr:uid="{DD5C99A4-4E8D-4C04-82B4-D250BAEE19CC}"/>
    <cellStyle name="Percent 3 29 7" xfId="8904" xr:uid="{57610D6C-A045-4F4D-B0EA-38DE3339A566}"/>
    <cellStyle name="Percent 3 3" xfId="4596" xr:uid="{00000000-0005-0000-0000-0000F7110000}"/>
    <cellStyle name="Percent 3 3 10" xfId="4597" xr:uid="{00000000-0005-0000-0000-0000F8110000}"/>
    <cellStyle name="Percent 3 3 10 2" xfId="17788" xr:uid="{E3062020-3C3F-47FB-8A9B-B61FAE669D9A}"/>
    <cellStyle name="Percent 3 3 10 2 2" xfId="25472" xr:uid="{7219F8CC-23F7-4623-B586-1370A024BF25}"/>
    <cellStyle name="Percent 3 3 10 2 3" xfId="25471" xr:uid="{22E2D30C-8470-46D7-B4D8-3CC17D8C42C4}"/>
    <cellStyle name="Percent 3 3 10 3" xfId="17789" xr:uid="{28D7494E-3202-4026-8BDB-4C3BE5A920C0}"/>
    <cellStyle name="Percent 3 3 10 3 2" xfId="25474" xr:uid="{03D4F47D-9970-42D2-9993-105C13E2E954}"/>
    <cellStyle name="Percent 3 3 10 3 3" xfId="25473" xr:uid="{09DD3532-BF4B-466A-A1C9-3538482ED1B6}"/>
    <cellStyle name="Percent 3 3 10 4" xfId="17790" xr:uid="{4FD90E6C-36CC-4F95-9D7B-CBEAAEAD7231}"/>
    <cellStyle name="Percent 3 3 10 4 2" xfId="25475" xr:uid="{26E92993-44CB-4306-BD90-52F9BC8160C9}"/>
    <cellStyle name="Percent 3 3 10 5" xfId="17791" xr:uid="{6D4F1395-4A6B-42CC-93DB-FA435B492039}"/>
    <cellStyle name="Percent 3 3 10 5 2" xfId="25476" xr:uid="{3A8DA3AB-3F50-4B73-802A-99BD14E17573}"/>
    <cellStyle name="Percent 3 3 10 6" xfId="25470" xr:uid="{49A85F6C-F8FB-4DB1-B7EC-F95B156C523D}"/>
    <cellStyle name="Percent 3 3 10 7" xfId="24070" xr:uid="{183660CA-B828-4E95-8A40-0CB555F9EF54}"/>
    <cellStyle name="Percent 3 3 10 8" xfId="8906" xr:uid="{88D0CFC4-C3E8-4CE0-886B-9F88D5CBDEBE}"/>
    <cellStyle name="Percent 3 3 11" xfId="4598" xr:uid="{00000000-0005-0000-0000-0000F9110000}"/>
    <cellStyle name="Percent 3 3 11 2" xfId="17792" xr:uid="{AA0C30CE-B8A1-462A-9096-2EE8035C993B}"/>
    <cellStyle name="Percent 3 3 11 2 2" xfId="25479" xr:uid="{CE169748-32A8-4AD7-8FB9-D699A4BB6CEE}"/>
    <cellStyle name="Percent 3 3 11 2 3" xfId="25478" xr:uid="{72206376-5A9A-4E66-B721-016F8D2C0513}"/>
    <cellStyle name="Percent 3 3 11 3" xfId="17793" xr:uid="{23308F5F-5F74-49FD-9277-4A4CEB905346}"/>
    <cellStyle name="Percent 3 3 11 3 2" xfId="25481" xr:uid="{6D4DC8AE-D2EC-47EA-9EE5-50B1FB28D645}"/>
    <cellStyle name="Percent 3 3 11 3 3" xfId="25480" xr:uid="{1B47F416-9884-4438-BAA4-AD54A7551873}"/>
    <cellStyle name="Percent 3 3 11 4" xfId="17794" xr:uid="{85372AD9-B5CD-4F59-82CA-DE0759D08237}"/>
    <cellStyle name="Percent 3 3 11 4 2" xfId="25482" xr:uid="{272A5DEF-9A0B-4041-AD14-D8ED395A72C1}"/>
    <cellStyle name="Percent 3 3 11 5" xfId="17795" xr:uid="{CA7ED034-CDBA-4080-82A5-53A6F533A484}"/>
    <cellStyle name="Percent 3 3 11 5 2" xfId="25483" xr:uid="{6FFE87B9-76DD-4EE1-8E8D-B8BC4A2A907A}"/>
    <cellStyle name="Percent 3 3 11 6" xfId="25477" xr:uid="{759213DF-1445-45C2-9D48-232C08F82712}"/>
    <cellStyle name="Percent 3 3 11 7" xfId="24071" xr:uid="{3A957526-B275-4042-8D71-0F4E1D8C2F84}"/>
    <cellStyle name="Percent 3 3 11 8" xfId="8907" xr:uid="{3CBF2004-47E0-4512-9011-C7398DE209E2}"/>
    <cellStyle name="Percent 3 3 12" xfId="4599" xr:uid="{00000000-0005-0000-0000-0000FA110000}"/>
    <cellStyle name="Percent 3 3 12 2" xfId="17796" xr:uid="{FE1B3CBB-3109-410B-A6D2-AE1310C0660A}"/>
    <cellStyle name="Percent 3 3 12 2 2" xfId="25486" xr:uid="{40976877-9817-4F45-8AD0-E5AD7C6D4708}"/>
    <cellStyle name="Percent 3 3 12 2 3" xfId="25485" xr:uid="{CECAD5D7-60C4-4D27-989C-5F83EFAC20F4}"/>
    <cellStyle name="Percent 3 3 12 3" xfId="17797" xr:uid="{749DB5EA-1585-4073-8298-07C7BE53B898}"/>
    <cellStyle name="Percent 3 3 12 3 2" xfId="25488" xr:uid="{78F461F0-A068-4C25-AAB9-436B76BA1B69}"/>
    <cellStyle name="Percent 3 3 12 3 3" xfId="25487" xr:uid="{C04A3F78-F6B1-4A4B-BD3A-68D06B96F81B}"/>
    <cellStyle name="Percent 3 3 12 4" xfId="17798" xr:uid="{51E7A9F9-7561-42E5-A7E5-4252BF709163}"/>
    <cellStyle name="Percent 3 3 12 4 2" xfId="25489" xr:uid="{ED1D986A-197F-4F11-A460-048BD5C79F33}"/>
    <cellStyle name="Percent 3 3 12 5" xfId="17799" xr:uid="{7D76DF12-A60D-459A-9CF0-3F0DD4F5DF32}"/>
    <cellStyle name="Percent 3 3 12 5 2" xfId="25490" xr:uid="{A02512F4-1A0C-4CF2-98D1-B49368F1D8FA}"/>
    <cellStyle name="Percent 3 3 12 6" xfId="25484" xr:uid="{B34663DD-478D-4418-8F29-361F1D3D5A9A}"/>
    <cellStyle name="Percent 3 3 12 7" xfId="24072" xr:uid="{C0BE19C0-4FB5-4C03-A9FA-E0F027995574}"/>
    <cellStyle name="Percent 3 3 12 8" xfId="8908" xr:uid="{E44E8DD7-FFC7-46D5-ABB0-7CEA27FE6D4A}"/>
    <cellStyle name="Percent 3 3 13" xfId="4600" xr:uid="{00000000-0005-0000-0000-0000FB110000}"/>
    <cellStyle name="Percent 3 3 13 2" xfId="17800" xr:uid="{37E5BCD1-7DC7-4444-B2FE-F7C0F859FB48}"/>
    <cellStyle name="Percent 3 3 13 2 2" xfId="25493" xr:uid="{F15F7FE0-F44D-445C-A619-480F2FC4B826}"/>
    <cellStyle name="Percent 3 3 13 2 3" xfId="25492" xr:uid="{CB01CED7-94C3-4CEF-B3B9-C391CE20E3C2}"/>
    <cellStyle name="Percent 3 3 13 3" xfId="17801" xr:uid="{7C93974B-23CE-4A3C-A2EE-894AE9E17528}"/>
    <cellStyle name="Percent 3 3 13 3 2" xfId="25495" xr:uid="{9187C55C-2A3A-4DA3-BF2B-332FA0E11779}"/>
    <cellStyle name="Percent 3 3 13 3 3" xfId="25494" xr:uid="{F7140DDF-400B-47FA-965E-C2F338B2BBC2}"/>
    <cellStyle name="Percent 3 3 13 4" xfId="17802" xr:uid="{D688E55D-181F-4F68-92D0-8BB28F1812AD}"/>
    <cellStyle name="Percent 3 3 13 4 2" xfId="25496" xr:uid="{19A5EBFF-B500-4DB2-92F8-6B78B896F696}"/>
    <cellStyle name="Percent 3 3 13 5" xfId="17803" xr:uid="{D3A24070-66D5-4B03-A55C-25972171B2EA}"/>
    <cellStyle name="Percent 3 3 13 5 2" xfId="25497" xr:uid="{2CBB8663-A5B7-4185-BA51-D839E602BA5E}"/>
    <cellStyle name="Percent 3 3 13 6" xfId="25491" xr:uid="{A596A1B8-31FE-41E1-9190-54720FD697B7}"/>
    <cellStyle name="Percent 3 3 13 7" xfId="24073" xr:uid="{69B95D83-3BE8-496B-BE9F-3D1BABD4F605}"/>
    <cellStyle name="Percent 3 3 13 8" xfId="8909" xr:uid="{1D8CEA92-70E6-48F5-B94E-B545EE14ED78}"/>
    <cellStyle name="Percent 3 3 14" xfId="4601" xr:uid="{00000000-0005-0000-0000-0000FC110000}"/>
    <cellStyle name="Percent 3 3 14 2" xfId="17804" xr:uid="{0E371963-8400-4FDF-BC9E-B2E95D756696}"/>
    <cellStyle name="Percent 3 3 14 2 2" xfId="25500" xr:uid="{4E4CD00B-31DC-4A6B-A3B7-61A75FA568B3}"/>
    <cellStyle name="Percent 3 3 14 2 3" xfId="25499" xr:uid="{5A1557CE-BE6F-4EBB-B32F-A36A68269613}"/>
    <cellStyle name="Percent 3 3 14 3" xfId="17805" xr:uid="{5B8B8A47-1CD5-4C51-B843-B51E550C9255}"/>
    <cellStyle name="Percent 3 3 14 3 2" xfId="25502" xr:uid="{7C262AE8-97CE-40E6-B9D5-455FA8DDEEF2}"/>
    <cellStyle name="Percent 3 3 14 3 3" xfId="25501" xr:uid="{CC0626B4-919F-410B-AA6D-2AA80986E16D}"/>
    <cellStyle name="Percent 3 3 14 4" xfId="17806" xr:uid="{7C2B4EDD-9816-4F7A-9415-0EE878FDD78E}"/>
    <cellStyle name="Percent 3 3 14 4 2" xfId="25503" xr:uid="{EBEA9406-A1D2-4AE2-90D6-9ABF61A81201}"/>
    <cellStyle name="Percent 3 3 14 5" xfId="17807" xr:uid="{EFC9CF7F-B864-4286-8E87-E8DB9720C199}"/>
    <cellStyle name="Percent 3 3 14 5 2" xfId="25504" xr:uid="{F0169D9E-3D6A-460A-86C9-A9FC56F70A6C}"/>
    <cellStyle name="Percent 3 3 14 6" xfId="25498" xr:uid="{0E5BAEFD-7276-486D-B2EF-47F6B3D6AC60}"/>
    <cellStyle name="Percent 3 3 14 7" xfId="24074" xr:uid="{D9334BA0-152E-41A0-A930-FA804E19C950}"/>
    <cellStyle name="Percent 3 3 14 8" xfId="8910" xr:uid="{35378AC2-B215-496C-B94F-B4E726BEF67B}"/>
    <cellStyle name="Percent 3 3 15" xfId="4602" xr:uid="{00000000-0005-0000-0000-0000FD110000}"/>
    <cellStyle name="Percent 3 3 15 2" xfId="17808" xr:uid="{4705B076-52D5-4E86-984B-45F4A8292947}"/>
    <cellStyle name="Percent 3 3 15 2 2" xfId="25507" xr:uid="{350BD8CF-7EC7-42F5-AE17-B0F2F96E0BD2}"/>
    <cellStyle name="Percent 3 3 15 2 3" xfId="25506" xr:uid="{AB886F39-94CA-41D0-95CB-BF9FCAC49C02}"/>
    <cellStyle name="Percent 3 3 15 3" xfId="17809" xr:uid="{BC81780F-39E7-4AFE-9A32-D1F5D3F435FB}"/>
    <cellStyle name="Percent 3 3 15 3 2" xfId="25509" xr:uid="{9588393A-A7B6-4B74-BF5C-8EAA16EC339F}"/>
    <cellStyle name="Percent 3 3 15 3 3" xfId="25508" xr:uid="{B91DE775-BEC5-4B5E-AAEB-6EA2DBBB92B8}"/>
    <cellStyle name="Percent 3 3 15 4" xfId="17810" xr:uid="{CA4CB5F6-9920-4B22-B3D0-5FF32A5C3321}"/>
    <cellStyle name="Percent 3 3 15 4 2" xfId="25510" xr:uid="{8A24B8D7-200A-4925-AF38-5DEB854E5F62}"/>
    <cellStyle name="Percent 3 3 15 5" xfId="17811" xr:uid="{0EF37DF1-FA15-4A36-BB1B-5ADBFFC2E42D}"/>
    <cellStyle name="Percent 3 3 15 5 2" xfId="25511" xr:uid="{4B079B56-0A47-434A-B74F-67B70DD716BE}"/>
    <cellStyle name="Percent 3 3 15 6" xfId="25505" xr:uid="{779C3BDB-5256-4891-A2B0-33800EE2D973}"/>
    <cellStyle name="Percent 3 3 15 7" xfId="24075" xr:uid="{78CF25C0-D422-420C-9999-D57009777700}"/>
    <cellStyle name="Percent 3 3 15 8" xfId="8911" xr:uid="{628AD749-1344-42B0-9561-5E4993BF1BE9}"/>
    <cellStyle name="Percent 3 3 16" xfId="5557" xr:uid="{5129FA52-3B7D-4B6B-A72F-C8A0B9C18ABE}"/>
    <cellStyle name="Percent 3 3 16 2" xfId="17812" xr:uid="{DAAF43EC-90B2-4BF3-8CD7-0B8D04854F57}"/>
    <cellStyle name="Percent 3 3 16 2 2" xfId="25513" xr:uid="{467924CA-0649-46E6-9DFF-0D0F3495E154}"/>
    <cellStyle name="Percent 3 3 16 3" xfId="25512" xr:uid="{537EA6E2-EAEC-4F34-8663-96858EF35CD2}"/>
    <cellStyle name="Percent 3 3 17" xfId="8905" xr:uid="{CD177E27-012E-4299-9CD4-0D037F063BD6}"/>
    <cellStyle name="Percent 3 3 17 2" xfId="25515" xr:uid="{3237D053-00AC-4B2C-82C4-47CDA7D6A229}"/>
    <cellStyle name="Percent 3 3 17 3" xfId="25514" xr:uid="{1FCE2913-71B6-472A-A1CB-BAA4D7F17EC5}"/>
    <cellStyle name="Percent 3 3 18" xfId="17813" xr:uid="{FA5DE9E2-D3F4-4F55-87A3-A85C354AE764}"/>
    <cellStyle name="Percent 3 3 18 2" xfId="25516" xr:uid="{722C4209-66FE-4BDE-BEB4-05FAA07E46A1}"/>
    <cellStyle name="Percent 3 3 19" xfId="17814" xr:uid="{65468286-5145-4E99-BB97-5488E7C41E05}"/>
    <cellStyle name="Percent 3 3 19 2" xfId="25517" xr:uid="{3FD3D020-F6F7-4080-AB1D-6C5B54EC39B2}"/>
    <cellStyle name="Percent 3 3 2" xfId="4603" xr:uid="{00000000-0005-0000-0000-0000FE110000}"/>
    <cellStyle name="Percent 3 3 2 2" xfId="17815" xr:uid="{BAABA5B5-AF41-4823-AF97-FC2014C40769}"/>
    <cellStyle name="Percent 3 3 2 2 2" xfId="25520" xr:uid="{3310C8DB-1187-4E2D-B998-EC902012AD8E}"/>
    <cellStyle name="Percent 3 3 2 2 3" xfId="25519" xr:uid="{3506A6D9-4F08-40E0-AFA9-DB9A48BC14E2}"/>
    <cellStyle name="Percent 3 3 2 3" xfId="17816" xr:uid="{18AEFDB6-2720-4472-966B-7D1ACC303ED1}"/>
    <cellStyle name="Percent 3 3 2 3 2" xfId="25522" xr:uid="{145A2794-5E1B-4CB7-AD5C-D936B40D3AC2}"/>
    <cellStyle name="Percent 3 3 2 3 3" xfId="25521" xr:uid="{7F4AD6D9-42F6-4E87-BE3C-481BE58E5189}"/>
    <cellStyle name="Percent 3 3 2 4" xfId="17817" xr:uid="{29013CED-0D6E-4360-88F8-8E36A20B183B}"/>
    <cellStyle name="Percent 3 3 2 4 2" xfId="25523" xr:uid="{58325C18-4EC5-4837-9022-C559911D2A81}"/>
    <cellStyle name="Percent 3 3 2 5" xfId="17818" xr:uid="{EC70DB79-47A3-4375-96ED-CB8FDEB86E15}"/>
    <cellStyle name="Percent 3 3 2 5 2" xfId="25524" xr:uid="{5360E1E3-9E4A-4CB8-B0E4-9F1D9AC7ED17}"/>
    <cellStyle name="Percent 3 3 2 6" xfId="25518" xr:uid="{1B31F813-624B-4F91-BE33-5D7289D90B4D}"/>
    <cellStyle name="Percent 3 3 2 7" xfId="23713" xr:uid="{79CCD126-08FB-4D72-909A-70876AAC14FB}"/>
    <cellStyle name="Percent 3 3 2 8" xfId="8912" xr:uid="{218BC3A5-E9E6-44F5-A914-F9D5A72D3E4D}"/>
    <cellStyle name="Percent 3 3 20" xfId="25469" xr:uid="{25FE5300-8B23-4D3D-8771-E049CD067EF9}"/>
    <cellStyle name="Percent 3 3 3" xfId="4604" xr:uid="{00000000-0005-0000-0000-0000FF110000}"/>
    <cellStyle name="Percent 3 3 3 2" xfId="4605" xr:uid="{00000000-0005-0000-0000-000000120000}"/>
    <cellStyle name="Percent 3 3 3 2 2" xfId="17819" xr:uid="{D0A819CF-879F-470C-AFDF-9B9B0E268051}"/>
    <cellStyle name="Percent 3 3 3 2 2 2" xfId="25527" xr:uid="{5A510C97-8FD0-448B-AD5F-7B9B89B9CC49}"/>
    <cellStyle name="Percent 3 3 3 2 3" xfId="17820" xr:uid="{B3E84368-00B8-41E0-9865-E070FD2D5B7D}"/>
    <cellStyle name="Percent 3 3 3 2 3 2" xfId="25528" xr:uid="{B4FB324F-3DD5-4B2F-89CE-B08C81EB18D7}"/>
    <cellStyle name="Percent 3 3 3 2 4" xfId="17821" xr:uid="{D62712C4-1A31-4359-8795-DB04AB8EFC8B}"/>
    <cellStyle name="Percent 3 3 3 2 4 2" xfId="25526" xr:uid="{92BBEE2B-6017-4519-9423-C72A234812EE}"/>
    <cellStyle name="Percent 3 3 3 2 5" xfId="17822" xr:uid="{11EF8B11-8D48-49B9-BDA9-6B57CB41B1F2}"/>
    <cellStyle name="Percent 3 3 3 2 6" xfId="23715" xr:uid="{9EFDA7CD-8AE0-4F7E-A816-DE7B77056B17}"/>
    <cellStyle name="Percent 3 3 3 2 7" xfId="8914" xr:uid="{2D693334-F0F1-4BDC-9575-E9B54099C1E7}"/>
    <cellStyle name="Percent 3 3 3 3" xfId="4606" xr:uid="{00000000-0005-0000-0000-000001120000}"/>
    <cellStyle name="Percent 3 3 3 3 10" xfId="8915" xr:uid="{B809DDFB-B2B3-4951-99FD-E279F4A41014}"/>
    <cellStyle name="Percent 3 3 3 3 2" xfId="4607" xr:uid="{00000000-0005-0000-0000-000002120000}"/>
    <cellStyle name="Percent 3 3 3 3 2 2" xfId="17823" xr:uid="{F0C5C912-8DC2-4B33-8748-A1095C1923C1}"/>
    <cellStyle name="Percent 3 3 3 3 2 2 2" xfId="25530" xr:uid="{0A320C4C-DA96-4515-BF3A-820DCD45FA85}"/>
    <cellStyle name="Percent 3 3 3 3 2 3" xfId="17824" xr:uid="{FCE4359C-136C-4E99-A2DC-B95E43C98A61}"/>
    <cellStyle name="Percent 3 3 3 3 2 4" xfId="17825" xr:uid="{3ABC3FD3-F19A-4376-AB42-E1351887A51F}"/>
    <cellStyle name="Percent 3 3 3 3 2 5" xfId="17826" xr:uid="{CA4706D4-EF22-4196-8111-82E549BB32A0}"/>
    <cellStyle name="Percent 3 3 3 3 2 6" xfId="23717" xr:uid="{59AA87D6-B2EF-418B-BA21-B7D6F6F644DD}"/>
    <cellStyle name="Percent 3 3 3 3 2 7" xfId="8916" xr:uid="{154C9A8E-610B-42CA-AB78-553BB87905B7}"/>
    <cellStyle name="Percent 3 3 3 3 3" xfId="4608" xr:uid="{00000000-0005-0000-0000-000003120000}"/>
    <cellStyle name="Percent 3 3 3 3 3 2" xfId="17827" xr:uid="{F5540BF0-1B4E-4B51-B7C0-F76FCD82E709}"/>
    <cellStyle name="Percent 3 3 3 3 3 2 2" xfId="25531" xr:uid="{B462FB66-B047-465E-AA14-3C3E36DF5594}"/>
    <cellStyle name="Percent 3 3 3 3 3 3" xfId="17828" xr:uid="{F179B7CB-98DE-4F14-B30E-1B9E4B0CA269}"/>
    <cellStyle name="Percent 3 3 3 3 3 4" xfId="17829" xr:uid="{77AACBB3-39C7-4E71-B304-0DB0ECFA59F0}"/>
    <cellStyle name="Percent 3 3 3 3 3 5" xfId="17830" xr:uid="{00B64D5A-412F-413B-BE2A-80F1BCBEA7D5}"/>
    <cellStyle name="Percent 3 3 3 3 3 6" xfId="23718" xr:uid="{C0A0AC85-CF90-48E7-A7A5-BC13B8715150}"/>
    <cellStyle name="Percent 3 3 3 3 3 7" xfId="8917" xr:uid="{03F1DC6F-B341-43BA-B97D-8A8466E357D8}"/>
    <cellStyle name="Percent 3 3 3 3 4" xfId="4609" xr:uid="{00000000-0005-0000-0000-000004120000}"/>
    <cellStyle name="Percent 3 3 3 3 4 2" xfId="4610" xr:uid="{00000000-0005-0000-0000-000005120000}"/>
    <cellStyle name="Percent 3 3 3 3 4 2 2" xfId="17831" xr:uid="{E3DCD76B-C7A8-4643-A17C-34ABEB27C7EC}"/>
    <cellStyle name="Percent 3 3 3 3 4 2 3" xfId="17832" xr:uid="{3E5C033B-F1A7-47A9-8495-DBC5A779BF68}"/>
    <cellStyle name="Percent 3 3 3 3 4 2 4" xfId="17833" xr:uid="{EED30BEC-15A0-4F4E-AFB8-84F5B5491D9C}"/>
    <cellStyle name="Percent 3 3 3 3 4 2 5" xfId="17834" xr:uid="{B64F0497-B925-47AC-91B2-298F62CA9490}"/>
    <cellStyle name="Percent 3 3 3 3 4 2 6" xfId="24076" xr:uid="{90D25D90-075E-4487-AAA6-D78C001AC832}"/>
    <cellStyle name="Percent 3 3 3 3 4 2 7" xfId="8919" xr:uid="{630DBD75-B7F8-4860-A3D6-1FD2EB63959C}"/>
    <cellStyle name="Percent 3 3 3 3 4 3" xfId="17835" xr:uid="{0E9A16EC-C566-49AF-A8AC-74FF8398A6A9}"/>
    <cellStyle name="Percent 3 3 3 3 4 3 2" xfId="25532" xr:uid="{53F11A00-589E-4DC4-B211-E8153C673D88}"/>
    <cellStyle name="Percent 3 3 3 3 4 4" xfId="17836" xr:uid="{738437A1-41FA-4F6F-A5E5-4EE82C9750C7}"/>
    <cellStyle name="Percent 3 3 3 3 4 5" xfId="17837" xr:uid="{7F0378E1-43B7-452D-A8D6-9EDC9E35EDD9}"/>
    <cellStyle name="Percent 3 3 3 3 4 6" xfId="17838" xr:uid="{6F3B1090-378C-4424-9646-0B5AF69E59F5}"/>
    <cellStyle name="Percent 3 3 3 3 4 7" xfId="23754" xr:uid="{17FCE491-A962-48CD-97B7-CAF1CAEE8478}"/>
    <cellStyle name="Percent 3 3 3 3 4 8" xfId="8918" xr:uid="{4E1DF142-8E1B-425F-B38B-1BFACC0A4FE8}"/>
    <cellStyle name="Percent 3 3 3 3 5" xfId="17839" xr:uid="{915717BD-1B5A-477B-BCA2-5F8B249BE3E5}"/>
    <cellStyle name="Percent 3 3 3 3 5 2" xfId="25533" xr:uid="{567BDF46-57E0-4CBD-9E19-E68D5D7B8456}"/>
    <cellStyle name="Percent 3 3 3 3 6" xfId="17840" xr:uid="{F80898DB-7143-4EA1-A9C7-43DCD8C93EAD}"/>
    <cellStyle name="Percent 3 3 3 3 6 2" xfId="25534" xr:uid="{43E81D90-2310-4AA2-BDB1-180B1D74778C}"/>
    <cellStyle name="Percent 3 3 3 3 7" xfId="17841" xr:uid="{411B3ABE-873F-439B-9CC5-C53245058C66}"/>
    <cellStyle name="Percent 3 3 3 3 7 2" xfId="25529" xr:uid="{93A453EC-3339-4A3F-AD1C-4B59A1D0811B}"/>
    <cellStyle name="Percent 3 3 3 3 8" xfId="17842" xr:uid="{F155BB12-30CD-4992-A7A8-1F72D34EB6EF}"/>
    <cellStyle name="Percent 3 3 3 3 9" xfId="23716" xr:uid="{6F13FC61-0118-4EC9-BFC3-159D02F6D198}"/>
    <cellStyle name="Percent 3 3 3 4" xfId="17843" xr:uid="{882C398F-4022-492C-B19B-8151478AD3F7}"/>
    <cellStyle name="Percent 3 3 3 4 2" xfId="25535" xr:uid="{8CD9F8DA-A6C2-4E74-8F4C-70A8248E7650}"/>
    <cellStyle name="Percent 3 3 3 5" xfId="17844" xr:uid="{4D9DA0B2-52C5-4266-A640-31D8301AB720}"/>
    <cellStyle name="Percent 3 3 3 5 2" xfId="25536" xr:uid="{23BB0062-0387-4C5C-9D2F-E47FEADE7D40}"/>
    <cellStyle name="Percent 3 3 3 6" xfId="17845" xr:uid="{C55C4C8B-24A2-4CEA-B662-0EEF1F2BD701}"/>
    <cellStyle name="Percent 3 3 3 6 2" xfId="25525" xr:uid="{FCC998BC-57F3-42B4-BEE4-2AA02FB44538}"/>
    <cellStyle name="Percent 3 3 3 7" xfId="17846" xr:uid="{84478EF2-6022-42ED-8F02-705CA4804B72}"/>
    <cellStyle name="Percent 3 3 3 8" xfId="23714" xr:uid="{4B03F8FB-E045-4CE3-8D46-C0FEF8AAAED3}"/>
    <cellStyle name="Percent 3 3 3 9" xfId="8913" xr:uid="{B468190F-1BF4-4E8D-84C2-2B909A049235}"/>
    <cellStyle name="Percent 3 3 4" xfId="4611" xr:uid="{00000000-0005-0000-0000-000006120000}"/>
    <cellStyle name="Percent 3 3 4 2" xfId="4612" xr:uid="{00000000-0005-0000-0000-000007120000}"/>
    <cellStyle name="Percent 3 3 4 2 2" xfId="17847" xr:uid="{0275DF02-6F97-48AA-81D2-4B80A2009518}"/>
    <cellStyle name="Percent 3 3 4 2 2 2" xfId="25539" xr:uid="{0C23CD08-CCCD-4E81-A5C5-24A88C027FDF}"/>
    <cellStyle name="Percent 3 3 4 2 3" xfId="17848" xr:uid="{6612D9A5-BFBE-4039-B113-83BCA74F8E81}"/>
    <cellStyle name="Percent 3 3 4 2 3 2" xfId="25540" xr:uid="{C7EF3635-0C72-4A31-B539-11F3E90956B3}"/>
    <cellStyle name="Percent 3 3 4 2 4" xfId="17849" xr:uid="{3D182E30-E9C9-427E-8406-8F3CC995E63A}"/>
    <cellStyle name="Percent 3 3 4 2 4 2" xfId="25538" xr:uid="{3BF2530A-256E-43E2-A43E-7215410519C1}"/>
    <cellStyle name="Percent 3 3 4 2 5" xfId="17850" xr:uid="{0DC5A9E5-8EA9-49D9-9531-2C0B12821EE6}"/>
    <cellStyle name="Percent 3 3 4 2 6" xfId="24077" xr:uid="{DACAF00A-B623-4629-8AF3-EA31B450FA59}"/>
    <cellStyle name="Percent 3 3 4 2 7" xfId="8921" xr:uid="{E0A3EB03-E545-4861-9C4F-0A590E3563A7}"/>
    <cellStyle name="Percent 3 3 4 3" xfId="17851" xr:uid="{4AF5BAF4-3334-4D14-BD72-D31989A4FD95}"/>
    <cellStyle name="Percent 3 3 4 3 2" xfId="25542" xr:uid="{B570628E-C9C3-4A02-8259-C27A8B7588B8}"/>
    <cellStyle name="Percent 3 3 4 3 3" xfId="25541" xr:uid="{BC1B3A79-861B-48D6-820D-904E56888FFD}"/>
    <cellStyle name="Percent 3 3 4 4" xfId="17852" xr:uid="{FA565D86-AA91-4B96-82FF-52EDCA41F89A}"/>
    <cellStyle name="Percent 3 3 4 4 2" xfId="25543" xr:uid="{9FB2EA06-13A0-4071-93A2-C85265D5FF81}"/>
    <cellStyle name="Percent 3 3 4 5" xfId="17853" xr:uid="{65D16F77-48C5-44CE-BB57-9103934C657B}"/>
    <cellStyle name="Percent 3 3 4 5 2" xfId="25544" xr:uid="{E44E77F4-621D-4C05-A723-16170BD3B322}"/>
    <cellStyle name="Percent 3 3 4 6" xfId="17854" xr:uid="{B3BB7E50-ACC9-4698-AA39-C78E9881986B}"/>
    <cellStyle name="Percent 3 3 4 6 2" xfId="25537" xr:uid="{143E3280-2DB0-4D1D-88E2-7FE874AA19B4}"/>
    <cellStyle name="Percent 3 3 4 7" xfId="23719" xr:uid="{A9EB57B8-A6CD-455F-BAA9-7E78FA08C11A}"/>
    <cellStyle name="Percent 3 3 4 8" xfId="8920" xr:uid="{A2965EC2-0421-4A2E-8205-0C7AF61BE3A5}"/>
    <cellStyle name="Percent 3 3 5" xfId="4613" xr:uid="{00000000-0005-0000-0000-000008120000}"/>
    <cellStyle name="Percent 3 3 5 10" xfId="8922" xr:uid="{28A028E3-7FAC-4AC4-AA88-99C6A2A1E644}"/>
    <cellStyle name="Percent 3 3 5 2" xfId="17855" xr:uid="{BA0151A7-2E5D-4EAE-A7AE-D6010752778B}"/>
    <cellStyle name="Percent 3 3 5 2 2" xfId="25547" xr:uid="{AFA327A9-8CD1-47F4-AE74-07C31FEFF86E}"/>
    <cellStyle name="Percent 3 3 5 2 2 2" xfId="25548" xr:uid="{72A3ADC4-37B9-47F1-B1F6-65261EB91A69}"/>
    <cellStyle name="Percent 3 3 5 2 3" xfId="25549" xr:uid="{E5CB3A06-264B-473C-9746-4900C35E7692}"/>
    <cellStyle name="Percent 3 3 5 2 3 2" xfId="25550" xr:uid="{4A99C94C-55C7-43B1-8246-F30129288FE8}"/>
    <cellStyle name="Percent 3 3 5 2 4" xfId="25551" xr:uid="{1D7D359F-AB89-4814-8C97-F12806AAFE90}"/>
    <cellStyle name="Percent 3 3 5 2 5" xfId="25546" xr:uid="{151F8090-BC82-44B6-9088-149AEC2B564E}"/>
    <cellStyle name="Percent 3 3 5 3" xfId="17856" xr:uid="{93780E01-29CF-4552-9F4E-3A21F9F8077C}"/>
    <cellStyle name="Percent 3 3 5 3 2" xfId="25553" xr:uid="{C263496A-8F86-456F-A1CC-2EA906057C6D}"/>
    <cellStyle name="Percent 3 3 5 3 2 2" xfId="25554" xr:uid="{D5BC4745-0B34-4CEE-9F93-EDE80E9DC19E}"/>
    <cellStyle name="Percent 3 3 5 3 3" xfId="25555" xr:uid="{7BE05F92-900B-49D7-943F-3AD06C8E03ED}"/>
    <cellStyle name="Percent 3 3 5 3 3 2" xfId="25556" xr:uid="{248B073C-70D5-478B-9F4E-B174C762AD0F}"/>
    <cellStyle name="Percent 3 3 5 3 4" xfId="25557" xr:uid="{5C479202-DC88-4BDA-AF39-D7EE7D1A4F59}"/>
    <cellStyle name="Percent 3 3 5 3 5" xfId="25552" xr:uid="{9C197152-85A3-46CA-B131-72A5E89EFF2D}"/>
    <cellStyle name="Percent 3 3 5 4" xfId="17857" xr:uid="{5930921F-FAC7-4BAD-A0C9-A11E67E11D13}"/>
    <cellStyle name="Percent 3 3 5 4 2" xfId="25559" xr:uid="{D0B9360B-5A5A-4152-8A6B-096E7195F725}"/>
    <cellStyle name="Percent 3 3 5 4 3" xfId="25558" xr:uid="{54D4CAE6-0BCF-45E1-B90B-66F863B8C49A}"/>
    <cellStyle name="Percent 3 3 5 5" xfId="17858" xr:uid="{43511723-9EAA-4CE4-B962-AB0E36D3E49D}"/>
    <cellStyle name="Percent 3 3 5 5 2" xfId="25561" xr:uid="{16F20E93-8435-40B1-B1D1-BCF1D3A33262}"/>
    <cellStyle name="Percent 3 3 5 5 3" xfId="25560" xr:uid="{B439D426-8423-45AF-AFD4-158C2278F706}"/>
    <cellStyle name="Percent 3 3 5 6" xfId="17859" xr:uid="{C18BBCF7-126F-4C4B-ACE8-EC40F5446C32}"/>
    <cellStyle name="Percent 3 3 5 6 2" xfId="25562" xr:uid="{119ABB1C-AE19-48E1-83AD-B38514FE2A84}"/>
    <cellStyle name="Percent 3 3 5 7" xfId="17860" xr:uid="{CA3F671D-BE4B-452E-9C55-B3244F81D671}"/>
    <cellStyle name="Percent 3 3 5 7 2" xfId="25563" xr:uid="{D5CEB5F3-94DD-4814-B8BC-5FA56D967250}"/>
    <cellStyle name="Percent 3 3 5 8" xfId="25545" xr:uid="{2B4D5EA5-09AA-43B7-BCC9-9A5B73D04760}"/>
    <cellStyle name="Percent 3 3 5 9" xfId="23720" xr:uid="{31CD3627-1B38-4E1B-BE21-D9610278F83C}"/>
    <cellStyle name="Percent 3 3 6" xfId="4614" xr:uid="{00000000-0005-0000-0000-000009120000}"/>
    <cellStyle name="Percent 3 3 6 10" xfId="8923" xr:uid="{8D8F5382-A173-434A-9777-D1D40683DFE2}"/>
    <cellStyle name="Percent 3 3 6 2" xfId="4615" xr:uid="{00000000-0005-0000-0000-00000A120000}"/>
    <cellStyle name="Percent 3 3 6 2 2" xfId="17861" xr:uid="{07F73ABA-00C6-4F89-B30D-5E1B084A5120}"/>
    <cellStyle name="Percent 3 3 6 2 2 2" xfId="25567" xr:uid="{DD5F066F-BD86-4154-961D-2BE62F51D6B0}"/>
    <cellStyle name="Percent 3 3 6 2 2 3" xfId="25566" xr:uid="{2D97677C-1D75-4B94-AE8C-6EBBC3E2E7EA}"/>
    <cellStyle name="Percent 3 3 6 2 3" xfId="17862" xr:uid="{DD98D593-1AB7-4DF3-AF79-7841CF748F8F}"/>
    <cellStyle name="Percent 3 3 6 2 3 2" xfId="25569" xr:uid="{CFB58E12-08C8-421A-90A6-D8BD612C897D}"/>
    <cellStyle name="Percent 3 3 6 2 3 3" xfId="25568" xr:uid="{C03D5362-1B08-438D-9759-0A8A8860EC16}"/>
    <cellStyle name="Percent 3 3 6 2 4" xfId="17863" xr:uid="{8528AF3A-164C-4841-8CB0-56E808963302}"/>
    <cellStyle name="Percent 3 3 6 2 4 2" xfId="25570" xr:uid="{F6E95102-9746-448B-959E-DA49F5BC0A0B}"/>
    <cellStyle name="Percent 3 3 6 2 5" xfId="17864" xr:uid="{3D7A7E61-97E3-4AAE-8A44-C7C5FC51B9FA}"/>
    <cellStyle name="Percent 3 3 6 2 5 2" xfId="25565" xr:uid="{DEFAF2CC-D7E9-4A39-ABA4-B7C899C3A8CD}"/>
    <cellStyle name="Percent 3 3 6 2 6" xfId="24078" xr:uid="{AE378669-519F-4072-9CFF-58F84155D814}"/>
    <cellStyle name="Percent 3 3 6 2 7" xfId="8924" xr:uid="{0037657D-4CF7-4C9C-A8C0-D1CD0A4AC73B}"/>
    <cellStyle name="Percent 3 3 6 3" xfId="17865" xr:uid="{A36046AD-D27D-4815-825C-6529CA5A03E4}"/>
    <cellStyle name="Percent 3 3 6 3 2" xfId="25572" xr:uid="{31246A73-0CE2-4DDD-BB35-029870FD8A66}"/>
    <cellStyle name="Percent 3 3 6 3 2 2" xfId="25573" xr:uid="{5A71F27E-08BB-494F-ADCC-F982D88D41FD}"/>
    <cellStyle name="Percent 3 3 6 3 3" xfId="25574" xr:uid="{8CEBF1F9-DA40-45D7-863C-83E73B59FAC8}"/>
    <cellStyle name="Percent 3 3 6 3 3 2" xfId="25575" xr:uid="{371B6702-2C63-426C-88F3-2E696B685734}"/>
    <cellStyle name="Percent 3 3 6 3 4" xfId="25576" xr:uid="{262604CE-A61D-4197-A3C2-006133F4B2BA}"/>
    <cellStyle name="Percent 3 3 6 3 5" xfId="25571" xr:uid="{B12B1DAA-0630-4F5B-93AC-5CABFEB94702}"/>
    <cellStyle name="Percent 3 3 6 4" xfId="17866" xr:uid="{3B3C64C5-E0C7-4516-B062-95200F51A3E1}"/>
    <cellStyle name="Percent 3 3 6 4 2" xfId="25578" xr:uid="{BDE6500F-1701-40A1-99EE-6DC7719C1C9D}"/>
    <cellStyle name="Percent 3 3 6 4 3" xfId="25577" xr:uid="{78B6E48A-E615-4C11-9540-F78AF49E9620}"/>
    <cellStyle name="Percent 3 3 6 5" xfId="17867" xr:uid="{819358C8-E8D1-45AA-8183-535ACE166F41}"/>
    <cellStyle name="Percent 3 3 6 5 2" xfId="25580" xr:uid="{6800D30F-6F4F-4842-9369-DA49A65A6C97}"/>
    <cellStyle name="Percent 3 3 6 5 3" xfId="25579" xr:uid="{8C2B99A7-9770-4DD8-8391-470F58FBAC23}"/>
    <cellStyle name="Percent 3 3 6 6" xfId="17868" xr:uid="{FE506D94-9ABA-4EA1-A781-FA95F1ACFBF8}"/>
    <cellStyle name="Percent 3 3 6 6 2" xfId="25581" xr:uid="{BC79F7F8-FEA7-4B0D-A658-B74A22A3CC52}"/>
    <cellStyle name="Percent 3 3 6 7" xfId="17869" xr:uid="{F491EAC4-8EE1-433D-835E-C83B529985D8}"/>
    <cellStyle name="Percent 3 3 6 7 2" xfId="25582" xr:uid="{F66FE041-7FB9-40EF-B0E3-18AB1095F218}"/>
    <cellStyle name="Percent 3 3 6 8" xfId="25564" xr:uid="{6AB8E995-9989-4AD2-9147-A591C46F6C15}"/>
    <cellStyle name="Percent 3 3 6 9" xfId="23753" xr:uid="{B492CF9B-53AD-4179-A30A-1C44475B641D}"/>
    <cellStyle name="Percent 3 3 7" xfId="4616" xr:uid="{00000000-0005-0000-0000-00000B120000}"/>
    <cellStyle name="Percent 3 3 7 10" xfId="8925" xr:uid="{002E3A75-A740-45F8-AB1E-57870066EC7E}"/>
    <cellStyle name="Percent 3 3 7 2" xfId="17870" xr:uid="{B4F2F83F-16AF-41F2-A962-52DEFCF0D37D}"/>
    <cellStyle name="Percent 3 3 7 2 2" xfId="25585" xr:uid="{33D8D6C9-1268-4274-B96A-2E192D44CB6C}"/>
    <cellStyle name="Percent 3 3 7 2 2 2" xfId="25586" xr:uid="{2FB05338-9013-4BE7-8B8A-6A2F6D02FC81}"/>
    <cellStyle name="Percent 3 3 7 2 3" xfId="25587" xr:uid="{CADAE6F1-E615-4449-95E7-8542F67F0DAB}"/>
    <cellStyle name="Percent 3 3 7 2 3 2" xfId="25588" xr:uid="{24DC6C58-B32A-4540-B3A3-E060439192E0}"/>
    <cellStyle name="Percent 3 3 7 2 4" xfId="25589" xr:uid="{B4CCA94B-5F15-4874-99B1-CE36B068AB32}"/>
    <cellStyle name="Percent 3 3 7 2 5" xfId="25584" xr:uid="{AE806306-BE2C-42A3-AF05-F5506CC83C48}"/>
    <cellStyle name="Percent 3 3 7 3" xfId="17871" xr:uid="{299E74C4-F6B4-474A-8986-10C94CDE479C}"/>
    <cellStyle name="Percent 3 3 7 3 2" xfId="25591" xr:uid="{6A73699F-B0FB-4DCE-B433-226690067675}"/>
    <cellStyle name="Percent 3 3 7 3 2 2" xfId="25592" xr:uid="{1FA5C503-4B42-4BE3-B8AB-DFC05BD3DF08}"/>
    <cellStyle name="Percent 3 3 7 3 3" xfId="25593" xr:uid="{004DA587-7CFA-4943-AE20-CF1CB407CF51}"/>
    <cellStyle name="Percent 3 3 7 3 3 2" xfId="25594" xr:uid="{ADD80999-4708-4EBD-89E2-9050995A3B4C}"/>
    <cellStyle name="Percent 3 3 7 3 4" xfId="25595" xr:uid="{49EE3AB7-A422-4B35-8E0A-14BE07A867E8}"/>
    <cellStyle name="Percent 3 3 7 3 5" xfId="25590" xr:uid="{EC1FF11A-E958-4DB7-BBC9-379D1BCBAB65}"/>
    <cellStyle name="Percent 3 3 7 4" xfId="17872" xr:uid="{EFFD8F69-906D-44AB-A363-28E0D20E9DF1}"/>
    <cellStyle name="Percent 3 3 7 4 2" xfId="25597" xr:uid="{FD00FA48-BC59-464F-A4D4-7C262967D428}"/>
    <cellStyle name="Percent 3 3 7 4 3" xfId="25596" xr:uid="{E22CEF0E-EB98-4127-9B11-7F089DD654B0}"/>
    <cellStyle name="Percent 3 3 7 5" xfId="17873" xr:uid="{22DD785C-9EC3-4AA5-BF26-8859EE153FCD}"/>
    <cellStyle name="Percent 3 3 7 5 2" xfId="25599" xr:uid="{BD1DED54-6E4E-4D3B-A7EC-3000188B3E4E}"/>
    <cellStyle name="Percent 3 3 7 5 3" xfId="25598" xr:uid="{F7D66A78-B917-4DAB-85A9-5059627C9A9E}"/>
    <cellStyle name="Percent 3 3 7 6" xfId="17874" xr:uid="{2B239F43-4434-4020-BD47-D8DC8D36F47B}"/>
    <cellStyle name="Percent 3 3 7 6 2" xfId="25600" xr:uid="{3E347665-78C2-4DB4-A13E-F697398AB07B}"/>
    <cellStyle name="Percent 3 3 7 7" xfId="17875" xr:uid="{22FA9EFE-F22B-441B-A102-C990B92AD63A}"/>
    <cellStyle name="Percent 3 3 7 7 2" xfId="25601" xr:uid="{7C60697A-EF6E-422F-B4F8-264D2F285CDD}"/>
    <cellStyle name="Percent 3 3 7 8" xfId="25583" xr:uid="{9DC9DA15-A122-4E7D-B75E-10A979CBCFF1}"/>
    <cellStyle name="Percent 3 3 7 9" xfId="24079" xr:uid="{9E7F5B15-76B3-4026-A1A4-0D3134595DEA}"/>
    <cellStyle name="Percent 3 3 8" xfId="4617" xr:uid="{00000000-0005-0000-0000-00000C120000}"/>
    <cellStyle name="Percent 3 3 8 10" xfId="8926" xr:uid="{9A823D25-010D-4F7F-BD65-39B2CED2B59B}"/>
    <cellStyle name="Percent 3 3 8 2" xfId="17876" xr:uid="{B1DB5B66-A536-4552-84EA-66AABCF5D4E6}"/>
    <cellStyle name="Percent 3 3 8 2 2" xfId="25604" xr:uid="{23E55453-8930-403A-AFCA-7C0216031C5A}"/>
    <cellStyle name="Percent 3 3 8 2 2 2" xfId="25605" xr:uid="{65F86BB4-BA40-4A5A-9527-820388BBA5ED}"/>
    <cellStyle name="Percent 3 3 8 2 3" xfId="25606" xr:uid="{A7625567-ED54-4504-9B39-F6CE5C8F430F}"/>
    <cellStyle name="Percent 3 3 8 2 3 2" xfId="25607" xr:uid="{EB7AEB96-D7AC-4DC0-A52C-B75F8D535D1D}"/>
    <cellStyle name="Percent 3 3 8 2 4" xfId="25608" xr:uid="{2152278E-53D6-4400-B633-286FDB29A714}"/>
    <cellStyle name="Percent 3 3 8 2 5" xfId="25603" xr:uid="{23E6D60A-C12A-4378-9A61-02AF05088C42}"/>
    <cellStyle name="Percent 3 3 8 3" xfId="17877" xr:uid="{E818BBAA-B857-457E-8908-C8B0AC8A1A2C}"/>
    <cellStyle name="Percent 3 3 8 3 2" xfId="25610" xr:uid="{5D476ACB-51EB-4BE5-A5AC-B1E3B503A85E}"/>
    <cellStyle name="Percent 3 3 8 3 2 2" xfId="25611" xr:uid="{36C46594-4D19-4079-AA5F-E43F26D8CF30}"/>
    <cellStyle name="Percent 3 3 8 3 3" xfId="25612" xr:uid="{D239FE42-7876-457D-A859-47445070775B}"/>
    <cellStyle name="Percent 3 3 8 3 3 2" xfId="25613" xr:uid="{3A67A7AE-F907-4F00-827A-997BE7ABD462}"/>
    <cellStyle name="Percent 3 3 8 3 4" xfId="25614" xr:uid="{B9669FE0-7841-44B6-AD55-5C3142188ECC}"/>
    <cellStyle name="Percent 3 3 8 3 5" xfId="25609" xr:uid="{A2BB9AFE-4FE6-4C52-BE32-3E1A76D06E6A}"/>
    <cellStyle name="Percent 3 3 8 4" xfId="17878" xr:uid="{4F96C47B-74AB-4B3C-B982-EEF00FBFB781}"/>
    <cellStyle name="Percent 3 3 8 4 2" xfId="25616" xr:uid="{D52ABF21-F537-46E1-9D81-C8A0420D22B2}"/>
    <cellStyle name="Percent 3 3 8 4 3" xfId="25615" xr:uid="{61C5750A-C7E4-4CC1-9B60-0CAE9567C4CB}"/>
    <cellStyle name="Percent 3 3 8 5" xfId="17879" xr:uid="{D9072897-C100-4690-B448-D05F2C16925B}"/>
    <cellStyle name="Percent 3 3 8 5 2" xfId="25618" xr:uid="{45972FA4-9195-415D-8637-A6CBEF6F06DD}"/>
    <cellStyle name="Percent 3 3 8 5 3" xfId="25617" xr:uid="{1CC02A37-A6EE-4BEB-8995-26B0B5FBF07F}"/>
    <cellStyle name="Percent 3 3 8 6" xfId="17880" xr:uid="{E1B57DBE-0E39-4C5A-B6CB-D0905382FE8B}"/>
    <cellStyle name="Percent 3 3 8 6 2" xfId="25619" xr:uid="{69978870-51EA-453F-980F-B54FFD523F73}"/>
    <cellStyle name="Percent 3 3 8 7" xfId="17881" xr:uid="{8B72DE63-EACD-44F3-BD23-8459CF7C1E57}"/>
    <cellStyle name="Percent 3 3 8 7 2" xfId="25620" xr:uid="{F8B32633-3D3A-4498-BA18-B35D28B44538}"/>
    <cellStyle name="Percent 3 3 8 8" xfId="25602" xr:uid="{214805D3-6844-4DC8-BE22-07089614F3E1}"/>
    <cellStyle name="Percent 3 3 8 9" xfId="24080" xr:uid="{4591DB30-750E-4F3E-B998-B27D245C253F}"/>
    <cellStyle name="Percent 3 3 9" xfId="4618" xr:uid="{00000000-0005-0000-0000-00000D120000}"/>
    <cellStyle name="Percent 3 3 9 10" xfId="8927" xr:uid="{0BE2858F-70F6-4635-8A61-2789BF832A71}"/>
    <cellStyle name="Percent 3 3 9 2" xfId="17882" xr:uid="{B98C4E62-1C40-478B-922B-ADEA1CE74B89}"/>
    <cellStyle name="Percent 3 3 9 2 2" xfId="25623" xr:uid="{96602B65-EEC0-4B53-BB9D-EF7BBFA9C8D6}"/>
    <cellStyle name="Percent 3 3 9 2 2 2" xfId="25624" xr:uid="{5D6F492F-6B9B-43E7-B7F9-3A6E8F4CD692}"/>
    <cellStyle name="Percent 3 3 9 2 3" xfId="25625" xr:uid="{0D5A0F65-EFC5-4C62-8B98-C08F1EA3E723}"/>
    <cellStyle name="Percent 3 3 9 2 3 2" xfId="25626" xr:uid="{DC414B98-F9FF-458D-AA01-61F6FFD514CE}"/>
    <cellStyle name="Percent 3 3 9 2 4" xfId="25627" xr:uid="{756CB258-3F2B-43BD-9DD3-DA5EE0BCEF8B}"/>
    <cellStyle name="Percent 3 3 9 2 5" xfId="25622" xr:uid="{31E4D738-C961-4BCE-92BB-7DFD691DDD59}"/>
    <cellStyle name="Percent 3 3 9 3" xfId="17883" xr:uid="{30DFD0B7-A591-422D-A43E-F4BECB55FB58}"/>
    <cellStyle name="Percent 3 3 9 3 2" xfId="25629" xr:uid="{FF332165-68C2-49D2-A19A-857221499AB6}"/>
    <cellStyle name="Percent 3 3 9 3 2 2" xfId="25630" xr:uid="{52FD4C52-B7C9-43B7-A8CC-C7F45D2B6ED4}"/>
    <cellStyle name="Percent 3 3 9 3 3" xfId="25631" xr:uid="{DE4E5EBB-8F7B-41C7-A3AD-AB5CA5565936}"/>
    <cellStyle name="Percent 3 3 9 3 3 2" xfId="25632" xr:uid="{48F23D41-A265-456E-A742-301A7CF9A9A0}"/>
    <cellStyle name="Percent 3 3 9 3 4" xfId="25633" xr:uid="{689EB64B-27CB-45D4-8B77-A011A08E0D58}"/>
    <cellStyle name="Percent 3 3 9 3 5" xfId="25628" xr:uid="{9653F414-9A46-4F94-A86D-59D1461BE921}"/>
    <cellStyle name="Percent 3 3 9 4" xfId="17884" xr:uid="{DC9F64DC-866A-4000-B9A9-2A1E657CDF78}"/>
    <cellStyle name="Percent 3 3 9 4 2" xfId="25635" xr:uid="{26AA4236-0DEB-4DC7-A338-534148FD8EE7}"/>
    <cellStyle name="Percent 3 3 9 4 3" xfId="25634" xr:uid="{4910D388-EC10-4F89-A41A-988ACFC7EC4A}"/>
    <cellStyle name="Percent 3 3 9 5" xfId="17885" xr:uid="{96DA5D85-F098-4D3E-B601-F00FD1827F10}"/>
    <cellStyle name="Percent 3 3 9 5 2" xfId="25637" xr:uid="{CADC0173-0140-4E9A-8926-EE413B1235FA}"/>
    <cellStyle name="Percent 3 3 9 5 3" xfId="25636" xr:uid="{6D087CAA-DCE6-444F-BB18-3B2EBD9D420C}"/>
    <cellStyle name="Percent 3 3 9 6" xfId="17886" xr:uid="{D5C9B6D9-ED54-4866-89D1-BC16BF66ECF5}"/>
    <cellStyle name="Percent 3 3 9 6 2" xfId="25638" xr:uid="{69928E24-B555-4E21-B255-2A18343B8ACC}"/>
    <cellStyle name="Percent 3 3 9 7" xfId="17887" xr:uid="{86DB3E48-7CD8-4662-860F-A1F4CC75B61E}"/>
    <cellStyle name="Percent 3 3 9 7 2" xfId="25639" xr:uid="{7C77C955-D296-441A-8568-DF94AB11C06B}"/>
    <cellStyle name="Percent 3 3 9 8" xfId="25621" xr:uid="{7A1A7E79-4226-43E7-A8E0-532689F51946}"/>
    <cellStyle name="Percent 3 3 9 9" xfId="24081" xr:uid="{0CCB28A2-1472-40A7-A363-45E27D8DB338}"/>
    <cellStyle name="Percent 3 30" xfId="4619" xr:uid="{00000000-0005-0000-0000-00000E120000}"/>
    <cellStyle name="Percent 3 30 2" xfId="17888" xr:uid="{08AC223E-D7B5-4633-877B-451D9488E20C}"/>
    <cellStyle name="Percent 3 30 3" xfId="17889" xr:uid="{EB00DE45-7E40-4998-9865-FEC8B59856EE}"/>
    <cellStyle name="Percent 3 30 4" xfId="17890" xr:uid="{33287005-02FF-44C0-A307-4F6BA324F1F7}"/>
    <cellStyle name="Percent 3 30 5" xfId="17891" xr:uid="{FAAA290B-F2AF-4F27-9EF8-2B6F01CF4C1A}"/>
    <cellStyle name="Percent 3 30 6" xfId="24020" xr:uid="{3B9FA9DA-A180-440B-BE1A-BDB3EEAB4CE3}"/>
    <cellStyle name="Percent 3 30 7" xfId="8928" xr:uid="{16731CE4-D13F-4595-85F7-56BADD926945}"/>
    <cellStyle name="Percent 3 31" xfId="17892" xr:uid="{51DB1122-5E1E-4D25-B640-77C5973C5C85}"/>
    <cellStyle name="Percent 3 31 2" xfId="25220" xr:uid="{E8F0CDE1-C969-4557-83AF-AF98F7918F4A}"/>
    <cellStyle name="Percent 3 4" xfId="4620" xr:uid="{00000000-0005-0000-0000-00000F120000}"/>
    <cellStyle name="Percent 3 4 10" xfId="4621" xr:uid="{00000000-0005-0000-0000-000010120000}"/>
    <cellStyle name="Percent 3 4 10 10" xfId="8930" xr:uid="{09513033-405A-4772-8EB2-419B20B11280}"/>
    <cellStyle name="Percent 3 4 10 2" xfId="17893" xr:uid="{DD63BDCB-ECD3-408D-B6D8-D3E8446C1C2C}"/>
    <cellStyle name="Percent 3 4 10 2 2" xfId="25643" xr:uid="{E1256404-D9D3-4C32-9992-A986944D0A9D}"/>
    <cellStyle name="Percent 3 4 10 2 2 2" xfId="25644" xr:uid="{704E0181-4E8A-4E8B-ABA9-AA586020FA24}"/>
    <cellStyle name="Percent 3 4 10 2 3" xfId="25645" xr:uid="{663FC4C8-4792-4590-BF53-237DDFB02E57}"/>
    <cellStyle name="Percent 3 4 10 2 3 2" xfId="25646" xr:uid="{961E1060-95C0-486B-A0F6-5C843CF3343E}"/>
    <cellStyle name="Percent 3 4 10 2 4" xfId="25647" xr:uid="{89D89497-16CE-4ADA-81E8-E988E9FF6C49}"/>
    <cellStyle name="Percent 3 4 10 2 5" xfId="25648" xr:uid="{624BC5D7-2024-4815-A701-4DC0907C641F}"/>
    <cellStyle name="Percent 3 4 10 2 6" xfId="25642" xr:uid="{D1DD6CF1-77F4-4273-A681-0972A591C844}"/>
    <cellStyle name="Percent 3 4 10 3" xfId="17894" xr:uid="{078E4387-CA88-4BEB-9C54-FAD6F2E13221}"/>
    <cellStyle name="Percent 3 4 10 3 2" xfId="25650" xr:uid="{D39496AA-66EF-4642-B7DA-9A35ABBB4904}"/>
    <cellStyle name="Percent 3 4 10 3 2 2" xfId="25651" xr:uid="{9BF842E4-E116-475C-A335-FC327E3A3DC3}"/>
    <cellStyle name="Percent 3 4 10 3 3" xfId="25652" xr:uid="{6152049E-2562-45AA-96F1-EA701187790B}"/>
    <cellStyle name="Percent 3 4 10 3 3 2" xfId="25653" xr:uid="{DB971AD7-A7BE-425B-A0F6-30ED58ACCE0A}"/>
    <cellStyle name="Percent 3 4 10 3 4" xfId="25654" xr:uid="{2BA7F8D1-A64B-4378-B10F-DB6EA435760B}"/>
    <cellStyle name="Percent 3 4 10 3 5" xfId="25649" xr:uid="{A0667A1F-9D1C-4D12-8A21-1D506F7269BF}"/>
    <cellStyle name="Percent 3 4 10 4" xfId="17895" xr:uid="{B3C78072-CE45-4F0C-9B88-AC81EF251A74}"/>
    <cellStyle name="Percent 3 4 10 4 2" xfId="25656" xr:uid="{DD479F5F-1ADF-49A3-942E-5C0DAECADBC3}"/>
    <cellStyle name="Percent 3 4 10 4 3" xfId="25655" xr:uid="{2BB3E859-54B1-496E-B571-86D848FA8F05}"/>
    <cellStyle name="Percent 3 4 10 5" xfId="17896" xr:uid="{9EC2D758-09A7-40B6-8BE1-16B2A63522BA}"/>
    <cellStyle name="Percent 3 4 10 5 2" xfId="25658" xr:uid="{DC09A6C4-0D05-44E9-B142-F8FB9BDDB917}"/>
    <cellStyle name="Percent 3 4 10 5 3" xfId="25657" xr:uid="{634EA965-A67C-46BC-9B0E-8863E8A8B071}"/>
    <cellStyle name="Percent 3 4 10 6" xfId="17897" xr:uid="{B281A9CA-8E84-4036-A9ED-E82AFD06CA9B}"/>
    <cellStyle name="Percent 3 4 10 6 2" xfId="25659" xr:uid="{3BCC5933-889B-4249-972B-417C75DADFAC}"/>
    <cellStyle name="Percent 3 4 10 7" xfId="17898" xr:uid="{5BA4A2F2-8B86-42DB-8272-E3AA7D3EC7E7}"/>
    <cellStyle name="Percent 3 4 10 7 2" xfId="25660" xr:uid="{D41A71C3-09FD-4E1F-82BB-77E14CE8B2D5}"/>
    <cellStyle name="Percent 3 4 10 8" xfId="25641" xr:uid="{8F803677-01CB-480D-9A78-CDCB549B572D}"/>
    <cellStyle name="Percent 3 4 10 9" xfId="24082" xr:uid="{0E968AA1-5043-4144-AAB8-912B11E19805}"/>
    <cellStyle name="Percent 3 4 11" xfId="4622" xr:uid="{00000000-0005-0000-0000-000011120000}"/>
    <cellStyle name="Percent 3 4 11 10" xfId="8931" xr:uid="{638EACF8-90D0-410F-87BE-7B8D8E668F1B}"/>
    <cellStyle name="Percent 3 4 11 2" xfId="17899" xr:uid="{8A22820C-27EF-4A9E-835A-8F96E3B54423}"/>
    <cellStyle name="Percent 3 4 11 2 2" xfId="25663" xr:uid="{839C4319-53C9-4A9F-9B32-06A8B3DED866}"/>
    <cellStyle name="Percent 3 4 11 2 2 2" xfId="25664" xr:uid="{899D2707-D37C-4870-AA74-F9C983D8583F}"/>
    <cellStyle name="Percent 3 4 11 2 3" xfId="25665" xr:uid="{6C6254A2-7A5A-4F20-95DC-81398930C652}"/>
    <cellStyle name="Percent 3 4 11 2 3 2" xfId="25666" xr:uid="{74949287-DC8E-4956-9300-4C8EF2A67990}"/>
    <cellStyle name="Percent 3 4 11 2 4" xfId="25667" xr:uid="{E26D8349-1121-4797-A06A-A7919767A1E0}"/>
    <cellStyle name="Percent 3 4 11 2 5" xfId="25668" xr:uid="{198F7152-CBB2-4845-94B0-5EF9EF4B9B80}"/>
    <cellStyle name="Percent 3 4 11 2 6" xfId="25662" xr:uid="{F22A037A-6397-4614-8E0B-6EF6CDB66CFC}"/>
    <cellStyle name="Percent 3 4 11 3" xfId="17900" xr:uid="{59B87405-080C-4357-A3A0-9AE7269A3F8E}"/>
    <cellStyle name="Percent 3 4 11 3 2" xfId="25670" xr:uid="{EC2E65F9-DB88-44AF-82C1-7B8100AB80C1}"/>
    <cellStyle name="Percent 3 4 11 3 2 2" xfId="25671" xr:uid="{CB5E33CA-E832-4891-9F04-44D81C74A77E}"/>
    <cellStyle name="Percent 3 4 11 3 3" xfId="25672" xr:uid="{6C5A8C33-A048-4193-BBD0-BF266BCB6C3B}"/>
    <cellStyle name="Percent 3 4 11 3 3 2" xfId="25673" xr:uid="{194AD915-FAAF-448E-8349-C8AA058449EA}"/>
    <cellStyle name="Percent 3 4 11 3 4" xfId="25674" xr:uid="{765C6F28-6090-485C-8C97-32A7B62B2049}"/>
    <cellStyle name="Percent 3 4 11 3 5" xfId="25669" xr:uid="{2822A751-24DE-46EF-B8A8-452E5469B72B}"/>
    <cellStyle name="Percent 3 4 11 4" xfId="17901" xr:uid="{0B03D7FB-E53E-4C30-8866-6B4B032E2F80}"/>
    <cellStyle name="Percent 3 4 11 4 2" xfId="25676" xr:uid="{89809620-715E-4FA6-83B2-ABE95D269709}"/>
    <cellStyle name="Percent 3 4 11 4 3" xfId="25675" xr:uid="{3462CE66-91B9-4388-8F9D-DB94720940F9}"/>
    <cellStyle name="Percent 3 4 11 5" xfId="17902" xr:uid="{933AB454-DCF2-4CF5-AE26-E0C63EF0154A}"/>
    <cellStyle name="Percent 3 4 11 5 2" xfId="25678" xr:uid="{AE2A5203-752D-4277-8F37-E5282F10D203}"/>
    <cellStyle name="Percent 3 4 11 5 3" xfId="25677" xr:uid="{1BA645FC-5D70-41A6-99B9-B7CBA27B136A}"/>
    <cellStyle name="Percent 3 4 11 6" xfId="17903" xr:uid="{EAF53EDE-F8C9-4647-A9D3-3CB47A44E671}"/>
    <cellStyle name="Percent 3 4 11 6 2" xfId="25679" xr:uid="{D6B65733-6C69-4779-BA0C-431F8A999108}"/>
    <cellStyle name="Percent 3 4 11 7" xfId="17904" xr:uid="{F135703B-1FCE-4257-B134-DD875DA394B1}"/>
    <cellStyle name="Percent 3 4 11 7 2" xfId="25680" xr:uid="{B063ACAA-AAEB-4545-9458-C738A3C9B602}"/>
    <cellStyle name="Percent 3 4 11 8" xfId="25661" xr:uid="{52687871-FCCC-4E94-BC6A-C1428A507333}"/>
    <cellStyle name="Percent 3 4 11 9" xfId="24083" xr:uid="{AE9BD076-3D71-4D8E-B0D6-7FF0FAC3B842}"/>
    <cellStyle name="Percent 3 4 12" xfId="4623" xr:uid="{00000000-0005-0000-0000-000012120000}"/>
    <cellStyle name="Percent 3 4 12 10" xfId="8932" xr:uid="{303E21CA-BB4F-497E-99AF-099DC938CD0D}"/>
    <cellStyle name="Percent 3 4 12 2" xfId="17905" xr:uid="{DEDC678E-C5B4-4096-B020-03BEA6C02BAF}"/>
    <cellStyle name="Percent 3 4 12 2 2" xfId="25683" xr:uid="{881B1493-2024-4009-B750-2BDA364F6FD7}"/>
    <cellStyle name="Percent 3 4 12 2 2 2" xfId="25684" xr:uid="{2ECD7DF5-BAC1-4506-B826-C6507A286D44}"/>
    <cellStyle name="Percent 3 4 12 2 3" xfId="25685" xr:uid="{6062ED03-A904-4873-8544-704AAB16B557}"/>
    <cellStyle name="Percent 3 4 12 2 3 2" xfId="25686" xr:uid="{E02CBA85-C447-482C-AF6E-898A6A36CDCC}"/>
    <cellStyle name="Percent 3 4 12 2 4" xfId="25687" xr:uid="{FB1FF1F6-B5F7-4130-A453-79206CA7B68E}"/>
    <cellStyle name="Percent 3 4 12 2 5" xfId="25688" xr:uid="{6859C4EF-158E-44A0-B06E-4B9BDDCF7011}"/>
    <cellStyle name="Percent 3 4 12 2 6" xfId="25682" xr:uid="{0510FDFB-CF7B-4293-B18F-5881A783BA4C}"/>
    <cellStyle name="Percent 3 4 12 3" xfId="17906" xr:uid="{C56B8A7C-F7E7-4B00-A4ED-DD5F3064D32E}"/>
    <cellStyle name="Percent 3 4 12 3 2" xfId="25690" xr:uid="{EAAC0772-E4E9-4963-89F4-D1A1190C98AB}"/>
    <cellStyle name="Percent 3 4 12 3 2 2" xfId="25691" xr:uid="{B03DB571-D2AD-4604-8273-66AA8770FE41}"/>
    <cellStyle name="Percent 3 4 12 3 3" xfId="25692" xr:uid="{A72570D5-DF49-4F10-8DA2-B614D134762C}"/>
    <cellStyle name="Percent 3 4 12 3 3 2" xfId="25693" xr:uid="{3802CA42-160E-4CE7-8443-4F2B28BAD87E}"/>
    <cellStyle name="Percent 3 4 12 3 4" xfId="25694" xr:uid="{F5791229-C4B7-488C-8C22-3E1F5C596C1F}"/>
    <cellStyle name="Percent 3 4 12 3 5" xfId="25689" xr:uid="{0172E5DD-34E5-4CA3-AA3A-62D9FE0FE150}"/>
    <cellStyle name="Percent 3 4 12 4" xfId="17907" xr:uid="{AB485CFF-0D73-42D0-8FEB-DB4158D37C7E}"/>
    <cellStyle name="Percent 3 4 12 4 2" xfId="25696" xr:uid="{6E09D971-DFF0-4725-BC79-AB4FE392C75E}"/>
    <cellStyle name="Percent 3 4 12 4 3" xfId="25695" xr:uid="{66180CC1-2832-4D60-B650-4724A2421A79}"/>
    <cellStyle name="Percent 3 4 12 5" xfId="17908" xr:uid="{D5219187-B163-4AFD-81D2-35E1445C72DB}"/>
    <cellStyle name="Percent 3 4 12 5 2" xfId="25698" xr:uid="{655272AB-41D9-4770-92CA-1E2FCF4D5D16}"/>
    <cellStyle name="Percent 3 4 12 5 3" xfId="25697" xr:uid="{1E66498E-25BA-4C2E-A400-6D91B1D02C6A}"/>
    <cellStyle name="Percent 3 4 12 6" xfId="17909" xr:uid="{D9007137-FA60-44D9-81AA-16C350F7A10F}"/>
    <cellStyle name="Percent 3 4 12 6 2" xfId="25699" xr:uid="{D785DB1C-9FFB-4C9C-A525-37D71C7F052C}"/>
    <cellStyle name="Percent 3 4 12 7" xfId="17910" xr:uid="{CC6AF524-0B8C-4E6A-8F4B-5A110959BC83}"/>
    <cellStyle name="Percent 3 4 12 7 2" xfId="25700" xr:uid="{CCBC0486-2331-41A0-BE01-84DF83417D49}"/>
    <cellStyle name="Percent 3 4 12 8" xfId="25681" xr:uid="{2AA97867-4DF1-4A4D-9C76-998FF380A8CE}"/>
    <cellStyle name="Percent 3 4 12 9" xfId="24084" xr:uid="{DF161E15-56FB-4F2E-A52A-DA9F4696F083}"/>
    <cellStyle name="Percent 3 4 13" xfId="4624" xr:uid="{00000000-0005-0000-0000-000013120000}"/>
    <cellStyle name="Percent 3 4 13 10" xfId="8933" xr:uid="{051226E4-9799-4BF1-AC22-9D1FA4E0DECF}"/>
    <cellStyle name="Percent 3 4 13 2" xfId="17911" xr:uid="{5BF9BDF3-34B1-4C82-A705-934EFF88BF88}"/>
    <cellStyle name="Percent 3 4 13 2 2" xfId="25703" xr:uid="{2203B95F-49DC-4B29-BB67-9FFCBA61A2DE}"/>
    <cellStyle name="Percent 3 4 13 2 2 2" xfId="25704" xr:uid="{2C976C90-7987-4CB4-A8AA-1137BF839302}"/>
    <cellStyle name="Percent 3 4 13 2 3" xfId="25705" xr:uid="{8B2082D8-4507-4CE7-A913-3DBD454300DA}"/>
    <cellStyle name="Percent 3 4 13 2 3 2" xfId="25706" xr:uid="{4D2EBAFB-B3BC-45D4-945D-AA795CC42319}"/>
    <cellStyle name="Percent 3 4 13 2 4" xfId="25707" xr:uid="{8AE7A579-E081-4012-B543-0B5A5824670A}"/>
    <cellStyle name="Percent 3 4 13 2 5" xfId="25708" xr:uid="{5F352598-3C1D-41A0-A43F-D96B11B266EF}"/>
    <cellStyle name="Percent 3 4 13 2 6" xfId="25702" xr:uid="{88E0B102-32A2-40C6-9E9F-0D4657899765}"/>
    <cellStyle name="Percent 3 4 13 3" xfId="17912" xr:uid="{DBDEFA0B-12C8-4693-8D4F-1FC303D4E39E}"/>
    <cellStyle name="Percent 3 4 13 3 2" xfId="25710" xr:uid="{2744556D-A1E3-4152-BA10-791BF8A98128}"/>
    <cellStyle name="Percent 3 4 13 3 2 2" xfId="25711" xr:uid="{CB3890DE-5047-419C-BCEF-EF330AB42D26}"/>
    <cellStyle name="Percent 3 4 13 3 3" xfId="25712" xr:uid="{A8414F49-843B-4EF1-8C32-A26E1318A383}"/>
    <cellStyle name="Percent 3 4 13 3 3 2" xfId="25713" xr:uid="{788EC7D0-4CC0-429E-9D26-C8A3C8222675}"/>
    <cellStyle name="Percent 3 4 13 3 4" xfId="25714" xr:uid="{491A41C6-B288-499C-9D58-FA151218C45F}"/>
    <cellStyle name="Percent 3 4 13 3 5" xfId="25709" xr:uid="{27BE9B8F-06B7-4D6A-A507-64E426574E74}"/>
    <cellStyle name="Percent 3 4 13 4" xfId="17913" xr:uid="{883E00CE-81A6-4F5A-A925-1E872BAFA6CC}"/>
    <cellStyle name="Percent 3 4 13 4 2" xfId="25716" xr:uid="{3587F86A-74DB-433A-B7B9-4C3C1BB75685}"/>
    <cellStyle name="Percent 3 4 13 4 3" xfId="25715" xr:uid="{BB57A975-88C0-48D1-9620-97C404583D6B}"/>
    <cellStyle name="Percent 3 4 13 5" xfId="17914" xr:uid="{E3E297BF-356E-4C61-B33C-BA8F5C0616FF}"/>
    <cellStyle name="Percent 3 4 13 5 2" xfId="25718" xr:uid="{D0D687E0-8918-4B08-AE94-FBDCB8D20853}"/>
    <cellStyle name="Percent 3 4 13 5 3" xfId="25717" xr:uid="{3DCF6EDA-1E34-4328-8BD6-2D4CFDCE55DD}"/>
    <cellStyle name="Percent 3 4 13 6" xfId="17915" xr:uid="{9EC0FCE0-811F-42BD-8DA6-1E5D8EF1A140}"/>
    <cellStyle name="Percent 3 4 13 6 2" xfId="25719" xr:uid="{8CB17C97-66C6-40AA-BD6B-4425C3775570}"/>
    <cellStyle name="Percent 3 4 13 7" xfId="17916" xr:uid="{92CD54BE-DB10-4AF1-B368-DACE72AE19DD}"/>
    <cellStyle name="Percent 3 4 13 7 2" xfId="25720" xr:uid="{820F6D80-BADB-4C36-9636-23DC1321920E}"/>
    <cellStyle name="Percent 3 4 13 8" xfId="25701" xr:uid="{FA821891-E7BD-419B-8077-B73CACB37BA5}"/>
    <cellStyle name="Percent 3 4 13 9" xfId="24085" xr:uid="{78DBD175-3525-4022-8B28-5D4510010D6B}"/>
    <cellStyle name="Percent 3 4 14" xfId="4625" xr:uid="{00000000-0005-0000-0000-000014120000}"/>
    <cellStyle name="Percent 3 4 14 10" xfId="8934" xr:uid="{87E1C1E6-69F7-4C09-A068-73CC676B2409}"/>
    <cellStyle name="Percent 3 4 14 2" xfId="17917" xr:uid="{0BEDFF27-B9CE-4E6C-B952-094B9F2DB4EC}"/>
    <cellStyle name="Percent 3 4 14 2 2" xfId="25723" xr:uid="{A9A6714A-8C5C-47E3-9310-3D088CF8B2A5}"/>
    <cellStyle name="Percent 3 4 14 2 2 2" xfId="25724" xr:uid="{097BB913-8030-4764-B0C8-101162E6C545}"/>
    <cellStyle name="Percent 3 4 14 2 3" xfId="25725" xr:uid="{C5209CFF-E196-4AA4-ACF9-9F5FAD8C714D}"/>
    <cellStyle name="Percent 3 4 14 2 3 2" xfId="25726" xr:uid="{4FCC5ED4-3729-4474-981D-002F19743554}"/>
    <cellStyle name="Percent 3 4 14 2 4" xfId="25727" xr:uid="{A4202CE3-343C-4251-892F-2F529042F0AE}"/>
    <cellStyle name="Percent 3 4 14 2 5" xfId="25728" xr:uid="{624EBB94-A15C-4762-99E3-A2980AFA7F66}"/>
    <cellStyle name="Percent 3 4 14 2 6" xfId="25722" xr:uid="{0CE6E82D-7B3C-44E1-86FB-C291766E3BDA}"/>
    <cellStyle name="Percent 3 4 14 3" xfId="17918" xr:uid="{0A755197-DD3A-4D95-B333-02A536C6939F}"/>
    <cellStyle name="Percent 3 4 14 3 2" xfId="25730" xr:uid="{6830F74B-4782-451F-9169-ABC53B325DC4}"/>
    <cellStyle name="Percent 3 4 14 3 2 2" xfId="25731" xr:uid="{6C4DAB11-7949-4813-81DE-DBE69B10E7F5}"/>
    <cellStyle name="Percent 3 4 14 3 3" xfId="25732" xr:uid="{C4FF3B09-1FBE-4B55-A747-8FB011272BA4}"/>
    <cellStyle name="Percent 3 4 14 3 3 2" xfId="25733" xr:uid="{086F3763-E02A-4DCB-8D8B-062AECD9703D}"/>
    <cellStyle name="Percent 3 4 14 3 4" xfId="25734" xr:uid="{5CA23313-6509-4B62-A6B7-C50469D86C53}"/>
    <cellStyle name="Percent 3 4 14 3 5" xfId="25729" xr:uid="{9CB5583A-1A16-47D8-A1FA-7060F75684D9}"/>
    <cellStyle name="Percent 3 4 14 4" xfId="17919" xr:uid="{FC10F8CF-EE69-4021-9696-B12D7EDF3A6D}"/>
    <cellStyle name="Percent 3 4 14 4 2" xfId="25736" xr:uid="{623B6692-63FC-4EC2-BFE6-AADC561D09D3}"/>
    <cellStyle name="Percent 3 4 14 4 3" xfId="25735" xr:uid="{0658773C-B53E-465F-8535-103E97701622}"/>
    <cellStyle name="Percent 3 4 14 5" xfId="17920" xr:uid="{4A3A0772-B500-4525-ADAA-21B43F8A3455}"/>
    <cellStyle name="Percent 3 4 14 5 2" xfId="25738" xr:uid="{068885C8-BDBE-44E2-9F24-AF7DA24D0F54}"/>
    <cellStyle name="Percent 3 4 14 5 3" xfId="25737" xr:uid="{E688DC94-C05F-4103-92D9-1E3CA3AC22F5}"/>
    <cellStyle name="Percent 3 4 14 6" xfId="17921" xr:uid="{7E54500B-C2B8-4EEC-9E2C-F678654BC953}"/>
    <cellStyle name="Percent 3 4 14 6 2" xfId="25739" xr:uid="{DDF8EA1B-37D6-44A4-9B00-AC96DF8D9D30}"/>
    <cellStyle name="Percent 3 4 14 7" xfId="17922" xr:uid="{D17DDAFB-70D5-4A5D-BCA0-E108D2ED7A8D}"/>
    <cellStyle name="Percent 3 4 14 7 2" xfId="25740" xr:uid="{E5C9C1A6-216D-4D99-B1E4-2B3A258A6625}"/>
    <cellStyle name="Percent 3 4 14 8" xfId="25721" xr:uid="{0FA6AE00-EA5A-4844-92BE-8C2A3DA57E2C}"/>
    <cellStyle name="Percent 3 4 14 9" xfId="24086" xr:uid="{73CA77F7-BA97-45AF-B901-09B8E9DB1A6F}"/>
    <cellStyle name="Percent 3 4 15" xfId="4626" xr:uid="{00000000-0005-0000-0000-000015120000}"/>
    <cellStyle name="Percent 3 4 15 10" xfId="8935" xr:uid="{1BA4B919-FD44-413C-9182-25DFB7BFCA8B}"/>
    <cellStyle name="Percent 3 4 15 2" xfId="17923" xr:uid="{265D9692-77DD-49A4-BC60-9A360C3F06F9}"/>
    <cellStyle name="Percent 3 4 15 2 2" xfId="25743" xr:uid="{EEFC9115-760F-492F-BF40-7A8C818C895D}"/>
    <cellStyle name="Percent 3 4 15 2 2 2" xfId="25744" xr:uid="{FAF7AE23-D05C-4AD9-B183-7784D2D15EE7}"/>
    <cellStyle name="Percent 3 4 15 2 3" xfId="25745" xr:uid="{ED189B1C-39E5-4769-943E-0227A415E26B}"/>
    <cellStyle name="Percent 3 4 15 2 3 2" xfId="25746" xr:uid="{D4DECA51-3894-4E88-BC62-86563DDC3C1A}"/>
    <cellStyle name="Percent 3 4 15 2 4" xfId="25747" xr:uid="{871C31AE-1471-4EA4-B01E-AC95DDDD649F}"/>
    <cellStyle name="Percent 3 4 15 2 5" xfId="25748" xr:uid="{6C81BBF7-97CE-4F4A-BF1C-F20DEBA9FD94}"/>
    <cellStyle name="Percent 3 4 15 2 6" xfId="25742" xr:uid="{3FC8C081-234B-4637-A6D3-8C387CE11C5E}"/>
    <cellStyle name="Percent 3 4 15 3" xfId="17924" xr:uid="{46F1093B-504E-4896-953A-5927DA5DAA84}"/>
    <cellStyle name="Percent 3 4 15 3 2" xfId="25750" xr:uid="{88E3BE2D-2951-4027-A9D7-D0A72B695EBE}"/>
    <cellStyle name="Percent 3 4 15 3 2 2" xfId="25751" xr:uid="{5C92EC06-29CD-4ADD-8584-7BCEE23380FA}"/>
    <cellStyle name="Percent 3 4 15 3 3" xfId="25752" xr:uid="{D0A79367-8393-433B-8746-8F8E841FF55E}"/>
    <cellStyle name="Percent 3 4 15 3 3 2" xfId="25753" xr:uid="{466A72F7-5DD8-45BF-888E-5864BE51A028}"/>
    <cellStyle name="Percent 3 4 15 3 4" xfId="25754" xr:uid="{ABF5624B-B143-421B-A202-503E44460E34}"/>
    <cellStyle name="Percent 3 4 15 3 5" xfId="25749" xr:uid="{BE7333E1-04CA-4B19-9E5C-506E10441A57}"/>
    <cellStyle name="Percent 3 4 15 4" xfId="17925" xr:uid="{C47005C5-53A7-4C08-9C1F-F34E4014E064}"/>
    <cellStyle name="Percent 3 4 15 4 2" xfId="25756" xr:uid="{E823DF6B-8AC8-4105-BAC1-53BDDA202CF4}"/>
    <cellStyle name="Percent 3 4 15 4 3" xfId="25755" xr:uid="{0B967FD7-0F37-47A0-AF72-628F13358DA8}"/>
    <cellStyle name="Percent 3 4 15 5" xfId="17926" xr:uid="{2EDE4212-6B69-478C-982D-C0157C7FC629}"/>
    <cellStyle name="Percent 3 4 15 5 2" xfId="25758" xr:uid="{56FB7F21-52DD-404B-B6E6-5F9DB10A2092}"/>
    <cellStyle name="Percent 3 4 15 5 3" xfId="25757" xr:uid="{E95B36CC-ACCA-4DDF-BCF4-8D87E300F8F7}"/>
    <cellStyle name="Percent 3 4 15 6" xfId="17927" xr:uid="{227A22B8-14F4-46FD-BA1A-653380DCBF43}"/>
    <cellStyle name="Percent 3 4 15 6 2" xfId="25759" xr:uid="{CFADCC35-AF3B-468A-8FBD-70CE98E17AF1}"/>
    <cellStyle name="Percent 3 4 15 7" xfId="17928" xr:uid="{970F0C3C-1AAF-4C87-98FB-4859FF6CF585}"/>
    <cellStyle name="Percent 3 4 15 7 2" xfId="25760" xr:uid="{DA667734-7575-4B9B-86A4-459076F045AC}"/>
    <cellStyle name="Percent 3 4 15 8" xfId="25741" xr:uid="{7B129511-2023-4885-A808-6CC5AB94DEDD}"/>
    <cellStyle name="Percent 3 4 15 9" xfId="24087" xr:uid="{B6F04F6E-C961-4A19-A2BC-72BB4DA85C15}"/>
    <cellStyle name="Percent 3 4 16" xfId="8929" xr:uid="{0339E032-562C-41B2-A98F-C77F18F3DB6A}"/>
    <cellStyle name="Percent 3 4 16 2" xfId="25762" xr:uid="{2600EA8C-7E1E-4ED2-ACA9-66B8F67EEF65}"/>
    <cellStyle name="Percent 3 4 16 2 2" xfId="25763" xr:uid="{51DB6249-38D3-44D6-975D-B59262C7C8A1}"/>
    <cellStyle name="Percent 3 4 16 3" xfId="25764" xr:uid="{4290CC10-A02E-4471-8B0A-2B364497EDC9}"/>
    <cellStyle name="Percent 3 4 16 3 2" xfId="25765" xr:uid="{BE51D6C9-4401-4A13-BD01-EBB88C18F1F5}"/>
    <cellStyle name="Percent 3 4 16 4" xfId="25766" xr:uid="{B18866CD-8213-4998-B23F-96DF159D2E37}"/>
    <cellStyle name="Percent 3 4 16 5" xfId="25761" xr:uid="{129929EF-B150-4C5C-AACC-9639230C8E6E}"/>
    <cellStyle name="Percent 3 4 17" xfId="17929" xr:uid="{B30573CF-E65C-4586-BE08-9D8516495A59}"/>
    <cellStyle name="Percent 3 4 17 2" xfId="25768" xr:uid="{382FD3F5-0126-4807-95FF-BA369F7947A4}"/>
    <cellStyle name="Percent 3 4 17 2 2" xfId="25769" xr:uid="{81BE1CD2-9293-4545-A675-2A3B0DA42BA7}"/>
    <cellStyle name="Percent 3 4 17 3" xfId="25770" xr:uid="{ADAFCD24-AFF0-4E18-934E-8D76971255B8}"/>
    <cellStyle name="Percent 3 4 17 3 2" xfId="25771" xr:uid="{51DAFC33-E479-4EB7-A488-0779D30E27FA}"/>
    <cellStyle name="Percent 3 4 17 4" xfId="25772" xr:uid="{FD4D72A5-88F6-4828-ACAB-8B454444FD5B}"/>
    <cellStyle name="Percent 3 4 17 5" xfId="25767" xr:uid="{A44303E4-5E20-4C5C-BABA-222F07C8F7C5}"/>
    <cellStyle name="Percent 3 4 18" xfId="17930" xr:uid="{35729565-8CB1-4E65-B5A6-83087E111652}"/>
    <cellStyle name="Percent 3 4 18 2" xfId="25774" xr:uid="{3BB59E41-0EAF-4731-8729-4EAEBD3FBAE4}"/>
    <cellStyle name="Percent 3 4 18 3" xfId="25773" xr:uid="{E601AF69-2B25-43CF-9C4A-7D5E0A5A26BA}"/>
    <cellStyle name="Percent 3 4 19" xfId="17931" xr:uid="{5EAA8689-477E-45E8-ACCC-D46927C65E8C}"/>
    <cellStyle name="Percent 3 4 19 2" xfId="25776" xr:uid="{482260A4-A142-4FD5-B035-76E27B710DA2}"/>
    <cellStyle name="Percent 3 4 19 3" xfId="25775" xr:uid="{97DD29A2-C3F2-4228-AF5F-53154C37AE62}"/>
    <cellStyle name="Percent 3 4 2" xfId="4627" xr:uid="{00000000-0005-0000-0000-000016120000}"/>
    <cellStyle name="Percent 3 4 2 10" xfId="23721" xr:uid="{02A3251F-34A4-40CB-A526-C039DC826AA2}"/>
    <cellStyle name="Percent 3 4 2 11" xfId="8936" xr:uid="{50463E84-E7B8-4E3B-924B-FABBB204D60C}"/>
    <cellStyle name="Percent 3 4 2 2" xfId="17932" xr:uid="{D5009A40-65EA-44A5-A427-24657C04B0D5}"/>
    <cellStyle name="Percent 3 4 2 2 2" xfId="25779" xr:uid="{C283B65A-4B2C-477A-92DD-89159F6EC8BA}"/>
    <cellStyle name="Percent 3 4 2 2 2 2" xfId="25780" xr:uid="{56118340-B57A-4638-B80A-FADEA98C4A28}"/>
    <cellStyle name="Percent 3 4 2 2 3" xfId="25781" xr:uid="{B86FC26D-64EF-4E7E-A43F-F5B9467F6006}"/>
    <cellStyle name="Percent 3 4 2 2 3 2" xfId="25782" xr:uid="{4404CA97-9F34-4BE1-9DF1-D10A05F42BB7}"/>
    <cellStyle name="Percent 3 4 2 2 4" xfId="25783" xr:uid="{5FD1BEE4-96A3-49AB-94F6-1B0D3F136456}"/>
    <cellStyle name="Percent 3 4 2 2 5" xfId="25784" xr:uid="{8C377F6C-2F6D-41B4-B78C-01801838F356}"/>
    <cellStyle name="Percent 3 4 2 2 6" xfId="25778" xr:uid="{CB5EC69D-4E83-4C7A-9393-4EE5A570FD0B}"/>
    <cellStyle name="Percent 3 4 2 3" xfId="17933" xr:uid="{155E0051-ED21-44EC-BBF1-C5FABEAE11EE}"/>
    <cellStyle name="Percent 3 4 2 3 2" xfId="25786" xr:uid="{55124259-CDE7-4976-AA87-23995E3FFEC6}"/>
    <cellStyle name="Percent 3 4 2 3 2 2" xfId="25787" xr:uid="{44F10E30-64A3-4AE6-BAB4-E758903AB7F8}"/>
    <cellStyle name="Percent 3 4 2 3 3" xfId="25788" xr:uid="{B7946714-B2A6-4AE5-A4F9-4506712E4428}"/>
    <cellStyle name="Percent 3 4 2 3 3 2" xfId="25789" xr:uid="{F2E334BB-2CBF-4B11-ABA4-7273CB200D8D}"/>
    <cellStyle name="Percent 3 4 2 3 4" xfId="25790" xr:uid="{5F799947-10E4-4B71-9C4B-6367B26CB0F8}"/>
    <cellStyle name="Percent 3 4 2 3 5" xfId="25785" xr:uid="{CFDC973D-B5E8-4E0F-B159-E08DAE0B99F4}"/>
    <cellStyle name="Percent 3 4 2 4" xfId="17934" xr:uid="{B256FED5-82AE-4965-BA23-B66F5FA11053}"/>
    <cellStyle name="Percent 3 4 2 4 2" xfId="25792" xr:uid="{614ABEA1-2489-41B7-AF61-67DC5A74A872}"/>
    <cellStyle name="Percent 3 4 2 4 2 2" xfId="25793" xr:uid="{07264ABC-B7AE-4D2E-A188-31DF77385E98}"/>
    <cellStyle name="Percent 3 4 2 4 3" xfId="25794" xr:uid="{48137513-5C1B-4CB5-97FD-609D542DDD90}"/>
    <cellStyle name="Percent 3 4 2 4 3 2" xfId="25795" xr:uid="{182101D0-55F6-4450-A7F8-25A4E755CE13}"/>
    <cellStyle name="Percent 3 4 2 4 4" xfId="25796" xr:uid="{11BF6F42-62F5-4F7A-BB02-941EF1ADDB23}"/>
    <cellStyle name="Percent 3 4 2 4 5" xfId="25791" xr:uid="{2061E3E7-9EF6-4983-B61A-84647C937997}"/>
    <cellStyle name="Percent 3 4 2 5" xfId="17935" xr:uid="{F07A03E3-7CA6-4FA9-9934-CF46CD469175}"/>
    <cellStyle name="Percent 3 4 2 5 2" xfId="25798" xr:uid="{EAC2E175-9323-4988-943A-DD5358566D65}"/>
    <cellStyle name="Percent 3 4 2 5 3" xfId="25797" xr:uid="{1C8C7222-9962-448C-9097-ECE9C3A34034}"/>
    <cellStyle name="Percent 3 4 2 6" xfId="17936" xr:uid="{45AFC8D7-4869-4ED5-A6EE-7BD9A4D1405D}"/>
    <cellStyle name="Percent 3 4 2 6 2" xfId="25800" xr:uid="{C58E8DB8-1702-4AF0-ACAE-2D259AF957DD}"/>
    <cellStyle name="Percent 3 4 2 6 3" xfId="25799" xr:uid="{6AD5A5FE-6355-4378-BDD6-C55E04E463A7}"/>
    <cellStyle name="Percent 3 4 2 7" xfId="17937" xr:uid="{540DC8BE-C4A1-4DB7-84F4-DAAEB9EBBD7F}"/>
    <cellStyle name="Percent 3 4 2 7 2" xfId="25801" xr:uid="{40AF015E-D0DD-4D71-A602-F8DA45341ED7}"/>
    <cellStyle name="Percent 3 4 2 8" xfId="17938" xr:uid="{6958832B-CF65-4780-B36F-375B614D3A56}"/>
    <cellStyle name="Percent 3 4 2 8 2" xfId="25802" xr:uid="{DB05DF36-1D58-49F3-93AC-C2D63FCE6E54}"/>
    <cellStyle name="Percent 3 4 2 9" xfId="25777" xr:uid="{EBDA5143-2E38-4A82-B09E-E322B6E5CD63}"/>
    <cellStyle name="Percent 3 4 20" xfId="17939" xr:uid="{9BD7E6A4-CD78-429F-831A-3C97BA917382}"/>
    <cellStyle name="Percent 3 4 20 2" xfId="25803" xr:uid="{98D21D24-26CE-4051-9E56-10A4CCB8784C}"/>
    <cellStyle name="Percent 3 4 21" xfId="17940" xr:uid="{EC31E886-0A14-40EF-A8DD-A2B80CC6D988}"/>
    <cellStyle name="Percent 3 4 21 2" xfId="25804" xr:uid="{B816883D-D192-4F97-A8C7-1A92F75E70B3}"/>
    <cellStyle name="Percent 3 4 22" xfId="25640" xr:uid="{99F60555-741A-441D-8C48-81AB2E5688D5}"/>
    <cellStyle name="Percent 3 4 23" xfId="6948" xr:uid="{02C9D24A-492B-47CD-84C7-0B71FB61C230}"/>
    <cellStyle name="Percent 3 4 3" xfId="4628" xr:uid="{00000000-0005-0000-0000-000017120000}"/>
    <cellStyle name="Percent 3 4 3 10" xfId="23722" xr:uid="{E52DE8A9-48E5-4F05-8E51-30E6CFF5AC03}"/>
    <cellStyle name="Percent 3 4 3 11" xfId="8937" xr:uid="{EF7595AA-871A-40CF-BF7C-CFB14D105C84}"/>
    <cellStyle name="Percent 3 4 3 2" xfId="17941" xr:uid="{85CFBA33-E546-4AF4-99E1-69A8DD7DC01A}"/>
    <cellStyle name="Percent 3 4 3 2 2" xfId="25807" xr:uid="{5088427B-E6D5-49E3-975C-AFE60A7739B0}"/>
    <cellStyle name="Percent 3 4 3 2 2 2" xfId="25808" xr:uid="{853EED4A-9D17-4479-B87A-C3D145DBE8C8}"/>
    <cellStyle name="Percent 3 4 3 2 3" xfId="25809" xr:uid="{9C9BE788-711D-45FA-BFAF-6A3580F96C9F}"/>
    <cellStyle name="Percent 3 4 3 2 3 2" xfId="25810" xr:uid="{D807D144-EC30-4EF4-AD09-6481F8A8502A}"/>
    <cellStyle name="Percent 3 4 3 2 4" xfId="25811" xr:uid="{7F340DBC-9775-412A-B11F-BF14D770E394}"/>
    <cellStyle name="Percent 3 4 3 2 5" xfId="25812" xr:uid="{AC845388-52D0-416D-B83C-46B171F25F4E}"/>
    <cellStyle name="Percent 3 4 3 2 6" xfId="25806" xr:uid="{89BC5A3C-2786-4285-B5E7-550AFD01CA22}"/>
    <cellStyle name="Percent 3 4 3 3" xfId="17942" xr:uid="{65C43D7D-0BA9-4903-BCC4-04EBC023DDB9}"/>
    <cellStyle name="Percent 3 4 3 3 2" xfId="25814" xr:uid="{A2466F1E-8DFB-417F-8B5F-F891D8F7032B}"/>
    <cellStyle name="Percent 3 4 3 3 2 2" xfId="25815" xr:uid="{EA4F0443-62F8-49A6-8D62-52AB97664822}"/>
    <cellStyle name="Percent 3 4 3 3 3" xfId="25816" xr:uid="{675004AC-4330-4D5F-84BB-D41D9A74F3FB}"/>
    <cellStyle name="Percent 3 4 3 3 3 2" xfId="25817" xr:uid="{8131A765-3ECD-4C56-831E-7F46DA265C3F}"/>
    <cellStyle name="Percent 3 4 3 3 4" xfId="25818" xr:uid="{C449E333-C6F8-4854-8B60-D516F0487EA4}"/>
    <cellStyle name="Percent 3 4 3 3 5" xfId="25813" xr:uid="{570AE356-2B03-4E8D-B1F1-B0ED49FEA494}"/>
    <cellStyle name="Percent 3 4 3 4" xfId="17943" xr:uid="{B78C4B6F-8A61-4212-BE00-6F7606C4509B}"/>
    <cellStyle name="Percent 3 4 3 4 2" xfId="25820" xr:uid="{C871F53D-BA0B-4D78-85BD-6C93C744182B}"/>
    <cellStyle name="Percent 3 4 3 4 2 2" xfId="25821" xr:uid="{2FA439B7-16B0-45A1-B68D-6BA4351B912F}"/>
    <cellStyle name="Percent 3 4 3 4 3" xfId="25822" xr:uid="{08382BBA-17CD-4758-9D94-73B475508322}"/>
    <cellStyle name="Percent 3 4 3 4 3 2" xfId="25823" xr:uid="{320EBE06-A1E5-440A-97C1-5803589D05B8}"/>
    <cellStyle name="Percent 3 4 3 4 4" xfId="25824" xr:uid="{BDF77826-7528-4A8D-BC57-3CC68B63A4A2}"/>
    <cellStyle name="Percent 3 4 3 4 5" xfId="25819" xr:uid="{E13B8BCB-0124-49DF-A877-81FE5374224D}"/>
    <cellStyle name="Percent 3 4 3 5" xfId="17944" xr:uid="{09AD466A-367A-44C8-84A4-2E8BF736EEC6}"/>
    <cellStyle name="Percent 3 4 3 5 2" xfId="25826" xr:uid="{8B276A07-25DE-477C-8CFF-E316B1E5E82A}"/>
    <cellStyle name="Percent 3 4 3 5 3" xfId="25825" xr:uid="{A86675E9-05BE-4A92-8C20-B6759B82D1E0}"/>
    <cellStyle name="Percent 3 4 3 6" xfId="17945" xr:uid="{2038445C-DEE2-45BD-9BF8-30932B402F90}"/>
    <cellStyle name="Percent 3 4 3 6 2" xfId="25828" xr:uid="{8BD9FEC8-BD57-4C07-9027-47B950D6C26F}"/>
    <cellStyle name="Percent 3 4 3 6 3" xfId="25827" xr:uid="{BBC24865-20FB-4D78-8344-30B4BC03175B}"/>
    <cellStyle name="Percent 3 4 3 7" xfId="17946" xr:uid="{E748A29F-BBF2-41E4-8F72-DC2762A234AC}"/>
    <cellStyle name="Percent 3 4 3 7 2" xfId="25829" xr:uid="{F7949EBC-D13E-43F1-B598-F8FE1108B7D4}"/>
    <cellStyle name="Percent 3 4 3 8" xfId="17947" xr:uid="{9C535A5A-E17D-491D-80BC-F02C900FBA90}"/>
    <cellStyle name="Percent 3 4 3 8 2" xfId="25830" xr:uid="{AAAACD2B-76AB-49BA-B780-18D4AE4E837E}"/>
    <cellStyle name="Percent 3 4 3 9" xfId="25805" xr:uid="{B2F64CEC-F017-45A0-84E0-63EDAB730F70}"/>
    <cellStyle name="Percent 3 4 4" xfId="4629" xr:uid="{00000000-0005-0000-0000-000018120000}"/>
    <cellStyle name="Percent 3 4 4 10" xfId="23755" xr:uid="{26CAB1CF-35F7-4B08-BB9B-26C32D26214F}"/>
    <cellStyle name="Percent 3 4 4 11" xfId="8938" xr:uid="{4BB84DBE-FF2D-49D1-8BBF-758F5250FCC5}"/>
    <cellStyle name="Percent 3 4 4 2" xfId="4630" xr:uid="{00000000-0005-0000-0000-000019120000}"/>
    <cellStyle name="Percent 3 4 4 2 2" xfId="17948" xr:uid="{9C50B1C1-F0DF-43C3-A442-180D4D50C46C}"/>
    <cellStyle name="Percent 3 4 4 2 2 2" xfId="25834" xr:uid="{7CF075DB-2DE8-4D49-A4E9-F8E88AC640FC}"/>
    <cellStyle name="Percent 3 4 4 2 2 3" xfId="25833" xr:uid="{12AC55AA-047A-4F6F-8A5A-545BC4DE3342}"/>
    <cellStyle name="Percent 3 4 4 2 3" xfId="17949" xr:uid="{FE6B25F6-980B-4BAD-BB99-4DD544C12658}"/>
    <cellStyle name="Percent 3 4 4 2 3 2" xfId="25836" xr:uid="{48D6A121-39A8-4D4E-9CF8-694BC74BAF6B}"/>
    <cellStyle name="Percent 3 4 4 2 3 3" xfId="25835" xr:uid="{2E15D180-6DF8-44D2-8144-E959905F6FBC}"/>
    <cellStyle name="Percent 3 4 4 2 4" xfId="17950" xr:uid="{C64B47E5-554C-4402-8539-BDA74E6BAF77}"/>
    <cellStyle name="Percent 3 4 4 2 4 2" xfId="25837" xr:uid="{645FA65F-2F86-4557-A987-0CDF5015B5E3}"/>
    <cellStyle name="Percent 3 4 4 2 5" xfId="17951" xr:uid="{2D1BD54B-190F-4258-A875-9A27D90C7958}"/>
    <cellStyle name="Percent 3 4 4 2 5 2" xfId="25838" xr:uid="{EDD3A645-947E-4253-8E9D-252ACC24CDFA}"/>
    <cellStyle name="Percent 3 4 4 2 6" xfId="25832" xr:uid="{1F32EC5B-0F3B-4DCA-99F1-EE071054218A}"/>
    <cellStyle name="Percent 3 4 4 2 7" xfId="24088" xr:uid="{B5FD19CB-6309-4A87-B7DB-F662A8451FDC}"/>
    <cellStyle name="Percent 3 4 4 2 8" xfId="8939" xr:uid="{2123BF47-9307-4CC6-99D6-ADC6923A923F}"/>
    <cellStyle name="Percent 3 4 4 3" xfId="17952" xr:uid="{4D818AA7-7F4C-4A57-9CFE-5DF7E649DB71}"/>
    <cellStyle name="Percent 3 4 4 3 2" xfId="25840" xr:uid="{4785AD43-87D8-45A0-99B4-15FC63BB5307}"/>
    <cellStyle name="Percent 3 4 4 3 2 2" xfId="25841" xr:uid="{088BF223-9099-48A4-82C0-2C8C08891178}"/>
    <cellStyle name="Percent 3 4 4 3 3" xfId="25842" xr:uid="{7D67CCC1-6015-400B-82BB-0C4968DBDF75}"/>
    <cellStyle name="Percent 3 4 4 3 3 2" xfId="25843" xr:uid="{DCDD562E-24F1-425F-9B24-46A4ECF11253}"/>
    <cellStyle name="Percent 3 4 4 3 4" xfId="25844" xr:uid="{7410A050-7525-4155-953B-C1C4E1E2D19A}"/>
    <cellStyle name="Percent 3 4 4 3 5" xfId="25839" xr:uid="{8BFB98AE-5B0A-447D-835E-CD2098EF93AA}"/>
    <cellStyle name="Percent 3 4 4 4" xfId="17953" xr:uid="{6D4ACF3D-7A1C-4F7B-8296-8B9331894B77}"/>
    <cellStyle name="Percent 3 4 4 4 2" xfId="25846" xr:uid="{03343EC9-F090-427A-9D78-F3CB79D962A8}"/>
    <cellStyle name="Percent 3 4 4 4 2 2" xfId="25847" xr:uid="{DCE245B4-ED54-45FB-A646-7E9175817662}"/>
    <cellStyle name="Percent 3 4 4 4 3" xfId="25848" xr:uid="{B3F99658-0F9E-48A0-9395-7B32D0A1F462}"/>
    <cellStyle name="Percent 3 4 4 4 3 2" xfId="25849" xr:uid="{584B18E2-8074-45B1-8280-0398DE9089D7}"/>
    <cellStyle name="Percent 3 4 4 4 4" xfId="25850" xr:uid="{8DC27B70-30C4-4198-A788-A6F82F7820AD}"/>
    <cellStyle name="Percent 3 4 4 4 5" xfId="25845" xr:uid="{86CCEE90-9176-426C-B0BB-16511F5BDCD1}"/>
    <cellStyle name="Percent 3 4 4 5" xfId="17954" xr:uid="{54AAF904-0E93-45F7-B5A0-B01FE88B3109}"/>
    <cellStyle name="Percent 3 4 4 5 2" xfId="25852" xr:uid="{30AE5EE9-643B-47CA-8C45-DB8F502BE7F9}"/>
    <cellStyle name="Percent 3 4 4 5 3" xfId="25851" xr:uid="{0F44AB11-DC77-433F-A8BF-29ABAE802D2D}"/>
    <cellStyle name="Percent 3 4 4 6" xfId="17955" xr:uid="{25BE72CD-DB6F-4D6F-B69F-289E7D95E70D}"/>
    <cellStyle name="Percent 3 4 4 6 2" xfId="25854" xr:uid="{25C4E9D3-2515-45DB-B87F-95CDE0769794}"/>
    <cellStyle name="Percent 3 4 4 6 3" xfId="25853" xr:uid="{C68406C8-182D-4EF7-A727-1D8EB7D2D260}"/>
    <cellStyle name="Percent 3 4 4 7" xfId="17956" xr:uid="{9276CB9E-2F50-4497-9A08-B2A9088DEEEA}"/>
    <cellStyle name="Percent 3 4 4 7 2" xfId="25855" xr:uid="{280C4F1E-6FFA-4EBE-93FE-87F6E3CECB31}"/>
    <cellStyle name="Percent 3 4 4 8" xfId="17957" xr:uid="{FFBF7569-7735-49EF-A9CA-A3FB3CB8E290}"/>
    <cellStyle name="Percent 3 4 4 8 2" xfId="25856" xr:uid="{BBE2DA64-9616-4B29-B215-A4E6328704BA}"/>
    <cellStyle name="Percent 3 4 4 9" xfId="25831" xr:uid="{8AD688CD-88B2-4572-9843-B24833D57984}"/>
    <cellStyle name="Percent 3 4 5" xfId="4631" xr:uid="{00000000-0005-0000-0000-00001A120000}"/>
    <cellStyle name="Percent 3 4 5 10" xfId="24089" xr:uid="{1C1557D3-8B63-4976-86BE-70648AD1192F}"/>
    <cellStyle name="Percent 3 4 5 11" xfId="8940" xr:uid="{190ABE34-6FB4-4E7D-8F63-58FD5359D0E2}"/>
    <cellStyle name="Percent 3 4 5 2" xfId="17958" xr:uid="{FFE61016-21F6-41A4-BA34-2A6519C40E5C}"/>
    <cellStyle name="Percent 3 4 5 2 2" xfId="25859" xr:uid="{B93EF61C-259F-44B5-A8D2-A23052EE98D9}"/>
    <cellStyle name="Percent 3 4 5 2 2 2" xfId="25860" xr:uid="{12831947-1693-4F9E-AD07-5035968EC030}"/>
    <cellStyle name="Percent 3 4 5 2 3" xfId="25861" xr:uid="{1CE8A0C5-BFEF-4DF7-9440-40660AA592F9}"/>
    <cellStyle name="Percent 3 4 5 2 3 2" xfId="25862" xr:uid="{6A4B2166-265B-4E39-88BC-33F1D94991A1}"/>
    <cellStyle name="Percent 3 4 5 2 4" xfId="25863" xr:uid="{D92F1ED5-3363-4D98-86DD-63DA583C9F00}"/>
    <cellStyle name="Percent 3 4 5 2 5" xfId="25864" xr:uid="{9A31B955-E5D2-4D02-A963-75A7D18047DF}"/>
    <cellStyle name="Percent 3 4 5 2 6" xfId="25858" xr:uid="{D65E5894-01EC-45BD-96CB-D1281A23AA48}"/>
    <cellStyle name="Percent 3 4 5 3" xfId="17959" xr:uid="{F888CC35-E920-4DD0-A30C-D70621C46AC3}"/>
    <cellStyle name="Percent 3 4 5 3 2" xfId="25866" xr:uid="{943B0B1C-E982-4DE1-B6EB-1C88385F9568}"/>
    <cellStyle name="Percent 3 4 5 3 2 2" xfId="25867" xr:uid="{8E3EAAA2-3182-43FE-AA3C-F4E54C51F25F}"/>
    <cellStyle name="Percent 3 4 5 3 3" xfId="25868" xr:uid="{858C4B23-C093-41DD-B98E-D8205A2F05C7}"/>
    <cellStyle name="Percent 3 4 5 3 3 2" xfId="25869" xr:uid="{D83D3CEB-4083-4CE9-BE80-3283B9BFFE87}"/>
    <cellStyle name="Percent 3 4 5 3 4" xfId="25870" xr:uid="{24121D3D-2D4B-4556-9649-D0CF8F322509}"/>
    <cellStyle name="Percent 3 4 5 3 5" xfId="25865" xr:uid="{33624865-B60B-4C20-9C5A-613078B82AAC}"/>
    <cellStyle name="Percent 3 4 5 4" xfId="17960" xr:uid="{60EDCC2B-EDBE-4FCC-8C86-88DCFB5A46C8}"/>
    <cellStyle name="Percent 3 4 5 4 2" xfId="25872" xr:uid="{420F1A09-80B8-4363-BE55-CEA7734390EF}"/>
    <cellStyle name="Percent 3 4 5 4 2 2" xfId="25873" xr:uid="{5F9CE82B-63EC-481B-A278-53F563772649}"/>
    <cellStyle name="Percent 3 4 5 4 3" xfId="25874" xr:uid="{D082EC3D-C1DC-431C-99E1-DB6CD7DC3838}"/>
    <cellStyle name="Percent 3 4 5 4 3 2" xfId="25875" xr:uid="{4769AD04-568E-4FA0-B0DC-A6A9224DC6AF}"/>
    <cellStyle name="Percent 3 4 5 4 4" xfId="25876" xr:uid="{25C1968D-DC2B-4A84-9FC8-872F4835F564}"/>
    <cellStyle name="Percent 3 4 5 4 5" xfId="25871" xr:uid="{1AB911B5-5420-4108-99A4-B941F461FD27}"/>
    <cellStyle name="Percent 3 4 5 5" xfId="17961" xr:uid="{27749D1B-8466-4879-9EA5-088D46B5000A}"/>
    <cellStyle name="Percent 3 4 5 5 2" xfId="25878" xr:uid="{2B8E3AE0-AEA5-4267-AA12-1CF3F102DC86}"/>
    <cellStyle name="Percent 3 4 5 5 3" xfId="25877" xr:uid="{4C943097-8C49-46DC-94BF-5C2C283E3572}"/>
    <cellStyle name="Percent 3 4 5 6" xfId="17962" xr:uid="{D4D68508-E780-4433-A306-11D3A53F6B2E}"/>
    <cellStyle name="Percent 3 4 5 6 2" xfId="25880" xr:uid="{B31347CB-5B85-4496-8C21-D2CED626F407}"/>
    <cellStyle name="Percent 3 4 5 6 3" xfId="25879" xr:uid="{0A76327E-1EF0-4AEF-86AE-8979ADA49635}"/>
    <cellStyle name="Percent 3 4 5 7" xfId="17963" xr:uid="{3C51B7B3-FE22-4822-8F7A-2F28997E89A2}"/>
    <cellStyle name="Percent 3 4 5 7 2" xfId="25881" xr:uid="{62C3B792-267B-4BB3-AD9A-126273A723E5}"/>
    <cellStyle name="Percent 3 4 5 8" xfId="17964" xr:uid="{F8F19B45-0C32-43AE-8328-357094C2E8AE}"/>
    <cellStyle name="Percent 3 4 5 8 2" xfId="25882" xr:uid="{8FAC51A8-6F47-4B20-9AB1-F50C2E5BF019}"/>
    <cellStyle name="Percent 3 4 5 9" xfId="25857" xr:uid="{3A2D14ED-C63D-41BA-9DC5-BFD2A1209114}"/>
    <cellStyle name="Percent 3 4 6" xfId="4632" xr:uid="{00000000-0005-0000-0000-00001B120000}"/>
    <cellStyle name="Percent 3 4 6 10" xfId="24090" xr:uid="{FB25D8A5-F29D-4B65-9E8C-0C2C13883272}"/>
    <cellStyle name="Percent 3 4 6 11" xfId="8941" xr:uid="{D6CABCE8-4272-4EDA-9213-5BD949134EAA}"/>
    <cellStyle name="Percent 3 4 6 2" xfId="17965" xr:uid="{BC729ABA-5C3A-4365-8DAF-33F5829A9824}"/>
    <cellStyle name="Percent 3 4 6 2 2" xfId="25885" xr:uid="{B2BD7F66-3EDA-4E0C-8737-A72A57CA8437}"/>
    <cellStyle name="Percent 3 4 6 2 2 2" xfId="25886" xr:uid="{D3E378D3-632A-4522-B41E-D90BBD9D78DB}"/>
    <cellStyle name="Percent 3 4 6 2 3" xfId="25887" xr:uid="{A9C80515-EF45-41C6-8AA6-2E438FE2CDE9}"/>
    <cellStyle name="Percent 3 4 6 2 3 2" xfId="25888" xr:uid="{90797DD6-8287-478C-A107-FECD3429501A}"/>
    <cellStyle name="Percent 3 4 6 2 4" xfId="25889" xr:uid="{32C34808-FB9B-4DB2-8524-82F73D82B9EF}"/>
    <cellStyle name="Percent 3 4 6 2 5" xfId="25890" xr:uid="{9F40F948-5EDE-434C-AED3-87967483CFC9}"/>
    <cellStyle name="Percent 3 4 6 2 6" xfId="25884" xr:uid="{70901602-1831-4BC2-8812-B459B90753EA}"/>
    <cellStyle name="Percent 3 4 6 3" xfId="17966" xr:uid="{6032C19F-DD1B-44E3-9CA6-BF0B6D6C1E68}"/>
    <cellStyle name="Percent 3 4 6 3 2" xfId="25892" xr:uid="{060B12B0-5597-4DEB-AA70-969F54A1CC81}"/>
    <cellStyle name="Percent 3 4 6 3 2 2" xfId="25893" xr:uid="{A013A200-C048-492F-892C-C9E0768E3A3C}"/>
    <cellStyle name="Percent 3 4 6 3 3" xfId="25894" xr:uid="{3775688E-A96A-4568-8758-A7686809DFB5}"/>
    <cellStyle name="Percent 3 4 6 3 3 2" xfId="25895" xr:uid="{53784E14-7C94-4EA2-9314-13F3783AB250}"/>
    <cellStyle name="Percent 3 4 6 3 4" xfId="25896" xr:uid="{D0B02779-BDDF-4929-90DC-EB58AA081CDA}"/>
    <cellStyle name="Percent 3 4 6 3 5" xfId="25891" xr:uid="{A9704E88-E731-4B6D-9886-65D1C63926D3}"/>
    <cellStyle name="Percent 3 4 6 4" xfId="17967" xr:uid="{80D8A63D-EC3D-4EB2-9C6F-BCB984F48643}"/>
    <cellStyle name="Percent 3 4 6 4 2" xfId="25898" xr:uid="{119A43B5-B5E1-4FDD-9AC9-4901C249A498}"/>
    <cellStyle name="Percent 3 4 6 4 2 2" xfId="25899" xr:uid="{80E77037-77C6-4E3C-B7A4-9DF0A1DD92EF}"/>
    <cellStyle name="Percent 3 4 6 4 3" xfId="25900" xr:uid="{8B18F837-E47E-4229-B6F6-0A32731FF6A9}"/>
    <cellStyle name="Percent 3 4 6 4 3 2" xfId="25901" xr:uid="{FEAAA61A-42BD-4B8D-AC9F-BC8559055E69}"/>
    <cellStyle name="Percent 3 4 6 4 4" xfId="25902" xr:uid="{2C7E3167-2BB5-447F-B45E-3657E2E8866B}"/>
    <cellStyle name="Percent 3 4 6 4 5" xfId="25897" xr:uid="{E87B44EA-DD32-4198-8AE8-A38A285196DB}"/>
    <cellStyle name="Percent 3 4 6 5" xfId="17968" xr:uid="{76F2C747-1A5D-4A39-AC17-0296E787053F}"/>
    <cellStyle name="Percent 3 4 6 5 2" xfId="25904" xr:uid="{C86275E6-5F55-44C5-9821-2F659417E8C6}"/>
    <cellStyle name="Percent 3 4 6 5 3" xfId="25903" xr:uid="{DF2F011D-6EA4-41B4-AA3E-A722489AA566}"/>
    <cellStyle name="Percent 3 4 6 6" xfId="17969" xr:uid="{905E3C4D-6212-4BCD-B161-146C98B1159B}"/>
    <cellStyle name="Percent 3 4 6 6 2" xfId="25906" xr:uid="{C8334048-22D0-4A5B-AC6D-C0952D97C97E}"/>
    <cellStyle name="Percent 3 4 6 6 3" xfId="25905" xr:uid="{F4AE2307-9BE5-49A1-BD19-6B8ACDBB3BD4}"/>
    <cellStyle name="Percent 3 4 6 7" xfId="17970" xr:uid="{8AB7D0FA-C402-436E-8C4E-91551CF02D01}"/>
    <cellStyle name="Percent 3 4 6 7 2" xfId="25907" xr:uid="{52D6E4A9-AEAE-4274-8F70-93C1D1894915}"/>
    <cellStyle name="Percent 3 4 6 8" xfId="17971" xr:uid="{0D282428-2FD4-45AA-9877-29A27519C97F}"/>
    <cellStyle name="Percent 3 4 6 8 2" xfId="25908" xr:uid="{3B4BE943-5D76-4FB2-A432-472828022EE3}"/>
    <cellStyle name="Percent 3 4 6 9" xfId="25883" xr:uid="{0519B896-4DD8-470F-8EAC-403856FF65F0}"/>
    <cellStyle name="Percent 3 4 7" xfId="4633" xr:uid="{00000000-0005-0000-0000-00001C120000}"/>
    <cellStyle name="Percent 3 4 7 10" xfId="24091" xr:uid="{6588E0B9-010F-45E2-8851-AA4BF291C6F5}"/>
    <cellStyle name="Percent 3 4 7 11" xfId="8942" xr:uid="{30DFAAFC-8F42-44FF-BA6A-DB6DA16A6E2D}"/>
    <cellStyle name="Percent 3 4 7 2" xfId="17972" xr:uid="{3BAE6C4C-8630-4BAA-9E5F-3CE99144C55B}"/>
    <cellStyle name="Percent 3 4 7 2 2" xfId="25911" xr:uid="{BE000370-00FF-4E67-897C-CB41D32DB900}"/>
    <cellStyle name="Percent 3 4 7 2 2 2" xfId="25912" xr:uid="{0A40A218-E8A8-40F4-9ED3-E75F6CC84CCE}"/>
    <cellStyle name="Percent 3 4 7 2 3" xfId="25913" xr:uid="{A9DD623F-114E-4446-9253-1F8F9728F3F2}"/>
    <cellStyle name="Percent 3 4 7 2 3 2" xfId="25914" xr:uid="{11691CDC-1DC2-4403-902A-E7CBC871FB0E}"/>
    <cellStyle name="Percent 3 4 7 2 4" xfId="25915" xr:uid="{F3F1B79B-6B21-4B58-969D-ACC4D34E4685}"/>
    <cellStyle name="Percent 3 4 7 2 5" xfId="25916" xr:uid="{0DC943C3-1D58-4873-8A40-7919CFAB3713}"/>
    <cellStyle name="Percent 3 4 7 2 6" xfId="25910" xr:uid="{CEFCC51A-A514-44FA-A2B0-1A8DFF485CCD}"/>
    <cellStyle name="Percent 3 4 7 3" xfId="17973" xr:uid="{2568DF2A-6975-46D0-BB0D-53BE8F5030EB}"/>
    <cellStyle name="Percent 3 4 7 3 2" xfId="25918" xr:uid="{0FB8BDCB-2CA7-4288-BD4C-14F4952D6D65}"/>
    <cellStyle name="Percent 3 4 7 3 2 2" xfId="25919" xr:uid="{09DF6289-F956-414A-8B61-A62654C2B3A2}"/>
    <cellStyle name="Percent 3 4 7 3 3" xfId="25920" xr:uid="{283DC9DA-FDF4-46D9-B351-93ACB6A5B89C}"/>
    <cellStyle name="Percent 3 4 7 3 3 2" xfId="25921" xr:uid="{82BDEBED-F8FE-44C3-911D-23A913DBD738}"/>
    <cellStyle name="Percent 3 4 7 3 4" xfId="25922" xr:uid="{D1CD4156-5473-498D-8163-C8B07A20C379}"/>
    <cellStyle name="Percent 3 4 7 3 5" xfId="25917" xr:uid="{38F5376F-D741-40B3-96DF-8D99AAF5E47E}"/>
    <cellStyle name="Percent 3 4 7 4" xfId="17974" xr:uid="{F46014F8-8525-4DCC-85F7-75FE2E30EED3}"/>
    <cellStyle name="Percent 3 4 7 4 2" xfId="25924" xr:uid="{34F58D59-B505-4F31-8518-CAD6F9624CF1}"/>
    <cellStyle name="Percent 3 4 7 4 2 2" xfId="25925" xr:uid="{1B0AF9BC-5DDB-42FA-9B58-7549395D8A3C}"/>
    <cellStyle name="Percent 3 4 7 4 3" xfId="25926" xr:uid="{DC2581E7-2314-4398-830D-8A221FB1BD27}"/>
    <cellStyle name="Percent 3 4 7 4 3 2" xfId="25927" xr:uid="{23A0B126-ABBE-43E3-92B3-53B80D804348}"/>
    <cellStyle name="Percent 3 4 7 4 4" xfId="25928" xr:uid="{28E64B3F-35F2-479C-BC7D-8878973B0346}"/>
    <cellStyle name="Percent 3 4 7 4 5" xfId="25923" xr:uid="{87357396-68A1-4463-8DD5-0B8E3C131264}"/>
    <cellStyle name="Percent 3 4 7 5" xfId="17975" xr:uid="{42B6B898-5C9B-4317-843F-7DE48C43511C}"/>
    <cellStyle name="Percent 3 4 7 5 2" xfId="25930" xr:uid="{CD143CB7-A9D2-4BC5-B3CF-D240CA33F9EE}"/>
    <cellStyle name="Percent 3 4 7 5 3" xfId="25929" xr:uid="{3F1324BB-CCF1-49DC-B64E-78FD0105F701}"/>
    <cellStyle name="Percent 3 4 7 6" xfId="17976" xr:uid="{D3D133CC-1EEC-45FF-9914-EEFCAC14F8DB}"/>
    <cellStyle name="Percent 3 4 7 6 2" xfId="25932" xr:uid="{CE4DB448-6888-464A-8D8A-2E597D5CB262}"/>
    <cellStyle name="Percent 3 4 7 6 3" xfId="25931" xr:uid="{B3E1C348-690A-4FA2-9FFF-1FFB0665C7FB}"/>
    <cellStyle name="Percent 3 4 7 7" xfId="17977" xr:uid="{4AC1B2DE-42FF-4334-BE09-96F0B4FE2074}"/>
    <cellStyle name="Percent 3 4 7 7 2" xfId="25933" xr:uid="{3105520C-863A-42CE-B7E6-3C637952950B}"/>
    <cellStyle name="Percent 3 4 7 8" xfId="17978" xr:uid="{E832BED4-A9CC-48C3-B34E-4A9C8471A81E}"/>
    <cellStyle name="Percent 3 4 7 8 2" xfId="25934" xr:uid="{7AB5BBBC-092C-47FD-9180-E82F3F4CBC54}"/>
    <cellStyle name="Percent 3 4 7 9" xfId="25909" xr:uid="{4507977F-C9DD-466F-A8FB-EE857D19B9B0}"/>
    <cellStyle name="Percent 3 4 8" xfId="4634" xr:uid="{00000000-0005-0000-0000-00001D120000}"/>
    <cellStyle name="Percent 3 4 8 10" xfId="17979" xr:uid="{EAE0602A-03A3-4298-8803-CE3EB1B5010C}"/>
    <cellStyle name="Percent 3 4 8 10 2" xfId="25936" xr:uid="{8A21D233-1DE2-4EDD-BA1C-17CF52ADB26F}"/>
    <cellStyle name="Percent 3 4 8 11" xfId="25937" xr:uid="{4FC27A6B-32B0-40A5-92D1-17DD50B85CB5}"/>
    <cellStyle name="Percent 3 4 8 12" xfId="25935" xr:uid="{5C8C3228-CF94-4674-A6AE-4B0D0A925E76}"/>
    <cellStyle name="Percent 3 4 8 13" xfId="24092" xr:uid="{8078D578-1B1A-4171-B369-672CDC8C6EAE}"/>
    <cellStyle name="Percent 3 4 8 14" xfId="8943" xr:uid="{5E7AE69E-1C79-4C86-BE91-8ADB9088C462}"/>
    <cellStyle name="Percent 3 4 8 2" xfId="17980" xr:uid="{92DA9657-9847-439D-93D1-4A8BB1BB3853}"/>
    <cellStyle name="Percent 3 4 8 2 2" xfId="25939" xr:uid="{67E5ABD9-8429-4BD7-8ADB-B66AF2FC477F}"/>
    <cellStyle name="Percent 3 4 8 2 2 2" xfId="25940" xr:uid="{564535FE-09F8-48CC-9876-A5F2A07AABD5}"/>
    <cellStyle name="Percent 3 4 8 2 3" xfId="25941" xr:uid="{A1139DBC-600B-450B-9606-416FF806365E}"/>
    <cellStyle name="Percent 3 4 8 2 3 2" xfId="25942" xr:uid="{179713BA-01C4-485E-A2DF-05686D9E683D}"/>
    <cellStyle name="Percent 3 4 8 2 4" xfId="25943" xr:uid="{7750F23B-7BB6-4EB0-A519-4C166B4D464F}"/>
    <cellStyle name="Percent 3 4 8 2 5" xfId="25944" xr:uid="{F2FB69D9-1133-480D-9336-E25AFD696244}"/>
    <cellStyle name="Percent 3 4 8 2 6" xfId="25938" xr:uid="{C165F2E2-0711-4F3E-991A-53947DF014B3}"/>
    <cellStyle name="Percent 3 4 8 3" xfId="17981" xr:uid="{0CA22441-EF63-429D-B885-80DEF6DD7DA1}"/>
    <cellStyle name="Percent 3 4 8 3 2" xfId="25946" xr:uid="{A011F286-4902-4609-8B08-FBEAE079FB79}"/>
    <cellStyle name="Percent 3 4 8 3 2 2" xfId="25947" xr:uid="{52EE0464-7154-4EE4-ACF7-EDC69BE597CA}"/>
    <cellStyle name="Percent 3 4 8 3 3" xfId="25948" xr:uid="{10BA0FE8-7765-4A1C-BAC9-C86A93D3C533}"/>
    <cellStyle name="Percent 3 4 8 3 3 2" xfId="25949" xr:uid="{6AACC898-6A2F-4E34-8079-1E10D380E425}"/>
    <cellStyle name="Percent 3 4 8 3 4" xfId="25950" xr:uid="{E06C5F95-B445-4745-918F-40A2EAF649D7}"/>
    <cellStyle name="Percent 3 4 8 3 5" xfId="25945" xr:uid="{067E1BEA-1C72-4FC3-908F-0E12E3841940}"/>
    <cellStyle name="Percent 3 4 8 4" xfId="17982" xr:uid="{09F0B79A-02F4-48A0-8954-FC3B1B5A1420}"/>
    <cellStyle name="Percent 3 4 8 4 2" xfId="25952" xr:uid="{5C80255A-13A4-40B1-BC84-2C7144D4914E}"/>
    <cellStyle name="Percent 3 4 8 4 2 2" xfId="25953" xr:uid="{A9403F8A-03E3-4977-83FE-7884F5F589BA}"/>
    <cellStyle name="Percent 3 4 8 4 3" xfId="25954" xr:uid="{BAC9F28A-C455-46DF-85ED-09295312B807}"/>
    <cellStyle name="Percent 3 4 8 4 3 2" xfId="25955" xr:uid="{759EAE60-2804-459F-A3B9-FB1E463F1762}"/>
    <cellStyle name="Percent 3 4 8 4 4" xfId="25956" xr:uid="{103DE7D6-9740-470E-8CDC-FA8E404C3796}"/>
    <cellStyle name="Percent 3 4 8 4 5" xfId="25951" xr:uid="{89C510CC-7469-427D-9E06-0A8148FC689A}"/>
    <cellStyle name="Percent 3 4 8 5" xfId="17983" xr:uid="{DE7B6719-158C-414B-AA8D-9568F790E141}"/>
    <cellStyle name="Percent 3 4 8 5 2" xfId="25958" xr:uid="{132616A8-2B92-4FDF-99D0-2E99A51D5310}"/>
    <cellStyle name="Percent 3 4 8 5 2 2" xfId="25959" xr:uid="{06713901-1199-4183-BD8D-069FCD272E3A}"/>
    <cellStyle name="Percent 3 4 8 5 3" xfId="25960" xr:uid="{5C0B90A4-7B52-495B-A6C5-5A6896ADFDD7}"/>
    <cellStyle name="Percent 3 4 8 5 3 2" xfId="25961" xr:uid="{507EA683-F6F5-4EB6-9AF3-1A1E3DB06B32}"/>
    <cellStyle name="Percent 3 4 8 5 4" xfId="25962" xr:uid="{676629B4-1839-4AFD-9CB0-2AE5AA0C35C5}"/>
    <cellStyle name="Percent 3 4 8 5 4 2" xfId="25963" xr:uid="{DC8E7DDA-3DF7-44A5-8E45-15FCD40559BC}"/>
    <cellStyle name="Percent 3 4 8 5 5" xfId="25964" xr:uid="{997BB93D-C35B-4764-AF0C-E2B667B62B5E}"/>
    <cellStyle name="Percent 3 4 8 5 6" xfId="25957" xr:uid="{CB2E3FD3-95C3-4A98-9538-B69137B74C1A}"/>
    <cellStyle name="Percent 3 4 8 6" xfId="17984" xr:uid="{27BE1489-86AD-4EEE-A34A-07040CED0E5B}"/>
    <cellStyle name="Percent 3 4 8 6 2" xfId="25966" xr:uid="{0557CB4C-B568-4A6A-A6BE-E064D4FD4BFA}"/>
    <cellStyle name="Percent 3 4 8 6 2 2" xfId="25967" xr:uid="{6221B18B-E8DF-4AD2-9373-FDF78341DFAB}"/>
    <cellStyle name="Percent 3 4 8 6 3" xfId="25968" xr:uid="{50ECA4EE-D491-462B-BA8C-186CF0408128}"/>
    <cellStyle name="Percent 3 4 8 6 3 2" xfId="25969" xr:uid="{D0F95469-D81B-401D-99D5-B0B0BF33B31C}"/>
    <cellStyle name="Percent 3 4 8 6 4" xfId="25970" xr:uid="{C827AFF0-25CB-4ED9-83F2-78A00672BB13}"/>
    <cellStyle name="Percent 3 4 8 6 5" xfId="25965" xr:uid="{D9043617-5450-40CF-9BD8-194BC7DCF368}"/>
    <cellStyle name="Percent 3 4 8 7" xfId="17985" xr:uid="{7847501A-3168-4E35-ADD6-46E4D714E22F}"/>
    <cellStyle name="Percent 3 4 8 7 2" xfId="25972" xr:uid="{5CBC128E-E31E-424B-B9AC-516B0FC206BE}"/>
    <cellStyle name="Percent 3 4 8 7 3" xfId="25971" xr:uid="{4C24914F-BDF9-4519-96BB-FE5920B08C19}"/>
    <cellStyle name="Percent 3 4 8 8" xfId="17986" xr:uid="{B86AB0E4-1AA1-4B46-BB8B-53DFCC34DCCA}"/>
    <cellStyle name="Percent 3 4 8 8 2" xfId="25974" xr:uid="{003EC8FE-3951-4E9F-BE46-86B7F4054505}"/>
    <cellStyle name="Percent 3 4 8 8 3" xfId="25973" xr:uid="{42BCAC57-2241-4614-918E-68EC0439D37F}"/>
    <cellStyle name="Percent 3 4 8 9" xfId="17987" xr:uid="{A28CE819-61DC-434D-932C-600F6DEC5E25}"/>
    <cellStyle name="Percent 3 4 8 9 2" xfId="25976" xr:uid="{E2F22D19-65D9-4681-BC04-EA252308CAA2}"/>
    <cellStyle name="Percent 3 4 8 9 3" xfId="25975" xr:uid="{06D42E80-15D9-4B4E-8F3C-F684B6FC1431}"/>
    <cellStyle name="Percent 3 4 9" xfId="4635" xr:uid="{00000000-0005-0000-0000-00001E120000}"/>
    <cellStyle name="Percent 3 4 9 10" xfId="17988" xr:uid="{C067C9C7-32BF-4430-B9DB-6B34CABCDBF5}"/>
    <cellStyle name="Percent 3 4 9 10 2" xfId="25978" xr:uid="{7BEA0A51-F426-4AF7-81C9-BD682A67A04A}"/>
    <cellStyle name="Percent 3 4 9 11" xfId="25979" xr:uid="{12D866F9-880A-4A8E-BE19-2E79EB58CA04}"/>
    <cellStyle name="Percent 3 4 9 12" xfId="25977" xr:uid="{EFC37176-B8E6-4CC8-995A-D4F75A5E412B}"/>
    <cellStyle name="Percent 3 4 9 13" xfId="24093" xr:uid="{B6924025-E6ED-48D8-8B8F-1F878922BEC7}"/>
    <cellStyle name="Percent 3 4 9 14" xfId="8944" xr:uid="{AED1FA9F-DDC2-4328-82B0-B06C73AE215D}"/>
    <cellStyle name="Percent 3 4 9 2" xfId="17989" xr:uid="{C7452E57-62C2-46AF-B078-F13820370E2D}"/>
    <cellStyle name="Percent 3 4 9 2 2" xfId="25981" xr:uid="{F8D8BA25-18F1-4EC4-A2F1-96310E60542F}"/>
    <cellStyle name="Percent 3 4 9 2 2 2" xfId="25982" xr:uid="{89F5A5F1-7E5F-405C-B8F5-7D1E9630759B}"/>
    <cellStyle name="Percent 3 4 9 2 3" xfId="25983" xr:uid="{1F7F40F8-03EF-4A84-8AB5-330E349ED375}"/>
    <cellStyle name="Percent 3 4 9 2 3 2" xfId="25984" xr:uid="{8B0799EC-8DDD-4B52-9CBF-BA0AA84EE247}"/>
    <cellStyle name="Percent 3 4 9 2 4" xfId="25985" xr:uid="{EEC4E09F-63E9-437A-84B8-1DCD1FF4C154}"/>
    <cellStyle name="Percent 3 4 9 2 5" xfId="25986" xr:uid="{F10D13BF-9B2E-439B-80EB-D9CC3449AF94}"/>
    <cellStyle name="Percent 3 4 9 2 6" xfId="25980" xr:uid="{D801766C-27CB-4F49-8B28-18291E53D188}"/>
    <cellStyle name="Percent 3 4 9 3" xfId="17990" xr:uid="{35C52BD1-B0A0-4F62-83FB-E40A19197F48}"/>
    <cellStyle name="Percent 3 4 9 3 2" xfId="25988" xr:uid="{C98895F6-ABDB-4C66-8341-6CA215AEB05C}"/>
    <cellStyle name="Percent 3 4 9 3 2 2" xfId="25989" xr:uid="{33268614-F68B-439C-9BF4-B8654EFB6DA2}"/>
    <cellStyle name="Percent 3 4 9 3 3" xfId="25990" xr:uid="{BAEBA107-57E7-4804-AF0B-6CD728AA9CA0}"/>
    <cellStyle name="Percent 3 4 9 3 3 2" xfId="25991" xr:uid="{89046CFA-67A5-4876-AD68-5FF9A68BDA43}"/>
    <cellStyle name="Percent 3 4 9 3 4" xfId="25992" xr:uid="{753F9B3F-3BE1-40A9-B41A-7959729C31C9}"/>
    <cellStyle name="Percent 3 4 9 3 5" xfId="25987" xr:uid="{5BBDDAA7-60E8-4319-B4E6-0C0BB9FCBF04}"/>
    <cellStyle name="Percent 3 4 9 4" xfId="17991" xr:uid="{E087A475-0571-48C9-825F-0463182A56E3}"/>
    <cellStyle name="Percent 3 4 9 4 2" xfId="25994" xr:uid="{5FABA179-E394-4814-B63B-8CD3387A0BC2}"/>
    <cellStyle name="Percent 3 4 9 4 2 2" xfId="25995" xr:uid="{3B0BE087-777D-4A64-8BE9-70224999CD3C}"/>
    <cellStyle name="Percent 3 4 9 4 3" xfId="25996" xr:uid="{8F50C1F7-9538-40E2-8AE7-DE256A713E7A}"/>
    <cellStyle name="Percent 3 4 9 4 3 2" xfId="25997" xr:uid="{0AB1053D-7D68-4E76-B482-10DD122BE650}"/>
    <cellStyle name="Percent 3 4 9 4 4" xfId="25998" xr:uid="{26F51D03-94FC-4DED-989F-CFA403A35146}"/>
    <cellStyle name="Percent 3 4 9 4 5" xfId="25993" xr:uid="{CF975CA4-2326-423D-ABE6-60A6761B742C}"/>
    <cellStyle name="Percent 3 4 9 5" xfId="17992" xr:uid="{8B3F9D32-B0F6-4BF0-A1D4-A12BF59A4FC4}"/>
    <cellStyle name="Percent 3 4 9 5 2" xfId="26000" xr:uid="{85BA1ECB-4B91-4FD0-946E-9950DB976752}"/>
    <cellStyle name="Percent 3 4 9 5 2 2" xfId="26001" xr:uid="{F9118019-C2D8-42CB-B2C4-7D0D7753722D}"/>
    <cellStyle name="Percent 3 4 9 5 3" xfId="26002" xr:uid="{355D3A21-C341-4C88-B901-D9A270BE7C78}"/>
    <cellStyle name="Percent 3 4 9 5 3 2" xfId="26003" xr:uid="{1284AF7C-99A0-4B79-A5E5-75BE6D4275CE}"/>
    <cellStyle name="Percent 3 4 9 5 4" xfId="26004" xr:uid="{5DED52B4-8378-4702-9C16-39B859FF6D03}"/>
    <cellStyle name="Percent 3 4 9 5 4 2" xfId="26005" xr:uid="{9785C06F-2519-4DA7-83CB-0359DA9DB7A3}"/>
    <cellStyle name="Percent 3 4 9 5 5" xfId="26006" xr:uid="{36171FF3-61E9-45AA-9BFF-B3CEF1271BF3}"/>
    <cellStyle name="Percent 3 4 9 5 6" xfId="25999" xr:uid="{4DB97465-2C5A-422E-AD3C-DEB0633B8999}"/>
    <cellStyle name="Percent 3 4 9 6" xfId="17993" xr:uid="{7005B67C-3E66-485F-B4B2-639A99F8E8F9}"/>
    <cellStyle name="Percent 3 4 9 6 2" xfId="26008" xr:uid="{636AA918-817B-497E-BB3F-F6EFF16B9AE5}"/>
    <cellStyle name="Percent 3 4 9 6 2 2" xfId="26009" xr:uid="{908B040B-9C62-4A2E-B3C3-12D8ECFFFDB5}"/>
    <cellStyle name="Percent 3 4 9 6 3" xfId="26010" xr:uid="{E0B9A418-87D1-4C78-98CE-D452234E43E9}"/>
    <cellStyle name="Percent 3 4 9 6 3 2" xfId="26011" xr:uid="{AA2FC3BB-DD72-44EE-9146-8AA9534A2A60}"/>
    <cellStyle name="Percent 3 4 9 6 4" xfId="26012" xr:uid="{F0798683-2B85-48C8-9129-F951F518003E}"/>
    <cellStyle name="Percent 3 4 9 6 5" xfId="26007" xr:uid="{56B1EDFC-A291-45B3-87EA-BED5255F72D0}"/>
    <cellStyle name="Percent 3 4 9 7" xfId="17994" xr:uid="{D5F5D167-9410-407B-9C85-EAA8293659A5}"/>
    <cellStyle name="Percent 3 4 9 7 2" xfId="26014" xr:uid="{018904F9-1C09-4585-B68F-CF9EA15A7830}"/>
    <cellStyle name="Percent 3 4 9 7 3" xfId="26013" xr:uid="{5F8C8337-6DEF-40B9-B1A9-5A91BB1F0B95}"/>
    <cellStyle name="Percent 3 4 9 8" xfId="17995" xr:uid="{FC84A94E-65AC-41D6-9E06-976A5E5D94B9}"/>
    <cellStyle name="Percent 3 4 9 8 2" xfId="26016" xr:uid="{FB043AFF-E8B8-472D-A334-536001D5B7A4}"/>
    <cellStyle name="Percent 3 4 9 8 3" xfId="26015" xr:uid="{5EF6955F-E0B2-421D-9AF3-045AA8DA8012}"/>
    <cellStyle name="Percent 3 4 9 9" xfId="17996" xr:uid="{66937172-363A-4A3D-899F-87907ACE8018}"/>
    <cellStyle name="Percent 3 4 9 9 2" xfId="26018" xr:uid="{066F26B9-61DC-4E24-B25C-9975D605543D}"/>
    <cellStyle name="Percent 3 4 9 9 3" xfId="26017" xr:uid="{09883236-4CBA-4D26-A16A-31D6FBF024D7}"/>
    <cellStyle name="Percent 3 5" xfId="4636" xr:uid="{00000000-0005-0000-0000-00001F120000}"/>
    <cellStyle name="Percent 3 5 10" xfId="4637" xr:uid="{00000000-0005-0000-0000-000020120000}"/>
    <cellStyle name="Percent 3 5 10 10" xfId="17997" xr:uid="{B8A81F21-A32D-478E-A927-38686C2EE3FD}"/>
    <cellStyle name="Percent 3 5 10 10 2" xfId="26021" xr:uid="{2E605B5B-4BB1-43F0-AA30-8081F1BFD4D9}"/>
    <cellStyle name="Percent 3 5 10 11" xfId="26022" xr:uid="{935CCC05-9FB6-4A4E-AAAA-F9F003C2C121}"/>
    <cellStyle name="Percent 3 5 10 12" xfId="26020" xr:uid="{7524B825-4861-4F68-B3AA-473134C430DB}"/>
    <cellStyle name="Percent 3 5 10 13" xfId="24094" xr:uid="{560259F5-1CA0-4F97-9310-B137E879496A}"/>
    <cellStyle name="Percent 3 5 10 14" xfId="8946" xr:uid="{A884505F-5A27-468A-A64B-5A3180D3B34C}"/>
    <cellStyle name="Percent 3 5 10 2" xfId="17998" xr:uid="{3724318B-6B0B-44B0-8451-9993AD82E6B1}"/>
    <cellStyle name="Percent 3 5 10 2 2" xfId="26024" xr:uid="{8DA09CC1-109E-41D3-9F5E-9406DB5369B7}"/>
    <cellStyle name="Percent 3 5 10 2 2 2" xfId="26025" xr:uid="{000E8813-692D-46D8-AD55-A798494E9F92}"/>
    <cellStyle name="Percent 3 5 10 2 3" xfId="26026" xr:uid="{2EA1D9DA-9AA9-4463-814E-61BD050A7039}"/>
    <cellStyle name="Percent 3 5 10 2 3 2" xfId="26027" xr:uid="{90A68BE5-1B0A-42D7-B75D-D07A5AFA8D20}"/>
    <cellStyle name="Percent 3 5 10 2 4" xfId="26028" xr:uid="{A0752254-E0D5-428F-99FB-4C8228A6AB6C}"/>
    <cellStyle name="Percent 3 5 10 2 5" xfId="26029" xr:uid="{4F56F8F8-8454-46AC-AA9C-6380A66EC37D}"/>
    <cellStyle name="Percent 3 5 10 2 6" xfId="26023" xr:uid="{73F761B5-1024-4F7C-809A-9FB12BF32303}"/>
    <cellStyle name="Percent 3 5 10 3" xfId="17999" xr:uid="{F0A7882F-07AF-42CD-8F2C-F5DEDD93C681}"/>
    <cellStyle name="Percent 3 5 10 3 2" xfId="26031" xr:uid="{8A9FE111-937E-4A4B-8C1E-ACA7513B67DF}"/>
    <cellStyle name="Percent 3 5 10 3 2 2" xfId="26032" xr:uid="{7755EE0C-35BA-4E98-9413-564974E190A9}"/>
    <cellStyle name="Percent 3 5 10 3 3" xfId="26033" xr:uid="{EA656787-A23A-4328-B2D8-A67C7BB153A0}"/>
    <cellStyle name="Percent 3 5 10 3 3 2" xfId="26034" xr:uid="{5A76433E-C32C-4F43-A8E8-1AAD7ABC25DB}"/>
    <cellStyle name="Percent 3 5 10 3 4" xfId="26035" xr:uid="{119E9C0D-2417-4EAE-9C46-CF76BF46C46E}"/>
    <cellStyle name="Percent 3 5 10 3 5" xfId="26030" xr:uid="{3B9C0ED0-F142-4A96-B0B1-7B8B866F83DD}"/>
    <cellStyle name="Percent 3 5 10 4" xfId="18000" xr:uid="{F39AA7AC-248D-410D-BC4F-8911C5D954E7}"/>
    <cellStyle name="Percent 3 5 10 4 2" xfId="26037" xr:uid="{E7E6165D-33F0-47D8-A67C-095585E34343}"/>
    <cellStyle name="Percent 3 5 10 4 2 2" xfId="26038" xr:uid="{11D8A280-F276-4A60-A272-E1D46A0F39E1}"/>
    <cellStyle name="Percent 3 5 10 4 3" xfId="26039" xr:uid="{7AE0D017-4895-45F6-99DD-58528BD6C79C}"/>
    <cellStyle name="Percent 3 5 10 4 3 2" xfId="26040" xr:uid="{439028C7-3716-4922-9A3E-52E8B4A53E28}"/>
    <cellStyle name="Percent 3 5 10 4 4" xfId="26041" xr:uid="{5B812F23-671E-44F2-811A-A16402916CDD}"/>
    <cellStyle name="Percent 3 5 10 4 5" xfId="26036" xr:uid="{40E3503B-E82B-4AF2-A1FB-90FC5111EF3C}"/>
    <cellStyle name="Percent 3 5 10 5" xfId="18001" xr:uid="{3E9C71E4-EED2-4955-800B-76F23CA30915}"/>
    <cellStyle name="Percent 3 5 10 5 2" xfId="26043" xr:uid="{B6E648BC-16AF-441F-8F42-858EA7577D10}"/>
    <cellStyle name="Percent 3 5 10 5 2 2" xfId="26044" xr:uid="{8FE52F71-FC10-4A80-96F5-5C181E01F927}"/>
    <cellStyle name="Percent 3 5 10 5 3" xfId="26045" xr:uid="{78CDF98D-508E-41F3-AD92-7194B761FEBC}"/>
    <cellStyle name="Percent 3 5 10 5 3 2" xfId="26046" xr:uid="{247FE673-EDB0-45B6-95FB-960199A445FD}"/>
    <cellStyle name="Percent 3 5 10 5 4" xfId="26047" xr:uid="{02D7D058-2E64-4CA6-80CE-00CE49C975D7}"/>
    <cellStyle name="Percent 3 5 10 5 4 2" xfId="26048" xr:uid="{94ECCF0E-6E3B-4086-84CA-2087F3E06AB5}"/>
    <cellStyle name="Percent 3 5 10 5 5" xfId="26049" xr:uid="{D3ECAFD4-4AF5-4839-B404-84C4A9B49B7B}"/>
    <cellStyle name="Percent 3 5 10 5 6" xfId="26042" xr:uid="{49911BCC-7F65-46C7-BCD3-5738B2BA78F3}"/>
    <cellStyle name="Percent 3 5 10 6" xfId="18002" xr:uid="{70DDD9E4-2922-48F2-8328-F80AB440BDE3}"/>
    <cellStyle name="Percent 3 5 10 6 2" xfId="26051" xr:uid="{BA154B2C-1C6B-4215-ABB1-DC355B687C79}"/>
    <cellStyle name="Percent 3 5 10 6 2 2" xfId="26052" xr:uid="{FD3A9694-6090-4822-90DD-0D4C7B8FA2E7}"/>
    <cellStyle name="Percent 3 5 10 6 3" xfId="26053" xr:uid="{DEF4EC0F-0AE0-441E-B21C-208EBDA05A9A}"/>
    <cellStyle name="Percent 3 5 10 6 3 2" xfId="26054" xr:uid="{2FC87AD9-E768-491D-B900-F97E82217BAF}"/>
    <cellStyle name="Percent 3 5 10 6 4" xfId="26055" xr:uid="{B0D17F62-73D2-4878-83AE-6D1BD5E07234}"/>
    <cellStyle name="Percent 3 5 10 6 5" xfId="26050" xr:uid="{2FA25388-B7AB-4849-A064-BEC41AE0EBDC}"/>
    <cellStyle name="Percent 3 5 10 7" xfId="18003" xr:uid="{3CE5C9D7-AB5D-4E1F-995C-689613D3A3AE}"/>
    <cellStyle name="Percent 3 5 10 7 2" xfId="26057" xr:uid="{79C65188-D1AF-46AD-BEBE-C86B6A76F65F}"/>
    <cellStyle name="Percent 3 5 10 7 3" xfId="26056" xr:uid="{EDACC3E0-3820-4616-A07B-FC8EAC94EAF7}"/>
    <cellStyle name="Percent 3 5 10 8" xfId="18004" xr:uid="{0E239065-FE09-4727-AE52-FF666DAD7F70}"/>
    <cellStyle name="Percent 3 5 10 8 2" xfId="26059" xr:uid="{F7F19852-1146-4400-BC8B-34734B9BC08D}"/>
    <cellStyle name="Percent 3 5 10 8 3" xfId="26058" xr:uid="{A6275754-82EB-41BC-AA08-5E16409CDBDE}"/>
    <cellStyle name="Percent 3 5 10 9" xfId="18005" xr:uid="{FC06314E-D888-450B-A2D1-11E22E4F9802}"/>
    <cellStyle name="Percent 3 5 10 9 2" xfId="26061" xr:uid="{4534B560-730B-410E-AB7E-30D94FB66C97}"/>
    <cellStyle name="Percent 3 5 10 9 3" xfId="26060" xr:uid="{08358F4B-4A93-41DD-9AF7-19815BF8E24C}"/>
    <cellStyle name="Percent 3 5 11" xfId="4638" xr:uid="{00000000-0005-0000-0000-000021120000}"/>
    <cellStyle name="Percent 3 5 11 10" xfId="18006" xr:uid="{65BDA492-8203-4479-84D5-2A4023DE6753}"/>
    <cellStyle name="Percent 3 5 11 10 2" xfId="26063" xr:uid="{3CF2D323-11E6-41EC-BCAE-3134F738EE6F}"/>
    <cellStyle name="Percent 3 5 11 11" xfId="26064" xr:uid="{95D1C9B0-9B14-4BF8-9838-81322997CBF3}"/>
    <cellStyle name="Percent 3 5 11 12" xfId="26062" xr:uid="{7ABA6493-5C8F-47DB-AD0F-4770B854708F}"/>
    <cellStyle name="Percent 3 5 11 13" xfId="24095" xr:uid="{A0D21CD3-F610-4964-950B-35D064A42529}"/>
    <cellStyle name="Percent 3 5 11 14" xfId="8947" xr:uid="{C480790B-DD3C-4955-A275-F75F140FA4CE}"/>
    <cellStyle name="Percent 3 5 11 2" xfId="18007" xr:uid="{D9B3B2FB-F355-4FD9-9929-31197B16000F}"/>
    <cellStyle name="Percent 3 5 11 2 2" xfId="26066" xr:uid="{1B2E2D07-ACFF-461C-A764-4DCD4332AAA1}"/>
    <cellStyle name="Percent 3 5 11 2 2 2" xfId="26067" xr:uid="{771A612C-F108-40EB-9F6B-C40F27ADE67C}"/>
    <cellStyle name="Percent 3 5 11 2 3" xfId="26068" xr:uid="{D012328F-1FA1-4E4C-A98D-A55DAB26FB7D}"/>
    <cellStyle name="Percent 3 5 11 2 3 2" xfId="26069" xr:uid="{6043E38C-9BB8-475D-8184-0744044CD97F}"/>
    <cellStyle name="Percent 3 5 11 2 4" xfId="26070" xr:uid="{FFD5EF47-CBD5-4CFF-9D74-9D3A80AB6335}"/>
    <cellStyle name="Percent 3 5 11 2 5" xfId="26071" xr:uid="{7890F8EA-94CF-41A0-A7B1-81BB07D585FC}"/>
    <cellStyle name="Percent 3 5 11 2 6" xfId="26065" xr:uid="{EF77FA84-E541-4F7F-82FD-AC1876C69D14}"/>
    <cellStyle name="Percent 3 5 11 3" xfId="18008" xr:uid="{0515BAD2-D160-4B8E-91CA-F73A7249677B}"/>
    <cellStyle name="Percent 3 5 11 3 2" xfId="26073" xr:uid="{B78E465C-8EF2-4FA6-B1D4-096E87C550D3}"/>
    <cellStyle name="Percent 3 5 11 3 2 2" xfId="26074" xr:uid="{ED73E158-810E-4E41-94D9-750BAB18E5BB}"/>
    <cellStyle name="Percent 3 5 11 3 3" xfId="26075" xr:uid="{214224C6-1479-4DFF-80A8-F610E0BDA564}"/>
    <cellStyle name="Percent 3 5 11 3 3 2" xfId="26076" xr:uid="{D021B8F8-CF3F-4184-ADF9-8660E250FDEE}"/>
    <cellStyle name="Percent 3 5 11 3 4" xfId="26077" xr:uid="{56A89201-EFC0-47D6-AA8F-CE816AEF7E33}"/>
    <cellStyle name="Percent 3 5 11 3 5" xfId="26072" xr:uid="{2D1320EB-7572-43C9-8F9E-B482E7C6B4D8}"/>
    <cellStyle name="Percent 3 5 11 4" xfId="18009" xr:uid="{3F47B155-4279-4DDB-98A6-101F7EC121A2}"/>
    <cellStyle name="Percent 3 5 11 4 2" xfId="26079" xr:uid="{221B5AA4-910F-4DBC-821B-0C00565DE3DD}"/>
    <cellStyle name="Percent 3 5 11 4 2 2" xfId="26080" xr:uid="{86CC012C-3982-421F-9208-A92BCF4C06F8}"/>
    <cellStyle name="Percent 3 5 11 4 3" xfId="26081" xr:uid="{AD21A469-92C6-4715-8B31-7C3EE5F9AB7B}"/>
    <cellStyle name="Percent 3 5 11 4 3 2" xfId="26082" xr:uid="{FBD6050A-8860-453B-8A29-5403F66904F0}"/>
    <cellStyle name="Percent 3 5 11 4 4" xfId="26083" xr:uid="{71928450-C666-41B4-8027-4A587B9BEC04}"/>
    <cellStyle name="Percent 3 5 11 4 5" xfId="26078" xr:uid="{5CA602B9-D797-490A-8C24-7C9B9306C649}"/>
    <cellStyle name="Percent 3 5 11 5" xfId="18010" xr:uid="{70CF0E59-5A0F-4449-B805-1ED6488D12E5}"/>
    <cellStyle name="Percent 3 5 11 5 2" xfId="26085" xr:uid="{03FD0C62-081C-4B0A-96D3-FA458C2DE5BC}"/>
    <cellStyle name="Percent 3 5 11 5 2 2" xfId="26086" xr:uid="{043B1B2D-8CA1-4F62-9E11-8FCD8E2328F1}"/>
    <cellStyle name="Percent 3 5 11 5 3" xfId="26087" xr:uid="{3945C634-D77D-44ED-8281-24E61E243FAD}"/>
    <cellStyle name="Percent 3 5 11 5 3 2" xfId="26088" xr:uid="{CCBB85D6-27EF-4EA3-9BA3-58014F514850}"/>
    <cellStyle name="Percent 3 5 11 5 4" xfId="26089" xr:uid="{C360B6B4-F764-4C5F-9269-4F4937ED9236}"/>
    <cellStyle name="Percent 3 5 11 5 4 2" xfId="26090" xr:uid="{9A20D7C1-7C74-4459-9A72-80C1878672F1}"/>
    <cellStyle name="Percent 3 5 11 5 5" xfId="26091" xr:uid="{2DAA1748-E514-475A-923B-428A331791A1}"/>
    <cellStyle name="Percent 3 5 11 5 6" xfId="26084" xr:uid="{84939B71-7BAA-44BA-BEE0-7A2B2AB1CB73}"/>
    <cellStyle name="Percent 3 5 11 6" xfId="18011" xr:uid="{2B2972B2-B540-478E-A861-9E5A232ACAE6}"/>
    <cellStyle name="Percent 3 5 11 6 2" xfId="26093" xr:uid="{DB46A757-940F-41D4-8694-0F873ECD903E}"/>
    <cellStyle name="Percent 3 5 11 6 2 2" xfId="26094" xr:uid="{B90B4403-61F7-491D-BB16-4101FAADB78B}"/>
    <cellStyle name="Percent 3 5 11 6 3" xfId="26095" xr:uid="{52746B91-1898-4D3C-A4D2-1E067B55AB46}"/>
    <cellStyle name="Percent 3 5 11 6 3 2" xfId="26096" xr:uid="{503B471B-87D9-4369-8AA9-9B9A7B1EF714}"/>
    <cellStyle name="Percent 3 5 11 6 4" xfId="26097" xr:uid="{2800D6F8-B88C-4AEE-BC9B-F4B8CE3F31B3}"/>
    <cellStyle name="Percent 3 5 11 6 5" xfId="26092" xr:uid="{70D85B57-1A3C-4EA7-8F10-155F24EB731D}"/>
    <cellStyle name="Percent 3 5 11 7" xfId="18012" xr:uid="{8EEB1800-D717-4110-A822-CCA1509A1A4D}"/>
    <cellStyle name="Percent 3 5 11 7 2" xfId="26099" xr:uid="{79292ACB-7CBD-41CA-9A11-9B678B685844}"/>
    <cellStyle name="Percent 3 5 11 7 3" xfId="26098" xr:uid="{1AFE13C3-609B-469B-B12E-790DDEF6963D}"/>
    <cellStyle name="Percent 3 5 11 8" xfId="18013" xr:uid="{782A40DB-4799-462B-9353-C2A38F177DF2}"/>
    <cellStyle name="Percent 3 5 11 8 2" xfId="26101" xr:uid="{96E42A66-DEDF-495E-B4BC-CF804A0BFCA5}"/>
    <cellStyle name="Percent 3 5 11 8 3" xfId="26100" xr:uid="{2E489979-2C32-4618-A43C-135EF7446C29}"/>
    <cellStyle name="Percent 3 5 11 9" xfId="18014" xr:uid="{4A3959D6-931C-42B7-B033-DF7CBEDD3AC1}"/>
    <cellStyle name="Percent 3 5 11 9 2" xfId="26103" xr:uid="{898FDF92-D873-4C42-B343-D043E26C5DC5}"/>
    <cellStyle name="Percent 3 5 11 9 3" xfId="26102" xr:uid="{58DA25E5-5D44-49AF-AF09-B97DA5284662}"/>
    <cellStyle name="Percent 3 5 12" xfId="4639" xr:uid="{00000000-0005-0000-0000-000022120000}"/>
    <cellStyle name="Percent 3 5 12 10" xfId="18015" xr:uid="{24D22BD4-7AA0-45BB-8C33-75A9EA737E33}"/>
    <cellStyle name="Percent 3 5 12 10 2" xfId="26105" xr:uid="{6480CD8D-F6E3-426C-ADBA-C4545052818C}"/>
    <cellStyle name="Percent 3 5 12 11" xfId="26106" xr:uid="{4E9FB562-E482-43D1-9ECA-E6F0B11FB9F7}"/>
    <cellStyle name="Percent 3 5 12 12" xfId="26104" xr:uid="{1A0F4B79-C0CE-4DAC-9ABB-93EC77DEDFF6}"/>
    <cellStyle name="Percent 3 5 12 13" xfId="24096" xr:uid="{59F7D36F-24C7-447B-9FCE-74C312828DF6}"/>
    <cellStyle name="Percent 3 5 12 14" xfId="8948" xr:uid="{A1CB58F9-47B6-4E0F-9F38-8270020FF1AC}"/>
    <cellStyle name="Percent 3 5 12 2" xfId="18016" xr:uid="{7F1E58D2-498D-4ADF-BC69-ED16AB7E8D16}"/>
    <cellStyle name="Percent 3 5 12 2 2" xfId="26108" xr:uid="{D47694B9-D7CE-44D6-87EA-6C725A18C746}"/>
    <cellStyle name="Percent 3 5 12 2 2 2" xfId="26109" xr:uid="{B7725D6C-9D3A-4DDC-92FC-01ED41D839E3}"/>
    <cellStyle name="Percent 3 5 12 2 3" xfId="26110" xr:uid="{EB2295E8-A0E9-4728-A00B-1F610C5B93CC}"/>
    <cellStyle name="Percent 3 5 12 2 3 2" xfId="26111" xr:uid="{23D1F0C6-428E-433F-81E6-790F0044440B}"/>
    <cellStyle name="Percent 3 5 12 2 4" xfId="26112" xr:uid="{16A6B1F1-3EE5-400F-98FA-13B658910E2B}"/>
    <cellStyle name="Percent 3 5 12 2 5" xfId="26113" xr:uid="{9D39AF83-8768-4A60-89E0-A956DE848768}"/>
    <cellStyle name="Percent 3 5 12 2 6" xfId="26107" xr:uid="{BB62C26D-6E4E-43D9-B2D1-8B22B9714F92}"/>
    <cellStyle name="Percent 3 5 12 3" xfId="18017" xr:uid="{6F539091-92CC-4F1B-A584-A790115592D2}"/>
    <cellStyle name="Percent 3 5 12 3 2" xfId="26115" xr:uid="{12C5D119-17CD-4E10-AA8A-CD485738D4BD}"/>
    <cellStyle name="Percent 3 5 12 3 2 2" xfId="26116" xr:uid="{5E7AA7FC-F613-4419-AD99-9B88601AB8EF}"/>
    <cellStyle name="Percent 3 5 12 3 3" xfId="26117" xr:uid="{B3096175-0DAA-4E50-A753-7431E72D6382}"/>
    <cellStyle name="Percent 3 5 12 3 3 2" xfId="26118" xr:uid="{297370D3-D52B-4845-A663-C0634C94DB26}"/>
    <cellStyle name="Percent 3 5 12 3 4" xfId="26119" xr:uid="{D1EEB620-16E4-4341-87F5-543F083A231D}"/>
    <cellStyle name="Percent 3 5 12 3 5" xfId="26114" xr:uid="{13241E38-EBC4-4730-93DD-8890BBA81E2E}"/>
    <cellStyle name="Percent 3 5 12 4" xfId="18018" xr:uid="{AC2FE216-E846-4355-922E-58853750C540}"/>
    <cellStyle name="Percent 3 5 12 4 2" xfId="26121" xr:uid="{EF1EEA0F-6218-4D74-8840-0BB16824786A}"/>
    <cellStyle name="Percent 3 5 12 4 2 2" xfId="26122" xr:uid="{748290D0-6C99-43E1-AE54-FEBACC739963}"/>
    <cellStyle name="Percent 3 5 12 4 3" xfId="26123" xr:uid="{5CFCF797-9863-41E9-9B14-101BB4C9605C}"/>
    <cellStyle name="Percent 3 5 12 4 3 2" xfId="26124" xr:uid="{87CBCF82-AEA9-4A6F-BDF7-52D95CA4237C}"/>
    <cellStyle name="Percent 3 5 12 4 4" xfId="26125" xr:uid="{57FC484B-D2ED-4450-9DD7-0EAFB02853F8}"/>
    <cellStyle name="Percent 3 5 12 4 5" xfId="26120" xr:uid="{F6D31C00-712F-43C2-89C3-332C5CF8A2D8}"/>
    <cellStyle name="Percent 3 5 12 5" xfId="18019" xr:uid="{DB97FFA2-6351-4BF5-8D7C-960A893A625F}"/>
    <cellStyle name="Percent 3 5 12 5 2" xfId="26127" xr:uid="{CD4C8C6A-4A50-4073-8C85-1E84B42A0138}"/>
    <cellStyle name="Percent 3 5 12 5 2 2" xfId="26128" xr:uid="{CE70343C-D2F4-4D4B-8341-FA7750B52C96}"/>
    <cellStyle name="Percent 3 5 12 5 3" xfId="26129" xr:uid="{DC0A69AE-5B5F-4827-B40E-80334CE8F069}"/>
    <cellStyle name="Percent 3 5 12 5 3 2" xfId="26130" xr:uid="{D2553776-2678-446B-9857-AC360819CA8B}"/>
    <cellStyle name="Percent 3 5 12 5 4" xfId="26131" xr:uid="{F75D27AF-75E0-401D-BB77-01A29C0E4A06}"/>
    <cellStyle name="Percent 3 5 12 5 4 2" xfId="26132" xr:uid="{9AB0AEEF-8A3F-453A-82CC-541E5D829E5D}"/>
    <cellStyle name="Percent 3 5 12 5 5" xfId="26133" xr:uid="{BA0F412D-FCBF-44AC-9C9E-52D4C542024E}"/>
    <cellStyle name="Percent 3 5 12 5 6" xfId="26126" xr:uid="{8A4DCF95-4BB4-4A42-86D1-30B25B1FE0F6}"/>
    <cellStyle name="Percent 3 5 12 6" xfId="18020" xr:uid="{92C63015-CCA7-466A-ABAC-E2BEB0FBFB89}"/>
    <cellStyle name="Percent 3 5 12 6 2" xfId="26135" xr:uid="{04AED78E-ABF2-47AA-A140-F252B8677E62}"/>
    <cellStyle name="Percent 3 5 12 6 2 2" xfId="26136" xr:uid="{5A2D3FE1-AD8B-4F33-B2B5-5443F355FEE3}"/>
    <cellStyle name="Percent 3 5 12 6 3" xfId="26137" xr:uid="{B62BF1AC-7AEC-49B2-A4DE-AABA0F64F725}"/>
    <cellStyle name="Percent 3 5 12 6 3 2" xfId="26138" xr:uid="{5C80A339-7592-48BD-B238-A87B079F3D18}"/>
    <cellStyle name="Percent 3 5 12 6 4" xfId="26139" xr:uid="{AD53914B-03DD-4EA8-B3CA-380AFF258786}"/>
    <cellStyle name="Percent 3 5 12 6 5" xfId="26134" xr:uid="{DFA4E76C-98A7-4DC3-9079-26955451C764}"/>
    <cellStyle name="Percent 3 5 12 7" xfId="18021" xr:uid="{8F511593-69C0-4687-A960-EADFA0AA6B61}"/>
    <cellStyle name="Percent 3 5 12 7 2" xfId="26141" xr:uid="{C6D82022-C59E-417F-9FD5-45739B609FB4}"/>
    <cellStyle name="Percent 3 5 12 7 3" xfId="26140" xr:uid="{FDCE0597-A3D6-4683-8DED-E1388131C4D7}"/>
    <cellStyle name="Percent 3 5 12 8" xfId="18022" xr:uid="{B66B5FD1-36FF-464D-887A-7656E6989399}"/>
    <cellStyle name="Percent 3 5 12 8 2" xfId="26143" xr:uid="{FF3497C3-154F-4A37-BC8C-D9696547F03B}"/>
    <cellStyle name="Percent 3 5 12 8 3" xfId="26142" xr:uid="{E42F4640-8BF8-47DE-A792-CFD3720DF2BD}"/>
    <cellStyle name="Percent 3 5 12 9" xfId="18023" xr:uid="{AC9C664F-BE69-43A5-9C42-30B532ED06E2}"/>
    <cellStyle name="Percent 3 5 12 9 2" xfId="26145" xr:uid="{B2BC7A86-4D0E-4226-AF0C-B919038FB420}"/>
    <cellStyle name="Percent 3 5 12 9 3" xfId="26144" xr:uid="{02307088-BFAA-4F8A-B257-BF4B988A2144}"/>
    <cellStyle name="Percent 3 5 13" xfId="4640" xr:uid="{00000000-0005-0000-0000-000023120000}"/>
    <cellStyle name="Percent 3 5 13 10" xfId="18024" xr:uid="{1D723D88-19FB-4FF9-87AC-A165D167C845}"/>
    <cellStyle name="Percent 3 5 13 10 2" xfId="26147" xr:uid="{4DF2410E-9FA4-4D85-AD95-3638B014C548}"/>
    <cellStyle name="Percent 3 5 13 11" xfId="26148" xr:uid="{720772FD-9EC6-4EFE-8146-3E7B233612F0}"/>
    <cellStyle name="Percent 3 5 13 12" xfId="26146" xr:uid="{8B124260-AB15-4CC1-8B3D-B2CEB6EF0482}"/>
    <cellStyle name="Percent 3 5 13 13" xfId="24097" xr:uid="{A0F9B3B4-AC32-4A63-BEB0-A6C5F439F0A9}"/>
    <cellStyle name="Percent 3 5 13 14" xfId="8949" xr:uid="{97D4D79A-3E0D-41AC-A70F-8483DBB7F124}"/>
    <cellStyle name="Percent 3 5 13 2" xfId="18025" xr:uid="{0195C617-A662-45F4-9C07-5D57C062AFA0}"/>
    <cellStyle name="Percent 3 5 13 2 2" xfId="26150" xr:uid="{8C972460-68BD-4BD0-8351-4464B90B586E}"/>
    <cellStyle name="Percent 3 5 13 2 2 2" xfId="26151" xr:uid="{60393835-3472-4060-A06A-13AB802E05D0}"/>
    <cellStyle name="Percent 3 5 13 2 3" xfId="26152" xr:uid="{7785E8B4-D82D-48F9-B518-2868B3440537}"/>
    <cellStyle name="Percent 3 5 13 2 3 2" xfId="26153" xr:uid="{F4398BD0-3ED2-4F7B-AD80-DCD083FA0631}"/>
    <cellStyle name="Percent 3 5 13 2 4" xfId="26154" xr:uid="{D149C135-3ECC-438E-AB06-27626051CE07}"/>
    <cellStyle name="Percent 3 5 13 2 5" xfId="26155" xr:uid="{DBF3A418-B3DC-40B4-9CEC-FE8DF500DE65}"/>
    <cellStyle name="Percent 3 5 13 2 6" xfId="26149" xr:uid="{0D805B23-CCF2-4FAF-9351-6A1F3E478ADB}"/>
    <cellStyle name="Percent 3 5 13 3" xfId="18026" xr:uid="{96D6C424-3EC0-4F29-8CFE-0A0EF9A5210E}"/>
    <cellStyle name="Percent 3 5 13 3 2" xfId="26157" xr:uid="{44C47FFE-D48C-4998-8981-01D86C808B71}"/>
    <cellStyle name="Percent 3 5 13 3 2 2" xfId="26158" xr:uid="{836F4F1D-9D03-45A3-B6A0-6E22707D5387}"/>
    <cellStyle name="Percent 3 5 13 3 3" xfId="26159" xr:uid="{6210FD3F-7DE4-4141-8196-5E0D369BFF8A}"/>
    <cellStyle name="Percent 3 5 13 3 3 2" xfId="26160" xr:uid="{834E04A7-6803-4580-8C82-31F10B41C264}"/>
    <cellStyle name="Percent 3 5 13 3 4" xfId="26161" xr:uid="{772DF88A-A2A6-4BE4-A8B3-689A5C408B48}"/>
    <cellStyle name="Percent 3 5 13 3 5" xfId="26156" xr:uid="{5B8A3E59-F890-4B99-B709-1894945981D0}"/>
    <cellStyle name="Percent 3 5 13 4" xfId="18027" xr:uid="{EA818F1B-EBD5-4E25-A0EA-ED4124202ED4}"/>
    <cellStyle name="Percent 3 5 13 4 2" xfId="26163" xr:uid="{AA0B448E-D53C-4BE5-A29F-459CBD92424C}"/>
    <cellStyle name="Percent 3 5 13 4 2 2" xfId="26164" xr:uid="{1826010D-27D0-408E-97A0-C5E8094949F1}"/>
    <cellStyle name="Percent 3 5 13 4 3" xfId="26165" xr:uid="{535CDF1C-23D4-4452-A3F3-2DB91F802625}"/>
    <cellStyle name="Percent 3 5 13 4 3 2" xfId="26166" xr:uid="{DCD33696-033E-444D-BC28-29B49E1805EC}"/>
    <cellStyle name="Percent 3 5 13 4 4" xfId="26167" xr:uid="{5555E3AD-3762-4A69-8879-2426049426F3}"/>
    <cellStyle name="Percent 3 5 13 4 5" xfId="26162" xr:uid="{22705765-88B2-4151-9F1F-934FF4A09C48}"/>
    <cellStyle name="Percent 3 5 13 5" xfId="18028" xr:uid="{1CC12A80-1144-4B15-BFC3-FAD1849CB489}"/>
    <cellStyle name="Percent 3 5 13 5 2" xfId="26169" xr:uid="{D169C45A-3FC9-4F36-B750-65C7FEFC99EF}"/>
    <cellStyle name="Percent 3 5 13 5 2 2" xfId="26170" xr:uid="{F55203B5-07DD-4828-87ED-48FB8B633B47}"/>
    <cellStyle name="Percent 3 5 13 5 3" xfId="26171" xr:uid="{FEF46690-DB7F-4B3B-ACCA-59D41F081826}"/>
    <cellStyle name="Percent 3 5 13 5 3 2" xfId="26172" xr:uid="{74354DF1-A8B7-426A-9152-1FCB60503933}"/>
    <cellStyle name="Percent 3 5 13 5 4" xfId="26173" xr:uid="{1D01B4BD-9B66-4F03-8E42-0D38ACB84A93}"/>
    <cellStyle name="Percent 3 5 13 5 4 2" xfId="26174" xr:uid="{CAF6EFCD-96DC-4913-B2EB-79FCA8D09426}"/>
    <cellStyle name="Percent 3 5 13 5 5" xfId="26175" xr:uid="{BB9FC0FB-7E06-42FF-A45C-C4B6C33E6822}"/>
    <cellStyle name="Percent 3 5 13 5 6" xfId="26168" xr:uid="{41B8AE89-368D-4B3C-A0AC-BB08E66F455D}"/>
    <cellStyle name="Percent 3 5 13 6" xfId="18029" xr:uid="{41361241-7A5F-4D2B-B581-B3DF0E93A04A}"/>
    <cellStyle name="Percent 3 5 13 6 2" xfId="26177" xr:uid="{68022047-92D3-41EF-9993-80476FEDFEFE}"/>
    <cellStyle name="Percent 3 5 13 6 2 2" xfId="26178" xr:uid="{73C7DF46-C884-471D-BD5A-25EAB675CE4A}"/>
    <cellStyle name="Percent 3 5 13 6 3" xfId="26179" xr:uid="{8B773E75-0147-4CCE-819A-8EBBFCE8336A}"/>
    <cellStyle name="Percent 3 5 13 6 3 2" xfId="26180" xr:uid="{C3FFB51D-15BF-46E2-B811-51E8DF93342F}"/>
    <cellStyle name="Percent 3 5 13 6 4" xfId="26181" xr:uid="{24FCD490-BB5B-4DA1-8DA7-7D273D52492B}"/>
    <cellStyle name="Percent 3 5 13 6 5" xfId="26176" xr:uid="{AFD03C58-E333-450E-8985-731CF100D067}"/>
    <cellStyle name="Percent 3 5 13 7" xfId="18030" xr:uid="{9672AE48-04B9-4EE4-A3B8-8EC94F8E402A}"/>
    <cellStyle name="Percent 3 5 13 7 2" xfId="26183" xr:uid="{816CBFDA-CBEB-4935-A720-082CDCFC2D01}"/>
    <cellStyle name="Percent 3 5 13 7 3" xfId="26182" xr:uid="{CEB0D794-1B6C-40AB-9221-14A5F89FEB47}"/>
    <cellStyle name="Percent 3 5 13 8" xfId="18031" xr:uid="{9658B742-692D-494E-8364-B8DD73F0FD9A}"/>
    <cellStyle name="Percent 3 5 13 8 2" xfId="26185" xr:uid="{BC9CC611-54E7-4E8F-A79E-8387D31093E7}"/>
    <cellStyle name="Percent 3 5 13 8 3" xfId="26184" xr:uid="{85062BC7-3BFB-4BCB-8CA9-2E0899EA6B67}"/>
    <cellStyle name="Percent 3 5 13 9" xfId="18032" xr:uid="{BAAFD9D4-CBF3-42C3-B28B-DB681D5DD147}"/>
    <cellStyle name="Percent 3 5 13 9 2" xfId="26187" xr:uid="{74AC6BD2-7315-4FAD-B345-D04E1E2B501C}"/>
    <cellStyle name="Percent 3 5 13 9 3" xfId="26186" xr:uid="{63CE5EF2-C14C-4A72-A040-1B7C7B91C3E0}"/>
    <cellStyle name="Percent 3 5 14" xfId="4641" xr:uid="{00000000-0005-0000-0000-000024120000}"/>
    <cellStyle name="Percent 3 5 14 10" xfId="18033" xr:uid="{7B521A32-F20C-4839-8252-869604BBCE3B}"/>
    <cellStyle name="Percent 3 5 14 10 2" xfId="26189" xr:uid="{78EF5646-7656-4773-B3FA-80DCEC89C6F3}"/>
    <cellStyle name="Percent 3 5 14 11" xfId="26190" xr:uid="{E4722DE4-C64D-4A41-8512-9482C2FFB08D}"/>
    <cellStyle name="Percent 3 5 14 12" xfId="26188" xr:uid="{5E75BF31-4347-4D37-B795-14F1D2AA4744}"/>
    <cellStyle name="Percent 3 5 14 13" xfId="24098" xr:uid="{86E1D0DE-716B-469E-9825-9507FAFA1BB6}"/>
    <cellStyle name="Percent 3 5 14 14" xfId="8950" xr:uid="{DC78B544-5307-4B11-8817-96562F25EB25}"/>
    <cellStyle name="Percent 3 5 14 2" xfId="18034" xr:uid="{8DA5C53C-A29F-4EDF-AA06-68FA3E8CFBD4}"/>
    <cellStyle name="Percent 3 5 14 2 2" xfId="26192" xr:uid="{A37F7982-DA3E-4B22-A01A-0EF7E5F15077}"/>
    <cellStyle name="Percent 3 5 14 2 2 2" xfId="26193" xr:uid="{7858FC73-A387-4D99-B3DE-EA622A769ACD}"/>
    <cellStyle name="Percent 3 5 14 2 3" xfId="26194" xr:uid="{7483EFB6-2292-458A-9AFB-5B821A1A4813}"/>
    <cellStyle name="Percent 3 5 14 2 3 2" xfId="26195" xr:uid="{05014890-BAF9-473F-B40A-996A7B057335}"/>
    <cellStyle name="Percent 3 5 14 2 4" xfId="26196" xr:uid="{9239204E-C0DF-483F-AEC1-CDAC70F51D5B}"/>
    <cellStyle name="Percent 3 5 14 2 5" xfId="26197" xr:uid="{DD036348-B831-465B-9286-3C9EBED3AD01}"/>
    <cellStyle name="Percent 3 5 14 2 6" xfId="26191" xr:uid="{2543E8A2-4C0B-4E91-9589-94D3222E67CC}"/>
    <cellStyle name="Percent 3 5 14 3" xfId="18035" xr:uid="{72CCC6FA-0200-4811-95F5-52562D2A7A36}"/>
    <cellStyle name="Percent 3 5 14 3 2" xfId="26199" xr:uid="{777E8F03-2F31-4CF8-A7B1-41926D31C9A9}"/>
    <cellStyle name="Percent 3 5 14 3 2 2" xfId="26200" xr:uid="{763F9A15-9FEC-4EB7-86F8-B204065E7511}"/>
    <cellStyle name="Percent 3 5 14 3 3" xfId="26201" xr:uid="{8C60B7B2-542C-4404-BB9E-0EA6946D60D1}"/>
    <cellStyle name="Percent 3 5 14 3 3 2" xfId="26202" xr:uid="{7388FB04-4516-45BE-BBF3-0D9023C4B26B}"/>
    <cellStyle name="Percent 3 5 14 3 4" xfId="26203" xr:uid="{205B3906-0F1F-4252-951D-AA19EA97F018}"/>
    <cellStyle name="Percent 3 5 14 3 5" xfId="26198" xr:uid="{EC42E62E-B298-4254-B7AE-443068D5CB5E}"/>
    <cellStyle name="Percent 3 5 14 4" xfId="18036" xr:uid="{EEB98E70-4C02-47B8-8135-F60617411183}"/>
    <cellStyle name="Percent 3 5 14 4 2" xfId="26205" xr:uid="{BB4C4B88-C76B-4869-8995-DD8D3437FDED}"/>
    <cellStyle name="Percent 3 5 14 4 2 2" xfId="26206" xr:uid="{654B7E62-71C2-4184-96FB-835745EBA54E}"/>
    <cellStyle name="Percent 3 5 14 4 3" xfId="26207" xr:uid="{B740169B-2DD0-4FF9-AD35-4887AC2D2CEB}"/>
    <cellStyle name="Percent 3 5 14 4 3 2" xfId="26208" xr:uid="{AF61CE0F-A076-4065-8C86-7B63B4CFFF24}"/>
    <cellStyle name="Percent 3 5 14 4 4" xfId="26209" xr:uid="{9192FA18-F99A-4B09-A0FF-8AC9688D6D36}"/>
    <cellStyle name="Percent 3 5 14 4 5" xfId="26204" xr:uid="{71B3B376-9178-4435-ABA9-5C98F44B1479}"/>
    <cellStyle name="Percent 3 5 14 5" xfId="18037" xr:uid="{77FB4B93-7800-48D2-BF02-C5E34BD5B230}"/>
    <cellStyle name="Percent 3 5 14 5 2" xfId="26211" xr:uid="{B88D8FF9-4E7D-4434-B7EC-78F1144FD70D}"/>
    <cellStyle name="Percent 3 5 14 5 2 2" xfId="26212" xr:uid="{A7E39934-3527-4B67-A157-8E4C56AD4328}"/>
    <cellStyle name="Percent 3 5 14 5 3" xfId="26213" xr:uid="{C3F629CF-F926-47EF-8B53-F64ECF817DF2}"/>
    <cellStyle name="Percent 3 5 14 5 3 2" xfId="26214" xr:uid="{B7B97B4A-BC07-4F98-878F-6AF2EA1FD4AB}"/>
    <cellStyle name="Percent 3 5 14 5 4" xfId="26215" xr:uid="{BA30B108-963B-41A8-A833-18F1F84999DD}"/>
    <cellStyle name="Percent 3 5 14 5 4 2" xfId="26216" xr:uid="{F899E646-99FC-4AD3-9209-477545CD5F44}"/>
    <cellStyle name="Percent 3 5 14 5 5" xfId="26217" xr:uid="{6BC1BE51-D0AD-4A09-A64C-481A404DA3F5}"/>
    <cellStyle name="Percent 3 5 14 5 6" xfId="26210" xr:uid="{1E51A7C2-89E1-4BEF-9B2C-1F70E498A09D}"/>
    <cellStyle name="Percent 3 5 14 6" xfId="18038" xr:uid="{2E386D29-8659-411D-8839-7E8395F481E8}"/>
    <cellStyle name="Percent 3 5 14 6 2" xfId="26219" xr:uid="{DC649CBF-10FF-47A8-87A7-D99111EBB2EF}"/>
    <cellStyle name="Percent 3 5 14 6 2 2" xfId="26220" xr:uid="{EBE46856-29ED-4E83-9223-30BF6D6143E5}"/>
    <cellStyle name="Percent 3 5 14 6 3" xfId="26221" xr:uid="{45571603-9EF3-44EE-9011-5AA4F5DFC1FC}"/>
    <cellStyle name="Percent 3 5 14 6 3 2" xfId="26222" xr:uid="{466D5F7E-89A8-4DC6-B7FC-4FC5266DCA17}"/>
    <cellStyle name="Percent 3 5 14 6 4" xfId="26223" xr:uid="{41978609-B143-4CEF-9730-986C8FAB50F2}"/>
    <cellStyle name="Percent 3 5 14 6 5" xfId="26218" xr:uid="{5595CB4F-653E-457A-8DC4-C1806207AAA8}"/>
    <cellStyle name="Percent 3 5 14 7" xfId="18039" xr:uid="{4D4684E6-951F-48DD-A071-34F52084A2EA}"/>
    <cellStyle name="Percent 3 5 14 7 2" xfId="26225" xr:uid="{1F85C5C2-2AAE-4C25-8BAA-0D64C3B91CAF}"/>
    <cellStyle name="Percent 3 5 14 7 3" xfId="26224" xr:uid="{9DA30807-01B7-4988-95F6-458491139253}"/>
    <cellStyle name="Percent 3 5 14 8" xfId="18040" xr:uid="{EE55AB88-EC7F-4635-B516-5C130DAAAC49}"/>
    <cellStyle name="Percent 3 5 14 8 2" xfId="26227" xr:uid="{429F6C54-3D8C-405A-9F08-44719FE09C5D}"/>
    <cellStyle name="Percent 3 5 14 8 3" xfId="26226" xr:uid="{204740EF-D576-45FB-AD30-54EBAC7C03F4}"/>
    <cellStyle name="Percent 3 5 14 9" xfId="18041" xr:uid="{9AF3F9F1-D553-4ED4-B5DE-6BE53D197B7E}"/>
    <cellStyle name="Percent 3 5 14 9 2" xfId="26229" xr:uid="{4ED70ABE-C292-4021-B2F4-53C3775034A4}"/>
    <cellStyle name="Percent 3 5 14 9 3" xfId="26228" xr:uid="{F5BA1C83-B790-494D-8299-BBBFDDECBC55}"/>
    <cellStyle name="Percent 3 5 15" xfId="4642" xr:uid="{00000000-0005-0000-0000-000025120000}"/>
    <cellStyle name="Percent 3 5 15 10" xfId="18042" xr:uid="{D478AC9A-DA4D-414B-8C79-F8E532A25779}"/>
    <cellStyle name="Percent 3 5 15 10 2" xfId="26231" xr:uid="{2E9879DC-7C8B-480D-ADA5-18CD23BA2324}"/>
    <cellStyle name="Percent 3 5 15 11" xfId="26232" xr:uid="{36B9DED4-8554-4F74-BD1D-316702DD985C}"/>
    <cellStyle name="Percent 3 5 15 12" xfId="26230" xr:uid="{413E20D5-60DB-47CF-82D5-6C3C7DB26E43}"/>
    <cellStyle name="Percent 3 5 15 13" xfId="24099" xr:uid="{D0E6447A-BAFB-41A9-AB53-BCEDF08B82FA}"/>
    <cellStyle name="Percent 3 5 15 14" xfId="8951" xr:uid="{18F661DC-FF93-43CF-9AF3-51C283412800}"/>
    <cellStyle name="Percent 3 5 15 2" xfId="18043" xr:uid="{E12B1403-88E7-481D-AE33-188F5D4EA83C}"/>
    <cellStyle name="Percent 3 5 15 2 2" xfId="26234" xr:uid="{33C71D12-D001-4248-A850-EC9AD63FCD33}"/>
    <cellStyle name="Percent 3 5 15 2 2 2" xfId="26235" xr:uid="{EF2B8ED7-4D28-496D-A5ED-42C0BA4F16C9}"/>
    <cellStyle name="Percent 3 5 15 2 3" xfId="26236" xr:uid="{E2503B44-2DD3-4FB0-A4C0-1E775F8AE0B8}"/>
    <cellStyle name="Percent 3 5 15 2 3 2" xfId="26237" xr:uid="{4B50EA89-EA3E-4F72-90D0-A384C96210F5}"/>
    <cellStyle name="Percent 3 5 15 2 4" xfId="26238" xr:uid="{0DCA1797-D045-49CF-8FD6-800E16EB3422}"/>
    <cellStyle name="Percent 3 5 15 2 5" xfId="26239" xr:uid="{D462BBA9-2A92-4875-92FE-3A88215A4497}"/>
    <cellStyle name="Percent 3 5 15 2 6" xfId="26233" xr:uid="{4DB28024-D3F5-4806-97E8-E0F26712EFDE}"/>
    <cellStyle name="Percent 3 5 15 3" xfId="18044" xr:uid="{9E10D0FC-D51D-4711-A983-5D6BDD223B99}"/>
    <cellStyle name="Percent 3 5 15 3 2" xfId="26241" xr:uid="{F67CA760-2F00-492D-8871-60DEBE2D451C}"/>
    <cellStyle name="Percent 3 5 15 3 2 2" xfId="26242" xr:uid="{185B9BB2-3FAA-427D-A941-F9FFE5F75335}"/>
    <cellStyle name="Percent 3 5 15 3 3" xfId="26243" xr:uid="{2A20812B-2E73-4EBB-8776-5D2739300705}"/>
    <cellStyle name="Percent 3 5 15 3 3 2" xfId="26244" xr:uid="{404C0906-F6F8-40BB-98B1-E4012B753C61}"/>
    <cellStyle name="Percent 3 5 15 3 4" xfId="26245" xr:uid="{D85467F9-EE10-47BD-B487-5AA2921BDB7C}"/>
    <cellStyle name="Percent 3 5 15 3 5" xfId="26240" xr:uid="{16826B33-1367-4F9D-940D-F355EBAB8ECD}"/>
    <cellStyle name="Percent 3 5 15 4" xfId="18045" xr:uid="{A9CEFCE4-46DD-4730-8769-AEF16AE5534C}"/>
    <cellStyle name="Percent 3 5 15 4 2" xfId="26247" xr:uid="{696751DA-CD5D-4283-B2CC-5651A8CA8B61}"/>
    <cellStyle name="Percent 3 5 15 4 2 2" xfId="26248" xr:uid="{A0F3500E-8130-4A88-8130-2B03BB593536}"/>
    <cellStyle name="Percent 3 5 15 4 3" xfId="26249" xr:uid="{662FAD91-4F29-48E1-AC0E-86BC961A80B7}"/>
    <cellStyle name="Percent 3 5 15 4 3 2" xfId="26250" xr:uid="{1A2D8137-8CF5-4F48-A6DB-7D9FE79E6BA4}"/>
    <cellStyle name="Percent 3 5 15 4 4" xfId="26251" xr:uid="{9777BF21-FB47-4B4F-95F5-4A080FC9F5E0}"/>
    <cellStyle name="Percent 3 5 15 4 5" xfId="26246" xr:uid="{CBE9B293-9709-4125-9FF8-7A6BD9D79EB0}"/>
    <cellStyle name="Percent 3 5 15 5" xfId="18046" xr:uid="{DB3373DD-EBC2-483D-BCAE-05FA01EF855D}"/>
    <cellStyle name="Percent 3 5 15 5 2" xfId="26253" xr:uid="{A871A200-8D9A-4F2B-8656-16B9A00BE134}"/>
    <cellStyle name="Percent 3 5 15 5 2 2" xfId="26254" xr:uid="{F8099148-4D39-479E-A11A-A9EA95738342}"/>
    <cellStyle name="Percent 3 5 15 5 3" xfId="26255" xr:uid="{B47E2615-27A0-492F-BFAA-70324C2C9FE6}"/>
    <cellStyle name="Percent 3 5 15 5 3 2" xfId="26256" xr:uid="{EB42C4E3-A909-4231-9E98-33493AEF8881}"/>
    <cellStyle name="Percent 3 5 15 5 4" xfId="26257" xr:uid="{EB993027-4494-4CE5-B05F-693AE0E5E085}"/>
    <cellStyle name="Percent 3 5 15 5 4 2" xfId="26258" xr:uid="{FA879FB0-1A4A-4C47-99D8-006BF44F6CEE}"/>
    <cellStyle name="Percent 3 5 15 5 5" xfId="26259" xr:uid="{5B020871-2603-4BA0-AE40-32E0F5596AE3}"/>
    <cellStyle name="Percent 3 5 15 5 6" xfId="26252" xr:uid="{3BC0B002-55E4-4E82-A4A1-87EA39770103}"/>
    <cellStyle name="Percent 3 5 15 6" xfId="18047" xr:uid="{43161AD7-A008-4A54-A8AF-0F532362E5B1}"/>
    <cellStyle name="Percent 3 5 15 6 2" xfId="26261" xr:uid="{4C9CA683-B857-41E7-B543-4FF91528F05F}"/>
    <cellStyle name="Percent 3 5 15 6 2 2" xfId="26262" xr:uid="{509FD177-19BA-4BB7-827F-AE882628AF72}"/>
    <cellStyle name="Percent 3 5 15 6 3" xfId="26263" xr:uid="{4858CE16-91F1-4212-97F1-9EFDD7C6EB30}"/>
    <cellStyle name="Percent 3 5 15 6 3 2" xfId="26264" xr:uid="{EC8E907A-FE86-42E0-A43F-28D95AD2AF8B}"/>
    <cellStyle name="Percent 3 5 15 6 4" xfId="26265" xr:uid="{3346352B-BDFB-49F4-8A38-4D17C2CC775E}"/>
    <cellStyle name="Percent 3 5 15 6 5" xfId="26260" xr:uid="{EF9A8D8A-F08E-4AC3-958A-4FE0A1EAD3B2}"/>
    <cellStyle name="Percent 3 5 15 7" xfId="18048" xr:uid="{5266F67D-27FB-409D-8668-83AEEEB1D2F2}"/>
    <cellStyle name="Percent 3 5 15 7 2" xfId="26267" xr:uid="{12163C1E-B51E-4708-8C54-6245B7F4E9BE}"/>
    <cellStyle name="Percent 3 5 15 7 3" xfId="26266" xr:uid="{5CC120A9-1158-4585-82A9-40A4AB11F264}"/>
    <cellStyle name="Percent 3 5 15 8" xfId="18049" xr:uid="{A227294F-69FE-4199-9B69-61D9381296FC}"/>
    <cellStyle name="Percent 3 5 15 8 2" xfId="26269" xr:uid="{C58DD9B3-EC24-44C8-8501-6680CC9A21AB}"/>
    <cellStyle name="Percent 3 5 15 8 3" xfId="26268" xr:uid="{7926EBAE-7C94-45D1-AEBB-8CB59958D819}"/>
    <cellStyle name="Percent 3 5 15 9" xfId="18050" xr:uid="{012544E9-DC6D-4EFF-BBCF-47FEF5465868}"/>
    <cellStyle name="Percent 3 5 15 9 2" xfId="26271" xr:uid="{BA3CF37F-5493-4807-A7C3-C0B690612347}"/>
    <cellStyle name="Percent 3 5 15 9 3" xfId="26270" xr:uid="{941E6E32-5221-458D-8ED8-0626044E160B}"/>
    <cellStyle name="Percent 3 5 16" xfId="4643" xr:uid="{00000000-0005-0000-0000-000026120000}"/>
    <cellStyle name="Percent 3 5 16 2" xfId="18051" xr:uid="{8885B37D-1107-4B13-86CA-FBAAB3831AE2}"/>
    <cellStyle name="Percent 3 5 16 2 2" xfId="26274" xr:uid="{E9CC03FE-ED73-4B27-BC67-C55FE5EB1245}"/>
    <cellStyle name="Percent 3 5 16 2 3" xfId="26273" xr:uid="{AB39B1B7-5CDE-483B-8B3E-8455A284D94C}"/>
    <cellStyle name="Percent 3 5 16 3" xfId="18052" xr:uid="{842AF5EA-BA28-4EA2-A7BB-B4AC0503E2D7}"/>
    <cellStyle name="Percent 3 5 16 3 2" xfId="26276" xr:uid="{32511F36-FAF4-482B-9A38-3A91C35A77BA}"/>
    <cellStyle name="Percent 3 5 16 3 3" xfId="26275" xr:uid="{AE3A1988-9020-49FE-AE27-A55DF7FCDF9F}"/>
    <cellStyle name="Percent 3 5 16 4" xfId="18053" xr:uid="{F458E528-CA12-4FAF-9ECC-4CF1EEAC69A2}"/>
    <cellStyle name="Percent 3 5 16 4 2" xfId="26277" xr:uid="{C690E249-7D8F-4553-876B-25F56966943B}"/>
    <cellStyle name="Percent 3 5 16 5" xfId="18054" xr:uid="{9B54A947-8539-4FFB-9392-8956B023A59C}"/>
    <cellStyle name="Percent 3 5 16 5 2" xfId="26278" xr:uid="{6D727027-4005-49B2-A486-1A724D7E6028}"/>
    <cellStyle name="Percent 3 5 16 6" xfId="26272" xr:uid="{1898296E-7399-4134-AFC5-B8DA890EAB0A}"/>
    <cellStyle name="Percent 3 5 16 7" xfId="24100" xr:uid="{78F980E5-95EC-4F50-AD3E-577944999185}"/>
    <cellStyle name="Percent 3 5 16 8" xfId="8952" xr:uid="{8F002E21-307B-4160-A5A5-AD208244F0FF}"/>
    <cellStyle name="Percent 3 5 17" xfId="4644" xr:uid="{00000000-0005-0000-0000-000027120000}"/>
    <cellStyle name="Percent 3 5 17 2" xfId="18055" xr:uid="{4F840531-FB0B-43EA-9B93-82F9AC3ACEB3}"/>
    <cellStyle name="Percent 3 5 17 2 2" xfId="26281" xr:uid="{0F6767C3-B75D-4BFC-8D1D-636038341092}"/>
    <cellStyle name="Percent 3 5 17 2 3" xfId="26280" xr:uid="{82C808E8-7817-4DC2-BE2D-2907EF620A10}"/>
    <cellStyle name="Percent 3 5 17 3" xfId="18056" xr:uid="{7396C88A-DD7D-47E9-9F83-78E6751BF73F}"/>
    <cellStyle name="Percent 3 5 17 3 2" xfId="26283" xr:uid="{EA7AE8F8-4499-4ABE-9BA0-2663C2246319}"/>
    <cellStyle name="Percent 3 5 17 3 3" xfId="26282" xr:uid="{9567B70E-C07F-4E87-A51F-1737D17B0E07}"/>
    <cellStyle name="Percent 3 5 17 4" xfId="18057" xr:uid="{BEFCC0EE-0FA6-4F62-94D6-D6DADC24C862}"/>
    <cellStyle name="Percent 3 5 17 4 2" xfId="26284" xr:uid="{A598CF64-B93D-4DE1-8DCA-AB18AE2133A6}"/>
    <cellStyle name="Percent 3 5 17 5" xfId="18058" xr:uid="{2298EEAD-7821-4066-B9E4-8DC442685635}"/>
    <cellStyle name="Percent 3 5 17 5 2" xfId="26285" xr:uid="{BF2D1AB3-2CD4-46D2-9034-8232DC674FA9}"/>
    <cellStyle name="Percent 3 5 17 6" xfId="26279" xr:uid="{34044029-41F9-44AE-A261-F16D4E4B436E}"/>
    <cellStyle name="Percent 3 5 17 7" xfId="8953" xr:uid="{4B2FE5F5-D533-4BE8-B133-86D67E0214D6}"/>
    <cellStyle name="Percent 3 5 18" xfId="8945" xr:uid="{AB746B01-D174-4C01-BAF1-48551CB8670D}"/>
    <cellStyle name="Percent 3 5 18 2" xfId="26287" xr:uid="{9C8BA81A-ABFE-45C6-B297-44A4B31B89D5}"/>
    <cellStyle name="Percent 3 5 18 2 2" xfId="26288" xr:uid="{78FBB6FF-10DC-4E99-B753-9EC1CB5B81C3}"/>
    <cellStyle name="Percent 3 5 18 3" xfId="26289" xr:uid="{C0723A5A-4331-4F3C-BF67-2E50BFA28C61}"/>
    <cellStyle name="Percent 3 5 18 3 2" xfId="26290" xr:uid="{F79EA8B3-1F46-4431-9D60-08D0021946FE}"/>
    <cellStyle name="Percent 3 5 18 4" xfId="26291" xr:uid="{0D66B697-5780-49FC-A949-D46C9A0931A0}"/>
    <cellStyle name="Percent 3 5 18 5" xfId="26286" xr:uid="{63B703FA-B9C3-48D2-854B-9CF3DC0C232C}"/>
    <cellStyle name="Percent 3 5 19" xfId="18059" xr:uid="{FE223A1D-D2FB-47C9-B601-0E78E2192616}"/>
    <cellStyle name="Percent 3 5 19 2" xfId="26293" xr:uid="{C1553C0D-609E-48A8-BEC4-E805FDE04A30}"/>
    <cellStyle name="Percent 3 5 19 2 2" xfId="26294" xr:uid="{EDC1956B-311E-44E6-B2A9-12D6464B1CCB}"/>
    <cellStyle name="Percent 3 5 19 3" xfId="26295" xr:uid="{86513C6E-5C3B-465F-88E6-D95AE60E2774}"/>
    <cellStyle name="Percent 3 5 19 3 2" xfId="26296" xr:uid="{68B3833C-CA58-4E21-B707-3351BDCBFBB4}"/>
    <cellStyle name="Percent 3 5 19 4" xfId="26297" xr:uid="{AABE11A7-7A48-4DA3-BE17-ADF6012F6324}"/>
    <cellStyle name="Percent 3 5 19 4 2" xfId="26298" xr:uid="{86415855-031E-47D7-B230-87A17823F18E}"/>
    <cellStyle name="Percent 3 5 19 5" xfId="26299" xr:uid="{106B0E24-FDC7-4BE4-A1EF-A1D689527B5B}"/>
    <cellStyle name="Percent 3 5 19 6" xfId="26292" xr:uid="{DF1D21B0-F541-4E9D-BBFD-E82FC6D0CDDF}"/>
    <cellStyle name="Percent 3 5 2" xfId="4645" xr:uid="{00000000-0005-0000-0000-000028120000}"/>
    <cellStyle name="Percent 3 5 2 10" xfId="18060" xr:uid="{45AEE580-1AF7-46EF-96AE-7EE22947052D}"/>
    <cellStyle name="Percent 3 5 2 10 2" xfId="26301" xr:uid="{9110F327-3828-490D-83E6-B8FD52962C88}"/>
    <cellStyle name="Percent 3 5 2 11" xfId="26302" xr:uid="{29765B4B-7294-4602-8694-F27B6BBE5BA2}"/>
    <cellStyle name="Percent 3 5 2 12" xfId="26300" xr:uid="{D4FF0D98-4F87-41B9-A797-782AC25A7461}"/>
    <cellStyle name="Percent 3 5 2 13" xfId="24101" xr:uid="{9861EA67-6BC6-4F0E-A674-B54B10FB6D1D}"/>
    <cellStyle name="Percent 3 5 2 14" xfId="8954" xr:uid="{01045375-E538-4E32-A10D-F81A54BC6F32}"/>
    <cellStyle name="Percent 3 5 2 2" xfId="18061" xr:uid="{767A0CF0-4C2D-48D9-B785-A3389B5EAEA3}"/>
    <cellStyle name="Percent 3 5 2 2 2" xfId="26304" xr:uid="{8F0B8692-CFB8-472B-8116-70ED101075AD}"/>
    <cellStyle name="Percent 3 5 2 2 2 2" xfId="26305" xr:uid="{BB4EF7B3-C3B8-44D1-9148-1E6FC820D796}"/>
    <cellStyle name="Percent 3 5 2 2 3" xfId="26306" xr:uid="{8697064B-8660-4A5A-8968-CB0096A1CE8E}"/>
    <cellStyle name="Percent 3 5 2 2 3 2" xfId="26307" xr:uid="{3D017866-018E-4A76-A84A-30F802FD0B7C}"/>
    <cellStyle name="Percent 3 5 2 2 4" xfId="26308" xr:uid="{3A008E43-2999-4464-80B2-87AA79BBE0F2}"/>
    <cellStyle name="Percent 3 5 2 2 5" xfId="26309" xr:uid="{0C454209-6602-44E2-880A-A2484D74C3CF}"/>
    <cellStyle name="Percent 3 5 2 2 6" xfId="26303" xr:uid="{51C0EEC9-0A8D-486B-9589-851C3C25E6C9}"/>
    <cellStyle name="Percent 3 5 2 3" xfId="18062" xr:uid="{D10BB3B5-3C09-42EA-AC94-8FF0C7AA0331}"/>
    <cellStyle name="Percent 3 5 2 3 2" xfId="26311" xr:uid="{E7B52406-54BD-4816-AB1C-950EBBF41E38}"/>
    <cellStyle name="Percent 3 5 2 3 2 2" xfId="26312" xr:uid="{3C02CA7D-DD7B-4A90-9A41-67C69BB6D9B6}"/>
    <cellStyle name="Percent 3 5 2 3 3" xfId="26313" xr:uid="{76FEED60-D60C-4F50-8265-62D22966657C}"/>
    <cellStyle name="Percent 3 5 2 3 3 2" xfId="26314" xr:uid="{0F2A5BAC-0229-4F9E-97B4-44DC29EECFCF}"/>
    <cellStyle name="Percent 3 5 2 3 4" xfId="26315" xr:uid="{88DA68D0-8AC1-4562-9799-0CE05E9CCD74}"/>
    <cellStyle name="Percent 3 5 2 3 5" xfId="26310" xr:uid="{2FFCE7DE-A1A9-426C-A6B5-380D0E8484F4}"/>
    <cellStyle name="Percent 3 5 2 4" xfId="18063" xr:uid="{2A7A72F4-FAB3-4BD3-820C-82266D202E58}"/>
    <cellStyle name="Percent 3 5 2 4 2" xfId="26317" xr:uid="{DECA778B-E262-4ACF-B1B8-8122D7F88270}"/>
    <cellStyle name="Percent 3 5 2 4 2 2" xfId="26318" xr:uid="{098D9A48-AF83-41BE-9B2C-668D59727EAA}"/>
    <cellStyle name="Percent 3 5 2 4 3" xfId="26319" xr:uid="{29C148C5-335A-4C5E-8C74-E8C5D5324784}"/>
    <cellStyle name="Percent 3 5 2 4 3 2" xfId="26320" xr:uid="{423A4FFD-3544-47F1-949B-411F06B27167}"/>
    <cellStyle name="Percent 3 5 2 4 4" xfId="26321" xr:uid="{29EB0331-644E-4998-9E19-D9DCAD95AD13}"/>
    <cellStyle name="Percent 3 5 2 4 5" xfId="26316" xr:uid="{32968F83-92FC-410D-8E7D-CF6EC7DE429F}"/>
    <cellStyle name="Percent 3 5 2 5" xfId="18064" xr:uid="{2583063C-9496-4B48-A50E-65B8CA2C3B61}"/>
    <cellStyle name="Percent 3 5 2 5 2" xfId="26323" xr:uid="{1CFFCA1D-8477-4DF0-93D4-FDD1EF9BBFEE}"/>
    <cellStyle name="Percent 3 5 2 5 2 2" xfId="26324" xr:uid="{F6CE531B-BF35-462E-8317-3AD693C49FDA}"/>
    <cellStyle name="Percent 3 5 2 5 3" xfId="26325" xr:uid="{0A8192A3-1016-4CB3-8018-185665ECC61A}"/>
    <cellStyle name="Percent 3 5 2 5 3 2" xfId="26326" xr:uid="{FD1CDD13-77A4-42E5-95A2-A82EFD0C79F2}"/>
    <cellStyle name="Percent 3 5 2 5 4" xfId="26327" xr:uid="{1BDB82D3-EB80-41A3-926A-65FB21A44824}"/>
    <cellStyle name="Percent 3 5 2 5 4 2" xfId="26328" xr:uid="{6DA1CD57-8617-4323-9612-B32EF0ABE8D4}"/>
    <cellStyle name="Percent 3 5 2 5 5" xfId="26329" xr:uid="{E51E83E2-3D21-4E42-BF04-7D42BAB01E26}"/>
    <cellStyle name="Percent 3 5 2 5 6" xfId="26322" xr:uid="{77B4ECFE-2A29-458D-B0FB-3E24A5FB3C85}"/>
    <cellStyle name="Percent 3 5 2 6" xfId="18065" xr:uid="{05FE15EC-4841-4412-9EC1-79991E90ABBD}"/>
    <cellStyle name="Percent 3 5 2 6 2" xfId="26331" xr:uid="{CFE0B0A7-4589-426C-B1BD-29543DCE3CD3}"/>
    <cellStyle name="Percent 3 5 2 6 2 2" xfId="26332" xr:uid="{DA7BB2CF-BC94-4C44-AB17-F734B0CE4CE9}"/>
    <cellStyle name="Percent 3 5 2 6 3" xfId="26333" xr:uid="{58BD3796-6D4B-4500-A03D-5B6F9EF6DF6F}"/>
    <cellStyle name="Percent 3 5 2 6 3 2" xfId="26334" xr:uid="{E63FD6D9-4BE7-4C47-95CF-DA18A5EA9EE8}"/>
    <cellStyle name="Percent 3 5 2 6 4" xfId="26335" xr:uid="{08686768-B451-4ABA-B349-AF0EBBEA29CF}"/>
    <cellStyle name="Percent 3 5 2 6 5" xfId="26330" xr:uid="{BE8EF8A2-F64C-4213-881C-E265C02C1008}"/>
    <cellStyle name="Percent 3 5 2 7" xfId="18066" xr:uid="{AB8D0378-7DE8-4053-B588-D97F87111DE9}"/>
    <cellStyle name="Percent 3 5 2 7 2" xfId="26337" xr:uid="{DCCE8D09-53A3-43F6-AB1D-B114DEFD8146}"/>
    <cellStyle name="Percent 3 5 2 7 3" xfId="26336" xr:uid="{AB9E511C-8EA2-4147-9214-93E848ABD85C}"/>
    <cellStyle name="Percent 3 5 2 8" xfId="18067" xr:uid="{8A07A99E-A972-4926-AC60-49ADF670DEE8}"/>
    <cellStyle name="Percent 3 5 2 8 2" xfId="26339" xr:uid="{F223436F-8202-4499-9F74-D9878F3C855F}"/>
    <cellStyle name="Percent 3 5 2 8 3" xfId="26338" xr:uid="{D9167AAB-8283-4EF3-A5B8-E1AC77ED142D}"/>
    <cellStyle name="Percent 3 5 2 9" xfId="18068" xr:uid="{B9E843E2-F955-448B-8337-05476B3ED546}"/>
    <cellStyle name="Percent 3 5 2 9 2" xfId="26341" xr:uid="{691AE27B-807E-4621-A69A-FA6159BF526D}"/>
    <cellStyle name="Percent 3 5 2 9 3" xfId="26340" xr:uid="{9F55778B-133D-4CFF-A5B0-C602F7B73DE5}"/>
    <cellStyle name="Percent 3 5 20" xfId="18069" xr:uid="{4C3F86BB-B7B0-4612-8F1C-4AE4C3ACED87}"/>
    <cellStyle name="Percent 3 5 20 2" xfId="26343" xr:uid="{8271DA4B-1D69-47B8-B2DE-76EE89906597}"/>
    <cellStyle name="Percent 3 5 20 2 2" xfId="26344" xr:uid="{69C9CF3E-57D0-491A-9236-11EB9B881B14}"/>
    <cellStyle name="Percent 3 5 20 3" xfId="26345" xr:uid="{61190474-0DF5-46C1-B811-D37DDD16B7C8}"/>
    <cellStyle name="Percent 3 5 20 3 2" xfId="26346" xr:uid="{11D35DBE-E9B8-44A7-AC64-81034A6C07F1}"/>
    <cellStyle name="Percent 3 5 20 4" xfId="26347" xr:uid="{B69C97BA-A8F3-41C4-973C-8474ECE05B91}"/>
    <cellStyle name="Percent 3 5 20 5" xfId="26342" xr:uid="{F92ED041-A8E2-4989-9570-07A04C6D36D3}"/>
    <cellStyle name="Percent 3 5 21" xfId="18070" xr:uid="{C6FE4179-73DB-420F-93EB-789B70215F36}"/>
    <cellStyle name="Percent 3 5 21 2" xfId="26349" xr:uid="{54CA79EE-3B1E-4FF7-86DC-FE8A5268863C}"/>
    <cellStyle name="Percent 3 5 21 3" xfId="26348" xr:uid="{8197CFFA-363C-411C-8A6E-B23DD38808A8}"/>
    <cellStyle name="Percent 3 5 22" xfId="18071" xr:uid="{DB0C96D8-E598-412E-A8D1-A7EC4DC31560}"/>
    <cellStyle name="Percent 3 5 22 2" xfId="26351" xr:uid="{92D29ABC-7507-4C64-902B-741EB33D6905}"/>
    <cellStyle name="Percent 3 5 22 3" xfId="26350" xr:uid="{EB32CB63-3497-402D-981B-A2463BEB7634}"/>
    <cellStyle name="Percent 3 5 23" xfId="18072" xr:uid="{E72FC7B7-53D1-4CA6-85A8-600236563ABB}"/>
    <cellStyle name="Percent 3 5 23 2" xfId="26353" xr:uid="{43ADA460-99BD-4390-A808-EA911ACC815D}"/>
    <cellStyle name="Percent 3 5 23 3" xfId="26352" xr:uid="{DDFCAB2B-6BD7-49BA-A021-01275CEB4937}"/>
    <cellStyle name="Percent 3 5 24" xfId="18073" xr:uid="{EB81381B-DEA6-455A-BAAA-7C548C1BE036}"/>
    <cellStyle name="Percent 3 5 24 2" xfId="26354" xr:uid="{2E51C13B-0C7B-4040-894E-CE74BFB7D4DF}"/>
    <cellStyle name="Percent 3 5 25" xfId="18074" xr:uid="{ADE7F673-A492-47BF-AB13-B32FDCE5CC29}"/>
    <cellStyle name="Percent 3 5 25 2" xfId="26355" xr:uid="{0EBFC7D6-3B84-4823-8D12-AC73B30F90A9}"/>
    <cellStyle name="Percent 3 5 26" xfId="26019" xr:uid="{6456FB3C-73B2-4E09-A371-CC06B3AD719D}"/>
    <cellStyle name="Percent 3 5 27" xfId="23723" xr:uid="{11568095-AC2A-4DFA-B858-DE642AFE3BEF}"/>
    <cellStyle name="Percent 3 5 28" xfId="6949" xr:uid="{1A7CA751-5B03-4707-B239-AE80FA92FBC6}"/>
    <cellStyle name="Percent 3 5 3" xfId="4646" xr:uid="{00000000-0005-0000-0000-000029120000}"/>
    <cellStyle name="Percent 3 5 3 10" xfId="18075" xr:uid="{7B65CC29-32CC-40C2-898C-099C1F33CD9F}"/>
    <cellStyle name="Percent 3 5 3 10 2" xfId="26357" xr:uid="{04E99F69-E4AB-4875-BA6F-B1DCCDD52D97}"/>
    <cellStyle name="Percent 3 5 3 11" xfId="26358" xr:uid="{62BF3E45-4334-4ACD-9666-6DFBCADEC882}"/>
    <cellStyle name="Percent 3 5 3 12" xfId="26356" xr:uid="{D8FE6CD7-C89A-4F6D-BF1B-DFBFEEF28DCC}"/>
    <cellStyle name="Percent 3 5 3 13" xfId="24102" xr:uid="{09CBCFC9-F329-416F-9FB3-6C1508655115}"/>
    <cellStyle name="Percent 3 5 3 14" xfId="8955" xr:uid="{99D3E334-2662-467A-86D0-0AD3AEDEC991}"/>
    <cellStyle name="Percent 3 5 3 2" xfId="18076" xr:uid="{8C0FE1C4-1D80-4244-A529-353E8CC21BB8}"/>
    <cellStyle name="Percent 3 5 3 2 2" xfId="26360" xr:uid="{C54606F0-D81B-45F5-B783-94C520BBEF81}"/>
    <cellStyle name="Percent 3 5 3 2 2 2" xfId="26361" xr:uid="{FBD4FB53-03AF-4ECC-B05B-92B49145BEEB}"/>
    <cellStyle name="Percent 3 5 3 2 3" xfId="26362" xr:uid="{6CC4799A-C2A6-4016-925C-95E49D39927A}"/>
    <cellStyle name="Percent 3 5 3 2 3 2" xfId="26363" xr:uid="{02AD6E64-DC74-4950-8E1A-266AAB9BDC92}"/>
    <cellStyle name="Percent 3 5 3 2 4" xfId="26364" xr:uid="{CB798960-11AB-4D80-AF2F-B3A31CF427C4}"/>
    <cellStyle name="Percent 3 5 3 2 5" xfId="26365" xr:uid="{9EC8A3B2-FEF8-4E9E-99AD-66BC206F80C2}"/>
    <cellStyle name="Percent 3 5 3 2 6" xfId="26359" xr:uid="{BD5F3C8D-AA30-4A3D-AB3C-DF0669C643F7}"/>
    <cellStyle name="Percent 3 5 3 3" xfId="18077" xr:uid="{5936EFF2-F223-46EF-AFC4-90B7F3C14936}"/>
    <cellStyle name="Percent 3 5 3 3 2" xfId="26367" xr:uid="{B2EF272B-892E-4323-AC9E-5268BAF3A9D1}"/>
    <cellStyle name="Percent 3 5 3 3 2 2" xfId="26368" xr:uid="{C6539D86-DB0E-457C-8F3C-0387D4D9FC6B}"/>
    <cellStyle name="Percent 3 5 3 3 3" xfId="26369" xr:uid="{73AC0E04-C2CB-429A-87B8-4C22DA755E23}"/>
    <cellStyle name="Percent 3 5 3 3 3 2" xfId="26370" xr:uid="{70708F2F-8B47-473D-8CBE-7EB071B96750}"/>
    <cellStyle name="Percent 3 5 3 3 4" xfId="26371" xr:uid="{20B9FA6B-E7EB-4259-8708-45AB3E0388D6}"/>
    <cellStyle name="Percent 3 5 3 3 5" xfId="26366" xr:uid="{82679FF4-EB24-479E-923C-F583BE79A3E8}"/>
    <cellStyle name="Percent 3 5 3 4" xfId="18078" xr:uid="{27F176E2-A814-43E8-BF83-5CB7A6159331}"/>
    <cellStyle name="Percent 3 5 3 4 2" xfId="26373" xr:uid="{47729C5A-1357-4E4D-8795-270BFF4B37F1}"/>
    <cellStyle name="Percent 3 5 3 4 2 2" xfId="26374" xr:uid="{7EF8D97D-A58A-4394-8A92-5A6201499FA3}"/>
    <cellStyle name="Percent 3 5 3 4 3" xfId="26375" xr:uid="{78A5E3D7-0D1B-4DD4-9106-8E85731C6987}"/>
    <cellStyle name="Percent 3 5 3 4 3 2" xfId="26376" xr:uid="{7BEB27AD-495B-48D3-9A8D-48A635BEF536}"/>
    <cellStyle name="Percent 3 5 3 4 4" xfId="26377" xr:uid="{DEA8BB53-BCB0-4094-AFD0-9D6D2FE14FD9}"/>
    <cellStyle name="Percent 3 5 3 4 5" xfId="26372" xr:uid="{5E7A062F-8A6A-47CB-B73C-7AA46C04C283}"/>
    <cellStyle name="Percent 3 5 3 5" xfId="18079" xr:uid="{AEDDB388-5774-401F-A6AC-CD9A08CF676E}"/>
    <cellStyle name="Percent 3 5 3 5 2" xfId="26379" xr:uid="{E0BCDA05-6C3A-4C0A-AC27-0DDB4195157A}"/>
    <cellStyle name="Percent 3 5 3 5 2 2" xfId="26380" xr:uid="{A563BD1F-432E-4175-B6E5-5642C23C5829}"/>
    <cellStyle name="Percent 3 5 3 5 3" xfId="26381" xr:uid="{3AB6FC45-14CC-441E-812A-1392817946A2}"/>
    <cellStyle name="Percent 3 5 3 5 3 2" xfId="26382" xr:uid="{FFBEBA49-B8D9-4C7C-82BA-C6C609C72074}"/>
    <cellStyle name="Percent 3 5 3 5 4" xfId="26383" xr:uid="{C5D42A4A-A775-454F-A721-0963C99702AC}"/>
    <cellStyle name="Percent 3 5 3 5 4 2" xfId="26384" xr:uid="{BA1675A5-172F-4E92-8356-8DB2CC114630}"/>
    <cellStyle name="Percent 3 5 3 5 5" xfId="26385" xr:uid="{1F988984-EA0A-471A-AA46-C8B5286C1607}"/>
    <cellStyle name="Percent 3 5 3 5 6" xfId="26378" xr:uid="{E9294DA2-E4C5-42BD-BEBD-1B11ABC1C5A9}"/>
    <cellStyle name="Percent 3 5 3 6" xfId="18080" xr:uid="{03A31524-5477-4F64-9075-992CC0947100}"/>
    <cellStyle name="Percent 3 5 3 6 2" xfId="26387" xr:uid="{37265780-C132-409C-B160-76CDE21F7866}"/>
    <cellStyle name="Percent 3 5 3 6 2 2" xfId="26388" xr:uid="{4F596F87-3193-44AB-A839-273BE47CE9D7}"/>
    <cellStyle name="Percent 3 5 3 6 3" xfId="26389" xr:uid="{9B45431E-47EC-4774-B712-45B6E59A678F}"/>
    <cellStyle name="Percent 3 5 3 6 3 2" xfId="26390" xr:uid="{28AD61F7-D5B6-4D6D-8441-27C7656DF7F9}"/>
    <cellStyle name="Percent 3 5 3 6 4" xfId="26391" xr:uid="{906BBD76-FD70-407F-B742-293D31A35486}"/>
    <cellStyle name="Percent 3 5 3 6 5" xfId="26386" xr:uid="{352AFEFA-E3FA-461B-A9B0-A1E1F138A741}"/>
    <cellStyle name="Percent 3 5 3 7" xfId="18081" xr:uid="{C0BB512A-DB18-41BB-9FDD-A42565A82437}"/>
    <cellStyle name="Percent 3 5 3 7 2" xfId="26393" xr:uid="{DDAEF3B4-B026-4941-BD4C-C09CB65EA7FE}"/>
    <cellStyle name="Percent 3 5 3 7 3" xfId="26392" xr:uid="{42746EF1-4535-4BBE-AC42-C8C0B6A5E6C6}"/>
    <cellStyle name="Percent 3 5 3 8" xfId="18082" xr:uid="{25A7B89C-7BF6-4B18-A584-41488F27CF1F}"/>
    <cellStyle name="Percent 3 5 3 8 2" xfId="26395" xr:uid="{DD8356F6-FEB1-4EC6-A758-BC7DD167621E}"/>
    <cellStyle name="Percent 3 5 3 8 3" xfId="26394" xr:uid="{0FBB1CA3-AA26-408B-943F-5C6BF6C14346}"/>
    <cellStyle name="Percent 3 5 3 9" xfId="18083" xr:uid="{72CFF527-41C5-433B-AFC6-B066D6AEFD00}"/>
    <cellStyle name="Percent 3 5 3 9 2" xfId="26397" xr:uid="{EB9C5BB4-7BAB-4FAD-A608-A0B37DEBDD18}"/>
    <cellStyle name="Percent 3 5 3 9 3" xfId="26396" xr:uid="{B4B5FE37-273E-442C-ACA7-AEBE4E7E18EA}"/>
    <cellStyle name="Percent 3 5 4" xfId="4647" xr:uid="{00000000-0005-0000-0000-00002A120000}"/>
    <cellStyle name="Percent 3 5 4 10" xfId="18084" xr:uid="{84FA1AB3-8D27-49EE-B7D2-3A56E180A133}"/>
    <cellStyle name="Percent 3 5 4 10 2" xfId="26399" xr:uid="{B70FE7AC-2B06-4DE2-AD21-8C58EBCACB56}"/>
    <cellStyle name="Percent 3 5 4 11" xfId="26400" xr:uid="{97188782-2CC8-49DC-9755-5ECB8BA7384D}"/>
    <cellStyle name="Percent 3 5 4 12" xfId="26398" xr:uid="{2BB09123-8CF1-4CAC-9C06-D268C12E1510}"/>
    <cellStyle name="Percent 3 5 4 13" xfId="24103" xr:uid="{66B4BDEB-0968-43B3-9A59-EB535C8DA815}"/>
    <cellStyle name="Percent 3 5 4 14" xfId="8956" xr:uid="{89946982-03C3-4D16-ABCD-2BDAD6EF3A7C}"/>
    <cellStyle name="Percent 3 5 4 2" xfId="18085" xr:uid="{0EDB32D4-576A-4A04-969D-DD9CB8BB4F63}"/>
    <cellStyle name="Percent 3 5 4 2 2" xfId="26402" xr:uid="{4A8FFBB2-FE30-4D1F-B08B-29B6F5E9EFD1}"/>
    <cellStyle name="Percent 3 5 4 2 2 2" xfId="26403" xr:uid="{F233AB4F-61AC-4550-AB0C-03E40B5985CC}"/>
    <cellStyle name="Percent 3 5 4 2 3" xfId="26404" xr:uid="{675A178F-89A9-4B41-8751-F9BA0D0AC361}"/>
    <cellStyle name="Percent 3 5 4 2 3 2" xfId="26405" xr:uid="{1F79577B-A023-488A-8352-6C90E3474503}"/>
    <cellStyle name="Percent 3 5 4 2 4" xfId="26406" xr:uid="{E6217F39-5257-4478-BC3B-CD6452AC54BB}"/>
    <cellStyle name="Percent 3 5 4 2 5" xfId="26407" xr:uid="{1E65B710-DDDB-43C3-8B6C-07168765738D}"/>
    <cellStyle name="Percent 3 5 4 2 6" xfId="26401" xr:uid="{480CD702-9CE6-45A6-A8B8-434E381E993C}"/>
    <cellStyle name="Percent 3 5 4 3" xfId="18086" xr:uid="{44A0D789-6E31-4A0B-A9A4-F90DDC089AEF}"/>
    <cellStyle name="Percent 3 5 4 3 2" xfId="26409" xr:uid="{FECC5CC0-9016-4F69-9C34-2D5A2444B9D4}"/>
    <cellStyle name="Percent 3 5 4 3 2 2" xfId="26410" xr:uid="{FEE3DA0A-E858-4A2D-A379-BF32A9BB17F0}"/>
    <cellStyle name="Percent 3 5 4 3 3" xfId="26411" xr:uid="{00AF2EFF-9D59-4646-89CD-449EC4D2AD08}"/>
    <cellStyle name="Percent 3 5 4 3 3 2" xfId="26412" xr:uid="{B1B43F47-E7C0-46B9-B699-662AD57AA382}"/>
    <cellStyle name="Percent 3 5 4 3 4" xfId="26413" xr:uid="{33B10BA7-32CB-4FC8-959B-EEAE1985FAC9}"/>
    <cellStyle name="Percent 3 5 4 3 5" xfId="26408" xr:uid="{6B8DA9CC-6683-47FF-8588-F0E2BDD391A6}"/>
    <cellStyle name="Percent 3 5 4 4" xfId="18087" xr:uid="{8BF393D2-0495-479B-A807-F62F9FE484D3}"/>
    <cellStyle name="Percent 3 5 4 4 2" xfId="26415" xr:uid="{02C27F7B-302C-4D42-801D-51FD90C95C3D}"/>
    <cellStyle name="Percent 3 5 4 4 2 2" xfId="26416" xr:uid="{0CB70175-0CAE-487E-A7B8-5769E45E8E51}"/>
    <cellStyle name="Percent 3 5 4 4 3" xfId="26417" xr:uid="{66C79248-E4A4-4EB9-9FB8-B4AC9D3822F1}"/>
    <cellStyle name="Percent 3 5 4 4 3 2" xfId="26418" xr:uid="{31683A10-8315-422D-9408-C561E6104749}"/>
    <cellStyle name="Percent 3 5 4 4 4" xfId="26419" xr:uid="{A6646FB4-251D-4FA5-8660-94FC852583D9}"/>
    <cellStyle name="Percent 3 5 4 4 5" xfId="26414" xr:uid="{D6DF3EA2-FF9F-499E-AC4B-B5CB642E49ED}"/>
    <cellStyle name="Percent 3 5 4 5" xfId="18088" xr:uid="{CC817205-A00D-4588-8C11-E4AFAD460C8C}"/>
    <cellStyle name="Percent 3 5 4 5 2" xfId="26421" xr:uid="{607261A9-4B72-4BCC-8D75-09B4201EF89E}"/>
    <cellStyle name="Percent 3 5 4 5 2 2" xfId="26422" xr:uid="{30B52433-681E-47F9-8259-9E203060DBD1}"/>
    <cellStyle name="Percent 3 5 4 5 3" xfId="26423" xr:uid="{95B8F76F-EEAF-4956-9C25-96A106734EFF}"/>
    <cellStyle name="Percent 3 5 4 5 3 2" xfId="26424" xr:uid="{6D7F9B38-13C6-4BEA-8149-6477E0761358}"/>
    <cellStyle name="Percent 3 5 4 5 4" xfId="26425" xr:uid="{44FEB49A-CEFA-44D8-896F-56A85E20B978}"/>
    <cellStyle name="Percent 3 5 4 5 4 2" xfId="26426" xr:uid="{1553B9E5-D49D-4F99-8256-C584244C7948}"/>
    <cellStyle name="Percent 3 5 4 5 5" xfId="26427" xr:uid="{5D06A7F2-0524-471B-8E84-B17F2B1ACC50}"/>
    <cellStyle name="Percent 3 5 4 5 6" xfId="26420" xr:uid="{3B4255DE-D3BC-40E1-868E-68A21ACE6E08}"/>
    <cellStyle name="Percent 3 5 4 6" xfId="18089" xr:uid="{13B24FD6-1EE7-496D-AAAC-2637CA679EF9}"/>
    <cellStyle name="Percent 3 5 4 6 2" xfId="26429" xr:uid="{9E84D2A2-80ED-4C46-A317-A536FF2DDE9E}"/>
    <cellStyle name="Percent 3 5 4 6 2 2" xfId="26430" xr:uid="{069607A1-0637-439B-8D7A-32F6C46D30C6}"/>
    <cellStyle name="Percent 3 5 4 6 3" xfId="26431" xr:uid="{7288BA23-A4D3-4C65-B660-582D41240668}"/>
    <cellStyle name="Percent 3 5 4 6 3 2" xfId="26432" xr:uid="{1F0954A4-203F-46A9-A6ED-AEFAA41897A8}"/>
    <cellStyle name="Percent 3 5 4 6 4" xfId="26433" xr:uid="{6CEEC12D-9E6D-4E43-979F-9F6A864A652C}"/>
    <cellStyle name="Percent 3 5 4 6 5" xfId="26428" xr:uid="{E00661BA-ACB6-45D8-90BE-00FFB42E84ED}"/>
    <cellStyle name="Percent 3 5 4 7" xfId="18090" xr:uid="{7C716CD6-CB0C-4614-A8C3-32AD7A9379B3}"/>
    <cellStyle name="Percent 3 5 4 7 2" xfId="26435" xr:uid="{94E03E58-FF7A-4955-B787-B9D4868ECA7E}"/>
    <cellStyle name="Percent 3 5 4 7 3" xfId="26434" xr:uid="{BB2F56C9-A208-4288-9ED9-B8D4C40DA170}"/>
    <cellStyle name="Percent 3 5 4 8" xfId="18091" xr:uid="{87B4E808-1083-4B2B-87A5-1AAC0D594B7D}"/>
    <cellStyle name="Percent 3 5 4 8 2" xfId="26437" xr:uid="{9F4F9002-826E-461A-9382-C719722DA5A9}"/>
    <cellStyle name="Percent 3 5 4 8 3" xfId="26436" xr:uid="{3D03CE61-D709-4975-BC8B-5526BB7360C3}"/>
    <cellStyle name="Percent 3 5 4 9" xfId="18092" xr:uid="{00C6DE59-3C79-46FE-B4DD-639E2B098A13}"/>
    <cellStyle name="Percent 3 5 4 9 2" xfId="26439" xr:uid="{64CC33AF-A874-463A-BCEA-AB8E89AC91BE}"/>
    <cellStyle name="Percent 3 5 4 9 3" xfId="26438" xr:uid="{11297452-1560-4DD7-BFF8-4E1A74FEDA40}"/>
    <cellStyle name="Percent 3 5 5" xfId="4648" xr:uid="{00000000-0005-0000-0000-00002B120000}"/>
    <cellStyle name="Percent 3 5 5 10" xfId="18093" xr:uid="{24DB4FB7-7E29-4E51-9547-0ACEAD3BC526}"/>
    <cellStyle name="Percent 3 5 5 10 2" xfId="26441" xr:uid="{7A745930-4522-4FB5-807E-A4FB4B4C4687}"/>
    <cellStyle name="Percent 3 5 5 11" xfId="26442" xr:uid="{BB7E447D-2487-4E35-8D82-AB01BF5122BF}"/>
    <cellStyle name="Percent 3 5 5 12" xfId="26440" xr:uid="{DDF70C53-E19E-4C3E-B3B5-94128AD33BDF}"/>
    <cellStyle name="Percent 3 5 5 13" xfId="24104" xr:uid="{984C9274-CB56-4C6C-B041-20088C4D3A8B}"/>
    <cellStyle name="Percent 3 5 5 14" xfId="8957" xr:uid="{B809B765-2983-4447-ABC7-EB515E719905}"/>
    <cellStyle name="Percent 3 5 5 2" xfId="18094" xr:uid="{E089AB00-2C9A-4FDC-917B-90070232CB76}"/>
    <cellStyle name="Percent 3 5 5 2 2" xfId="26444" xr:uid="{234EE7B6-6700-490A-89F8-5854EEABEC4F}"/>
    <cellStyle name="Percent 3 5 5 2 2 2" xfId="26445" xr:uid="{252FDB9C-514F-42B6-9E64-8001B7A14B4B}"/>
    <cellStyle name="Percent 3 5 5 2 3" xfId="26446" xr:uid="{CA625B16-D31F-4B1F-85C6-6B1067919D2B}"/>
    <cellStyle name="Percent 3 5 5 2 3 2" xfId="26447" xr:uid="{78B7AF6D-7117-406C-9C6B-9DA0F68DA9EC}"/>
    <cellStyle name="Percent 3 5 5 2 4" xfId="26448" xr:uid="{B99B4EC5-712F-4348-8AD0-4BC1F5F3A6B0}"/>
    <cellStyle name="Percent 3 5 5 2 5" xfId="26449" xr:uid="{B5FBBC77-785C-480E-9583-28E910205732}"/>
    <cellStyle name="Percent 3 5 5 2 6" xfId="26443" xr:uid="{80CA45CC-12F2-48A6-9FFA-1B8023F7701F}"/>
    <cellStyle name="Percent 3 5 5 3" xfId="18095" xr:uid="{A2CDB9E3-3482-43BB-AB08-EFB0FBDBCD81}"/>
    <cellStyle name="Percent 3 5 5 3 2" xfId="26451" xr:uid="{D396C36D-E3D3-4132-940C-70378DF87352}"/>
    <cellStyle name="Percent 3 5 5 3 2 2" xfId="26452" xr:uid="{B68A39B5-7F1C-4A0C-A4F4-58153D2E6AA2}"/>
    <cellStyle name="Percent 3 5 5 3 3" xfId="26453" xr:uid="{4B704EF1-65A5-49AE-9035-A0172022E5AB}"/>
    <cellStyle name="Percent 3 5 5 3 3 2" xfId="26454" xr:uid="{CB7BB228-15E8-4B6A-9045-D73745F95936}"/>
    <cellStyle name="Percent 3 5 5 3 4" xfId="26455" xr:uid="{CCA6152B-0737-487C-B4DB-3E906CABF8BB}"/>
    <cellStyle name="Percent 3 5 5 3 5" xfId="26450" xr:uid="{B1D6A918-C783-4711-BB35-56C8F1B87E69}"/>
    <cellStyle name="Percent 3 5 5 4" xfId="18096" xr:uid="{18B2A29E-A0B0-4A3B-B086-21C30361E7B8}"/>
    <cellStyle name="Percent 3 5 5 4 2" xfId="26457" xr:uid="{07E66F27-A18C-4D1B-9A9D-91D0B5CF5ABF}"/>
    <cellStyle name="Percent 3 5 5 4 2 2" xfId="26458" xr:uid="{3142B819-C2EE-4767-8020-8887FEFF84C3}"/>
    <cellStyle name="Percent 3 5 5 4 3" xfId="26459" xr:uid="{C8F36FA4-9267-4D67-9DC1-B85B695F6B62}"/>
    <cellStyle name="Percent 3 5 5 4 3 2" xfId="26460" xr:uid="{789A1FF4-7D89-434C-8904-EADA0E0C235E}"/>
    <cellStyle name="Percent 3 5 5 4 4" xfId="26461" xr:uid="{6F8862C2-A813-42CF-902D-64A0A4BFF527}"/>
    <cellStyle name="Percent 3 5 5 4 5" xfId="26456" xr:uid="{3205F689-64FA-4E40-94EB-525493B72463}"/>
    <cellStyle name="Percent 3 5 5 5" xfId="18097" xr:uid="{951E685B-825C-4FFF-9F3C-38A01D98425B}"/>
    <cellStyle name="Percent 3 5 5 5 2" xfId="26463" xr:uid="{F3CFAEB2-FC3B-4532-B10B-632745D8E063}"/>
    <cellStyle name="Percent 3 5 5 5 2 2" xfId="26464" xr:uid="{89C084D5-D922-4871-9296-40FAEF52D465}"/>
    <cellStyle name="Percent 3 5 5 5 3" xfId="26465" xr:uid="{3EE369EF-6A17-46ED-8177-3FD11D04814A}"/>
    <cellStyle name="Percent 3 5 5 5 3 2" xfId="26466" xr:uid="{DCF751B2-333D-42AE-8AA1-40537EC52C04}"/>
    <cellStyle name="Percent 3 5 5 5 4" xfId="26467" xr:uid="{5C9D6278-2BBA-4840-BCA4-3E18BDB87FBE}"/>
    <cellStyle name="Percent 3 5 5 5 4 2" xfId="26468" xr:uid="{C82C2F65-1ECE-4781-BA09-37E1AFE095D9}"/>
    <cellStyle name="Percent 3 5 5 5 5" xfId="26469" xr:uid="{8CFA1267-5F41-4079-AFD2-1B048B38C3F8}"/>
    <cellStyle name="Percent 3 5 5 5 6" xfId="26462" xr:uid="{BCF9F817-9C4A-4D28-853A-2E838DBF9315}"/>
    <cellStyle name="Percent 3 5 5 6" xfId="18098" xr:uid="{7E4470E2-8219-4213-AC19-A1185E8D8A38}"/>
    <cellStyle name="Percent 3 5 5 6 2" xfId="26471" xr:uid="{19D43461-9E59-4DF2-BFC5-FE82301A4B5F}"/>
    <cellStyle name="Percent 3 5 5 6 2 2" xfId="26472" xr:uid="{5EA44487-A54F-4BAB-BAA1-61F3797B46A0}"/>
    <cellStyle name="Percent 3 5 5 6 3" xfId="26473" xr:uid="{1F479ABD-0F7E-4ECA-AFF7-8FA170B67D63}"/>
    <cellStyle name="Percent 3 5 5 6 3 2" xfId="26474" xr:uid="{60412B95-AA53-4DE2-930E-54AA9263039B}"/>
    <cellStyle name="Percent 3 5 5 6 4" xfId="26475" xr:uid="{E47D0307-2845-4293-AA7B-98FB828416AC}"/>
    <cellStyle name="Percent 3 5 5 6 5" xfId="26470" xr:uid="{58152E82-3F40-44D8-B070-3BE803059ECA}"/>
    <cellStyle name="Percent 3 5 5 7" xfId="18099" xr:uid="{E0D32FBD-9395-4B3F-BC92-8CD7A48F2472}"/>
    <cellStyle name="Percent 3 5 5 7 2" xfId="26477" xr:uid="{D70577B9-2A59-42CD-BA60-6EC11CDC34CB}"/>
    <cellStyle name="Percent 3 5 5 7 3" xfId="26476" xr:uid="{BC8BBE95-E453-43FA-BDD4-02AF81574017}"/>
    <cellStyle name="Percent 3 5 5 8" xfId="18100" xr:uid="{3CD8B7A4-B5AA-4B2C-BDEB-F5BAA4D8384C}"/>
    <cellStyle name="Percent 3 5 5 8 2" xfId="26479" xr:uid="{80C0734B-46C2-4026-A558-FC6CC9D30422}"/>
    <cellStyle name="Percent 3 5 5 8 3" xfId="26478" xr:uid="{9A18B985-4A70-4CCA-BECD-B3148254C034}"/>
    <cellStyle name="Percent 3 5 5 9" xfId="18101" xr:uid="{3047FD54-CE5B-4E2C-BAAB-0CFB339E9C56}"/>
    <cellStyle name="Percent 3 5 5 9 2" xfId="26481" xr:uid="{FA0413EE-65A4-4E24-A63B-0590E1CAB4FF}"/>
    <cellStyle name="Percent 3 5 5 9 3" xfId="26480" xr:uid="{121B6372-1999-4D5A-B74D-9F8349F3F7B1}"/>
    <cellStyle name="Percent 3 5 6" xfId="4649" xr:uid="{00000000-0005-0000-0000-00002C120000}"/>
    <cellStyle name="Percent 3 5 6 10" xfId="18102" xr:uid="{61D6965C-021D-4271-A647-804AA3F33D98}"/>
    <cellStyle name="Percent 3 5 6 10 2" xfId="26483" xr:uid="{01CA8A82-CCA0-4372-9AAB-A987A9D4C0B8}"/>
    <cellStyle name="Percent 3 5 6 11" xfId="26484" xr:uid="{5A989D70-8106-4096-B146-52128DFEE252}"/>
    <cellStyle name="Percent 3 5 6 12" xfId="26482" xr:uid="{084CDEB8-F6C4-4116-ADA9-9304B8368F5C}"/>
    <cellStyle name="Percent 3 5 6 13" xfId="24105" xr:uid="{CAA45F42-5B9E-4339-AFC7-A7941C27469A}"/>
    <cellStyle name="Percent 3 5 6 14" xfId="8958" xr:uid="{A38D5DAC-C906-4049-8F5B-D97B808EC754}"/>
    <cellStyle name="Percent 3 5 6 2" xfId="18103" xr:uid="{C58B5FD8-2FAE-4599-9414-4CF51D107F62}"/>
    <cellStyle name="Percent 3 5 6 2 2" xfId="26486" xr:uid="{BCE33498-ECDB-4B72-82D4-6C5D8E38E216}"/>
    <cellStyle name="Percent 3 5 6 2 2 2" xfId="26487" xr:uid="{48C6CAE1-4E6D-466F-893A-3119015FD91A}"/>
    <cellStyle name="Percent 3 5 6 2 3" xfId="26488" xr:uid="{0E53AEEE-0AD2-40EA-9ABB-80C5EA8E7D22}"/>
    <cellStyle name="Percent 3 5 6 2 3 2" xfId="26489" xr:uid="{F825EF0B-70A6-4C00-ABFB-3BD13D4F3B01}"/>
    <cellStyle name="Percent 3 5 6 2 4" xfId="26490" xr:uid="{E263A956-67BC-4929-AFE1-BB383AAEC4A6}"/>
    <cellStyle name="Percent 3 5 6 2 5" xfId="26491" xr:uid="{B8EF6B0D-0BB8-43BC-89F0-0F88155F4072}"/>
    <cellStyle name="Percent 3 5 6 2 6" xfId="26485" xr:uid="{6EC01412-2E90-4F60-9093-EC99EB1990AD}"/>
    <cellStyle name="Percent 3 5 6 3" xfId="18104" xr:uid="{9B1B396B-66ED-4DCB-8E55-ECBEC606D882}"/>
    <cellStyle name="Percent 3 5 6 3 2" xfId="26493" xr:uid="{D7A420A6-F44A-4CF3-8C16-D95DFC443554}"/>
    <cellStyle name="Percent 3 5 6 3 2 2" xfId="26494" xr:uid="{289698FC-6BEB-46E6-85D5-154240469459}"/>
    <cellStyle name="Percent 3 5 6 3 3" xfId="26495" xr:uid="{DAFB6F2C-A03A-46F8-8B4A-DD43B3827538}"/>
    <cellStyle name="Percent 3 5 6 3 3 2" xfId="26496" xr:uid="{2F9A4612-FEE2-433E-AC5F-16B7D3A7A988}"/>
    <cellStyle name="Percent 3 5 6 3 4" xfId="26497" xr:uid="{A0CADE97-7A5E-41BD-91DF-9D9FA4865B3D}"/>
    <cellStyle name="Percent 3 5 6 3 5" xfId="26492" xr:uid="{CCB06EC6-1FCD-42FC-9A72-A83683CE4AC6}"/>
    <cellStyle name="Percent 3 5 6 4" xfId="18105" xr:uid="{F232C154-477A-4A22-A129-A996480EEB6F}"/>
    <cellStyle name="Percent 3 5 6 4 2" xfId="26499" xr:uid="{E3C1BA89-2A99-4507-8DBF-CBF20E456A91}"/>
    <cellStyle name="Percent 3 5 6 4 2 2" xfId="26500" xr:uid="{79536119-8CB4-4C40-92A5-233FB8079136}"/>
    <cellStyle name="Percent 3 5 6 4 3" xfId="26501" xr:uid="{D92B8345-50C0-47F4-9315-41A2AC35C1AA}"/>
    <cellStyle name="Percent 3 5 6 4 3 2" xfId="26502" xr:uid="{5437276D-5BEC-4649-B46D-6B3E47674D59}"/>
    <cellStyle name="Percent 3 5 6 4 4" xfId="26503" xr:uid="{FA9104C5-4027-485C-870E-11617723D284}"/>
    <cellStyle name="Percent 3 5 6 4 5" xfId="26498" xr:uid="{78079A85-EE6E-489F-A3E5-D332B0979526}"/>
    <cellStyle name="Percent 3 5 6 5" xfId="18106" xr:uid="{F7239A06-6470-4C04-A605-28FCE25FE242}"/>
    <cellStyle name="Percent 3 5 6 5 2" xfId="26505" xr:uid="{9F7D252E-9282-481B-A07C-70438F0DC0A3}"/>
    <cellStyle name="Percent 3 5 6 5 2 2" xfId="26506" xr:uid="{46CA99ED-4FC1-4891-9037-A98D98F336CA}"/>
    <cellStyle name="Percent 3 5 6 5 3" xfId="26507" xr:uid="{131598DB-E659-429F-B58C-AC7FE817F87F}"/>
    <cellStyle name="Percent 3 5 6 5 3 2" xfId="26508" xr:uid="{D5972164-447F-4384-B358-D7CEEDCD22D7}"/>
    <cellStyle name="Percent 3 5 6 5 4" xfId="26509" xr:uid="{F41BA17B-C6E3-4811-A6B6-6478C31443B6}"/>
    <cellStyle name="Percent 3 5 6 5 4 2" xfId="26510" xr:uid="{F0A2A496-5326-4B93-9A02-F9F33D0CFC67}"/>
    <cellStyle name="Percent 3 5 6 5 5" xfId="26511" xr:uid="{14B29713-DFFF-4DA3-A5CE-6B98271295F8}"/>
    <cellStyle name="Percent 3 5 6 5 6" xfId="26504" xr:uid="{4A1F465F-C5EB-48C1-9544-13E7B80CFA99}"/>
    <cellStyle name="Percent 3 5 6 6" xfId="18107" xr:uid="{83B44680-8816-426E-A9D7-2547AC7A4EA0}"/>
    <cellStyle name="Percent 3 5 6 6 2" xfId="26513" xr:uid="{DD221724-3EF6-4022-BB1A-F0E8F39BC574}"/>
    <cellStyle name="Percent 3 5 6 6 2 2" xfId="26514" xr:uid="{16A4E17E-C11D-49E9-9C33-461B5F98E987}"/>
    <cellStyle name="Percent 3 5 6 6 3" xfId="26515" xr:uid="{7A3C23A1-356C-479D-B73A-534379FCBF2D}"/>
    <cellStyle name="Percent 3 5 6 6 3 2" xfId="26516" xr:uid="{25ED8D7C-3683-4054-8B9E-1EFA0166EB1F}"/>
    <cellStyle name="Percent 3 5 6 6 4" xfId="26517" xr:uid="{6F52849E-2738-409F-B609-9CE1E039E429}"/>
    <cellStyle name="Percent 3 5 6 6 5" xfId="26512" xr:uid="{057443B9-B6C7-4D75-9FB0-5E7F07FEBAEC}"/>
    <cellStyle name="Percent 3 5 6 7" xfId="18108" xr:uid="{2019030A-19CC-4160-A9FC-CA9DE7685020}"/>
    <cellStyle name="Percent 3 5 6 7 2" xfId="26519" xr:uid="{53D7634B-3467-4708-8E6F-D26A230AC36A}"/>
    <cellStyle name="Percent 3 5 6 7 3" xfId="26518" xr:uid="{43AB7C4F-AA80-4D1E-A766-E5E1761B8631}"/>
    <cellStyle name="Percent 3 5 6 8" xfId="18109" xr:uid="{CC4CC9C8-2AD3-46BC-9826-5B383FFEEDB8}"/>
    <cellStyle name="Percent 3 5 6 8 2" xfId="26521" xr:uid="{215AD239-DE57-4F81-9FDE-7D5006ED8065}"/>
    <cellStyle name="Percent 3 5 6 8 3" xfId="26520" xr:uid="{9B6C699A-0321-416F-A8C3-BF849E360F6C}"/>
    <cellStyle name="Percent 3 5 6 9" xfId="18110" xr:uid="{E0BCB884-7708-42C2-ACC5-00B4E888BD9C}"/>
    <cellStyle name="Percent 3 5 6 9 2" xfId="26523" xr:uid="{A0C82B2E-BBCC-48C6-93A8-A5CF568A40BA}"/>
    <cellStyle name="Percent 3 5 6 9 3" xfId="26522" xr:uid="{2F4813D4-EB69-47C7-80E0-A35E41DF097B}"/>
    <cellStyle name="Percent 3 5 7" xfId="4650" xr:uid="{00000000-0005-0000-0000-00002D120000}"/>
    <cellStyle name="Percent 3 5 7 10" xfId="18111" xr:uid="{1B54BAF2-E5C1-4778-8CDD-C6CF9BE307ED}"/>
    <cellStyle name="Percent 3 5 7 10 2" xfId="26525" xr:uid="{FECAADCC-20D8-414A-92D1-63D8EFC9F72E}"/>
    <cellStyle name="Percent 3 5 7 11" xfId="26526" xr:uid="{40EAB76D-6055-4B9D-9663-F377C1D285AF}"/>
    <cellStyle name="Percent 3 5 7 12" xfId="26524" xr:uid="{1B9DD246-CBC0-4E8E-A79A-A11DC91990EC}"/>
    <cellStyle name="Percent 3 5 7 13" xfId="24106" xr:uid="{AE5B03D5-2E28-40A0-AD8B-16D622590AB2}"/>
    <cellStyle name="Percent 3 5 7 14" xfId="8959" xr:uid="{0112880E-84DC-4675-8005-E76E11413C91}"/>
    <cellStyle name="Percent 3 5 7 2" xfId="18112" xr:uid="{47306F6F-592A-47A5-9FA6-C146B511E1D0}"/>
    <cellStyle name="Percent 3 5 7 2 2" xfId="26528" xr:uid="{F3063EDA-9169-42F4-A2DC-E6871F6E7423}"/>
    <cellStyle name="Percent 3 5 7 2 2 2" xfId="26529" xr:uid="{097ADAEB-2953-4BB8-940A-5E3EA78AA594}"/>
    <cellStyle name="Percent 3 5 7 2 3" xfId="26530" xr:uid="{713CFD3B-3DB3-4B03-BBFE-C1C511930529}"/>
    <cellStyle name="Percent 3 5 7 2 3 2" xfId="26531" xr:uid="{BDFAA741-1C44-4217-AA0B-F30E87C073F5}"/>
    <cellStyle name="Percent 3 5 7 2 4" xfId="26532" xr:uid="{8FC85A54-123F-45A9-A87A-851B9338DAA4}"/>
    <cellStyle name="Percent 3 5 7 2 5" xfId="26533" xr:uid="{D65C4268-16BF-458F-8C45-03917D4E2750}"/>
    <cellStyle name="Percent 3 5 7 2 6" xfId="26527" xr:uid="{62BDD763-F62B-43FD-B408-52771E3D2D59}"/>
    <cellStyle name="Percent 3 5 7 3" xfId="18113" xr:uid="{CA1079AA-614C-4B10-B3CF-44ACF8E5AEFB}"/>
    <cellStyle name="Percent 3 5 7 3 2" xfId="26535" xr:uid="{181FE1AE-F895-4BD8-AFEB-EA5F331A6AF4}"/>
    <cellStyle name="Percent 3 5 7 3 2 2" xfId="26536" xr:uid="{091A480E-5B61-4BB8-A718-8AFC253F57F0}"/>
    <cellStyle name="Percent 3 5 7 3 3" xfId="26537" xr:uid="{11FCA799-900A-48B8-85DB-61AF76F98AEE}"/>
    <cellStyle name="Percent 3 5 7 3 3 2" xfId="26538" xr:uid="{8C79F933-0F7F-40ED-AAFA-0F5360B5665A}"/>
    <cellStyle name="Percent 3 5 7 3 4" xfId="26539" xr:uid="{8C87DE69-4EE1-4109-BF92-479739657EC3}"/>
    <cellStyle name="Percent 3 5 7 3 5" xfId="26534" xr:uid="{DDFF5066-76E1-486D-BD0B-50D76120017A}"/>
    <cellStyle name="Percent 3 5 7 4" xfId="18114" xr:uid="{D5B8E4B6-0B7A-4ACB-9B81-9DBE7320FEFC}"/>
    <cellStyle name="Percent 3 5 7 4 2" xfId="26541" xr:uid="{D6DC338D-F659-4516-8F60-8BBDC2A0E16F}"/>
    <cellStyle name="Percent 3 5 7 4 2 2" xfId="26542" xr:uid="{81750A0A-DFA9-46E3-9211-30A82594060C}"/>
    <cellStyle name="Percent 3 5 7 4 3" xfId="26543" xr:uid="{CFF683C9-8083-48F5-826F-244E5570D2B5}"/>
    <cellStyle name="Percent 3 5 7 4 3 2" xfId="26544" xr:uid="{B519DF60-521A-436C-8AFA-1D09CFF72F46}"/>
    <cellStyle name="Percent 3 5 7 4 4" xfId="26545" xr:uid="{D8F05B3F-B9A9-4AAE-9240-2C783A9FCA49}"/>
    <cellStyle name="Percent 3 5 7 4 5" xfId="26540" xr:uid="{7ED03728-B731-4EA7-A33B-401A39148F95}"/>
    <cellStyle name="Percent 3 5 7 5" xfId="18115" xr:uid="{AB066ECF-CA6B-4978-B60A-38385050633D}"/>
    <cellStyle name="Percent 3 5 7 5 2" xfId="26547" xr:uid="{105C9089-656B-45CD-862D-F222CD187E88}"/>
    <cellStyle name="Percent 3 5 7 5 2 2" xfId="26548" xr:uid="{5E00D0D5-3137-4C7C-B256-614F65B0916C}"/>
    <cellStyle name="Percent 3 5 7 5 3" xfId="26549" xr:uid="{4B848C21-2FA4-4693-9658-6C6B195C248F}"/>
    <cellStyle name="Percent 3 5 7 5 3 2" xfId="26550" xr:uid="{2C9F03E3-43C5-4A62-92E9-D177796C60CE}"/>
    <cellStyle name="Percent 3 5 7 5 4" xfId="26551" xr:uid="{DA9AF7F8-82A1-4353-A804-6FAB220605BD}"/>
    <cellStyle name="Percent 3 5 7 5 4 2" xfId="26552" xr:uid="{F738E966-BD6F-4C5A-BDC1-1A4580F6B088}"/>
    <cellStyle name="Percent 3 5 7 5 5" xfId="26553" xr:uid="{A3D069E6-2655-47B4-9776-901DF4433202}"/>
    <cellStyle name="Percent 3 5 7 5 6" xfId="26546" xr:uid="{706F599A-BBFD-4525-80D5-1B74E826FFBB}"/>
    <cellStyle name="Percent 3 5 7 6" xfId="18116" xr:uid="{2F48C992-D420-4D67-B9A4-7129DA326642}"/>
    <cellStyle name="Percent 3 5 7 6 2" xfId="26555" xr:uid="{42667EDC-4EBD-4D88-A276-A6AB0625CF3A}"/>
    <cellStyle name="Percent 3 5 7 6 2 2" xfId="26556" xr:uid="{F5969FDC-E765-4522-99A8-CA3C83AC303E}"/>
    <cellStyle name="Percent 3 5 7 6 3" xfId="26557" xr:uid="{FA4F1456-EFD3-4BAB-8DB0-BE09F58C06E1}"/>
    <cellStyle name="Percent 3 5 7 6 3 2" xfId="26558" xr:uid="{3704A512-02A1-4910-B09C-CB4FE592341E}"/>
    <cellStyle name="Percent 3 5 7 6 4" xfId="26559" xr:uid="{E0C1114C-605D-4061-A900-5253D6C16CEE}"/>
    <cellStyle name="Percent 3 5 7 6 5" xfId="26554" xr:uid="{A1CEA136-D5D8-40C1-B0C5-2E0284A75194}"/>
    <cellStyle name="Percent 3 5 7 7" xfId="18117" xr:uid="{6AF02EF0-E605-4F17-9DF8-F7F6843A6FDA}"/>
    <cellStyle name="Percent 3 5 7 7 2" xfId="26561" xr:uid="{A10C4329-BA52-4EDC-B866-2ACE003B40B7}"/>
    <cellStyle name="Percent 3 5 7 7 3" xfId="26560" xr:uid="{01CC081B-4E5D-4B13-BA3E-8704FCA48B9A}"/>
    <cellStyle name="Percent 3 5 7 8" xfId="18118" xr:uid="{EEE9F7EA-F840-4A49-93A2-3B3A44B8E5B1}"/>
    <cellStyle name="Percent 3 5 7 8 2" xfId="26563" xr:uid="{24B6690C-08E1-487A-8954-EA9FC6FE470E}"/>
    <cellStyle name="Percent 3 5 7 8 3" xfId="26562" xr:uid="{51FCD5AD-C6B1-452F-98D4-6A08F83BAE3B}"/>
    <cellStyle name="Percent 3 5 7 9" xfId="18119" xr:uid="{C1B31429-1CAF-4474-9C8E-C928D2B7442F}"/>
    <cellStyle name="Percent 3 5 7 9 2" xfId="26565" xr:uid="{F5DB15F7-4ED2-4E19-8FF5-838350AF4C71}"/>
    <cellStyle name="Percent 3 5 7 9 3" xfId="26564" xr:uid="{CC47E76E-12BB-4E5D-9BB4-448E3A07F2E3}"/>
    <cellStyle name="Percent 3 5 8" xfId="4651" xr:uid="{00000000-0005-0000-0000-00002E120000}"/>
    <cellStyle name="Percent 3 5 8 10" xfId="18120" xr:uid="{F6A55DA8-D46E-4C1F-AF9D-74287EEBBC4B}"/>
    <cellStyle name="Percent 3 5 8 10 2" xfId="26567" xr:uid="{C1211C79-788B-40F0-B7FA-19C1BCADA0DB}"/>
    <cellStyle name="Percent 3 5 8 11" xfId="26568" xr:uid="{76619926-BC97-443A-B4C3-25E1AF8E438B}"/>
    <cellStyle name="Percent 3 5 8 12" xfId="26566" xr:uid="{9C3411B6-FA80-4701-9EF1-4D804E724039}"/>
    <cellStyle name="Percent 3 5 8 13" xfId="24107" xr:uid="{429915D1-36AA-4CC7-9364-3FC392099CF4}"/>
    <cellStyle name="Percent 3 5 8 14" xfId="8960" xr:uid="{4B37D1B8-0C05-405A-A538-350FB52EC383}"/>
    <cellStyle name="Percent 3 5 8 2" xfId="18121" xr:uid="{B9605B45-7396-43C1-9BF3-7F8CBF879DB2}"/>
    <cellStyle name="Percent 3 5 8 2 2" xfId="26570" xr:uid="{36FC0648-17C2-4ED3-A4AD-2B25AAD33BBF}"/>
    <cellStyle name="Percent 3 5 8 2 2 2" xfId="26571" xr:uid="{4731A7A5-034A-4A6D-AD59-D126ECC799F4}"/>
    <cellStyle name="Percent 3 5 8 2 3" xfId="26572" xr:uid="{1F826826-B14C-4BD3-A955-D382A61F13DF}"/>
    <cellStyle name="Percent 3 5 8 2 3 2" xfId="26573" xr:uid="{E63D38FB-2FD1-4AFB-B995-16CE16088500}"/>
    <cellStyle name="Percent 3 5 8 2 4" xfId="26574" xr:uid="{CEA7331E-5029-4F66-87AF-AFCC41F05948}"/>
    <cellStyle name="Percent 3 5 8 2 5" xfId="26575" xr:uid="{DE79EF31-D1C3-4479-8AA6-FDA26980EBAD}"/>
    <cellStyle name="Percent 3 5 8 2 6" xfId="26569" xr:uid="{EB727486-A41B-4748-B4EC-16FC9AF14EB0}"/>
    <cellStyle name="Percent 3 5 8 3" xfId="18122" xr:uid="{DD2C4924-E3C3-4AE2-8899-CA15CEB9ACA5}"/>
    <cellStyle name="Percent 3 5 8 3 2" xfId="26577" xr:uid="{E6D9F815-F7C0-4650-8AAB-EA05ADF441BD}"/>
    <cellStyle name="Percent 3 5 8 3 2 2" xfId="26578" xr:uid="{3EC292D5-D770-41FE-9DD2-15ACF8EEA75C}"/>
    <cellStyle name="Percent 3 5 8 3 3" xfId="26579" xr:uid="{8EC1BD12-3CEA-4FCC-B042-3127762B267C}"/>
    <cellStyle name="Percent 3 5 8 3 3 2" xfId="26580" xr:uid="{6493AED0-01AB-4E84-9155-038A615E01D8}"/>
    <cellStyle name="Percent 3 5 8 3 4" xfId="26581" xr:uid="{123EF63A-5418-42BC-8B5B-EEAAB2F75F1A}"/>
    <cellStyle name="Percent 3 5 8 3 5" xfId="26576" xr:uid="{522378C6-AB1C-4E69-8AA3-BE0E4983A37C}"/>
    <cellStyle name="Percent 3 5 8 4" xfId="18123" xr:uid="{138569A6-EEFD-42E1-943C-321E65596886}"/>
    <cellStyle name="Percent 3 5 8 4 2" xfId="26583" xr:uid="{D99DF73E-06EA-4949-A950-4EC195E8764E}"/>
    <cellStyle name="Percent 3 5 8 4 2 2" xfId="26584" xr:uid="{EFE4BD68-C7BF-44F5-B90F-21A14689646B}"/>
    <cellStyle name="Percent 3 5 8 4 3" xfId="26585" xr:uid="{FA411E3D-0374-4FE5-BF8D-BF1DCE2B091D}"/>
    <cellStyle name="Percent 3 5 8 4 3 2" xfId="26586" xr:uid="{73FDB25F-72ED-4D7C-8567-FEDAEFE9509D}"/>
    <cellStyle name="Percent 3 5 8 4 4" xfId="26587" xr:uid="{5D11694C-6404-491A-B440-35B905C40CE3}"/>
    <cellStyle name="Percent 3 5 8 4 5" xfId="26582" xr:uid="{3B41404B-EF04-4FBF-AC5E-2CBAD5FB30FA}"/>
    <cellStyle name="Percent 3 5 8 5" xfId="18124" xr:uid="{E1935551-B581-4BEA-AE62-BB07D0FAFE30}"/>
    <cellStyle name="Percent 3 5 8 5 2" xfId="26589" xr:uid="{DAD8FED8-EAE8-4BFF-A342-382156B5BA0F}"/>
    <cellStyle name="Percent 3 5 8 5 2 2" xfId="26590" xr:uid="{FF94B855-705F-48C6-9085-28C8B039E5F2}"/>
    <cellStyle name="Percent 3 5 8 5 3" xfId="26591" xr:uid="{BFEC71D1-4A16-4EC2-A768-BC31C3A7DFBD}"/>
    <cellStyle name="Percent 3 5 8 5 3 2" xfId="26592" xr:uid="{64BFCD3C-C9CB-4C4F-82F4-40BA18FA12F8}"/>
    <cellStyle name="Percent 3 5 8 5 4" xfId="26593" xr:uid="{A634B2C6-DCBD-42E2-9A2B-A6799D2F47FC}"/>
    <cellStyle name="Percent 3 5 8 5 4 2" xfId="26594" xr:uid="{AB586B16-698B-4301-ADB3-8A9A586377C5}"/>
    <cellStyle name="Percent 3 5 8 5 5" xfId="26595" xr:uid="{881E1496-44EA-466D-B6EE-6A0154EF738E}"/>
    <cellStyle name="Percent 3 5 8 5 6" xfId="26588" xr:uid="{F7770375-3BAE-4D79-98DD-A92CAF52C780}"/>
    <cellStyle name="Percent 3 5 8 6" xfId="18125" xr:uid="{E99A86AD-857B-41D1-9BD3-A3A24A296DDC}"/>
    <cellStyle name="Percent 3 5 8 6 2" xfId="26597" xr:uid="{09C1AFDD-1C9E-4BD7-8737-8371C19583FE}"/>
    <cellStyle name="Percent 3 5 8 6 2 2" xfId="26598" xr:uid="{9953AFBF-6CA1-415C-827D-45030E054A16}"/>
    <cellStyle name="Percent 3 5 8 6 3" xfId="26599" xr:uid="{D5BF8B45-912E-48EF-BFB4-18538A902737}"/>
    <cellStyle name="Percent 3 5 8 6 3 2" xfId="26600" xr:uid="{520958BE-66F9-4223-B5D7-EAF3AAC4F765}"/>
    <cellStyle name="Percent 3 5 8 6 4" xfId="26601" xr:uid="{DE8C645D-D4C1-45B6-945F-3DB2248FCCC4}"/>
    <cellStyle name="Percent 3 5 8 6 5" xfId="26596" xr:uid="{933EE39A-C44C-41EC-8637-70E38CF1A62C}"/>
    <cellStyle name="Percent 3 5 8 7" xfId="18126" xr:uid="{EC74042B-583F-4D86-BEBF-7E65EE6DFE44}"/>
    <cellStyle name="Percent 3 5 8 7 2" xfId="26603" xr:uid="{46FCA6EB-996D-4140-AA92-D8272E67A257}"/>
    <cellStyle name="Percent 3 5 8 7 3" xfId="26602" xr:uid="{EFA908C5-696D-41D1-8020-404491269114}"/>
    <cellStyle name="Percent 3 5 8 8" xfId="18127" xr:uid="{41619E17-2FB4-49C7-AEC0-69EE98B9B115}"/>
    <cellStyle name="Percent 3 5 8 8 2" xfId="26605" xr:uid="{CAD49E61-17C7-47A4-B020-6D16F31ECA6A}"/>
    <cellStyle name="Percent 3 5 8 8 3" xfId="26604" xr:uid="{34BD8D10-75DB-4B70-A68E-AA4D8BB35BDE}"/>
    <cellStyle name="Percent 3 5 8 9" xfId="18128" xr:uid="{0DF1A079-A20B-450F-98BB-9C558331344A}"/>
    <cellStyle name="Percent 3 5 8 9 2" xfId="26607" xr:uid="{F7F08C04-B967-47CC-BF4B-688026424488}"/>
    <cellStyle name="Percent 3 5 8 9 3" xfId="26606" xr:uid="{A2BC236D-C84A-46B2-8854-BB3986749D00}"/>
    <cellStyle name="Percent 3 5 9" xfId="4652" xr:uid="{00000000-0005-0000-0000-00002F120000}"/>
    <cellStyle name="Percent 3 5 9 10" xfId="18129" xr:uid="{3BFDF641-4C11-4555-A52A-A5000173C1A4}"/>
    <cellStyle name="Percent 3 5 9 10 2" xfId="26609" xr:uid="{F28BBE8E-2F2F-4F40-9422-6A3884D76156}"/>
    <cellStyle name="Percent 3 5 9 11" xfId="26610" xr:uid="{5CCDEE05-F1CC-40F9-86AB-1EA183ABB0D5}"/>
    <cellStyle name="Percent 3 5 9 12" xfId="26608" xr:uid="{5D157E5B-798B-4DB9-9B48-B468BE769178}"/>
    <cellStyle name="Percent 3 5 9 13" xfId="24108" xr:uid="{D4380713-5CB4-49FD-9003-F5CF0252EE7D}"/>
    <cellStyle name="Percent 3 5 9 14" xfId="8961" xr:uid="{2ACC0813-F985-4D74-B1A2-6542439DD833}"/>
    <cellStyle name="Percent 3 5 9 2" xfId="18130" xr:uid="{543DDF37-4905-4636-BD08-B8308F4D4465}"/>
    <cellStyle name="Percent 3 5 9 2 2" xfId="26612" xr:uid="{E6E126DB-274A-4AF9-AF46-EEE785E6F228}"/>
    <cellStyle name="Percent 3 5 9 2 2 2" xfId="26613" xr:uid="{3FDCF7D9-6694-4424-A29E-2F2BA362EEDA}"/>
    <cellStyle name="Percent 3 5 9 2 3" xfId="26614" xr:uid="{5EACAFD3-AF22-4FD3-8D3F-D1FD002D52CA}"/>
    <cellStyle name="Percent 3 5 9 2 3 2" xfId="26615" xr:uid="{D39DD9D5-BC05-42C5-A65E-A6ABC5985B47}"/>
    <cellStyle name="Percent 3 5 9 2 4" xfId="26616" xr:uid="{B375F892-FC0A-48E2-9083-62D4EB9AB1D8}"/>
    <cellStyle name="Percent 3 5 9 2 5" xfId="26617" xr:uid="{2FAEC9C1-D5E8-4F38-8EA5-9573897B8A68}"/>
    <cellStyle name="Percent 3 5 9 2 6" xfId="26611" xr:uid="{CB7EFE7E-6F1D-4912-BBC1-0046EFFDC03F}"/>
    <cellStyle name="Percent 3 5 9 3" xfId="18131" xr:uid="{864A0930-1A41-4541-931E-6849D12713FF}"/>
    <cellStyle name="Percent 3 5 9 3 2" xfId="26619" xr:uid="{4924527D-CB66-4902-9968-90A188BB85E0}"/>
    <cellStyle name="Percent 3 5 9 3 2 2" xfId="26620" xr:uid="{E5CAA228-5564-46E8-81A3-A2019243F41F}"/>
    <cellStyle name="Percent 3 5 9 3 3" xfId="26621" xr:uid="{F360E468-95A4-4359-A3EA-CCE40AE32865}"/>
    <cellStyle name="Percent 3 5 9 3 3 2" xfId="26622" xr:uid="{7B7D286C-577A-4D6C-9926-28161EF2F025}"/>
    <cellStyle name="Percent 3 5 9 3 4" xfId="26623" xr:uid="{4B10110A-BAE9-40DE-A7FD-C5579709CC67}"/>
    <cellStyle name="Percent 3 5 9 3 5" xfId="26618" xr:uid="{F53D7FB4-01E5-4AD7-A926-2E391050C6F7}"/>
    <cellStyle name="Percent 3 5 9 4" xfId="18132" xr:uid="{79C73E11-58FC-46EE-BF2F-692FF910E19F}"/>
    <cellStyle name="Percent 3 5 9 4 2" xfId="26625" xr:uid="{0566168E-D138-49DF-9D3B-3B871933919A}"/>
    <cellStyle name="Percent 3 5 9 4 2 2" xfId="26626" xr:uid="{A270259D-8F75-452C-80AF-F016C42B14D1}"/>
    <cellStyle name="Percent 3 5 9 4 3" xfId="26627" xr:uid="{5CBE4D20-800C-49B2-B791-A73724C69448}"/>
    <cellStyle name="Percent 3 5 9 4 3 2" xfId="26628" xr:uid="{813F655C-AAEE-4300-92C2-9533DC9D17E4}"/>
    <cellStyle name="Percent 3 5 9 4 4" xfId="26629" xr:uid="{22349F99-D62B-40C4-BB1D-789364C70A68}"/>
    <cellStyle name="Percent 3 5 9 4 5" xfId="26624" xr:uid="{B91030D7-A396-45FD-AF27-5697DCA8A859}"/>
    <cellStyle name="Percent 3 5 9 5" xfId="18133" xr:uid="{0D03FD16-162D-4987-BFAF-4AD37DE44A0C}"/>
    <cellStyle name="Percent 3 5 9 5 2" xfId="26631" xr:uid="{C0D347FC-3089-4C62-98FC-EA5961E9F2E8}"/>
    <cellStyle name="Percent 3 5 9 5 2 2" xfId="26632" xr:uid="{63DC14FC-9887-47DA-809A-6DA4CFAF6146}"/>
    <cellStyle name="Percent 3 5 9 5 3" xfId="26633" xr:uid="{6F46B677-5BFA-4C38-AF14-B891C58BB05B}"/>
    <cellStyle name="Percent 3 5 9 5 3 2" xfId="26634" xr:uid="{99610A91-04B0-459D-86D9-F7AD8A887AAC}"/>
    <cellStyle name="Percent 3 5 9 5 4" xfId="26635" xr:uid="{40F16B1D-EEFD-4A1D-A1BD-06CB7BC32784}"/>
    <cellStyle name="Percent 3 5 9 5 4 2" xfId="26636" xr:uid="{6E9BB687-11F8-41C4-B030-F35E61298E01}"/>
    <cellStyle name="Percent 3 5 9 5 5" xfId="26637" xr:uid="{791E7FE0-2065-443D-9528-7401E8FD3E19}"/>
    <cellStyle name="Percent 3 5 9 5 6" xfId="26630" xr:uid="{76A0203D-0A9A-415E-B527-CB3C74EDD024}"/>
    <cellStyle name="Percent 3 5 9 6" xfId="18134" xr:uid="{E92FF7FD-556D-420D-B6F0-01C3D7461F00}"/>
    <cellStyle name="Percent 3 5 9 6 2" xfId="26639" xr:uid="{F0E598F2-4319-4003-82A3-94F9F445CD86}"/>
    <cellStyle name="Percent 3 5 9 6 2 2" xfId="26640" xr:uid="{EEB9EDB6-CB9F-4FE9-B900-944EC52C6624}"/>
    <cellStyle name="Percent 3 5 9 6 3" xfId="26641" xr:uid="{8ED45F9C-514A-48F0-9550-3F020E4B4AB6}"/>
    <cellStyle name="Percent 3 5 9 6 3 2" xfId="26642" xr:uid="{E5F30EC7-1876-4271-93C7-62A272E22CEB}"/>
    <cellStyle name="Percent 3 5 9 6 4" xfId="26643" xr:uid="{CF3A4B69-15B3-4D67-9136-7F72604D2379}"/>
    <cellStyle name="Percent 3 5 9 6 5" xfId="26638" xr:uid="{5FFF50C3-7103-4BCE-A9C7-3F0B463A78E9}"/>
    <cellStyle name="Percent 3 5 9 7" xfId="18135" xr:uid="{96FE6C09-2F6B-4626-B034-98E08565E681}"/>
    <cellStyle name="Percent 3 5 9 7 2" xfId="26645" xr:uid="{64D2F5E8-F8F9-435F-B965-A5CA4643733A}"/>
    <cellStyle name="Percent 3 5 9 7 3" xfId="26644" xr:uid="{48A8F6AA-3B07-4094-AF69-BE69679B5EEB}"/>
    <cellStyle name="Percent 3 5 9 8" xfId="18136" xr:uid="{113AE1EA-8F5D-4165-8C83-A3D3CB639AC8}"/>
    <cellStyle name="Percent 3 5 9 8 2" xfId="26647" xr:uid="{E423D086-7EA0-491D-A02A-C27501230B9B}"/>
    <cellStyle name="Percent 3 5 9 8 3" xfId="26646" xr:uid="{ED20BD68-711B-41B3-AB6D-C1F238CB1935}"/>
    <cellStyle name="Percent 3 5 9 9" xfId="18137" xr:uid="{ACD6A90A-E9D2-48C7-B618-BA9ECB7056D4}"/>
    <cellStyle name="Percent 3 5 9 9 2" xfId="26649" xr:uid="{55AB5B74-E6D2-4A18-9E79-4D81F242C0D3}"/>
    <cellStyle name="Percent 3 5 9 9 3" xfId="26648" xr:uid="{5D8ADFB3-7E28-4DBD-9DBB-F094FD62804F}"/>
    <cellStyle name="Percent 3 6" xfId="4653" xr:uid="{00000000-0005-0000-0000-000030120000}"/>
    <cellStyle name="Percent 3 6 10" xfId="4654" xr:uid="{00000000-0005-0000-0000-000031120000}"/>
    <cellStyle name="Percent 3 6 10 10" xfId="18138" xr:uid="{CC8D29DA-9155-4C57-A57A-75A8FB4F6C23}"/>
    <cellStyle name="Percent 3 6 10 10 2" xfId="26652" xr:uid="{66832119-9A15-4F23-ACC7-CCD437214769}"/>
    <cellStyle name="Percent 3 6 10 11" xfId="26653" xr:uid="{3246DCC5-4D27-4DF0-9E95-1BC5724D5DA4}"/>
    <cellStyle name="Percent 3 6 10 12" xfId="26651" xr:uid="{F08449E4-B1F8-49DF-9633-1E25EB311885}"/>
    <cellStyle name="Percent 3 6 10 13" xfId="24109" xr:uid="{C7B5CE43-7591-442B-88DF-5B22EADA0DD5}"/>
    <cellStyle name="Percent 3 6 10 14" xfId="8963" xr:uid="{871ED5A8-E8F4-4A9F-AE2D-D7560BE5B52E}"/>
    <cellStyle name="Percent 3 6 10 2" xfId="18139" xr:uid="{7C36E2E1-CDAE-4107-A1CD-23ACB20331BF}"/>
    <cellStyle name="Percent 3 6 10 2 2" xfId="26655" xr:uid="{9BE64ACE-9716-4D51-8D50-5FC741E5DF34}"/>
    <cellStyle name="Percent 3 6 10 2 2 2" xfId="26656" xr:uid="{22614A72-586B-402E-B2BE-9441C346E980}"/>
    <cellStyle name="Percent 3 6 10 2 3" xfId="26657" xr:uid="{5B8FAD04-559A-476B-B020-3B9F72F7C445}"/>
    <cellStyle name="Percent 3 6 10 2 3 2" xfId="26658" xr:uid="{D28D4016-ED7F-4438-90ED-B6F6124400FB}"/>
    <cellStyle name="Percent 3 6 10 2 4" xfId="26659" xr:uid="{FF211384-7FF9-49CB-BB67-0593666C107B}"/>
    <cellStyle name="Percent 3 6 10 2 5" xfId="26660" xr:uid="{22980B4E-6302-4A02-8687-7135A2E5BEC4}"/>
    <cellStyle name="Percent 3 6 10 2 6" xfId="26654" xr:uid="{AD8605FD-ADDE-41A6-9306-BACEFC689917}"/>
    <cellStyle name="Percent 3 6 10 3" xfId="18140" xr:uid="{E5D2D08B-C8C2-4391-9FD9-36905D9B9EE8}"/>
    <cellStyle name="Percent 3 6 10 3 2" xfId="26662" xr:uid="{CAC0BA28-45BC-4A72-B4FA-32237477B3CC}"/>
    <cellStyle name="Percent 3 6 10 3 2 2" xfId="26663" xr:uid="{6CAD4138-A8D6-4414-9959-EDF3F2F0A131}"/>
    <cellStyle name="Percent 3 6 10 3 3" xfId="26664" xr:uid="{4AF6196C-94ED-40A6-BE07-4A8B1E11951C}"/>
    <cellStyle name="Percent 3 6 10 3 3 2" xfId="26665" xr:uid="{BFF9518A-090E-4BA7-9A58-34FD854330AF}"/>
    <cellStyle name="Percent 3 6 10 3 4" xfId="26666" xr:uid="{78E25F44-DD91-4CB7-BC47-96247B33234A}"/>
    <cellStyle name="Percent 3 6 10 3 5" xfId="26661" xr:uid="{9E081A6A-1692-4C92-BACA-F94293659589}"/>
    <cellStyle name="Percent 3 6 10 4" xfId="18141" xr:uid="{4CA43814-5A3C-4152-AF3C-BD14E75A83C6}"/>
    <cellStyle name="Percent 3 6 10 4 2" xfId="26668" xr:uid="{A02E0AB7-E5A5-48F4-8320-A8CA481F672B}"/>
    <cellStyle name="Percent 3 6 10 4 2 2" xfId="26669" xr:uid="{3243F341-0CF1-47CF-ACC6-A9DDAFC314EA}"/>
    <cellStyle name="Percent 3 6 10 4 3" xfId="26670" xr:uid="{3DE4BDD6-20AE-405B-891E-27CC8FB51009}"/>
    <cellStyle name="Percent 3 6 10 4 3 2" xfId="26671" xr:uid="{A6EA1567-F726-40BC-9989-3F11CD237B92}"/>
    <cellStyle name="Percent 3 6 10 4 4" xfId="26672" xr:uid="{B1DF6D1F-74E4-4EB5-B6A4-D6CE43615555}"/>
    <cellStyle name="Percent 3 6 10 4 5" xfId="26667" xr:uid="{65FABB23-99B1-405C-8BD4-6049BCDC3249}"/>
    <cellStyle name="Percent 3 6 10 5" xfId="18142" xr:uid="{30D11E75-B4F0-4F22-8FED-9C2236BA5654}"/>
    <cellStyle name="Percent 3 6 10 5 2" xfId="26674" xr:uid="{45723B95-8AA1-4D6A-BBF2-1E51FD2EB728}"/>
    <cellStyle name="Percent 3 6 10 5 2 2" xfId="26675" xr:uid="{51822BDD-D970-4DC9-AA0E-B2465B809740}"/>
    <cellStyle name="Percent 3 6 10 5 3" xfId="26676" xr:uid="{69A0BD10-C2DE-45A1-B1BE-91DF07470C50}"/>
    <cellStyle name="Percent 3 6 10 5 3 2" xfId="26677" xr:uid="{E3DEBD5F-6FF2-459E-BE7A-8C5A1D8830F8}"/>
    <cellStyle name="Percent 3 6 10 5 4" xfId="26678" xr:uid="{6DC001D8-C715-4317-BA2A-BC12EFF82F6D}"/>
    <cellStyle name="Percent 3 6 10 5 4 2" xfId="26679" xr:uid="{16F436B2-4947-4219-9EC1-1A6459B8AAB8}"/>
    <cellStyle name="Percent 3 6 10 5 5" xfId="26680" xr:uid="{0E908BB7-4F62-4D2F-9AB0-A14D620F6878}"/>
    <cellStyle name="Percent 3 6 10 5 6" xfId="26673" xr:uid="{D0524F89-E83C-4AE5-893F-B8B6FF0DFDB2}"/>
    <cellStyle name="Percent 3 6 10 6" xfId="18143" xr:uid="{2B44D277-7B34-4895-94F1-A07ADAC90435}"/>
    <cellStyle name="Percent 3 6 10 6 2" xfId="26682" xr:uid="{65F72E64-C1F6-4231-88F1-84A640396D8E}"/>
    <cellStyle name="Percent 3 6 10 6 2 2" xfId="26683" xr:uid="{8B4ACA84-0FAF-4C51-9061-FD24773D7210}"/>
    <cellStyle name="Percent 3 6 10 6 3" xfId="26684" xr:uid="{B4C8F261-BF90-4A71-A5E4-35906C3C9D77}"/>
    <cellStyle name="Percent 3 6 10 6 3 2" xfId="26685" xr:uid="{35B42696-97AA-4286-B376-AA8EBCE5E309}"/>
    <cellStyle name="Percent 3 6 10 6 4" xfId="26686" xr:uid="{453B7CC1-CACE-4F8E-B787-78B277C1487C}"/>
    <cellStyle name="Percent 3 6 10 6 5" xfId="26681" xr:uid="{EFA35809-5CE0-40EE-A095-841D30C343F4}"/>
    <cellStyle name="Percent 3 6 10 7" xfId="18144" xr:uid="{ABAB75B5-8B99-49E0-8037-FABC9AE34061}"/>
    <cellStyle name="Percent 3 6 10 7 2" xfId="26688" xr:uid="{D717B5EC-F491-4F65-9A66-3C638B8867F2}"/>
    <cellStyle name="Percent 3 6 10 7 3" xfId="26687" xr:uid="{F0F7F57B-C836-4E11-A63A-E75CA909672B}"/>
    <cellStyle name="Percent 3 6 10 8" xfId="18145" xr:uid="{E64A747A-2344-43F0-AD61-DC7CB5297A65}"/>
    <cellStyle name="Percent 3 6 10 8 2" xfId="26690" xr:uid="{7AF6015E-63F6-4825-B6A8-CC9061CC999D}"/>
    <cellStyle name="Percent 3 6 10 8 3" xfId="26689" xr:uid="{B4311CC7-DCC1-4879-BE41-C99A51F37B64}"/>
    <cellStyle name="Percent 3 6 10 9" xfId="18146" xr:uid="{29A6BF05-4DFE-44E0-AC5C-3641E59DF869}"/>
    <cellStyle name="Percent 3 6 10 9 2" xfId="26692" xr:uid="{2B1F2135-5508-49F0-A8C5-45679BD952EC}"/>
    <cellStyle name="Percent 3 6 10 9 3" xfId="26691" xr:uid="{6AD20755-0A66-47BF-AD33-6EB2BCC92186}"/>
    <cellStyle name="Percent 3 6 11" xfId="4655" xr:uid="{00000000-0005-0000-0000-000032120000}"/>
    <cellStyle name="Percent 3 6 11 10" xfId="18147" xr:uid="{D6ADB68A-CB05-43F1-ACF6-AD3C922174E9}"/>
    <cellStyle name="Percent 3 6 11 10 2" xfId="26694" xr:uid="{BCAC34FE-540E-4787-A333-874472A96A64}"/>
    <cellStyle name="Percent 3 6 11 11" xfId="26695" xr:uid="{44AA71D2-A3E6-433C-AC02-F2E89901D546}"/>
    <cellStyle name="Percent 3 6 11 12" xfId="26693" xr:uid="{F67C02DC-E0F5-4D86-801D-6D0A78246576}"/>
    <cellStyle name="Percent 3 6 11 13" xfId="24110" xr:uid="{A10DDD0C-D986-4B7C-9936-7081DBE82046}"/>
    <cellStyle name="Percent 3 6 11 14" xfId="8964" xr:uid="{BB5D1F66-F1D0-4BC7-AD86-4D2AABD04541}"/>
    <cellStyle name="Percent 3 6 11 2" xfId="18148" xr:uid="{994565B4-06E4-4ABB-85B8-C50D3A4A6883}"/>
    <cellStyle name="Percent 3 6 11 2 2" xfId="26697" xr:uid="{062B5A71-FB89-4F8A-9E8D-2B0059A7E422}"/>
    <cellStyle name="Percent 3 6 11 2 2 2" xfId="26698" xr:uid="{CE58802B-162D-43B9-BC9F-C6EF563E316B}"/>
    <cellStyle name="Percent 3 6 11 2 3" xfId="26699" xr:uid="{601AB7FF-33C3-48F1-AB82-DE573AE60E41}"/>
    <cellStyle name="Percent 3 6 11 2 3 2" xfId="26700" xr:uid="{DC858559-A995-41DD-B9CB-610C495FBEBA}"/>
    <cellStyle name="Percent 3 6 11 2 4" xfId="26701" xr:uid="{2E39610F-9260-48D7-AC9A-A244B632B843}"/>
    <cellStyle name="Percent 3 6 11 2 5" xfId="26702" xr:uid="{1FEEE128-72CD-49C8-9AEA-069DDE797A17}"/>
    <cellStyle name="Percent 3 6 11 2 6" xfId="26696" xr:uid="{B43F7954-B2CD-4FB1-8255-EAD80C8D9A6F}"/>
    <cellStyle name="Percent 3 6 11 3" xfId="18149" xr:uid="{B70382AC-95F1-45D1-8498-734D702C457F}"/>
    <cellStyle name="Percent 3 6 11 3 2" xfId="26704" xr:uid="{63BE17C7-7EA5-45C7-9B57-827E8135508B}"/>
    <cellStyle name="Percent 3 6 11 3 2 2" xfId="26705" xr:uid="{7675B2FE-A6A2-48DA-8A3B-4857E5102043}"/>
    <cellStyle name="Percent 3 6 11 3 3" xfId="26706" xr:uid="{BDE3173B-46FD-45EF-91C6-509CA13A9EC4}"/>
    <cellStyle name="Percent 3 6 11 3 3 2" xfId="26707" xr:uid="{EF0C1A3E-93EB-48CE-8C04-824CAEB5D5BB}"/>
    <cellStyle name="Percent 3 6 11 3 4" xfId="26708" xr:uid="{3A5F920E-D481-4609-A3F4-5D0737276CD5}"/>
    <cellStyle name="Percent 3 6 11 3 5" xfId="26703" xr:uid="{140635AC-5E11-49BB-97C7-189F6C66931F}"/>
    <cellStyle name="Percent 3 6 11 4" xfId="18150" xr:uid="{020AC382-DD7F-4E9C-9C53-33E16D4984AE}"/>
    <cellStyle name="Percent 3 6 11 4 2" xfId="26710" xr:uid="{ED4AD65E-4309-4150-AA8B-D1D483D81ED4}"/>
    <cellStyle name="Percent 3 6 11 4 2 2" xfId="26711" xr:uid="{03B03E1A-F097-425E-B178-A94658A3A3BC}"/>
    <cellStyle name="Percent 3 6 11 4 3" xfId="26712" xr:uid="{2563995E-2E1E-4B50-8A06-6CEED24774E1}"/>
    <cellStyle name="Percent 3 6 11 4 3 2" xfId="26713" xr:uid="{C5A268CC-939B-4028-8A3B-E83C32A31F32}"/>
    <cellStyle name="Percent 3 6 11 4 4" xfId="26714" xr:uid="{9BFAC815-5BF1-4E11-B6B3-57B8BB2E02B1}"/>
    <cellStyle name="Percent 3 6 11 4 5" xfId="26709" xr:uid="{21706899-1A5E-484F-9B96-26C1C5D110EF}"/>
    <cellStyle name="Percent 3 6 11 5" xfId="18151" xr:uid="{F74BBB8B-B006-4AA3-A8E7-95425F4705CD}"/>
    <cellStyle name="Percent 3 6 11 5 2" xfId="26716" xr:uid="{51899395-A4C1-4244-BF91-832A50EEA132}"/>
    <cellStyle name="Percent 3 6 11 5 2 2" xfId="26717" xr:uid="{F6EBB6A3-BC49-42D6-A577-09A32D2D6AAC}"/>
    <cellStyle name="Percent 3 6 11 5 3" xfId="26718" xr:uid="{640862A7-1E6C-465B-8DE4-F239CA531F19}"/>
    <cellStyle name="Percent 3 6 11 5 3 2" xfId="26719" xr:uid="{ACD310C0-8EC0-4994-95F4-DFAC590AB12E}"/>
    <cellStyle name="Percent 3 6 11 5 4" xfId="26720" xr:uid="{851A18FA-1EC7-4C0E-9326-35923CA50F67}"/>
    <cellStyle name="Percent 3 6 11 5 4 2" xfId="26721" xr:uid="{14169747-47B4-405E-90ED-55670D9E91C5}"/>
    <cellStyle name="Percent 3 6 11 5 5" xfId="26722" xr:uid="{78BF6E3B-92B9-41ED-A35F-B830879793B8}"/>
    <cellStyle name="Percent 3 6 11 5 6" xfId="26715" xr:uid="{8FABFC41-CBA1-4633-83CF-8ED3F715EAEE}"/>
    <cellStyle name="Percent 3 6 11 6" xfId="18152" xr:uid="{FA8DE795-BAA4-4F3B-8E32-E88BCDFA19C4}"/>
    <cellStyle name="Percent 3 6 11 6 2" xfId="26724" xr:uid="{7471BD8F-1910-4319-BD74-AF93F00F875A}"/>
    <cellStyle name="Percent 3 6 11 6 2 2" xfId="26725" xr:uid="{7789A1C4-0E0C-4791-99E8-0BFCF8D631CE}"/>
    <cellStyle name="Percent 3 6 11 6 3" xfId="26726" xr:uid="{8D343404-C030-4989-9E0F-341DC379C670}"/>
    <cellStyle name="Percent 3 6 11 6 3 2" xfId="26727" xr:uid="{1848C20C-DFCD-4849-8DCE-817E7102B92D}"/>
    <cellStyle name="Percent 3 6 11 6 4" xfId="26728" xr:uid="{B8EDF5DB-2149-4EA2-834B-BF60B86DD0C4}"/>
    <cellStyle name="Percent 3 6 11 6 5" xfId="26723" xr:uid="{58098F5A-BAAF-4B8C-9446-63808937C507}"/>
    <cellStyle name="Percent 3 6 11 7" xfId="18153" xr:uid="{95E756BE-64DB-4D60-8F2A-E5A10BD10DFF}"/>
    <cellStyle name="Percent 3 6 11 7 2" xfId="26730" xr:uid="{77BD4A97-D118-4B53-A99B-84702C21716D}"/>
    <cellStyle name="Percent 3 6 11 7 3" xfId="26729" xr:uid="{06F357A2-AC99-46E6-9377-51F542111C46}"/>
    <cellStyle name="Percent 3 6 11 8" xfId="18154" xr:uid="{81E00B01-76D5-4B76-A1F2-A49CF77267B9}"/>
    <cellStyle name="Percent 3 6 11 8 2" xfId="26732" xr:uid="{678F9937-A055-42B9-A735-F176490FED66}"/>
    <cellStyle name="Percent 3 6 11 8 3" xfId="26731" xr:uid="{F8A588C4-4FEC-42C6-92B6-E7A220EDF997}"/>
    <cellStyle name="Percent 3 6 11 9" xfId="18155" xr:uid="{76111D34-F797-4641-9E59-FB77201113E6}"/>
    <cellStyle name="Percent 3 6 11 9 2" xfId="26734" xr:uid="{F6F21622-1BAB-4C40-9C3E-7455362AB848}"/>
    <cellStyle name="Percent 3 6 11 9 3" xfId="26733" xr:uid="{9DD99048-817F-4FBB-93D3-E745A6B01089}"/>
    <cellStyle name="Percent 3 6 12" xfId="4656" xr:uid="{00000000-0005-0000-0000-000033120000}"/>
    <cellStyle name="Percent 3 6 12 10" xfId="18156" xr:uid="{ADFAA868-795D-4D34-81CC-44BE6FA9087A}"/>
    <cellStyle name="Percent 3 6 12 10 2" xfId="26736" xr:uid="{EBB9AA05-85CA-4D84-90A8-DEA114591F2D}"/>
    <cellStyle name="Percent 3 6 12 11" xfId="26737" xr:uid="{17B286C4-977D-40D1-95E3-1CB2B5BF4B58}"/>
    <cellStyle name="Percent 3 6 12 12" xfId="26735" xr:uid="{750EEE1E-BA3F-43A6-85E8-7B8A3DB2650E}"/>
    <cellStyle name="Percent 3 6 12 13" xfId="24111" xr:uid="{7429FBBA-C562-455B-9C3D-7B7D9C2AEC57}"/>
    <cellStyle name="Percent 3 6 12 14" xfId="8965" xr:uid="{2BBE5AA1-5F28-47E4-A54B-6DAD5185829D}"/>
    <cellStyle name="Percent 3 6 12 2" xfId="18157" xr:uid="{429ECB91-75DF-40C7-8FD3-BB0E27BB70FE}"/>
    <cellStyle name="Percent 3 6 12 2 2" xfId="26739" xr:uid="{C580964F-044C-47DB-92A6-1F1199412ED1}"/>
    <cellStyle name="Percent 3 6 12 2 2 2" xfId="26740" xr:uid="{77481FDE-E075-4F98-894B-2A555CBA3522}"/>
    <cellStyle name="Percent 3 6 12 2 3" xfId="26741" xr:uid="{48072CBC-7469-4A54-BE18-FEB6DC9B6196}"/>
    <cellStyle name="Percent 3 6 12 2 3 2" xfId="26742" xr:uid="{EA9963D8-675F-4BAA-9C27-1142F2F6B750}"/>
    <cellStyle name="Percent 3 6 12 2 4" xfId="26743" xr:uid="{2AF87481-F9AF-49E0-B7B5-D31D224C01F3}"/>
    <cellStyle name="Percent 3 6 12 2 5" xfId="26744" xr:uid="{1C05F0FB-B559-4EA7-9A6D-6E4807C41A08}"/>
    <cellStyle name="Percent 3 6 12 2 6" xfId="26738" xr:uid="{BA082A5A-8746-437D-8C9A-11EB77DF352F}"/>
    <cellStyle name="Percent 3 6 12 3" xfId="18158" xr:uid="{56A52C40-C656-4C3F-81DB-0F15C97CF792}"/>
    <cellStyle name="Percent 3 6 12 3 2" xfId="26746" xr:uid="{9C8A77E6-644E-4F49-B8B3-B19F077CE904}"/>
    <cellStyle name="Percent 3 6 12 3 2 2" xfId="26747" xr:uid="{83FD7A52-F326-4734-9C5D-5020B0C1EA5A}"/>
    <cellStyle name="Percent 3 6 12 3 3" xfId="26748" xr:uid="{7F0E23BD-AB45-48D3-80E2-63A1985BB04D}"/>
    <cellStyle name="Percent 3 6 12 3 3 2" xfId="26749" xr:uid="{9ECED3E6-EB15-4ECE-AECB-317BB298C4C8}"/>
    <cellStyle name="Percent 3 6 12 3 4" xfId="26750" xr:uid="{52DF5EA2-465B-467E-A5F4-38644D932F9C}"/>
    <cellStyle name="Percent 3 6 12 3 5" xfId="26745" xr:uid="{E4EEEE40-E7C5-4D9F-912D-ADF8F8A314BA}"/>
    <cellStyle name="Percent 3 6 12 4" xfId="18159" xr:uid="{1E1DDC09-794E-4F34-969E-539C88DD4C90}"/>
    <cellStyle name="Percent 3 6 12 4 2" xfId="26752" xr:uid="{126BDB32-C764-4966-9445-E8524556D03E}"/>
    <cellStyle name="Percent 3 6 12 4 2 2" xfId="26753" xr:uid="{3B538552-BB5A-4008-8382-2CE1EA5A629E}"/>
    <cellStyle name="Percent 3 6 12 4 3" xfId="26754" xr:uid="{7ECF3322-9B4A-4F1A-BE01-C4816756E4CE}"/>
    <cellStyle name="Percent 3 6 12 4 3 2" xfId="26755" xr:uid="{5C8F7BF5-7E29-4F5F-8F3E-24DE4167EA8B}"/>
    <cellStyle name="Percent 3 6 12 4 4" xfId="26756" xr:uid="{C7014473-7FA3-4450-B46B-F8DD4A82E2C2}"/>
    <cellStyle name="Percent 3 6 12 4 5" xfId="26751" xr:uid="{30BDCD8C-211A-41CE-B580-C60839C68071}"/>
    <cellStyle name="Percent 3 6 12 5" xfId="18160" xr:uid="{97456F98-66A9-4DCA-9E90-3DA3547BA9A3}"/>
    <cellStyle name="Percent 3 6 12 5 2" xfId="26758" xr:uid="{9F4E9714-0A57-4348-ABAB-E14DE41EA7F6}"/>
    <cellStyle name="Percent 3 6 12 5 2 2" xfId="26759" xr:uid="{F7AC58DB-0935-4630-8A44-3E33BFC6F7EA}"/>
    <cellStyle name="Percent 3 6 12 5 3" xfId="26760" xr:uid="{8FE143BC-D38C-4397-84A6-4581B76BFF9F}"/>
    <cellStyle name="Percent 3 6 12 5 3 2" xfId="26761" xr:uid="{A747E4AB-F377-4CD5-AB92-5FAE7C3D90A8}"/>
    <cellStyle name="Percent 3 6 12 5 4" xfId="26762" xr:uid="{CF92375B-8914-4B1C-BE6D-D0EE722D6B71}"/>
    <cellStyle name="Percent 3 6 12 5 4 2" xfId="26763" xr:uid="{EF6E8DDD-8E4D-487C-9460-A4C91098D84E}"/>
    <cellStyle name="Percent 3 6 12 5 5" xfId="26764" xr:uid="{E87F87C4-B70C-4087-91AE-0A53D05AD599}"/>
    <cellStyle name="Percent 3 6 12 5 6" xfId="26757" xr:uid="{AA7C621D-25F9-4B12-BC9A-C4C3188652EB}"/>
    <cellStyle name="Percent 3 6 12 6" xfId="18161" xr:uid="{AC197570-E312-40B1-B231-040D39C018D7}"/>
    <cellStyle name="Percent 3 6 12 6 2" xfId="26766" xr:uid="{D7B54FA1-7968-43B0-932A-3CF5DCB55379}"/>
    <cellStyle name="Percent 3 6 12 6 2 2" xfId="26767" xr:uid="{F927EF82-0F56-4C54-AFA3-6147BA08C0C9}"/>
    <cellStyle name="Percent 3 6 12 6 3" xfId="26768" xr:uid="{F2593065-910F-44A4-BDA4-14FF65415389}"/>
    <cellStyle name="Percent 3 6 12 6 3 2" xfId="26769" xr:uid="{8EFEEB7D-7763-41CB-8C96-00184D70A647}"/>
    <cellStyle name="Percent 3 6 12 6 4" xfId="26770" xr:uid="{77770F7F-AA0D-44D6-BDF6-50E149567382}"/>
    <cellStyle name="Percent 3 6 12 6 5" xfId="26765" xr:uid="{CD14FC79-5991-451E-89CB-D1AF55C9D298}"/>
    <cellStyle name="Percent 3 6 12 7" xfId="18162" xr:uid="{928A1802-12BF-4F8B-BAD3-DD2D032AE0E5}"/>
    <cellStyle name="Percent 3 6 12 7 2" xfId="26772" xr:uid="{78992B5C-EAF7-4CD5-8042-78BB7E6E9DE2}"/>
    <cellStyle name="Percent 3 6 12 7 3" xfId="26771" xr:uid="{4B97A8C8-112E-46D3-81F6-0A2DB718357A}"/>
    <cellStyle name="Percent 3 6 12 8" xfId="18163" xr:uid="{14129511-4DBB-40E7-AA7B-50F3C06BE39C}"/>
    <cellStyle name="Percent 3 6 12 8 2" xfId="26774" xr:uid="{DEB1D9AE-0F64-4676-9CA3-295EC291289F}"/>
    <cellStyle name="Percent 3 6 12 8 3" xfId="26773" xr:uid="{28B392A0-DFF9-4FB4-8099-0FB22F0F1565}"/>
    <cellStyle name="Percent 3 6 12 9" xfId="18164" xr:uid="{CAFE6AAB-4E41-4DEB-ADB2-A1469D00001C}"/>
    <cellStyle name="Percent 3 6 12 9 2" xfId="26776" xr:uid="{D8CDCB91-A067-4885-B47A-B4937AE251C8}"/>
    <cellStyle name="Percent 3 6 12 9 3" xfId="26775" xr:uid="{BC8A5B19-BCF7-4123-B472-A998D1D16DA7}"/>
    <cellStyle name="Percent 3 6 13" xfId="4657" xr:uid="{00000000-0005-0000-0000-000034120000}"/>
    <cellStyle name="Percent 3 6 13 10" xfId="18165" xr:uid="{024121C2-96C1-495E-849D-577C53889838}"/>
    <cellStyle name="Percent 3 6 13 10 2" xfId="26778" xr:uid="{627A0B32-DAE7-4606-8745-C9CF6B3E2C75}"/>
    <cellStyle name="Percent 3 6 13 11" xfId="26779" xr:uid="{C8B61182-2D21-4989-A649-481295E7946B}"/>
    <cellStyle name="Percent 3 6 13 12" xfId="26777" xr:uid="{6E6E79C6-A333-47BD-88AA-4E313750CCCA}"/>
    <cellStyle name="Percent 3 6 13 13" xfId="24112" xr:uid="{184D0BE5-13FA-4CD6-878B-97E9E5D404BB}"/>
    <cellStyle name="Percent 3 6 13 14" xfId="8966" xr:uid="{C96669BB-9198-4FC9-A721-ED047BA9174E}"/>
    <cellStyle name="Percent 3 6 13 2" xfId="18166" xr:uid="{E25FC0F1-FA64-4773-A4CD-300772402B7C}"/>
    <cellStyle name="Percent 3 6 13 2 2" xfId="26781" xr:uid="{15A73181-A647-44B5-BC88-C33CE8C0200C}"/>
    <cellStyle name="Percent 3 6 13 2 2 2" xfId="26782" xr:uid="{F7A78DBC-DE0D-4D1A-8B2C-E28BB4D3FF3A}"/>
    <cellStyle name="Percent 3 6 13 2 3" xfId="26783" xr:uid="{B062BF4A-EB7B-48A1-ACA3-25B84960CF4D}"/>
    <cellStyle name="Percent 3 6 13 2 3 2" xfId="26784" xr:uid="{BD28E484-D9AB-4C0E-AA5C-5ADA274737F9}"/>
    <cellStyle name="Percent 3 6 13 2 4" xfId="26785" xr:uid="{9E8DB2AC-57DE-42EA-823E-BD8B09ED1C78}"/>
    <cellStyle name="Percent 3 6 13 2 5" xfId="26786" xr:uid="{91FA99BB-4B98-43C1-A664-5A244DD2897B}"/>
    <cellStyle name="Percent 3 6 13 2 6" xfId="26780" xr:uid="{D81FA476-E809-4535-BAEA-9B52B7244D2E}"/>
    <cellStyle name="Percent 3 6 13 3" xfId="18167" xr:uid="{77F07DEE-B7BE-4881-AF6F-50EAD601104C}"/>
    <cellStyle name="Percent 3 6 13 3 2" xfId="26788" xr:uid="{5651A0CE-D633-4BD3-B77B-CD9EB6DEA025}"/>
    <cellStyle name="Percent 3 6 13 3 2 2" xfId="26789" xr:uid="{5C9340EA-77F1-4DA5-89C4-ADD9B91DB50A}"/>
    <cellStyle name="Percent 3 6 13 3 3" xfId="26790" xr:uid="{6C3D8498-D720-4AE9-B5BC-C2F161B5CA6A}"/>
    <cellStyle name="Percent 3 6 13 3 3 2" xfId="26791" xr:uid="{C675D267-6DB8-42B6-A860-D56D35E39F8E}"/>
    <cellStyle name="Percent 3 6 13 3 4" xfId="26792" xr:uid="{88EA2D01-9E91-4FAF-B85F-3A67D317B088}"/>
    <cellStyle name="Percent 3 6 13 3 5" xfId="26787" xr:uid="{68E1D361-78EB-4029-87F3-75A000D59EC4}"/>
    <cellStyle name="Percent 3 6 13 4" xfId="18168" xr:uid="{455E4700-5777-4FE7-9897-06D8EC2F3AA5}"/>
    <cellStyle name="Percent 3 6 13 4 2" xfId="26794" xr:uid="{2362FC9C-4CDC-4612-8F3F-9DEDC7476E70}"/>
    <cellStyle name="Percent 3 6 13 4 2 2" xfId="26795" xr:uid="{40046B07-ADEC-4515-BDFD-0FADF1D5E620}"/>
    <cellStyle name="Percent 3 6 13 4 3" xfId="26796" xr:uid="{253D5D07-88D1-4D57-9B2F-442886084460}"/>
    <cellStyle name="Percent 3 6 13 4 3 2" xfId="26797" xr:uid="{0033026F-D1BE-4B36-BD0F-760427A1FACD}"/>
    <cellStyle name="Percent 3 6 13 4 4" xfId="26798" xr:uid="{735CA822-ADC3-41A8-A315-18C616D4CBF3}"/>
    <cellStyle name="Percent 3 6 13 4 5" xfId="26793" xr:uid="{DADDFC4E-13CD-4D98-8EED-CCD5402DBCFA}"/>
    <cellStyle name="Percent 3 6 13 5" xfId="18169" xr:uid="{2DD17664-094A-412D-B695-CE938F83D9D4}"/>
    <cellStyle name="Percent 3 6 13 5 2" xfId="26800" xr:uid="{ECF4868A-924C-4280-A060-58D998A93A87}"/>
    <cellStyle name="Percent 3 6 13 5 2 2" xfId="26801" xr:uid="{8FC75D00-AD9F-4D6E-9437-212BE7B91E6E}"/>
    <cellStyle name="Percent 3 6 13 5 3" xfId="26802" xr:uid="{509F60F4-FC01-4EB1-AA29-C64E9BA17B9D}"/>
    <cellStyle name="Percent 3 6 13 5 3 2" xfId="26803" xr:uid="{A24CCF72-DD86-4593-AE0D-FAA29FAF9DB6}"/>
    <cellStyle name="Percent 3 6 13 5 4" xfId="26804" xr:uid="{6F230102-F400-47D9-93A7-90F619196B53}"/>
    <cellStyle name="Percent 3 6 13 5 4 2" xfId="26805" xr:uid="{EBDEB79F-97DB-4ACB-8F54-90652345EFD8}"/>
    <cellStyle name="Percent 3 6 13 5 5" xfId="26806" xr:uid="{5469FC5C-010A-4155-8041-399DABD04AFB}"/>
    <cellStyle name="Percent 3 6 13 5 6" xfId="26799" xr:uid="{4CA533EF-958A-4DC8-B59D-48389BD09225}"/>
    <cellStyle name="Percent 3 6 13 6" xfId="18170" xr:uid="{65C15B6D-40D2-4F18-81E7-13014E8714D8}"/>
    <cellStyle name="Percent 3 6 13 6 2" xfId="26808" xr:uid="{D656132A-5683-43F7-99E6-FC494BFF2E5F}"/>
    <cellStyle name="Percent 3 6 13 6 2 2" xfId="26809" xr:uid="{DB9580C8-A04D-4C9D-8539-832249CCFA4F}"/>
    <cellStyle name="Percent 3 6 13 6 3" xfId="26810" xr:uid="{31976BAA-AB8F-4572-B966-47ECCA911949}"/>
    <cellStyle name="Percent 3 6 13 6 3 2" xfId="26811" xr:uid="{7BA4B09C-71CC-455B-A26B-43ED0657F85B}"/>
    <cellStyle name="Percent 3 6 13 6 4" xfId="26812" xr:uid="{A0831208-9727-4351-A04A-D2D2736D42EA}"/>
    <cellStyle name="Percent 3 6 13 6 5" xfId="26807" xr:uid="{B9B88EB6-AC14-43FB-84F8-CAB305A08BAC}"/>
    <cellStyle name="Percent 3 6 13 7" xfId="18171" xr:uid="{1E128D28-9C35-4BC1-83C5-7A0787DB55E3}"/>
    <cellStyle name="Percent 3 6 13 7 2" xfId="26814" xr:uid="{DA478624-9EDD-4DB8-9712-41ABAFB75968}"/>
    <cellStyle name="Percent 3 6 13 7 3" xfId="26813" xr:uid="{292412A1-C2CF-415A-BB4D-8F38C23D9ABA}"/>
    <cellStyle name="Percent 3 6 13 8" xfId="18172" xr:uid="{5F150BBD-0448-4461-B57A-3A938F8A0BFF}"/>
    <cellStyle name="Percent 3 6 13 8 2" xfId="26816" xr:uid="{5B030EE1-EC52-47F5-B3A9-E814F3627698}"/>
    <cellStyle name="Percent 3 6 13 8 3" xfId="26815" xr:uid="{1E87D74B-6C41-459E-ACC3-968CA81EB9CA}"/>
    <cellStyle name="Percent 3 6 13 9" xfId="18173" xr:uid="{58D33BBB-459A-4074-B731-E481C5DB1B93}"/>
    <cellStyle name="Percent 3 6 13 9 2" xfId="26818" xr:uid="{93CBAC34-F826-418A-91E7-85C430B3066D}"/>
    <cellStyle name="Percent 3 6 13 9 3" xfId="26817" xr:uid="{0E6CCE4F-C2D6-4EBA-AE71-636193C6F154}"/>
    <cellStyle name="Percent 3 6 14" xfId="4658" xr:uid="{00000000-0005-0000-0000-000035120000}"/>
    <cellStyle name="Percent 3 6 14 10" xfId="18174" xr:uid="{A140F6CC-0C1B-43DE-B25D-F491EEA32E4D}"/>
    <cellStyle name="Percent 3 6 14 10 2" xfId="26820" xr:uid="{511F52F1-71F3-4265-BDB6-9DADE2CCDF1D}"/>
    <cellStyle name="Percent 3 6 14 11" xfId="26821" xr:uid="{710B7E44-2D19-477A-B069-8B5806550D13}"/>
    <cellStyle name="Percent 3 6 14 12" xfId="26819" xr:uid="{C8BD9336-3735-4453-8C21-68D87791CC3F}"/>
    <cellStyle name="Percent 3 6 14 13" xfId="24113" xr:uid="{2B906885-901B-4E76-AED2-1C9B5A2AC339}"/>
    <cellStyle name="Percent 3 6 14 14" xfId="8967" xr:uid="{4F4F508E-DB71-4C75-9DD1-A8048B221DEA}"/>
    <cellStyle name="Percent 3 6 14 2" xfId="18175" xr:uid="{8187999A-2A88-4C1C-85A5-A12DEB9A563D}"/>
    <cellStyle name="Percent 3 6 14 2 2" xfId="26823" xr:uid="{2F274B05-6C83-48CB-A50C-4F738DA8ADF5}"/>
    <cellStyle name="Percent 3 6 14 2 2 2" xfId="26824" xr:uid="{AFA215CF-CEB3-46F8-ADB3-DB3F0E16D10E}"/>
    <cellStyle name="Percent 3 6 14 2 3" xfId="26825" xr:uid="{DAAE1BC8-9054-42F1-8445-302D634A98B8}"/>
    <cellStyle name="Percent 3 6 14 2 3 2" xfId="26826" xr:uid="{A1B2D9BC-2959-457D-90F5-5EE7D479367A}"/>
    <cellStyle name="Percent 3 6 14 2 4" xfId="26827" xr:uid="{33092E90-637F-4C36-8045-C1F5C8CC8F67}"/>
    <cellStyle name="Percent 3 6 14 2 5" xfId="26828" xr:uid="{E3872215-CEAD-4997-A4A8-F709DF5F4036}"/>
    <cellStyle name="Percent 3 6 14 2 6" xfId="26822" xr:uid="{8BFC781D-7F02-4DBA-9FA0-D5FB530C0F01}"/>
    <cellStyle name="Percent 3 6 14 3" xfId="18176" xr:uid="{32388EDA-69AD-4847-A00B-74D1C323BFCC}"/>
    <cellStyle name="Percent 3 6 14 3 2" xfId="26830" xr:uid="{1B3E2608-E25E-468A-B177-DC7959A54795}"/>
    <cellStyle name="Percent 3 6 14 3 2 2" xfId="26831" xr:uid="{D46A7EF1-54DA-494D-B7AB-B1E4CA2FAE72}"/>
    <cellStyle name="Percent 3 6 14 3 3" xfId="26832" xr:uid="{33986B1F-D045-4646-88C1-F97008AD85DC}"/>
    <cellStyle name="Percent 3 6 14 3 3 2" xfId="26833" xr:uid="{5221E2A0-4570-49C4-B1DE-9C861EFB9DA6}"/>
    <cellStyle name="Percent 3 6 14 3 4" xfId="26834" xr:uid="{DF14F479-A156-427A-8CAE-320B5561525E}"/>
    <cellStyle name="Percent 3 6 14 3 5" xfId="26829" xr:uid="{343EDBDE-8E20-42A5-9B02-10084126C272}"/>
    <cellStyle name="Percent 3 6 14 4" xfId="18177" xr:uid="{1B97A25B-F64F-4D21-8F2A-67BD1447144B}"/>
    <cellStyle name="Percent 3 6 14 4 2" xfId="26836" xr:uid="{38C5F5DD-4CA1-475A-94F3-ADC00CC704F3}"/>
    <cellStyle name="Percent 3 6 14 4 2 2" xfId="26837" xr:uid="{53F8B9BA-887B-409B-94BF-189449936534}"/>
    <cellStyle name="Percent 3 6 14 4 3" xfId="26838" xr:uid="{32379E7E-43AC-44C0-8E3B-D8D8EAAD4CDF}"/>
    <cellStyle name="Percent 3 6 14 4 3 2" xfId="26839" xr:uid="{975EBE02-9224-4884-AF78-39058BCB1D3B}"/>
    <cellStyle name="Percent 3 6 14 4 4" xfId="26840" xr:uid="{0DC1FA97-4271-4691-B270-0766DD941324}"/>
    <cellStyle name="Percent 3 6 14 4 5" xfId="26835" xr:uid="{673A9A63-1FC2-4036-87BD-75152CF1D347}"/>
    <cellStyle name="Percent 3 6 14 5" xfId="18178" xr:uid="{9D14C453-D9EE-4AD1-9E86-E05FCFB7E412}"/>
    <cellStyle name="Percent 3 6 14 5 2" xfId="26842" xr:uid="{801178CA-47AD-4D94-B398-BAFF5BD8DEA9}"/>
    <cellStyle name="Percent 3 6 14 5 2 2" xfId="26843" xr:uid="{2CC162DD-AC93-4F02-8D48-4F82C982C0FF}"/>
    <cellStyle name="Percent 3 6 14 5 3" xfId="26844" xr:uid="{41CD3121-B158-4F5D-B35E-C6389EEDD9F6}"/>
    <cellStyle name="Percent 3 6 14 5 3 2" xfId="26845" xr:uid="{C6DFD628-8E86-4729-B72A-27CE5CD80FD9}"/>
    <cellStyle name="Percent 3 6 14 5 4" xfId="26846" xr:uid="{1B926523-686C-4EA3-BBDD-5C94B6DF57E9}"/>
    <cellStyle name="Percent 3 6 14 5 4 2" xfId="26847" xr:uid="{FC536C55-7DD7-4B25-9A44-A1152BB0478A}"/>
    <cellStyle name="Percent 3 6 14 5 5" xfId="26848" xr:uid="{39B0FA55-FFD7-4175-A788-C4BE466DC72B}"/>
    <cellStyle name="Percent 3 6 14 5 6" xfId="26841" xr:uid="{9584E8FA-3788-406B-B286-D6E895D302BB}"/>
    <cellStyle name="Percent 3 6 14 6" xfId="18179" xr:uid="{7F2B61E6-17E2-4A30-92F8-27CD19CA3EF5}"/>
    <cellStyle name="Percent 3 6 14 6 2" xfId="26850" xr:uid="{FFDFC23D-6AF4-47AD-8146-347A665EA151}"/>
    <cellStyle name="Percent 3 6 14 6 2 2" xfId="26851" xr:uid="{E201B71C-9B72-4384-AE2C-6CFE006873A5}"/>
    <cellStyle name="Percent 3 6 14 6 3" xfId="26852" xr:uid="{C1387B5A-2059-4D63-AA0C-0C27C8172CF0}"/>
    <cellStyle name="Percent 3 6 14 6 3 2" xfId="26853" xr:uid="{32AF2436-0F04-45AF-9751-F8378C7B56FA}"/>
    <cellStyle name="Percent 3 6 14 6 4" xfId="26854" xr:uid="{68C87B58-22D3-431E-A900-3AEE6976FD80}"/>
    <cellStyle name="Percent 3 6 14 6 5" xfId="26849" xr:uid="{F6884F00-5068-4156-AB24-07F750105FF8}"/>
    <cellStyle name="Percent 3 6 14 7" xfId="18180" xr:uid="{04BF9B62-88CB-4442-A204-1B5D62BABF75}"/>
    <cellStyle name="Percent 3 6 14 7 2" xfId="26856" xr:uid="{D11A0B1B-C223-4628-B53D-935A219E1D69}"/>
    <cellStyle name="Percent 3 6 14 7 3" xfId="26855" xr:uid="{CFA5054F-D68B-4EB5-8619-E8D7E2014ED2}"/>
    <cellStyle name="Percent 3 6 14 8" xfId="18181" xr:uid="{07C5E66A-3417-4D0F-A202-8628580434C5}"/>
    <cellStyle name="Percent 3 6 14 8 2" xfId="26858" xr:uid="{C59C9CC6-8193-488F-BC89-CD0713A42161}"/>
    <cellStyle name="Percent 3 6 14 8 3" xfId="26857" xr:uid="{629F700E-9507-4553-928D-5CB5A77ABBB3}"/>
    <cellStyle name="Percent 3 6 14 9" xfId="18182" xr:uid="{12A571E8-EABD-48AA-A489-C8193D56FE4C}"/>
    <cellStyle name="Percent 3 6 14 9 2" xfId="26860" xr:uid="{D7A571B5-B522-4292-AF8F-2D6229803A56}"/>
    <cellStyle name="Percent 3 6 14 9 3" xfId="26859" xr:uid="{E792801B-5AB5-42F5-8BC6-8AC89878DC5E}"/>
    <cellStyle name="Percent 3 6 15" xfId="4659" xr:uid="{00000000-0005-0000-0000-000036120000}"/>
    <cellStyle name="Percent 3 6 15 10" xfId="18183" xr:uid="{DE237088-BA59-4040-8619-3276CB7C0D58}"/>
    <cellStyle name="Percent 3 6 15 10 2" xfId="26862" xr:uid="{71F3624C-829D-4C7F-B736-FA19D5A6A96C}"/>
    <cellStyle name="Percent 3 6 15 11" xfId="26863" xr:uid="{5EE32B39-767E-48DF-ABEC-CA4B605EC3CE}"/>
    <cellStyle name="Percent 3 6 15 12" xfId="26861" xr:uid="{7BC7697C-906A-45E3-AE71-D76328D613D4}"/>
    <cellStyle name="Percent 3 6 15 13" xfId="24114" xr:uid="{DCEEF476-9FEE-499B-A603-27617A6D924A}"/>
    <cellStyle name="Percent 3 6 15 14" xfId="8968" xr:uid="{58BF999A-1180-4170-9992-EAABB7D71AAE}"/>
    <cellStyle name="Percent 3 6 15 2" xfId="18184" xr:uid="{F296AC38-CF2C-4AAB-840A-08C13F957919}"/>
    <cellStyle name="Percent 3 6 15 2 2" xfId="26865" xr:uid="{A3471E9A-A9A9-4348-9FCB-731BA2BDADFA}"/>
    <cellStyle name="Percent 3 6 15 2 2 2" xfId="26866" xr:uid="{B8902CA8-6533-4A5D-96C1-36471C7C4A40}"/>
    <cellStyle name="Percent 3 6 15 2 3" xfId="26867" xr:uid="{B61C3A1F-9765-40DB-8419-CA33F9411642}"/>
    <cellStyle name="Percent 3 6 15 2 3 2" xfId="26868" xr:uid="{2A73F89F-D429-43EB-A9C7-68E1FE7FA3E6}"/>
    <cellStyle name="Percent 3 6 15 2 4" xfId="26869" xr:uid="{605799FE-86E7-4E91-84B6-9C821DD7AA50}"/>
    <cellStyle name="Percent 3 6 15 2 5" xfId="26870" xr:uid="{0DFE2F8D-665A-4F2B-9F14-056BA7BE2F2D}"/>
    <cellStyle name="Percent 3 6 15 2 6" xfId="26864" xr:uid="{980BF4C7-64AA-4B89-83F0-34F52486D521}"/>
    <cellStyle name="Percent 3 6 15 3" xfId="18185" xr:uid="{BF1A6A4E-0353-407F-8C4B-E0CB69245808}"/>
    <cellStyle name="Percent 3 6 15 3 2" xfId="26872" xr:uid="{C4804479-45D7-4AA3-B84E-401CB50622CD}"/>
    <cellStyle name="Percent 3 6 15 3 2 2" xfId="26873" xr:uid="{D75227E2-365F-439D-A5BC-BA057578B666}"/>
    <cellStyle name="Percent 3 6 15 3 3" xfId="26874" xr:uid="{1EA0D460-A469-40E1-9DD0-2F7C5A52F8ED}"/>
    <cellStyle name="Percent 3 6 15 3 3 2" xfId="26875" xr:uid="{C47733DB-2082-4AE9-B16F-B3E449000A99}"/>
    <cellStyle name="Percent 3 6 15 3 4" xfId="26876" xr:uid="{54BD1B3D-9BDF-414F-B2BA-E0DB68619C06}"/>
    <cellStyle name="Percent 3 6 15 3 5" xfId="26871" xr:uid="{5B5F43ED-6DDA-4C33-8D0B-E6F72BC0B956}"/>
    <cellStyle name="Percent 3 6 15 4" xfId="18186" xr:uid="{A508D739-D4C0-45D5-AC86-8D86FDFDCD3B}"/>
    <cellStyle name="Percent 3 6 15 4 2" xfId="26878" xr:uid="{CFA397C0-9CCC-4135-95F1-150A5DB4BD3F}"/>
    <cellStyle name="Percent 3 6 15 4 2 2" xfId="26879" xr:uid="{9B3913B2-39CA-41AF-87F8-08B8A5836B33}"/>
    <cellStyle name="Percent 3 6 15 4 3" xfId="26880" xr:uid="{899D2206-261E-48E4-8B1E-3120FE4739D8}"/>
    <cellStyle name="Percent 3 6 15 4 3 2" xfId="26881" xr:uid="{799F6C6C-6601-4B9F-9A08-525D1573D971}"/>
    <cellStyle name="Percent 3 6 15 4 4" xfId="26882" xr:uid="{336B744D-AD5C-42C3-9A46-F889DC4F23B5}"/>
    <cellStyle name="Percent 3 6 15 4 5" xfId="26877" xr:uid="{FB5921CE-FB4D-489E-924E-F550525F0A0E}"/>
    <cellStyle name="Percent 3 6 15 5" xfId="18187" xr:uid="{75E42677-B8DE-46DF-8B71-17B9E7850DEF}"/>
    <cellStyle name="Percent 3 6 15 5 2" xfId="26884" xr:uid="{82982CD8-9274-4F2A-B75B-9E2A5F9480B5}"/>
    <cellStyle name="Percent 3 6 15 5 2 2" xfId="26885" xr:uid="{8E5F6C9E-38B6-41FD-A729-BA59A11678C5}"/>
    <cellStyle name="Percent 3 6 15 5 3" xfId="26886" xr:uid="{6BB7550E-7DE4-4C90-950B-E072E3D953C5}"/>
    <cellStyle name="Percent 3 6 15 5 3 2" xfId="26887" xr:uid="{4853873B-D965-47CF-BA1E-FD5794EBCAC2}"/>
    <cellStyle name="Percent 3 6 15 5 4" xfId="26888" xr:uid="{9ACDBC3A-205F-4F26-9112-6DADFF92100F}"/>
    <cellStyle name="Percent 3 6 15 5 4 2" xfId="26889" xr:uid="{64B0F9A3-78D6-487D-88FD-1AAC1B9B683F}"/>
    <cellStyle name="Percent 3 6 15 5 5" xfId="26890" xr:uid="{A2780599-FC0A-4843-AC6E-1B038A89B6EE}"/>
    <cellStyle name="Percent 3 6 15 5 6" xfId="26883" xr:uid="{4A6C9E25-BB9B-4D13-BB0A-98C6F6FCA1BE}"/>
    <cellStyle name="Percent 3 6 15 6" xfId="18188" xr:uid="{CAD83CC6-7D86-40C5-BC4F-29472C141719}"/>
    <cellStyle name="Percent 3 6 15 6 2" xfId="26892" xr:uid="{A1692E33-1F6C-4028-8F6D-1A006C845FB8}"/>
    <cellStyle name="Percent 3 6 15 6 2 2" xfId="26893" xr:uid="{D3F96C5D-96A6-43A1-A5FD-153B76552E99}"/>
    <cellStyle name="Percent 3 6 15 6 3" xfId="26894" xr:uid="{BEF312ED-A177-45AB-A6AD-1972077B47FE}"/>
    <cellStyle name="Percent 3 6 15 6 3 2" xfId="26895" xr:uid="{950D22BF-0E7F-41C0-82F3-6E74B786CD51}"/>
    <cellStyle name="Percent 3 6 15 6 4" xfId="26896" xr:uid="{D25C8C5D-3574-479C-9960-D30775BB007E}"/>
    <cellStyle name="Percent 3 6 15 6 5" xfId="26891" xr:uid="{A5F33F25-D277-4D74-A839-9CF9E6564342}"/>
    <cellStyle name="Percent 3 6 15 7" xfId="18189" xr:uid="{A0B4AC6B-BFB9-4367-B14F-2F0C52E4964F}"/>
    <cellStyle name="Percent 3 6 15 7 2" xfId="26898" xr:uid="{9E0F70AC-BA4A-4A2D-9E69-72B26828BB15}"/>
    <cellStyle name="Percent 3 6 15 7 3" xfId="26897" xr:uid="{CC940424-89F4-4959-840F-9B5BB59F2883}"/>
    <cellStyle name="Percent 3 6 15 8" xfId="18190" xr:uid="{39658D70-F338-43F4-A4EE-763EFE6F8A91}"/>
    <cellStyle name="Percent 3 6 15 8 2" xfId="26900" xr:uid="{CB488523-3554-41E8-8D6A-63E9B29131A1}"/>
    <cellStyle name="Percent 3 6 15 8 3" xfId="26899" xr:uid="{7366809D-D60B-41C5-A246-17240C6823F1}"/>
    <cellStyle name="Percent 3 6 15 9" xfId="18191" xr:uid="{D0E72C4F-9680-4433-9C57-804C8F06CFA3}"/>
    <cellStyle name="Percent 3 6 15 9 2" xfId="26902" xr:uid="{A619D827-A284-4A76-9484-4A04CA24DE52}"/>
    <cellStyle name="Percent 3 6 15 9 3" xfId="26901" xr:uid="{67EC0371-CB68-48F9-A1AD-E4F2B0695111}"/>
    <cellStyle name="Percent 3 6 16" xfId="8962" xr:uid="{7BEAA329-9759-436E-A2FF-16A9A79A0A9F}"/>
    <cellStyle name="Percent 3 6 16 2" xfId="26904" xr:uid="{5D16A7FD-3F67-488B-890E-7BAC6B38DC7B}"/>
    <cellStyle name="Percent 3 6 16 2 2" xfId="26905" xr:uid="{E1FBD38A-3E58-4E4E-A24F-A21F7DED7913}"/>
    <cellStyle name="Percent 3 6 16 3" xfId="26906" xr:uid="{64372CE4-D2B1-4137-BC41-5FBFB6AE6A9E}"/>
    <cellStyle name="Percent 3 6 16 3 2" xfId="26907" xr:uid="{1BD67155-5CC8-47DA-AF79-8D388D0ED16B}"/>
    <cellStyle name="Percent 3 6 16 4" xfId="26908" xr:uid="{CD3A151D-CB09-43A1-BBBF-2CABB6BBBFE8}"/>
    <cellStyle name="Percent 3 6 16 5" xfId="26909" xr:uid="{50FA3F1B-CAB1-4AF7-81F0-5087A35B5ED7}"/>
    <cellStyle name="Percent 3 6 16 6" xfId="26903" xr:uid="{6AD4E098-F642-4C13-881C-0061DDC80CC9}"/>
    <cellStyle name="Percent 3 6 17" xfId="18192" xr:uid="{ECEAD210-B555-4302-8332-78C46297A48D}"/>
    <cellStyle name="Percent 3 6 17 2" xfId="26911" xr:uid="{8320A435-D4E6-40E2-9E2E-DD11ABFE890F}"/>
    <cellStyle name="Percent 3 6 17 2 2" xfId="26912" xr:uid="{D254279F-77D9-4BDC-9FA5-E009C7F63033}"/>
    <cellStyle name="Percent 3 6 17 3" xfId="26913" xr:uid="{4CD33CE8-91DE-4F86-939E-B3DA3E5F5AD8}"/>
    <cellStyle name="Percent 3 6 17 3 2" xfId="26914" xr:uid="{84FEC4F3-2EC1-400B-8BFC-7565B6F7A474}"/>
    <cellStyle name="Percent 3 6 17 4" xfId="26915" xr:uid="{8510DDF8-761D-4282-B24B-757A2FA05BBC}"/>
    <cellStyle name="Percent 3 6 17 5" xfId="26910" xr:uid="{BC6980B7-95CD-48D2-92FF-F5FB6DF4B2F4}"/>
    <cellStyle name="Percent 3 6 18" xfId="18193" xr:uid="{C3275E67-0E71-481B-9356-1F1B6FE3CC50}"/>
    <cellStyle name="Percent 3 6 18 2" xfId="26917" xr:uid="{6573B866-0F38-4FEA-80B3-1E57178AA52E}"/>
    <cellStyle name="Percent 3 6 18 2 2" xfId="26918" xr:uid="{E43899EF-5AAB-4DD1-9E70-4597CAC568AC}"/>
    <cellStyle name="Percent 3 6 18 3" xfId="26919" xr:uid="{FCE90F18-6549-4B55-8573-774C99574ADD}"/>
    <cellStyle name="Percent 3 6 18 3 2" xfId="26920" xr:uid="{966DD001-D9E9-4F63-8EF2-8964267C0B3B}"/>
    <cellStyle name="Percent 3 6 18 4" xfId="26921" xr:uid="{3037C707-08FA-49EC-8912-36302093681A}"/>
    <cellStyle name="Percent 3 6 18 5" xfId="26916" xr:uid="{19B4CDD3-608D-472F-8866-B7C5BDF7233F}"/>
    <cellStyle name="Percent 3 6 19" xfId="18194" xr:uid="{5143C526-72AE-4D50-8BB1-CE2276B8FC20}"/>
    <cellStyle name="Percent 3 6 19 2" xfId="26923" xr:uid="{01F40B4A-6D7E-4591-9016-54F308C88B1C}"/>
    <cellStyle name="Percent 3 6 19 2 2" xfId="26924" xr:uid="{D0F2FB69-332A-41B0-AEA0-01A11CF91AF0}"/>
    <cellStyle name="Percent 3 6 19 3" xfId="26925" xr:uid="{C1852612-CBEC-4712-A2F2-886A3A7C19B0}"/>
    <cellStyle name="Percent 3 6 19 3 2" xfId="26926" xr:uid="{AB63D1F2-825F-4263-9C74-659BE5725527}"/>
    <cellStyle name="Percent 3 6 19 4" xfId="26927" xr:uid="{2CD9CDA0-CB75-40C1-9CB3-3D3F7257B354}"/>
    <cellStyle name="Percent 3 6 19 4 2" xfId="26928" xr:uid="{BAC7E7FB-F715-4EC3-8493-8B5A949139CB}"/>
    <cellStyle name="Percent 3 6 19 5" xfId="26929" xr:uid="{016A759A-B5AB-49D7-BD73-9672BEDA411F}"/>
    <cellStyle name="Percent 3 6 19 6" xfId="26922" xr:uid="{0114FBB3-112E-443D-9476-208D25207CC9}"/>
    <cellStyle name="Percent 3 6 2" xfId="4660" xr:uid="{00000000-0005-0000-0000-000037120000}"/>
    <cellStyle name="Percent 3 6 2 10" xfId="18195" xr:uid="{03E1E2AF-B56C-4BD2-82B1-25341C2AC3F4}"/>
    <cellStyle name="Percent 3 6 2 10 2" xfId="26931" xr:uid="{80256FD7-C7A9-4567-A5B6-9912BBF22069}"/>
    <cellStyle name="Percent 3 6 2 11" xfId="26932" xr:uid="{667405C9-196A-497F-9D0A-4F941A9D1601}"/>
    <cellStyle name="Percent 3 6 2 12" xfId="26930" xr:uid="{ABBE3D15-6CFD-473C-B54F-4203D60A833F}"/>
    <cellStyle name="Percent 3 6 2 13" xfId="24115" xr:uid="{5667812E-7646-4911-9F1C-F926EED7DBE2}"/>
    <cellStyle name="Percent 3 6 2 14" xfId="8969" xr:uid="{D7838AB8-C534-4DAF-A579-87FCD91F57E3}"/>
    <cellStyle name="Percent 3 6 2 2" xfId="18196" xr:uid="{E3E10339-01FA-46AA-8333-5707075609F2}"/>
    <cellStyle name="Percent 3 6 2 2 2" xfId="26934" xr:uid="{EE1ACE73-DB3D-4FFB-9E3E-00BDFDDD40E4}"/>
    <cellStyle name="Percent 3 6 2 2 2 2" xfId="26935" xr:uid="{3C93F294-0F55-48F1-8BE4-CBB69C6111DC}"/>
    <cellStyle name="Percent 3 6 2 2 3" xfId="26936" xr:uid="{7AA2A7DE-82AC-4BEF-8BB4-CE3ABD3D09A4}"/>
    <cellStyle name="Percent 3 6 2 2 3 2" xfId="26937" xr:uid="{0819706D-6DB1-4D02-BABD-ECDEACA4214D}"/>
    <cellStyle name="Percent 3 6 2 2 4" xfId="26938" xr:uid="{D7BF976D-4CF1-4A9A-B28F-0DB025DD2D31}"/>
    <cellStyle name="Percent 3 6 2 2 5" xfId="26939" xr:uid="{F26F10D5-3E21-4651-8E36-8EC95CFA76FE}"/>
    <cellStyle name="Percent 3 6 2 2 6" xfId="26933" xr:uid="{0A3279E0-D527-4750-9FB2-10DBF899C134}"/>
    <cellStyle name="Percent 3 6 2 3" xfId="18197" xr:uid="{2AAF333D-43E7-4AE0-8959-0733AF74C626}"/>
    <cellStyle name="Percent 3 6 2 3 2" xfId="26941" xr:uid="{FCA2A9B0-AB15-4E9D-895E-37914A122833}"/>
    <cellStyle name="Percent 3 6 2 3 2 2" xfId="26942" xr:uid="{71396657-5092-4760-B7EA-035C015FE912}"/>
    <cellStyle name="Percent 3 6 2 3 3" xfId="26943" xr:uid="{6BDD23D5-A358-4B51-B9E2-2E1B50C10E2C}"/>
    <cellStyle name="Percent 3 6 2 3 3 2" xfId="26944" xr:uid="{6A3DA967-2D7A-473F-B52C-8916E8C91CCE}"/>
    <cellStyle name="Percent 3 6 2 3 4" xfId="26945" xr:uid="{4A6FD6FA-B363-4C9F-93AA-F79344A55979}"/>
    <cellStyle name="Percent 3 6 2 3 5" xfId="26940" xr:uid="{81CEE303-3BEC-49F7-9AB6-07FD98AA7E46}"/>
    <cellStyle name="Percent 3 6 2 4" xfId="18198" xr:uid="{9DD2C0EA-4F2F-44E0-95C0-07E75C98E443}"/>
    <cellStyle name="Percent 3 6 2 4 2" xfId="26947" xr:uid="{E40BCD2A-246D-4FEA-9215-F5929143E654}"/>
    <cellStyle name="Percent 3 6 2 4 2 2" xfId="26948" xr:uid="{3CAD7DF2-99FB-4EF0-B9A0-F9AC7687650A}"/>
    <cellStyle name="Percent 3 6 2 4 3" xfId="26949" xr:uid="{1D1E0B3E-C5F5-4078-81F6-F5A68E83706E}"/>
    <cellStyle name="Percent 3 6 2 4 3 2" xfId="26950" xr:uid="{1CF833B9-2D08-4B5C-99BA-6C564C9EF876}"/>
    <cellStyle name="Percent 3 6 2 4 4" xfId="26951" xr:uid="{485166CB-222C-431E-8A96-426C661C5ACB}"/>
    <cellStyle name="Percent 3 6 2 4 5" xfId="26946" xr:uid="{B53EEA10-9104-42E6-816E-B0961C45B1CB}"/>
    <cellStyle name="Percent 3 6 2 5" xfId="18199" xr:uid="{CA37CE98-AFDE-4B92-9445-1E899B44422F}"/>
    <cellStyle name="Percent 3 6 2 5 2" xfId="26953" xr:uid="{391B69E2-4DA7-4A8C-8A96-2DB1C7865FED}"/>
    <cellStyle name="Percent 3 6 2 5 2 2" xfId="26954" xr:uid="{8583A2DB-C098-45C3-A2EC-DEB2B44D0A1F}"/>
    <cellStyle name="Percent 3 6 2 5 3" xfId="26955" xr:uid="{7DC81E25-5F06-4285-AA76-6AC27DAC9B92}"/>
    <cellStyle name="Percent 3 6 2 5 3 2" xfId="26956" xr:uid="{2ED9CC55-1646-44CF-9E58-740618ADE7DB}"/>
    <cellStyle name="Percent 3 6 2 5 4" xfId="26957" xr:uid="{BC8AFE1B-6252-40DA-8404-CC177AE0A8B8}"/>
    <cellStyle name="Percent 3 6 2 5 4 2" xfId="26958" xr:uid="{D6A70726-4B8B-4ADE-8C65-EF48726B9B13}"/>
    <cellStyle name="Percent 3 6 2 5 5" xfId="26959" xr:uid="{4F92C60F-76A8-4C8F-BF11-8392268C6169}"/>
    <cellStyle name="Percent 3 6 2 5 6" xfId="26952" xr:uid="{939D5016-FB80-45EA-9D55-B3EEB81415EB}"/>
    <cellStyle name="Percent 3 6 2 6" xfId="18200" xr:uid="{261488F8-7978-4D40-A49B-5EA9E06D2C78}"/>
    <cellStyle name="Percent 3 6 2 6 2" xfId="26961" xr:uid="{38126EE6-F90F-4AF0-8D34-445874516803}"/>
    <cellStyle name="Percent 3 6 2 6 2 2" xfId="26962" xr:uid="{5C5360E9-47C6-4E91-BA62-209854900723}"/>
    <cellStyle name="Percent 3 6 2 6 3" xfId="26963" xr:uid="{4F18FB8D-B46A-47B6-A1B1-A9FF831AFD35}"/>
    <cellStyle name="Percent 3 6 2 6 3 2" xfId="26964" xr:uid="{B0C13E56-4FB8-4584-9597-E087101DD3BB}"/>
    <cellStyle name="Percent 3 6 2 6 4" xfId="26965" xr:uid="{ECDCBF17-E0A0-4114-82AA-37AB945BB01D}"/>
    <cellStyle name="Percent 3 6 2 6 5" xfId="26960" xr:uid="{ACBA0637-3828-4BC8-96B4-A81DC4C67FBA}"/>
    <cellStyle name="Percent 3 6 2 7" xfId="18201" xr:uid="{B0D501CD-D0AF-4960-87D1-071BF6948144}"/>
    <cellStyle name="Percent 3 6 2 7 2" xfId="26967" xr:uid="{131F5C1A-7A61-4784-988C-14625A7C72B0}"/>
    <cellStyle name="Percent 3 6 2 7 3" xfId="26966" xr:uid="{5ACB1AB5-25ED-47B0-868A-4A87D0917AB8}"/>
    <cellStyle name="Percent 3 6 2 8" xfId="18202" xr:uid="{99111DC6-0278-4C38-98D1-261E81CF785C}"/>
    <cellStyle name="Percent 3 6 2 8 2" xfId="26969" xr:uid="{174C75F6-E9B6-42E4-9B37-C77B867514B4}"/>
    <cellStyle name="Percent 3 6 2 8 3" xfId="26968" xr:uid="{0F9B18C2-A1E6-4991-B8C7-81642B45D17B}"/>
    <cellStyle name="Percent 3 6 2 9" xfId="18203" xr:uid="{8DEA70EB-162F-48CC-98A7-4A25E5397039}"/>
    <cellStyle name="Percent 3 6 2 9 2" xfId="26971" xr:uid="{E9506771-6512-4EE8-80F2-2AE6003ABB33}"/>
    <cellStyle name="Percent 3 6 2 9 3" xfId="26970" xr:uid="{5367CEA2-ADAD-4846-8BDE-DA0420B12B72}"/>
    <cellStyle name="Percent 3 6 20" xfId="18204" xr:uid="{F0157EB8-74DD-4388-99DE-CDAD9F25B0B8}"/>
    <cellStyle name="Percent 3 6 20 2" xfId="26973" xr:uid="{543CFB64-AA76-4194-81EE-309FE816D25F}"/>
    <cellStyle name="Percent 3 6 20 2 2" xfId="26974" xr:uid="{D36EF7C6-DD88-4D05-B3FA-9023A3FD34B0}"/>
    <cellStyle name="Percent 3 6 20 3" xfId="26975" xr:uid="{7F85C5B0-2C93-460F-A715-A8ADE00883DC}"/>
    <cellStyle name="Percent 3 6 20 3 2" xfId="26976" xr:uid="{FA85D854-1C7D-4D05-BF63-D1811D0FEDFC}"/>
    <cellStyle name="Percent 3 6 20 4" xfId="26977" xr:uid="{04695AAD-AAAC-438E-8A8A-CFABA1F1392D}"/>
    <cellStyle name="Percent 3 6 20 5" xfId="26972" xr:uid="{A4842816-B615-4BD0-9E02-2B83C396CCDD}"/>
    <cellStyle name="Percent 3 6 21" xfId="18205" xr:uid="{B3484962-E92A-4D86-A60E-FF323A60AFD0}"/>
    <cellStyle name="Percent 3 6 21 2" xfId="26979" xr:uid="{1BA3DE72-04E2-477C-A00B-A3335A31F473}"/>
    <cellStyle name="Percent 3 6 21 3" xfId="26978" xr:uid="{1E3A5AC6-9813-4928-8956-4C7580322C81}"/>
    <cellStyle name="Percent 3 6 22" xfId="18206" xr:uid="{91932E1C-EF93-4427-B595-D8AA0EB2531D}"/>
    <cellStyle name="Percent 3 6 22 2" xfId="26981" xr:uid="{BA03FC20-C4F9-4E55-800E-235D8B30F603}"/>
    <cellStyle name="Percent 3 6 22 3" xfId="26980" xr:uid="{AD54E9A1-D562-45E0-9042-F01D9D7F204D}"/>
    <cellStyle name="Percent 3 6 23" xfId="18207" xr:uid="{39667926-250C-4DE9-B2A8-3B041774CFCA}"/>
    <cellStyle name="Percent 3 6 23 2" xfId="26983" xr:uid="{D2EE69F8-A46D-4C5C-9257-231C0E0F5DA8}"/>
    <cellStyle name="Percent 3 6 23 3" xfId="26982" xr:uid="{FA181BC0-73ED-4BC0-8A00-9C94369DE13F}"/>
    <cellStyle name="Percent 3 6 24" xfId="18208" xr:uid="{33F87178-B7C5-4C93-A489-E87BEC5B5A79}"/>
    <cellStyle name="Percent 3 6 24 2" xfId="26984" xr:uid="{D1FB6711-D1EF-4C95-9EB2-13B02A45FF61}"/>
    <cellStyle name="Percent 3 6 25" xfId="26985" xr:uid="{5CD2DA4F-9283-4439-BD2D-408A639F09D1}"/>
    <cellStyle name="Percent 3 6 26" xfId="26650" xr:uid="{4370DF74-D52A-4DBC-B831-1CB0A2852156}"/>
    <cellStyle name="Percent 3 6 27" xfId="6950" xr:uid="{3DF63841-2CAF-4126-8A21-179553CD832D}"/>
    <cellStyle name="Percent 3 6 3" xfId="4661" xr:uid="{00000000-0005-0000-0000-000038120000}"/>
    <cellStyle name="Percent 3 6 3 10" xfId="18209" xr:uid="{AE03129F-4A9C-48F1-B9B8-2C1054BF3AFF}"/>
    <cellStyle name="Percent 3 6 3 10 2" xfId="26987" xr:uid="{5FA61FA7-DE13-4686-9FF9-8F074E9D5658}"/>
    <cellStyle name="Percent 3 6 3 11" xfId="26988" xr:uid="{D9BBF723-54E7-4691-9EBA-BE4676CCC451}"/>
    <cellStyle name="Percent 3 6 3 12" xfId="26986" xr:uid="{BEA1BB6C-69F6-49AC-B08E-313114696BA0}"/>
    <cellStyle name="Percent 3 6 3 13" xfId="24116" xr:uid="{99EEA3B0-A4FE-472D-837F-0003602C38BC}"/>
    <cellStyle name="Percent 3 6 3 14" xfId="8970" xr:uid="{0A82ED49-DBFE-4983-81ED-E891A399728A}"/>
    <cellStyle name="Percent 3 6 3 2" xfId="18210" xr:uid="{E0F46141-3D2E-4E9C-A728-645F7862100D}"/>
    <cellStyle name="Percent 3 6 3 2 2" xfId="26990" xr:uid="{F91FB295-AA95-449B-B3D1-B73AA870ECE7}"/>
    <cellStyle name="Percent 3 6 3 2 2 2" xfId="26991" xr:uid="{18A9FC72-14EF-44C9-BE6C-92AFA1C2DC6E}"/>
    <cellStyle name="Percent 3 6 3 2 3" xfId="26992" xr:uid="{95C9FCD3-E3F8-4D55-9052-4CAFC8AC2EF5}"/>
    <cellStyle name="Percent 3 6 3 2 3 2" xfId="26993" xr:uid="{DAC688BE-1AAE-4532-B7F3-DED2512877E0}"/>
    <cellStyle name="Percent 3 6 3 2 4" xfId="26994" xr:uid="{FC40D062-9308-490B-A3DC-4552832891AB}"/>
    <cellStyle name="Percent 3 6 3 2 5" xfId="26995" xr:uid="{BEF4E728-5E7A-4AE5-8631-9E338066EB03}"/>
    <cellStyle name="Percent 3 6 3 2 6" xfId="26989" xr:uid="{851E10EE-6E5E-4CE4-9ED2-ED52031F03E9}"/>
    <cellStyle name="Percent 3 6 3 3" xfId="18211" xr:uid="{01441186-535C-43B5-8064-79399A338B4F}"/>
    <cellStyle name="Percent 3 6 3 3 2" xfId="26997" xr:uid="{6A3A8432-9166-4AA2-899F-F1FA0719117B}"/>
    <cellStyle name="Percent 3 6 3 3 2 2" xfId="26998" xr:uid="{29747BB2-9DD1-4755-94E9-32B8AB246E2A}"/>
    <cellStyle name="Percent 3 6 3 3 3" xfId="26999" xr:uid="{5B507FE2-89AF-4D6B-91D6-6C2970FFAD42}"/>
    <cellStyle name="Percent 3 6 3 3 3 2" xfId="27000" xr:uid="{204E672C-318F-4BD2-AB79-8F9C3F011ECF}"/>
    <cellStyle name="Percent 3 6 3 3 4" xfId="27001" xr:uid="{FE22ED10-5624-4CAF-986F-EBF030CCF5AF}"/>
    <cellStyle name="Percent 3 6 3 3 5" xfId="26996" xr:uid="{6533E0AB-1B0D-400A-AD34-04859A049E9B}"/>
    <cellStyle name="Percent 3 6 3 4" xfId="18212" xr:uid="{5CADFB33-47E2-4189-9576-E55DA8012477}"/>
    <cellStyle name="Percent 3 6 3 4 2" xfId="27003" xr:uid="{69D5DCFE-CD11-4338-8429-9AAE2FEDA82C}"/>
    <cellStyle name="Percent 3 6 3 4 2 2" xfId="27004" xr:uid="{0AC5C2E8-C730-4413-9EDC-7E54FF0ADD90}"/>
    <cellStyle name="Percent 3 6 3 4 3" xfId="27005" xr:uid="{638CCB75-052D-4896-8EB9-737810682B19}"/>
    <cellStyle name="Percent 3 6 3 4 3 2" xfId="27006" xr:uid="{18A3562F-9456-4ECD-B2FA-98F9DCFCFEED}"/>
    <cellStyle name="Percent 3 6 3 4 4" xfId="27007" xr:uid="{508ED820-85B7-4BFA-81B9-BA3637F79EA2}"/>
    <cellStyle name="Percent 3 6 3 4 5" xfId="27002" xr:uid="{05B64448-104C-44BE-93C3-9AAFCD7D9534}"/>
    <cellStyle name="Percent 3 6 3 5" xfId="18213" xr:uid="{7A3EAADC-BECF-4D1C-8A36-066BB809108B}"/>
    <cellStyle name="Percent 3 6 3 5 2" xfId="27009" xr:uid="{DE83AA2D-81B7-403A-8DDF-B3E927A43E19}"/>
    <cellStyle name="Percent 3 6 3 5 2 2" xfId="27010" xr:uid="{D490CB6A-88D0-4CB9-A1A6-A244296AAE10}"/>
    <cellStyle name="Percent 3 6 3 5 3" xfId="27011" xr:uid="{4E2C23C9-73DE-421E-BF50-FD9FA64ADC49}"/>
    <cellStyle name="Percent 3 6 3 5 3 2" xfId="27012" xr:uid="{DB8B3B9F-7A2A-4026-9B9A-46A237C9E771}"/>
    <cellStyle name="Percent 3 6 3 5 4" xfId="27013" xr:uid="{330BC309-A12C-4477-A4D8-957C1B1EAF43}"/>
    <cellStyle name="Percent 3 6 3 5 4 2" xfId="27014" xr:uid="{4FF38870-0D66-467A-9250-8FAAD74A6235}"/>
    <cellStyle name="Percent 3 6 3 5 5" xfId="27015" xr:uid="{C5654C77-B028-46D7-9AB5-2D011AACFA59}"/>
    <cellStyle name="Percent 3 6 3 5 6" xfId="27008" xr:uid="{642CCF2E-9DD3-4DD9-96CB-16C8AF0E1DAD}"/>
    <cellStyle name="Percent 3 6 3 6" xfId="18214" xr:uid="{49167BDC-08DE-4F1B-88BB-2C1553BE78DC}"/>
    <cellStyle name="Percent 3 6 3 6 2" xfId="27017" xr:uid="{679210F3-6E5E-415B-991A-7C9A246666F5}"/>
    <cellStyle name="Percent 3 6 3 6 2 2" xfId="27018" xr:uid="{0D56DE31-77A6-4621-886C-DE5F72E3F996}"/>
    <cellStyle name="Percent 3 6 3 6 3" xfId="27019" xr:uid="{1D7E370F-CEE3-460F-8C8F-A56E90B40993}"/>
    <cellStyle name="Percent 3 6 3 6 3 2" xfId="27020" xr:uid="{EC496476-B0E8-4641-9AB7-702278254AF5}"/>
    <cellStyle name="Percent 3 6 3 6 4" xfId="27021" xr:uid="{764BDFCE-E9CE-4165-8CC9-44C38482C28A}"/>
    <cellStyle name="Percent 3 6 3 6 5" xfId="27016" xr:uid="{B1E945DA-484C-415A-A5A0-7D541950E803}"/>
    <cellStyle name="Percent 3 6 3 7" xfId="18215" xr:uid="{B752CF63-1EA6-4CE5-9405-90C4A7932AF2}"/>
    <cellStyle name="Percent 3 6 3 7 2" xfId="27023" xr:uid="{8AFA60B8-12C3-4A28-809A-801FF8D8AC1F}"/>
    <cellStyle name="Percent 3 6 3 7 3" xfId="27022" xr:uid="{408FB0CF-FAF3-42B2-B7FC-72659EAB385E}"/>
    <cellStyle name="Percent 3 6 3 8" xfId="18216" xr:uid="{380A04D1-CCB0-436D-8FB6-371D7E104E6C}"/>
    <cellStyle name="Percent 3 6 3 8 2" xfId="27025" xr:uid="{279CC396-63B9-444F-85FE-174B35A6626E}"/>
    <cellStyle name="Percent 3 6 3 8 3" xfId="27024" xr:uid="{37A6CAAF-55BB-4AEA-91FC-4C0DF24BD47B}"/>
    <cellStyle name="Percent 3 6 3 9" xfId="18217" xr:uid="{B113E506-86A5-40C3-B516-D17654B458AE}"/>
    <cellStyle name="Percent 3 6 3 9 2" xfId="27027" xr:uid="{AA9426A5-E142-40CB-8BE9-0B124FBB6C00}"/>
    <cellStyle name="Percent 3 6 3 9 3" xfId="27026" xr:uid="{27240A05-BD66-4FC3-801B-A5B315BD0313}"/>
    <cellStyle name="Percent 3 6 4" xfId="4662" xr:uid="{00000000-0005-0000-0000-000039120000}"/>
    <cellStyle name="Percent 3 6 4 10" xfId="18218" xr:uid="{F924016C-9C8E-4666-9EC6-A808BBE1B021}"/>
    <cellStyle name="Percent 3 6 4 10 2" xfId="27029" xr:uid="{1642CA70-A648-4243-A902-EF547BED1AB3}"/>
    <cellStyle name="Percent 3 6 4 11" xfId="27030" xr:uid="{FBECB9A6-7D31-439A-BB3E-F6891A306761}"/>
    <cellStyle name="Percent 3 6 4 12" xfId="27028" xr:uid="{65E66D1A-1EDD-4018-B4EA-288E18FC555F}"/>
    <cellStyle name="Percent 3 6 4 13" xfId="24117" xr:uid="{4384ED3C-5566-4944-9B4B-4A04BA970D0C}"/>
    <cellStyle name="Percent 3 6 4 14" xfId="8971" xr:uid="{222F513B-0F5C-4E24-9A04-42EE22DFA9AF}"/>
    <cellStyle name="Percent 3 6 4 2" xfId="18219" xr:uid="{9CD3739D-53D8-456C-9F61-A6B5409B1154}"/>
    <cellStyle name="Percent 3 6 4 2 2" xfId="27032" xr:uid="{CDB45AFB-6EAC-4C7D-A444-E5F7E9863520}"/>
    <cellStyle name="Percent 3 6 4 2 2 2" xfId="27033" xr:uid="{E2361C4A-D1C9-4A94-B3E1-2BDB93A8D0A4}"/>
    <cellStyle name="Percent 3 6 4 2 3" xfId="27034" xr:uid="{4F90D8A0-20E0-46F6-BE9E-2D4CC43297C4}"/>
    <cellStyle name="Percent 3 6 4 2 3 2" xfId="27035" xr:uid="{1A284F9D-308E-4738-B002-E7FAC3E351F6}"/>
    <cellStyle name="Percent 3 6 4 2 4" xfId="27036" xr:uid="{C9E596CB-F35A-4C0A-95A5-CEEC968EDF26}"/>
    <cellStyle name="Percent 3 6 4 2 5" xfId="27037" xr:uid="{D83B7EFD-B08E-416E-9661-FFE973087BD3}"/>
    <cellStyle name="Percent 3 6 4 2 6" xfId="27031" xr:uid="{342D7BE0-6968-4A99-9FC6-252C8635EF5F}"/>
    <cellStyle name="Percent 3 6 4 3" xfId="18220" xr:uid="{24894392-5E36-4565-9325-510B08528941}"/>
    <cellStyle name="Percent 3 6 4 3 2" xfId="27039" xr:uid="{08EE1F11-2FFF-4B6D-A9FD-C91D267A147D}"/>
    <cellStyle name="Percent 3 6 4 3 2 2" xfId="27040" xr:uid="{43314C6A-712A-4ED2-A761-E7A59DEA79A8}"/>
    <cellStyle name="Percent 3 6 4 3 3" xfId="27041" xr:uid="{8BBBFF4B-8232-4F21-9BD0-E8E91B335AE3}"/>
    <cellStyle name="Percent 3 6 4 3 3 2" xfId="27042" xr:uid="{294D36F0-89C4-4D74-9E78-00D42D171F7F}"/>
    <cellStyle name="Percent 3 6 4 3 4" xfId="27043" xr:uid="{01323C8D-A838-4C30-86E5-9295D6EDE0A9}"/>
    <cellStyle name="Percent 3 6 4 3 5" xfId="27038" xr:uid="{25048921-DE01-4865-8B9C-2CA2FEF68752}"/>
    <cellStyle name="Percent 3 6 4 4" xfId="18221" xr:uid="{9BD6A9B7-F8AE-44EB-AF08-051ED4ACF4E1}"/>
    <cellStyle name="Percent 3 6 4 4 2" xfId="27045" xr:uid="{694F7EAC-FFC5-4981-9F34-F47B4403F89D}"/>
    <cellStyle name="Percent 3 6 4 4 2 2" xfId="27046" xr:uid="{0585C2B9-5188-46C2-A090-97AB067D1ECD}"/>
    <cellStyle name="Percent 3 6 4 4 3" xfId="27047" xr:uid="{326ACAE0-C010-4E0B-BB56-8B9A6F890377}"/>
    <cellStyle name="Percent 3 6 4 4 3 2" xfId="27048" xr:uid="{4D9CD6AE-1733-4DCC-AC45-62EC890EE44A}"/>
    <cellStyle name="Percent 3 6 4 4 4" xfId="27049" xr:uid="{44B3876B-1614-4788-83B9-6AC0B000054D}"/>
    <cellStyle name="Percent 3 6 4 4 5" xfId="27044" xr:uid="{0AD7E5BF-B768-40AC-9D68-C6AA4E5B0405}"/>
    <cellStyle name="Percent 3 6 4 5" xfId="18222" xr:uid="{9EB57881-1E37-4C79-B3AD-7E066079FB5B}"/>
    <cellStyle name="Percent 3 6 4 5 2" xfId="27051" xr:uid="{BCF8BD0C-E418-4691-B244-C66214C175E1}"/>
    <cellStyle name="Percent 3 6 4 5 2 2" xfId="27052" xr:uid="{079F2DB8-9F8F-43A7-8DFB-52119A620ACF}"/>
    <cellStyle name="Percent 3 6 4 5 3" xfId="27053" xr:uid="{BAD58AD6-EDCC-49A8-86D0-D93F1FC93023}"/>
    <cellStyle name="Percent 3 6 4 5 3 2" xfId="27054" xr:uid="{D5003879-A18E-412D-BF28-324F15BBFC62}"/>
    <cellStyle name="Percent 3 6 4 5 4" xfId="27055" xr:uid="{194F8055-DB57-4F7F-BCF9-565F55C61601}"/>
    <cellStyle name="Percent 3 6 4 5 4 2" xfId="27056" xr:uid="{029E6A94-09EB-43AD-A6A5-D90B5B393239}"/>
    <cellStyle name="Percent 3 6 4 5 5" xfId="27057" xr:uid="{4525F7CB-6E1A-4082-8980-84746452CB3A}"/>
    <cellStyle name="Percent 3 6 4 5 6" xfId="27050" xr:uid="{D7989399-9B2F-4D64-8071-C99F2A8E198A}"/>
    <cellStyle name="Percent 3 6 4 6" xfId="18223" xr:uid="{9F23C0B7-296A-409D-8BFE-309A9BEAFF16}"/>
    <cellStyle name="Percent 3 6 4 6 2" xfId="27059" xr:uid="{0FD4594E-5744-4F34-B132-7C2AACC9A00E}"/>
    <cellStyle name="Percent 3 6 4 6 2 2" xfId="27060" xr:uid="{CABD837C-5073-44C4-8E06-525786BF7EFD}"/>
    <cellStyle name="Percent 3 6 4 6 3" xfId="27061" xr:uid="{F42D1115-7253-4E5B-B935-B641FDC7BA5E}"/>
    <cellStyle name="Percent 3 6 4 6 3 2" xfId="27062" xr:uid="{BAFCB439-2D16-4637-AEDD-A5F99D4A1CE6}"/>
    <cellStyle name="Percent 3 6 4 6 4" xfId="27063" xr:uid="{3B740855-1303-4933-AD93-BEFFF2DE8FC0}"/>
    <cellStyle name="Percent 3 6 4 6 5" xfId="27058" xr:uid="{7B06705C-E0AA-42AF-8E62-16183F737218}"/>
    <cellStyle name="Percent 3 6 4 7" xfId="18224" xr:uid="{38061058-766C-4EBA-AC95-D920BEAB75C2}"/>
    <cellStyle name="Percent 3 6 4 7 2" xfId="27065" xr:uid="{1277CFEF-9D2E-43D2-82FF-0A2A8CC7DCD2}"/>
    <cellStyle name="Percent 3 6 4 7 3" xfId="27064" xr:uid="{20716AE7-65D3-4C0F-B7ED-A8C677344FDE}"/>
    <cellStyle name="Percent 3 6 4 8" xfId="18225" xr:uid="{46B56D4C-F6AC-45CA-A7A5-D67489792FDF}"/>
    <cellStyle name="Percent 3 6 4 8 2" xfId="27067" xr:uid="{3E29F7C2-0BC0-48D1-80FD-41BEAD4B59CB}"/>
    <cellStyle name="Percent 3 6 4 8 3" xfId="27066" xr:uid="{C6F77502-D73B-4FEB-8BBE-D390AFFE6DB6}"/>
    <cellStyle name="Percent 3 6 4 9" xfId="18226" xr:uid="{CD41D58F-CBE0-46D7-97BE-780FB4A8E7B0}"/>
    <cellStyle name="Percent 3 6 4 9 2" xfId="27069" xr:uid="{D4E39EEA-B103-4648-B7C5-452DDCC40A32}"/>
    <cellStyle name="Percent 3 6 4 9 3" xfId="27068" xr:uid="{03E177C8-CCED-4860-A0F6-FDA6149263E1}"/>
    <cellStyle name="Percent 3 6 5" xfId="4663" xr:uid="{00000000-0005-0000-0000-00003A120000}"/>
    <cellStyle name="Percent 3 6 5 10" xfId="18227" xr:uid="{9155BA0B-33F3-478D-AEB8-F301A1CB526B}"/>
    <cellStyle name="Percent 3 6 5 10 2" xfId="27071" xr:uid="{1CEADAE6-4655-4700-AD91-62CE214BD579}"/>
    <cellStyle name="Percent 3 6 5 11" xfId="27072" xr:uid="{F2FB28BD-D368-42D3-BD41-ECA15E5041B8}"/>
    <cellStyle name="Percent 3 6 5 12" xfId="27070" xr:uid="{E007B208-4B2D-4AE7-BF34-5326C6086FCA}"/>
    <cellStyle name="Percent 3 6 5 13" xfId="24118" xr:uid="{2EE5EA5C-770A-4949-82A9-292BF6DCE53F}"/>
    <cellStyle name="Percent 3 6 5 14" xfId="8972" xr:uid="{42E3F9CC-B9FF-4CE4-AF05-B872A4F86B20}"/>
    <cellStyle name="Percent 3 6 5 2" xfId="18228" xr:uid="{57CF3F2B-AA82-4349-8FC1-12006D48A42B}"/>
    <cellStyle name="Percent 3 6 5 2 2" xfId="27074" xr:uid="{EDBB1ED4-F836-4411-92C8-7CBB319AC11F}"/>
    <cellStyle name="Percent 3 6 5 2 2 2" xfId="27075" xr:uid="{A865F219-0AC7-4FF7-8DC0-1B74C2B6FE28}"/>
    <cellStyle name="Percent 3 6 5 2 3" xfId="27076" xr:uid="{F90DEA93-5727-4CE6-960C-2B06718BB076}"/>
    <cellStyle name="Percent 3 6 5 2 3 2" xfId="27077" xr:uid="{933B21D7-3607-4C60-9398-EE02F3E216B6}"/>
    <cellStyle name="Percent 3 6 5 2 4" xfId="27078" xr:uid="{0BC076F9-7712-456E-86EB-0C98A0C3B7C0}"/>
    <cellStyle name="Percent 3 6 5 2 5" xfId="27079" xr:uid="{62882A4C-C8F2-41A1-AF6C-47A35808B993}"/>
    <cellStyle name="Percent 3 6 5 2 6" xfId="27073" xr:uid="{58368541-203B-4DB1-A05E-F6C84460DE4D}"/>
    <cellStyle name="Percent 3 6 5 3" xfId="18229" xr:uid="{E0AC9861-7BDF-4C61-B709-FBA25A7F58E3}"/>
    <cellStyle name="Percent 3 6 5 3 2" xfId="27081" xr:uid="{01ED80F3-7410-4A23-95AB-47F1C8C5CD94}"/>
    <cellStyle name="Percent 3 6 5 3 2 2" xfId="27082" xr:uid="{CFFF211E-233E-4C85-9591-BCAD1363C9C0}"/>
    <cellStyle name="Percent 3 6 5 3 3" xfId="27083" xr:uid="{A116501E-BF2B-4171-A74D-10744FAE4D40}"/>
    <cellStyle name="Percent 3 6 5 3 3 2" xfId="27084" xr:uid="{FCF6BAEE-490A-4841-A7DB-472B04D75E43}"/>
    <cellStyle name="Percent 3 6 5 3 4" xfId="27085" xr:uid="{DEEFCDF1-FEEC-47C3-B2CB-D3BCD196A5EC}"/>
    <cellStyle name="Percent 3 6 5 3 5" xfId="27080" xr:uid="{481E718F-5574-4925-809B-4F068F95801D}"/>
    <cellStyle name="Percent 3 6 5 4" xfId="18230" xr:uid="{9D3D0210-8EC2-4D52-B0BB-A7F7143EF4AF}"/>
    <cellStyle name="Percent 3 6 5 4 2" xfId="27087" xr:uid="{C03F0E13-A2EA-4D15-BEF0-EBFE4DFE0C9A}"/>
    <cellStyle name="Percent 3 6 5 4 2 2" xfId="27088" xr:uid="{CAA42582-88F5-4425-81CD-D0DB72327342}"/>
    <cellStyle name="Percent 3 6 5 4 3" xfId="27089" xr:uid="{2EA57396-1FA4-4D53-8933-E9896815C920}"/>
    <cellStyle name="Percent 3 6 5 4 3 2" xfId="27090" xr:uid="{527AEB4E-6466-4C82-9537-450A74AE586F}"/>
    <cellStyle name="Percent 3 6 5 4 4" xfId="27091" xr:uid="{39973708-8869-44AA-A842-6A1928B34A6A}"/>
    <cellStyle name="Percent 3 6 5 4 5" xfId="27086" xr:uid="{E36F5C93-C2D0-4896-9844-1786999252C2}"/>
    <cellStyle name="Percent 3 6 5 5" xfId="18231" xr:uid="{C62F2413-7BB4-42A7-B418-914F81847777}"/>
    <cellStyle name="Percent 3 6 5 5 2" xfId="27093" xr:uid="{13B74FA4-3A3A-4F74-B652-AC41EA39D850}"/>
    <cellStyle name="Percent 3 6 5 5 2 2" xfId="27094" xr:uid="{2D2054AB-3FFA-4779-B140-27A447A002DE}"/>
    <cellStyle name="Percent 3 6 5 5 3" xfId="27095" xr:uid="{1D3D792A-061F-48F0-8D67-730B641E1406}"/>
    <cellStyle name="Percent 3 6 5 5 3 2" xfId="27096" xr:uid="{342D0D5C-EC17-4DA8-9670-750BA1EEFA14}"/>
    <cellStyle name="Percent 3 6 5 5 4" xfId="27097" xr:uid="{D41CAABD-1C51-47F8-BBAF-DA145E4ADD3B}"/>
    <cellStyle name="Percent 3 6 5 5 4 2" xfId="27098" xr:uid="{8916ACB7-49EE-4A50-AB74-EBC1DB91BD50}"/>
    <cellStyle name="Percent 3 6 5 5 5" xfId="27099" xr:uid="{46873498-DD62-48BD-ACCA-F671E1FB9854}"/>
    <cellStyle name="Percent 3 6 5 5 6" xfId="27092" xr:uid="{1A9B90F0-D6B5-4409-9193-1BBE49524494}"/>
    <cellStyle name="Percent 3 6 5 6" xfId="18232" xr:uid="{A5330B90-8C9F-4DEF-8CC8-C665AF1A60D6}"/>
    <cellStyle name="Percent 3 6 5 6 2" xfId="27101" xr:uid="{298DC52E-FC54-4DC2-94FC-F498E91FDE87}"/>
    <cellStyle name="Percent 3 6 5 6 2 2" xfId="27102" xr:uid="{A5146AAD-02A6-4079-8D29-993433464F63}"/>
    <cellStyle name="Percent 3 6 5 6 3" xfId="27103" xr:uid="{F00F47CB-3C10-49F1-81F6-8624C9004E29}"/>
    <cellStyle name="Percent 3 6 5 6 3 2" xfId="27104" xr:uid="{74710EAA-E88F-4F59-B8F4-50DE2577A6B6}"/>
    <cellStyle name="Percent 3 6 5 6 4" xfId="27105" xr:uid="{60D616D1-F322-4A96-A141-B956A75A688F}"/>
    <cellStyle name="Percent 3 6 5 6 5" xfId="27100" xr:uid="{AD75D869-ADA3-4E01-BD54-D835A29BFAAF}"/>
    <cellStyle name="Percent 3 6 5 7" xfId="18233" xr:uid="{0E31C13F-5BAC-4858-92F8-34357FE7DBDD}"/>
    <cellStyle name="Percent 3 6 5 7 2" xfId="27107" xr:uid="{F88DDFFA-FDF0-4001-87F4-C8123FEF7655}"/>
    <cellStyle name="Percent 3 6 5 7 3" xfId="27106" xr:uid="{57E6ECB8-7C08-4BFB-A015-3D74F5003619}"/>
    <cellStyle name="Percent 3 6 5 8" xfId="18234" xr:uid="{8954F027-41B9-44B0-88E1-CC205BC10000}"/>
    <cellStyle name="Percent 3 6 5 8 2" xfId="27109" xr:uid="{D11098B8-F154-444C-94B9-E533E5A2AE7C}"/>
    <cellStyle name="Percent 3 6 5 8 3" xfId="27108" xr:uid="{A33551A2-0141-42C3-A7BE-4748C2F6FECA}"/>
    <cellStyle name="Percent 3 6 5 9" xfId="18235" xr:uid="{AA54B1AB-ABE5-430E-A193-A16DAC598095}"/>
    <cellStyle name="Percent 3 6 5 9 2" xfId="27111" xr:uid="{21C2EF96-A743-45F0-8B5D-67D360A2238C}"/>
    <cellStyle name="Percent 3 6 5 9 3" xfId="27110" xr:uid="{BE0D6721-418F-49CE-B3E4-0D3167CB2A16}"/>
    <cellStyle name="Percent 3 6 6" xfId="4664" xr:uid="{00000000-0005-0000-0000-00003B120000}"/>
    <cellStyle name="Percent 3 6 6 10" xfId="18236" xr:uid="{04C999CB-150F-4B1C-B1B1-0B8C5D39D92A}"/>
    <cellStyle name="Percent 3 6 6 10 2" xfId="27113" xr:uid="{B65B27F9-7724-4CD0-8AD0-0E104707DA29}"/>
    <cellStyle name="Percent 3 6 6 11" xfId="27114" xr:uid="{F61E9CAE-80F4-4DBA-B137-7E5947964C26}"/>
    <cellStyle name="Percent 3 6 6 12" xfId="27112" xr:uid="{8E80B3F4-13EA-4B15-B87A-0E948ADCC26E}"/>
    <cellStyle name="Percent 3 6 6 13" xfId="24119" xr:uid="{E1F75793-4346-491E-A4EA-FC00FC4B80AB}"/>
    <cellStyle name="Percent 3 6 6 14" xfId="8973" xr:uid="{CBACADE2-812B-4F81-82B6-F00B0D0DCB62}"/>
    <cellStyle name="Percent 3 6 6 2" xfId="18237" xr:uid="{E22291BA-3AE4-4A1C-A23B-93B4E6E80FD4}"/>
    <cellStyle name="Percent 3 6 6 2 2" xfId="27116" xr:uid="{8998B9DA-2D79-48A2-8349-537A85A7F186}"/>
    <cellStyle name="Percent 3 6 6 2 2 2" xfId="27117" xr:uid="{693A85FF-E867-4F7C-8E05-33D3C14B3921}"/>
    <cellStyle name="Percent 3 6 6 2 3" xfId="27118" xr:uid="{82C65779-629D-41BF-840E-B6884EA24D56}"/>
    <cellStyle name="Percent 3 6 6 2 3 2" xfId="27119" xr:uid="{283818A3-9E90-4006-8434-64185E112BBD}"/>
    <cellStyle name="Percent 3 6 6 2 4" xfId="27120" xr:uid="{6E4CFC77-36B0-47C6-983E-24B7D819267D}"/>
    <cellStyle name="Percent 3 6 6 2 5" xfId="27121" xr:uid="{DEEA52D2-A445-4FC4-B27F-A1CA81118626}"/>
    <cellStyle name="Percent 3 6 6 2 6" xfId="27115" xr:uid="{75959997-CBB4-489D-8CDC-C82BE5D1DE50}"/>
    <cellStyle name="Percent 3 6 6 3" xfId="18238" xr:uid="{7D495955-9AD3-4C5E-8019-EFCACF2B27C2}"/>
    <cellStyle name="Percent 3 6 6 3 2" xfId="27123" xr:uid="{27D5D047-6FB2-4A46-9986-48AE534AE44F}"/>
    <cellStyle name="Percent 3 6 6 3 2 2" xfId="27124" xr:uid="{4354964D-2ABA-4865-A949-57090AFE9A94}"/>
    <cellStyle name="Percent 3 6 6 3 3" xfId="27125" xr:uid="{4EFA0954-915E-4AD5-9BC9-2B9A4DB33BC5}"/>
    <cellStyle name="Percent 3 6 6 3 3 2" xfId="27126" xr:uid="{1748D2E5-5424-4A38-BC5D-B935A1914FB5}"/>
    <cellStyle name="Percent 3 6 6 3 4" xfId="27127" xr:uid="{09A8B5AA-421B-4535-9DEA-A73EAA71AE21}"/>
    <cellStyle name="Percent 3 6 6 3 5" xfId="27122" xr:uid="{45FE47DA-E448-43E0-99D7-B962C7EF5133}"/>
    <cellStyle name="Percent 3 6 6 4" xfId="18239" xr:uid="{7CB6244D-9931-48B4-8E2B-647349891FEA}"/>
    <cellStyle name="Percent 3 6 6 4 2" xfId="27129" xr:uid="{99640BC6-4FCB-426B-8B34-727AF668E78E}"/>
    <cellStyle name="Percent 3 6 6 4 2 2" xfId="27130" xr:uid="{142B3682-CB99-4DBB-B9DB-2725B8394916}"/>
    <cellStyle name="Percent 3 6 6 4 3" xfId="27131" xr:uid="{04855826-65ED-4E4E-AF5B-EAAE6496C5AD}"/>
    <cellStyle name="Percent 3 6 6 4 3 2" xfId="27132" xr:uid="{FF31D78F-DB3A-41DE-8FE9-B8D7372B8C06}"/>
    <cellStyle name="Percent 3 6 6 4 4" xfId="27133" xr:uid="{534C6480-9B1D-49E0-B450-FDD9FBDC78E2}"/>
    <cellStyle name="Percent 3 6 6 4 5" xfId="27128" xr:uid="{3DB98BE4-9F5C-4121-B1AB-BEEEDCE97D07}"/>
    <cellStyle name="Percent 3 6 6 5" xfId="18240" xr:uid="{F64B8596-BB30-494B-9C1E-919EA9ECDF5E}"/>
    <cellStyle name="Percent 3 6 6 5 2" xfId="27135" xr:uid="{F016B51F-4012-4D5F-823D-ACB58FEC71EC}"/>
    <cellStyle name="Percent 3 6 6 5 2 2" xfId="27136" xr:uid="{93B28B8A-4B52-48DD-A41D-8E2EAF6522C3}"/>
    <cellStyle name="Percent 3 6 6 5 3" xfId="27137" xr:uid="{15BDE0E2-AC85-43D2-AFFE-05434774C4EA}"/>
    <cellStyle name="Percent 3 6 6 5 3 2" xfId="27138" xr:uid="{33B0B4B7-8E3D-4DC2-B276-A05A76182B96}"/>
    <cellStyle name="Percent 3 6 6 5 4" xfId="27139" xr:uid="{AE764679-E2EC-4F6D-A7FD-BE378B80D580}"/>
    <cellStyle name="Percent 3 6 6 5 4 2" xfId="27140" xr:uid="{C8119DCD-7D1B-487A-92AC-565BFC300CFC}"/>
    <cellStyle name="Percent 3 6 6 5 5" xfId="27141" xr:uid="{781C03D4-7CE5-4B93-808C-FF8EED44D559}"/>
    <cellStyle name="Percent 3 6 6 5 6" xfId="27134" xr:uid="{84F8E4C7-2C13-4626-B7E7-F65936C22225}"/>
    <cellStyle name="Percent 3 6 6 6" xfId="18241" xr:uid="{564F3F97-F42E-4B90-BECC-DFE6DA172A19}"/>
    <cellStyle name="Percent 3 6 6 6 2" xfId="27143" xr:uid="{A1A515D5-3D41-44E0-9A44-E7A668A7E89B}"/>
    <cellStyle name="Percent 3 6 6 6 2 2" xfId="27144" xr:uid="{FAC15EC1-6D70-486B-A2B5-C7347FA7587A}"/>
    <cellStyle name="Percent 3 6 6 6 3" xfId="27145" xr:uid="{310056F7-0A90-452A-91D4-B8591ED0B6F3}"/>
    <cellStyle name="Percent 3 6 6 6 3 2" xfId="27146" xr:uid="{CB0CDBD3-90C5-42F9-993A-CAC6D6EEA098}"/>
    <cellStyle name="Percent 3 6 6 6 4" xfId="27147" xr:uid="{48111386-500E-4260-88CD-A4DE8A593EDF}"/>
    <cellStyle name="Percent 3 6 6 6 5" xfId="27142" xr:uid="{17D3B14D-76A0-4EAF-9CAB-04674F77B43E}"/>
    <cellStyle name="Percent 3 6 6 7" xfId="18242" xr:uid="{A010A471-40B7-493B-A6A6-C4BDD38D0C20}"/>
    <cellStyle name="Percent 3 6 6 7 2" xfId="27149" xr:uid="{94DF6CFE-14FB-43FD-8ED5-EDF8D8D334FF}"/>
    <cellStyle name="Percent 3 6 6 7 3" xfId="27148" xr:uid="{BB1897EF-58FD-4232-BA47-C67945B03521}"/>
    <cellStyle name="Percent 3 6 6 8" xfId="18243" xr:uid="{7A43E0BC-753A-417D-BEA0-6630AAA80620}"/>
    <cellStyle name="Percent 3 6 6 8 2" xfId="27151" xr:uid="{90E59C08-7707-40DC-95F1-86819A56E1F0}"/>
    <cellStyle name="Percent 3 6 6 8 3" xfId="27150" xr:uid="{FC443CC7-5A8F-44D5-9815-AAF764437A5E}"/>
    <cellStyle name="Percent 3 6 6 9" xfId="18244" xr:uid="{0CF0EB6C-8D63-45EB-854F-F391AB6D3239}"/>
    <cellStyle name="Percent 3 6 6 9 2" xfId="27153" xr:uid="{5706BE5B-CDCB-40BF-9782-D03E2449B5F0}"/>
    <cellStyle name="Percent 3 6 6 9 3" xfId="27152" xr:uid="{053DC707-4A68-4B4A-B38F-7D12CB0E6EB7}"/>
    <cellStyle name="Percent 3 6 7" xfId="4665" xr:uid="{00000000-0005-0000-0000-00003C120000}"/>
    <cellStyle name="Percent 3 6 7 10" xfId="18245" xr:uid="{B83220BE-BE91-4CEC-97D8-2D924A1641FA}"/>
    <cellStyle name="Percent 3 6 7 10 2" xfId="27155" xr:uid="{AAB009EE-D825-4DBD-B29E-FD5151B1FE9D}"/>
    <cellStyle name="Percent 3 6 7 11" xfId="27156" xr:uid="{B2489853-80D8-4758-B2AE-D87DE4FD9D1D}"/>
    <cellStyle name="Percent 3 6 7 12" xfId="27154" xr:uid="{1418F357-35A8-4C0F-9F2B-F74F9911CA57}"/>
    <cellStyle name="Percent 3 6 7 13" xfId="24120" xr:uid="{B3F68AFD-994D-460F-B2D6-E71E03ACE07C}"/>
    <cellStyle name="Percent 3 6 7 14" xfId="8974" xr:uid="{2F9818D7-A1E6-4EEE-A136-B215ED280E06}"/>
    <cellStyle name="Percent 3 6 7 2" xfId="18246" xr:uid="{4AA7411D-ACE2-4549-A0DB-556CDB9A7C6C}"/>
    <cellStyle name="Percent 3 6 7 2 2" xfId="27158" xr:uid="{A4676567-516D-4109-A981-F0D28B830E30}"/>
    <cellStyle name="Percent 3 6 7 2 2 2" xfId="27159" xr:uid="{A9906135-7EA7-4BFF-908A-4FCDB4A0234E}"/>
    <cellStyle name="Percent 3 6 7 2 3" xfId="27160" xr:uid="{DFBFC299-8814-4D1C-A7CE-635D5FD1B1FC}"/>
    <cellStyle name="Percent 3 6 7 2 3 2" xfId="27161" xr:uid="{B7B63549-E304-49A5-908B-096BCA26C0C5}"/>
    <cellStyle name="Percent 3 6 7 2 4" xfId="27162" xr:uid="{BD50E1AD-607B-48F7-B1B2-DCBEDD606821}"/>
    <cellStyle name="Percent 3 6 7 2 5" xfId="27163" xr:uid="{E23ED02F-8E69-4807-8CC6-5D4A0165CEF2}"/>
    <cellStyle name="Percent 3 6 7 2 6" xfId="27157" xr:uid="{4ED0CAD2-0CF3-4D0C-803C-9BEFF520854B}"/>
    <cellStyle name="Percent 3 6 7 3" xfId="18247" xr:uid="{C58C2666-D017-4601-B7E1-00DA18249FA5}"/>
    <cellStyle name="Percent 3 6 7 3 2" xfId="27165" xr:uid="{76E89874-B0C2-4621-B69F-D7CCE4CB1F67}"/>
    <cellStyle name="Percent 3 6 7 3 2 2" xfId="27166" xr:uid="{B0B8667D-11A1-45C8-8429-B9E5610D9CF6}"/>
    <cellStyle name="Percent 3 6 7 3 3" xfId="27167" xr:uid="{C3A42FE1-9148-40C9-A1C7-48B5F6C2B3E6}"/>
    <cellStyle name="Percent 3 6 7 3 3 2" xfId="27168" xr:uid="{3B5DCC72-7E1F-4614-8215-CEF4E6B27E8C}"/>
    <cellStyle name="Percent 3 6 7 3 4" xfId="27169" xr:uid="{A7C20494-C69B-4BF2-92A1-5481B4DCBA2B}"/>
    <cellStyle name="Percent 3 6 7 3 5" xfId="27164" xr:uid="{1698D36B-C33E-492A-B735-AC9A686FE539}"/>
    <cellStyle name="Percent 3 6 7 4" xfId="18248" xr:uid="{AD19812D-BDDD-47B3-9C02-B1C63536AFA6}"/>
    <cellStyle name="Percent 3 6 7 4 2" xfId="27171" xr:uid="{50F961F8-263B-4771-B0C5-47BFA85BCDAB}"/>
    <cellStyle name="Percent 3 6 7 4 2 2" xfId="27172" xr:uid="{31031D16-3184-4814-B046-04AC8FD1C4DD}"/>
    <cellStyle name="Percent 3 6 7 4 3" xfId="27173" xr:uid="{0CFFA78A-7B51-49EE-B236-7DB12E109483}"/>
    <cellStyle name="Percent 3 6 7 4 3 2" xfId="27174" xr:uid="{B0DFFD59-33F4-4423-951B-66948B2314DD}"/>
    <cellStyle name="Percent 3 6 7 4 4" xfId="27175" xr:uid="{1A069101-68AC-48E2-B6F4-FF102F8136BC}"/>
    <cellStyle name="Percent 3 6 7 4 5" xfId="27170" xr:uid="{DD17D69E-5834-432F-A67C-662FD404B718}"/>
    <cellStyle name="Percent 3 6 7 5" xfId="18249" xr:uid="{437E6420-BCCE-4B73-8F67-85E94EAF02DC}"/>
    <cellStyle name="Percent 3 6 7 5 2" xfId="27177" xr:uid="{F77BE87B-F9D0-4AA8-84AB-3D8E7F70D923}"/>
    <cellStyle name="Percent 3 6 7 5 2 2" xfId="27178" xr:uid="{772AE816-2C8D-490F-AF99-C80704436219}"/>
    <cellStyle name="Percent 3 6 7 5 3" xfId="27179" xr:uid="{96E3B5F8-24B2-4AA9-814D-E55B6B812D3E}"/>
    <cellStyle name="Percent 3 6 7 5 3 2" xfId="27180" xr:uid="{E892B339-570E-408F-90AB-04E7083A4814}"/>
    <cellStyle name="Percent 3 6 7 5 4" xfId="27181" xr:uid="{4A3DE016-C78B-4907-A088-F7DE672DCB32}"/>
    <cellStyle name="Percent 3 6 7 5 4 2" xfId="27182" xr:uid="{AB697CB9-6354-4FEE-8826-87B7C5AF7FAD}"/>
    <cellStyle name="Percent 3 6 7 5 5" xfId="27183" xr:uid="{7F01DD5A-33C3-4425-85A5-0EF241F4AB5B}"/>
    <cellStyle name="Percent 3 6 7 5 6" xfId="27176" xr:uid="{3BDC5514-3209-44FC-82A6-ED293B6DBAD7}"/>
    <cellStyle name="Percent 3 6 7 6" xfId="18250" xr:uid="{A5C19E9C-6096-457D-8859-90BB7DE78F7C}"/>
    <cellStyle name="Percent 3 6 7 6 2" xfId="27185" xr:uid="{518B88C0-1F13-4730-9408-C963AFE21B82}"/>
    <cellStyle name="Percent 3 6 7 6 2 2" xfId="27186" xr:uid="{3CF3F106-6DA6-46EB-9D14-AD662E08C138}"/>
    <cellStyle name="Percent 3 6 7 6 3" xfId="27187" xr:uid="{BEA13CD1-A855-4747-807A-029591AA0A6C}"/>
    <cellStyle name="Percent 3 6 7 6 3 2" xfId="27188" xr:uid="{D7D77174-7B0B-48FD-9D53-0EA67F28D77C}"/>
    <cellStyle name="Percent 3 6 7 6 4" xfId="27189" xr:uid="{76B24105-D098-4BDC-86AE-19D9FFCB6CF3}"/>
    <cellStyle name="Percent 3 6 7 6 5" xfId="27184" xr:uid="{FD57DE5E-15F1-47AB-B1AA-0BB4A4499DAE}"/>
    <cellStyle name="Percent 3 6 7 7" xfId="18251" xr:uid="{D906F08D-0E72-41BF-B121-B9C30FDFAABA}"/>
    <cellStyle name="Percent 3 6 7 7 2" xfId="27191" xr:uid="{F2170D78-A35C-4BC6-86C2-67FB9F41DBE6}"/>
    <cellStyle name="Percent 3 6 7 7 3" xfId="27190" xr:uid="{DFE9C687-A2B1-4F50-8559-BDFF4B9B532F}"/>
    <cellStyle name="Percent 3 6 7 8" xfId="18252" xr:uid="{F349E170-9D96-4262-B223-1BE7C64A3A81}"/>
    <cellStyle name="Percent 3 6 7 8 2" xfId="27193" xr:uid="{5AAC1FD0-F783-404B-9BC6-BA01953256BE}"/>
    <cellStyle name="Percent 3 6 7 8 3" xfId="27192" xr:uid="{9B3C1599-6AA1-4348-8C47-65BCF8E83755}"/>
    <cellStyle name="Percent 3 6 7 9" xfId="18253" xr:uid="{32377A0C-1C0F-47DC-A4CA-DA173A5F5AD2}"/>
    <cellStyle name="Percent 3 6 7 9 2" xfId="27195" xr:uid="{6E5554C5-4B56-49FB-AAF1-A3C2971DDF63}"/>
    <cellStyle name="Percent 3 6 7 9 3" xfId="27194" xr:uid="{C9DB6CC6-BC71-4B10-9C19-A31379E4EFA8}"/>
    <cellStyle name="Percent 3 6 8" xfId="4666" xr:uid="{00000000-0005-0000-0000-00003D120000}"/>
    <cellStyle name="Percent 3 6 8 10" xfId="18254" xr:uid="{33F81945-685F-4773-A728-D42CC54CAC02}"/>
    <cellStyle name="Percent 3 6 8 10 2" xfId="27197" xr:uid="{5BC457A7-B6CF-49D5-8242-6204CAC486AC}"/>
    <cellStyle name="Percent 3 6 8 11" xfId="27198" xr:uid="{411CEA6C-D9AB-4D78-BC13-DC1779BA973F}"/>
    <cellStyle name="Percent 3 6 8 12" xfId="27196" xr:uid="{4011F417-8D4D-49DE-8C92-F6C4F333EDB7}"/>
    <cellStyle name="Percent 3 6 8 13" xfId="24121" xr:uid="{B729363F-2876-48AF-ABFC-44BF87813C98}"/>
    <cellStyle name="Percent 3 6 8 14" xfId="8975" xr:uid="{16F74039-30C0-4A75-A852-342BA54FE793}"/>
    <cellStyle name="Percent 3 6 8 2" xfId="18255" xr:uid="{B8803FE3-6FE2-486F-BFAD-4BCE6CED0771}"/>
    <cellStyle name="Percent 3 6 8 2 2" xfId="27200" xr:uid="{DB5C0FF3-56DF-4C08-9F5C-31682F7B75CF}"/>
    <cellStyle name="Percent 3 6 8 2 2 2" xfId="27201" xr:uid="{3E31E9B0-F74E-405E-965F-B97A9D86712D}"/>
    <cellStyle name="Percent 3 6 8 2 3" xfId="27202" xr:uid="{6367772A-C5B9-4327-97CC-E035AF57F7C9}"/>
    <cellStyle name="Percent 3 6 8 2 3 2" xfId="27203" xr:uid="{1DEF4440-2DF6-4F25-A15E-41C0B21B6973}"/>
    <cellStyle name="Percent 3 6 8 2 4" xfId="27204" xr:uid="{1815A639-91DD-4157-9BFB-E6AF352616CA}"/>
    <cellStyle name="Percent 3 6 8 2 5" xfId="27205" xr:uid="{AC9D6E1C-E080-4F53-B87C-3C926859B161}"/>
    <cellStyle name="Percent 3 6 8 2 6" xfId="27199" xr:uid="{E1B91FB9-5E02-44AE-8DC5-3F7D79CB65D6}"/>
    <cellStyle name="Percent 3 6 8 3" xfId="18256" xr:uid="{FA379307-6E92-4BFB-8B7F-A2B524998004}"/>
    <cellStyle name="Percent 3 6 8 3 2" xfId="27207" xr:uid="{C49F5595-DA8B-40C8-9090-6BA8FEB57CD8}"/>
    <cellStyle name="Percent 3 6 8 3 2 2" xfId="27208" xr:uid="{2F07F9A1-0B49-4EA5-92AB-E1A652EE7815}"/>
    <cellStyle name="Percent 3 6 8 3 3" xfId="27209" xr:uid="{3F177167-2432-4871-9DEE-D46ECB74A725}"/>
    <cellStyle name="Percent 3 6 8 3 3 2" xfId="27210" xr:uid="{EDB75F74-89FF-450E-886B-CF250E8678EF}"/>
    <cellStyle name="Percent 3 6 8 3 4" xfId="27211" xr:uid="{F6AE2FFC-358B-484B-99A0-65F5D06ABA3C}"/>
    <cellStyle name="Percent 3 6 8 3 5" xfId="27206" xr:uid="{09149053-C355-415C-B2D7-3D76834B55FF}"/>
    <cellStyle name="Percent 3 6 8 4" xfId="18257" xr:uid="{9621AEE8-CD8B-489E-B8E0-0935E819AEEF}"/>
    <cellStyle name="Percent 3 6 8 4 2" xfId="27213" xr:uid="{184134EE-23BA-4DED-8953-FAA3EF0506ED}"/>
    <cellStyle name="Percent 3 6 8 4 2 2" xfId="27214" xr:uid="{5BB448E1-29F5-4C20-982B-06B96C24F012}"/>
    <cellStyle name="Percent 3 6 8 4 3" xfId="27215" xr:uid="{C1DFD144-3E6A-4A45-92FF-4DAA7D6D842A}"/>
    <cellStyle name="Percent 3 6 8 4 3 2" xfId="27216" xr:uid="{BA84E2DF-1F2B-4AD1-A0CB-E580752C4F23}"/>
    <cellStyle name="Percent 3 6 8 4 4" xfId="27217" xr:uid="{78768989-5E98-4DFD-B6EE-EC1D7339AF30}"/>
    <cellStyle name="Percent 3 6 8 4 5" xfId="27212" xr:uid="{42E54496-C845-44FB-AB97-1D14BD7DA724}"/>
    <cellStyle name="Percent 3 6 8 5" xfId="18258" xr:uid="{4FF44BBA-99B6-4D9F-988C-00FE816AF3CB}"/>
    <cellStyle name="Percent 3 6 8 5 2" xfId="27219" xr:uid="{61E6C1E3-7FA0-4C47-A51D-A5E991AF0EFD}"/>
    <cellStyle name="Percent 3 6 8 5 2 2" xfId="27220" xr:uid="{3AAD6C18-AA86-4CA6-B28F-F47BA413C62F}"/>
    <cellStyle name="Percent 3 6 8 5 3" xfId="27221" xr:uid="{37E94236-6C91-48B6-B831-A4EDCD7B4E92}"/>
    <cellStyle name="Percent 3 6 8 5 3 2" xfId="27222" xr:uid="{4B8110CC-AC1D-4C1C-8A80-74C26C3DAE0E}"/>
    <cellStyle name="Percent 3 6 8 5 4" xfId="27223" xr:uid="{8758AAE0-6835-4544-BBF1-41E9C8F37007}"/>
    <cellStyle name="Percent 3 6 8 5 4 2" xfId="27224" xr:uid="{13D031CA-61E3-4A80-AFCC-8DDAC1F71218}"/>
    <cellStyle name="Percent 3 6 8 5 5" xfId="27225" xr:uid="{03CB9E39-ACA7-4535-AC52-33A01F34C80B}"/>
    <cellStyle name="Percent 3 6 8 5 6" xfId="27218" xr:uid="{0539C00C-269C-4E9D-9D69-13E2AB7A753D}"/>
    <cellStyle name="Percent 3 6 8 6" xfId="18259" xr:uid="{3BB2B012-56FC-4F6C-9994-E2E95C540A7C}"/>
    <cellStyle name="Percent 3 6 8 6 2" xfId="27227" xr:uid="{31E8122D-319B-4CE4-8F1E-6AE70FBADE8E}"/>
    <cellStyle name="Percent 3 6 8 6 2 2" xfId="27228" xr:uid="{21F56D2D-0278-4682-9E5B-7FA27F2B345B}"/>
    <cellStyle name="Percent 3 6 8 6 3" xfId="27229" xr:uid="{A7666605-2A0E-4762-82A6-1345E66A8F1D}"/>
    <cellStyle name="Percent 3 6 8 6 3 2" xfId="27230" xr:uid="{C170542F-B126-4AAE-AFF6-9B746FCE9AF4}"/>
    <cellStyle name="Percent 3 6 8 6 4" xfId="27231" xr:uid="{7998CC00-A2B4-4E5F-BDFF-D831A3EBB826}"/>
    <cellStyle name="Percent 3 6 8 6 5" xfId="27226" xr:uid="{68655CBE-EE59-40F9-AE80-F26FC2400E3B}"/>
    <cellStyle name="Percent 3 6 8 7" xfId="18260" xr:uid="{E319415C-939E-477E-B825-5525E98EA87F}"/>
    <cellStyle name="Percent 3 6 8 7 2" xfId="27233" xr:uid="{E1C913CF-59D5-4D57-AF0D-A243902ED98C}"/>
    <cellStyle name="Percent 3 6 8 7 3" xfId="27232" xr:uid="{C0623BAA-BDDC-48B9-A074-65E51F308328}"/>
    <cellStyle name="Percent 3 6 8 8" xfId="18261" xr:uid="{19DF80F3-69E3-44AA-9D67-1A18C07EE6A3}"/>
    <cellStyle name="Percent 3 6 8 8 2" xfId="27235" xr:uid="{ECC4A6A1-D86E-409E-85F6-7CD05F5E39C8}"/>
    <cellStyle name="Percent 3 6 8 8 3" xfId="27234" xr:uid="{49D21AB8-3099-48FF-A6D9-6D81CDD97381}"/>
    <cellStyle name="Percent 3 6 8 9" xfId="18262" xr:uid="{504FD53B-BF1C-44FA-BD5B-9281680DA44A}"/>
    <cellStyle name="Percent 3 6 8 9 2" xfId="27237" xr:uid="{A9D0F990-B25A-439E-B84C-FD4A99B0097C}"/>
    <cellStyle name="Percent 3 6 8 9 3" xfId="27236" xr:uid="{720102FF-F544-4683-A8A7-990DEF9FC83F}"/>
    <cellStyle name="Percent 3 6 9" xfId="4667" xr:uid="{00000000-0005-0000-0000-00003E120000}"/>
    <cellStyle name="Percent 3 6 9 10" xfId="18263" xr:uid="{AAC46ACD-EC93-4015-B278-D2F65A7EF186}"/>
    <cellStyle name="Percent 3 6 9 10 2" xfId="27239" xr:uid="{A8AE3547-D5A7-4C8A-842B-78AA81E11BEE}"/>
    <cellStyle name="Percent 3 6 9 11" xfId="27240" xr:uid="{E844CF1B-C144-43C9-B1D2-DA123B929B68}"/>
    <cellStyle name="Percent 3 6 9 12" xfId="27238" xr:uid="{41173402-04E0-474A-8B6D-04FB53E6FEFC}"/>
    <cellStyle name="Percent 3 6 9 13" xfId="24122" xr:uid="{20657F63-0BD5-4A62-ADB1-07E035786128}"/>
    <cellStyle name="Percent 3 6 9 14" xfId="8976" xr:uid="{839934D6-B105-4CA6-9992-065F882F3B06}"/>
    <cellStyle name="Percent 3 6 9 2" xfId="18264" xr:uid="{351C9020-30D3-4FF3-BF35-44D46A3B0A9C}"/>
    <cellStyle name="Percent 3 6 9 2 2" xfId="27242" xr:uid="{5799528E-C006-4C12-A293-1304EE00DEAF}"/>
    <cellStyle name="Percent 3 6 9 2 2 2" xfId="27243" xr:uid="{315977F4-7BF2-4186-A7B5-4F29ED1B4E6E}"/>
    <cellStyle name="Percent 3 6 9 2 3" xfId="27244" xr:uid="{AABEBE91-735A-41F3-8661-DC4C16D46712}"/>
    <cellStyle name="Percent 3 6 9 2 3 2" xfId="27245" xr:uid="{DB56C016-4B68-487D-A92F-D48E2B300AB1}"/>
    <cellStyle name="Percent 3 6 9 2 4" xfId="27246" xr:uid="{006E497D-19FD-453E-80CB-AA0A7A5C07DC}"/>
    <cellStyle name="Percent 3 6 9 2 5" xfId="27247" xr:uid="{DE12E003-2CDA-4B78-BE36-B812DBDBB2D5}"/>
    <cellStyle name="Percent 3 6 9 2 6" xfId="27241" xr:uid="{FF150856-5E69-48A7-A4BE-866534BE735D}"/>
    <cellStyle name="Percent 3 6 9 3" xfId="18265" xr:uid="{2EDF68BA-88C5-4816-9538-8D725994EC7E}"/>
    <cellStyle name="Percent 3 6 9 3 2" xfId="27249" xr:uid="{68E02D95-E161-4B33-AA6A-FAF386384082}"/>
    <cellStyle name="Percent 3 6 9 3 2 2" xfId="27250" xr:uid="{CBCB2765-0A9B-4DED-91D1-EFBE0857DE78}"/>
    <cellStyle name="Percent 3 6 9 3 3" xfId="27251" xr:uid="{479EE80E-0E9B-4228-BEC8-D8700100EC82}"/>
    <cellStyle name="Percent 3 6 9 3 3 2" xfId="27252" xr:uid="{42CB175E-09AA-41B9-9E5F-8920974E16C6}"/>
    <cellStyle name="Percent 3 6 9 3 4" xfId="27253" xr:uid="{C70CD2CC-B12E-4140-9110-A2947D07BE01}"/>
    <cellStyle name="Percent 3 6 9 3 5" xfId="27248" xr:uid="{84D01689-FD43-4F0B-A40C-617EA2887CA0}"/>
    <cellStyle name="Percent 3 6 9 4" xfId="18266" xr:uid="{D74C9D4E-685B-425B-9DB7-5453129ADF1F}"/>
    <cellStyle name="Percent 3 6 9 4 2" xfId="27255" xr:uid="{C1D71473-217D-4B74-8D57-5BB21BBE5CF4}"/>
    <cellStyle name="Percent 3 6 9 4 2 2" xfId="27256" xr:uid="{E3FEDD90-CA8E-4994-A731-392550B35EF5}"/>
    <cellStyle name="Percent 3 6 9 4 3" xfId="27257" xr:uid="{14BAD6A2-DC0B-4013-93C1-BC470FE8F557}"/>
    <cellStyle name="Percent 3 6 9 4 3 2" xfId="27258" xr:uid="{8AE9E770-DB81-4E4C-A1A1-5AE57221C6EA}"/>
    <cellStyle name="Percent 3 6 9 4 4" xfId="27259" xr:uid="{9C8097F0-CA8E-4575-9E21-17182540D409}"/>
    <cellStyle name="Percent 3 6 9 4 5" xfId="27254" xr:uid="{C5B3F59F-C507-403E-A5F6-E779695CD643}"/>
    <cellStyle name="Percent 3 6 9 5" xfId="18267" xr:uid="{8CBF0D57-D882-442B-B7BB-9B8B2ABB72E8}"/>
    <cellStyle name="Percent 3 6 9 5 2" xfId="27261" xr:uid="{CB2705DF-99E6-4F25-A623-375C411F8810}"/>
    <cellStyle name="Percent 3 6 9 5 2 2" xfId="27262" xr:uid="{804A0458-77FB-48A8-939B-65B88728BBB9}"/>
    <cellStyle name="Percent 3 6 9 5 3" xfId="27263" xr:uid="{F63DB9E0-5B4F-4864-A2C4-4AEB7D663583}"/>
    <cellStyle name="Percent 3 6 9 5 3 2" xfId="27264" xr:uid="{CCFBB917-57E5-4C4C-924B-C31EB0E3AD82}"/>
    <cellStyle name="Percent 3 6 9 5 4" xfId="27265" xr:uid="{63016CC2-5500-459C-A6F2-659456B5F6D5}"/>
    <cellStyle name="Percent 3 6 9 5 4 2" xfId="27266" xr:uid="{1E9F222A-8201-46D0-B964-7E6AC10C2F60}"/>
    <cellStyle name="Percent 3 6 9 5 5" xfId="27267" xr:uid="{4AA41044-546C-4E91-8893-67749B399D12}"/>
    <cellStyle name="Percent 3 6 9 5 6" xfId="27260" xr:uid="{FCE85E5B-C60E-457D-BD98-F6B9D27FC355}"/>
    <cellStyle name="Percent 3 6 9 6" xfId="18268" xr:uid="{95005BEF-46D4-4D7F-862B-89007680BAC2}"/>
    <cellStyle name="Percent 3 6 9 6 2" xfId="27269" xr:uid="{20279600-AF55-4936-81E2-63ADE41D3E99}"/>
    <cellStyle name="Percent 3 6 9 6 2 2" xfId="27270" xr:uid="{43C60894-AB25-4034-BDB4-7FF3309CCB31}"/>
    <cellStyle name="Percent 3 6 9 6 3" xfId="27271" xr:uid="{D4E612CF-3F64-4A94-960D-F433ACF61593}"/>
    <cellStyle name="Percent 3 6 9 6 3 2" xfId="27272" xr:uid="{FA0AC081-72A2-40CF-BED7-630E33F92D9B}"/>
    <cellStyle name="Percent 3 6 9 6 4" xfId="27273" xr:uid="{A6CF8583-F161-4184-AA32-FE7E3D9FD8C8}"/>
    <cellStyle name="Percent 3 6 9 6 5" xfId="27268" xr:uid="{B25CF254-7B64-4BDB-AB10-E2D12556E7B0}"/>
    <cellStyle name="Percent 3 6 9 7" xfId="18269" xr:uid="{94A52097-A6A3-46EA-8DD7-164D7053F6CC}"/>
    <cellStyle name="Percent 3 6 9 7 2" xfId="27275" xr:uid="{35238D5F-CFDD-4B9F-9F1F-F6E9D5FCE98D}"/>
    <cellStyle name="Percent 3 6 9 7 3" xfId="27274" xr:uid="{CC13B0A9-EDB2-4BB6-9B38-EB4ADFE4CBB2}"/>
    <cellStyle name="Percent 3 6 9 8" xfId="18270" xr:uid="{D390FC80-89EE-4DC6-91D1-41DB9AD3966D}"/>
    <cellStyle name="Percent 3 6 9 8 2" xfId="27277" xr:uid="{E8D32B54-636B-43D0-B785-84F8B09DEA31}"/>
    <cellStyle name="Percent 3 6 9 8 3" xfId="27276" xr:uid="{2410AC7E-A711-4EAC-BCE1-38A923854CFD}"/>
    <cellStyle name="Percent 3 6 9 9" xfId="18271" xr:uid="{2C06AFD6-28C2-4F64-94D5-E261504D6703}"/>
    <cellStyle name="Percent 3 6 9 9 2" xfId="27279" xr:uid="{107B12D3-93D5-4B46-B239-E9F3777AB0E9}"/>
    <cellStyle name="Percent 3 6 9 9 3" xfId="27278" xr:uid="{AA738109-9A06-4735-BCA8-245DA56AE9E6}"/>
    <cellStyle name="Percent 3 7" xfId="4668" xr:uid="{00000000-0005-0000-0000-00003F120000}"/>
    <cellStyle name="Percent 3 7 10" xfId="4669" xr:uid="{00000000-0005-0000-0000-000040120000}"/>
    <cellStyle name="Percent 3 7 10 10" xfId="18272" xr:uid="{FE7086C3-44B7-496B-9AC9-21C94C690D12}"/>
    <cellStyle name="Percent 3 7 10 10 2" xfId="27282" xr:uid="{B1F0435F-8179-423E-8F01-773735BBC086}"/>
    <cellStyle name="Percent 3 7 10 11" xfId="27283" xr:uid="{1486EBD7-22D2-4F12-82E3-33E54C91E669}"/>
    <cellStyle name="Percent 3 7 10 12" xfId="27281" xr:uid="{B7404069-37EF-4DF0-995B-7DB8FF07C3C6}"/>
    <cellStyle name="Percent 3 7 10 13" xfId="24123" xr:uid="{AD007A8C-9B49-4673-AD92-1ABE81FD8111}"/>
    <cellStyle name="Percent 3 7 10 14" xfId="8978" xr:uid="{8DA5120C-45F1-4CC6-9823-ADC4624AD898}"/>
    <cellStyle name="Percent 3 7 10 2" xfId="18273" xr:uid="{7A21DBF0-6418-41C6-A101-10B09EF01810}"/>
    <cellStyle name="Percent 3 7 10 2 2" xfId="27285" xr:uid="{65A26CD2-3560-4553-BE06-AB3DFB0E9742}"/>
    <cellStyle name="Percent 3 7 10 2 2 2" xfId="27286" xr:uid="{D4669ADA-92F0-4BCD-B5B9-D403CE69EF2F}"/>
    <cellStyle name="Percent 3 7 10 2 3" xfId="27287" xr:uid="{6B70B937-23A9-4844-B804-6CFBF76ED9C2}"/>
    <cellStyle name="Percent 3 7 10 2 3 2" xfId="27288" xr:uid="{A1B1F7AF-FEA1-4572-B7FD-F7E66DEA5DB4}"/>
    <cellStyle name="Percent 3 7 10 2 4" xfId="27289" xr:uid="{B1F54FB0-2741-43F8-A50B-06ADDB5B3A77}"/>
    <cellStyle name="Percent 3 7 10 2 5" xfId="27290" xr:uid="{2C79E4B5-27FF-4D3B-8F3E-AD4E767DA716}"/>
    <cellStyle name="Percent 3 7 10 2 6" xfId="27284" xr:uid="{31673DD8-EF1D-467C-A39E-F58092C50541}"/>
    <cellStyle name="Percent 3 7 10 3" xfId="18274" xr:uid="{7CA0233E-3365-471B-AE1F-0E1238E1F908}"/>
    <cellStyle name="Percent 3 7 10 3 2" xfId="27292" xr:uid="{25389AD0-58DA-40C8-8B48-E2CA047FAEC8}"/>
    <cellStyle name="Percent 3 7 10 3 2 2" xfId="27293" xr:uid="{F03DE6B2-6D90-4B7B-A240-67D9C8E8EEAF}"/>
    <cellStyle name="Percent 3 7 10 3 3" xfId="27294" xr:uid="{E0B5C88E-13BF-4D74-A4AC-9B846749DAC1}"/>
    <cellStyle name="Percent 3 7 10 3 3 2" xfId="27295" xr:uid="{7158187B-4A00-4753-AB89-4139D6A0B40D}"/>
    <cellStyle name="Percent 3 7 10 3 4" xfId="27296" xr:uid="{3E06D02C-DF63-43CB-9CED-36EA44652BD9}"/>
    <cellStyle name="Percent 3 7 10 3 5" xfId="27291" xr:uid="{792D772C-21FD-4C3A-B44F-41EB47B3EDF2}"/>
    <cellStyle name="Percent 3 7 10 4" xfId="18275" xr:uid="{FDDAFE5B-7C61-436E-8094-D080026BB6D0}"/>
    <cellStyle name="Percent 3 7 10 4 2" xfId="27298" xr:uid="{1385E799-B0DC-4DF9-B6E2-D05B721BBC1E}"/>
    <cellStyle name="Percent 3 7 10 4 2 2" xfId="27299" xr:uid="{982BE0C2-B2E7-4C47-8184-6073BA216EB7}"/>
    <cellStyle name="Percent 3 7 10 4 3" xfId="27300" xr:uid="{AAFC9226-F67D-4362-A40F-8A1A6523DECF}"/>
    <cellStyle name="Percent 3 7 10 4 3 2" xfId="27301" xr:uid="{FCDF3569-553D-4F00-AB8E-5D693EE5E27A}"/>
    <cellStyle name="Percent 3 7 10 4 4" xfId="27302" xr:uid="{F1912371-8F8F-4A38-82C6-BBCEEFAF0788}"/>
    <cellStyle name="Percent 3 7 10 4 5" xfId="27297" xr:uid="{289A2378-FE8F-4F24-84ED-FD051BDE7F88}"/>
    <cellStyle name="Percent 3 7 10 5" xfId="18276" xr:uid="{3F41360B-8EAE-45BD-BD36-9CB8D0B2688D}"/>
    <cellStyle name="Percent 3 7 10 5 2" xfId="27304" xr:uid="{11CAAB2F-189E-4466-A833-F9FC699A0EF7}"/>
    <cellStyle name="Percent 3 7 10 5 2 2" xfId="27305" xr:uid="{330CAC96-EAC4-4255-B0B2-7EF78887325E}"/>
    <cellStyle name="Percent 3 7 10 5 3" xfId="27306" xr:uid="{7EE13BE6-2700-4275-BEF7-89FCBDFA8144}"/>
    <cellStyle name="Percent 3 7 10 5 3 2" xfId="27307" xr:uid="{4A85A7D4-5EA2-4490-A675-7325B0A5ED8D}"/>
    <cellStyle name="Percent 3 7 10 5 4" xfId="27308" xr:uid="{6121C4C6-D5A9-487C-8ACC-F28172CC041B}"/>
    <cellStyle name="Percent 3 7 10 5 4 2" xfId="27309" xr:uid="{7C2B1279-B655-4390-99D5-BD2C28A56D74}"/>
    <cellStyle name="Percent 3 7 10 5 5" xfId="27310" xr:uid="{28B02D62-9D01-412F-B06D-D7668A069E98}"/>
    <cellStyle name="Percent 3 7 10 5 6" xfId="27303" xr:uid="{7C5E5CFE-FEB1-4909-BD93-C0987C9EA03A}"/>
    <cellStyle name="Percent 3 7 10 6" xfId="18277" xr:uid="{3BB99400-631F-46CF-8475-9167FE8A4C61}"/>
    <cellStyle name="Percent 3 7 10 6 2" xfId="27312" xr:uid="{8D93B982-4E7C-4F61-B174-28AF466BDBFB}"/>
    <cellStyle name="Percent 3 7 10 6 2 2" xfId="27313" xr:uid="{59FDD540-7894-478A-9116-3BDA28288389}"/>
    <cellStyle name="Percent 3 7 10 6 3" xfId="27314" xr:uid="{CC24F2A4-CC49-444A-A783-6A3D2422E513}"/>
    <cellStyle name="Percent 3 7 10 6 3 2" xfId="27315" xr:uid="{E9C5404E-CBEB-47BA-8C96-F7311BF4DF3D}"/>
    <cellStyle name="Percent 3 7 10 6 4" xfId="27316" xr:uid="{1CA163B8-05AF-4293-94E5-C8FA4BCC0CB1}"/>
    <cellStyle name="Percent 3 7 10 6 5" xfId="27311" xr:uid="{AAB939B8-FF54-4A67-9A89-F8B41DBEEE72}"/>
    <cellStyle name="Percent 3 7 10 7" xfId="18278" xr:uid="{B86B4062-CB81-4262-8BDE-2A4D76EE3D0B}"/>
    <cellStyle name="Percent 3 7 10 7 2" xfId="27318" xr:uid="{95D5A667-9032-4F23-95FD-9655B6714700}"/>
    <cellStyle name="Percent 3 7 10 7 3" xfId="27317" xr:uid="{755F6B06-01AC-435B-94A6-32E562A48515}"/>
    <cellStyle name="Percent 3 7 10 8" xfId="18279" xr:uid="{C224B9D1-F411-4A81-8B29-EA01C11ADB23}"/>
    <cellStyle name="Percent 3 7 10 8 2" xfId="27320" xr:uid="{B24692C2-79C3-4A41-B223-0AA81C4B7FA6}"/>
    <cellStyle name="Percent 3 7 10 8 3" xfId="27319" xr:uid="{62EB8C8D-6D14-42EC-B176-D3D2123114F9}"/>
    <cellStyle name="Percent 3 7 10 9" xfId="18280" xr:uid="{20ECFF18-7265-4CFA-8DBE-67B421CBCD7A}"/>
    <cellStyle name="Percent 3 7 10 9 2" xfId="27322" xr:uid="{D90E148E-BF54-4804-B009-D230985B4FBB}"/>
    <cellStyle name="Percent 3 7 10 9 3" xfId="27321" xr:uid="{91FEB65A-8E40-4B6F-91CE-CAE3EDDF86FB}"/>
    <cellStyle name="Percent 3 7 11" xfId="4670" xr:uid="{00000000-0005-0000-0000-000041120000}"/>
    <cellStyle name="Percent 3 7 11 10" xfId="18281" xr:uid="{2E56FA61-0C42-40A7-91CB-52ED75C49602}"/>
    <cellStyle name="Percent 3 7 11 10 2" xfId="27324" xr:uid="{1F147635-3E5A-49EA-9B5B-6E7A37E637DC}"/>
    <cellStyle name="Percent 3 7 11 11" xfId="27325" xr:uid="{A258CEAB-CBC2-40BD-BF07-602DBEB00216}"/>
    <cellStyle name="Percent 3 7 11 12" xfId="27323" xr:uid="{DD13F7F2-3EF5-44D5-B040-234CF5A95C87}"/>
    <cellStyle name="Percent 3 7 11 13" xfId="24124" xr:uid="{F537DB88-8B9D-4DB0-BFD1-630CF33ACAC2}"/>
    <cellStyle name="Percent 3 7 11 14" xfId="8979" xr:uid="{D44EB215-079D-4B94-93E8-AFB4962E128D}"/>
    <cellStyle name="Percent 3 7 11 2" xfId="18282" xr:uid="{627A746C-2CCE-4105-92E6-773461A31A64}"/>
    <cellStyle name="Percent 3 7 11 2 2" xfId="27327" xr:uid="{417B8665-17D3-4214-83FE-C40F41B1E279}"/>
    <cellStyle name="Percent 3 7 11 2 2 2" xfId="27328" xr:uid="{B711005E-63EC-4602-A84F-C9D9C6DDB592}"/>
    <cellStyle name="Percent 3 7 11 2 3" xfId="27329" xr:uid="{8B40D25D-4E98-4F2C-8832-8FF1D6E6AF57}"/>
    <cellStyle name="Percent 3 7 11 2 3 2" xfId="27330" xr:uid="{8C9897AC-3F64-47AF-9459-583A48B7711C}"/>
    <cellStyle name="Percent 3 7 11 2 4" xfId="27331" xr:uid="{F8333646-4918-4608-B34A-41ADE8F0CB25}"/>
    <cellStyle name="Percent 3 7 11 2 5" xfId="27332" xr:uid="{BA3736E1-24D0-455F-803B-192FE80D4FF7}"/>
    <cellStyle name="Percent 3 7 11 2 6" xfId="27326" xr:uid="{F0A5DE98-BBC1-4FB8-B488-27764D480E0E}"/>
    <cellStyle name="Percent 3 7 11 3" xfId="18283" xr:uid="{A4E9A2D7-ED05-4A3F-B018-8D6DDBD2C275}"/>
    <cellStyle name="Percent 3 7 11 3 2" xfId="27334" xr:uid="{B79A7F90-5238-468A-9E05-C252BF9BFDC4}"/>
    <cellStyle name="Percent 3 7 11 3 2 2" xfId="27335" xr:uid="{266BAC19-AFFE-4C46-9EDC-AD1ADC2304C7}"/>
    <cellStyle name="Percent 3 7 11 3 3" xfId="27336" xr:uid="{3F1549CC-5E3A-45B7-B9E1-8DADB7BA643E}"/>
    <cellStyle name="Percent 3 7 11 3 3 2" xfId="27337" xr:uid="{9C4FC1D1-8013-4E49-9234-2DF2E3E80BB4}"/>
    <cellStyle name="Percent 3 7 11 3 4" xfId="27338" xr:uid="{461D6E8E-DA96-499A-B177-FE936950C276}"/>
    <cellStyle name="Percent 3 7 11 3 5" xfId="27333" xr:uid="{A7BEFEBF-620B-4510-A19C-B663A854AA6E}"/>
    <cellStyle name="Percent 3 7 11 4" xfId="18284" xr:uid="{16449FD8-05EC-4B0D-BF36-8C7CB5F53597}"/>
    <cellStyle name="Percent 3 7 11 4 2" xfId="27340" xr:uid="{66E1AA78-0603-4D2D-B45A-E9B3DFCB549E}"/>
    <cellStyle name="Percent 3 7 11 4 2 2" xfId="27341" xr:uid="{CC572720-6A13-457F-A7DB-D820D907D789}"/>
    <cellStyle name="Percent 3 7 11 4 3" xfId="27342" xr:uid="{5CF9C47D-22C4-4424-BC35-6D4AF0495CFA}"/>
    <cellStyle name="Percent 3 7 11 4 3 2" xfId="27343" xr:uid="{561920D0-C091-4746-800B-7D20C1A1E1F9}"/>
    <cellStyle name="Percent 3 7 11 4 4" xfId="27344" xr:uid="{0886A490-5036-40BE-B234-9BC274C20081}"/>
    <cellStyle name="Percent 3 7 11 4 5" xfId="27339" xr:uid="{21EB39A8-9DDE-4696-9755-EA8C78D8C2EC}"/>
    <cellStyle name="Percent 3 7 11 5" xfId="18285" xr:uid="{941535AF-DDC7-4C4D-9A3E-EA92DE69C326}"/>
    <cellStyle name="Percent 3 7 11 5 2" xfId="27346" xr:uid="{4E7254B6-D808-4487-AFC7-A86151E834EC}"/>
    <cellStyle name="Percent 3 7 11 5 2 2" xfId="27347" xr:uid="{DB37ED5D-A16D-45D3-85AF-348C1901B349}"/>
    <cellStyle name="Percent 3 7 11 5 3" xfId="27348" xr:uid="{109028B0-F936-4204-B12A-B509286A0C7C}"/>
    <cellStyle name="Percent 3 7 11 5 3 2" xfId="27349" xr:uid="{2C1E9497-1A7E-4F35-A955-F6ED15C5C124}"/>
    <cellStyle name="Percent 3 7 11 5 4" xfId="27350" xr:uid="{A98BD3B3-2A4B-4236-88A8-9B4C8D122609}"/>
    <cellStyle name="Percent 3 7 11 5 4 2" xfId="27351" xr:uid="{969F25CD-0475-402D-8911-F537ED7CC21E}"/>
    <cellStyle name="Percent 3 7 11 5 5" xfId="27352" xr:uid="{20F22754-0548-4E40-824F-1965DFE9A623}"/>
    <cellStyle name="Percent 3 7 11 5 6" xfId="27345" xr:uid="{3937557A-CDAF-4559-9412-ED7D74A96C9F}"/>
    <cellStyle name="Percent 3 7 11 6" xfId="18286" xr:uid="{2CCA5539-8515-48B9-A292-0D98CE4304C0}"/>
    <cellStyle name="Percent 3 7 11 6 2" xfId="27354" xr:uid="{A6B98533-CA59-45B9-97D3-8DDEA35F0EDD}"/>
    <cellStyle name="Percent 3 7 11 6 2 2" xfId="27355" xr:uid="{FA375052-BCE1-4191-AEC9-0DF38601A7F9}"/>
    <cellStyle name="Percent 3 7 11 6 3" xfId="27356" xr:uid="{B2CAC45A-19A7-436B-88EB-D6CB5BE47D4C}"/>
    <cellStyle name="Percent 3 7 11 6 3 2" xfId="27357" xr:uid="{5BB08A25-2999-4D43-936D-8042E4BC0DEE}"/>
    <cellStyle name="Percent 3 7 11 6 4" xfId="27358" xr:uid="{9710D11A-DE3F-4FB2-B474-0FF2A69EA98E}"/>
    <cellStyle name="Percent 3 7 11 6 5" xfId="27353" xr:uid="{A82631C5-EF0B-4026-B9C2-E9FF1B3C4BC8}"/>
    <cellStyle name="Percent 3 7 11 7" xfId="18287" xr:uid="{8E88C60F-6781-458C-BA7F-D2F1931DE983}"/>
    <cellStyle name="Percent 3 7 11 7 2" xfId="27360" xr:uid="{9034C120-0584-411A-BC0D-9C5CFBE3BCB0}"/>
    <cellStyle name="Percent 3 7 11 7 3" xfId="27359" xr:uid="{76A605AB-EE44-4AF1-BE85-B880B8F1621C}"/>
    <cellStyle name="Percent 3 7 11 8" xfId="18288" xr:uid="{75C19019-050C-41CF-8B57-A3B10523B989}"/>
    <cellStyle name="Percent 3 7 11 8 2" xfId="27362" xr:uid="{2D82BEC0-2605-454E-8F58-C18F4F76A1FF}"/>
    <cellStyle name="Percent 3 7 11 8 3" xfId="27361" xr:uid="{05F8E480-6D3D-4A53-AE81-B5F761DDA9A6}"/>
    <cellStyle name="Percent 3 7 11 9" xfId="18289" xr:uid="{4FA399D3-5423-4735-9759-D5C399AFF605}"/>
    <cellStyle name="Percent 3 7 11 9 2" xfId="27364" xr:uid="{1146D4DA-3326-4E85-A19B-BEC9896F6BD9}"/>
    <cellStyle name="Percent 3 7 11 9 3" xfId="27363" xr:uid="{812FB527-E4AF-45E7-8E51-34609CD8D250}"/>
    <cellStyle name="Percent 3 7 12" xfId="4671" xr:uid="{00000000-0005-0000-0000-000042120000}"/>
    <cellStyle name="Percent 3 7 12 10" xfId="18290" xr:uid="{62FB27A7-E601-4172-8158-443352A4E706}"/>
    <cellStyle name="Percent 3 7 12 10 2" xfId="27366" xr:uid="{1FB1F34A-3BE2-48F3-95D6-42053EA7A69C}"/>
    <cellStyle name="Percent 3 7 12 11" xfId="27367" xr:uid="{31CE3993-49DA-4B59-A118-D81DAB0487A4}"/>
    <cellStyle name="Percent 3 7 12 12" xfId="27365" xr:uid="{E8BA12B4-DEA8-4359-A4E4-8ED588F233C7}"/>
    <cellStyle name="Percent 3 7 12 13" xfId="24125" xr:uid="{65789784-C134-44C9-8A50-47A88274CF50}"/>
    <cellStyle name="Percent 3 7 12 14" xfId="8980" xr:uid="{FB10BFB5-C320-4FAC-8FF3-D8F57444AF27}"/>
    <cellStyle name="Percent 3 7 12 2" xfId="18291" xr:uid="{67B3D1EF-B85D-4027-8BF2-95061CB7633C}"/>
    <cellStyle name="Percent 3 7 12 2 2" xfId="27369" xr:uid="{0329458C-AA2C-4A19-A8B4-741499C661A2}"/>
    <cellStyle name="Percent 3 7 12 2 2 2" xfId="27370" xr:uid="{20927976-AADC-4287-83D4-01CCCC0C9764}"/>
    <cellStyle name="Percent 3 7 12 2 3" xfId="27371" xr:uid="{94EA9BB0-FE21-4E01-8489-12896A344C59}"/>
    <cellStyle name="Percent 3 7 12 2 3 2" xfId="27372" xr:uid="{B28F4EE7-5C33-484E-BB65-5CF2A36E316D}"/>
    <cellStyle name="Percent 3 7 12 2 4" xfId="27373" xr:uid="{A5F7E737-8A5A-4899-891E-84B212E3972E}"/>
    <cellStyle name="Percent 3 7 12 2 5" xfId="27374" xr:uid="{3FCBF71A-76F0-4D29-9AD8-DDE726E11E4D}"/>
    <cellStyle name="Percent 3 7 12 2 6" xfId="27368" xr:uid="{D6765E00-3834-4217-8E07-FBBFC7CCE96C}"/>
    <cellStyle name="Percent 3 7 12 3" xfId="18292" xr:uid="{2894C01A-46CD-401A-A86F-CE4FDA0EC1B9}"/>
    <cellStyle name="Percent 3 7 12 3 2" xfId="27376" xr:uid="{E07D0687-0E58-419C-9DAB-68FB462734EA}"/>
    <cellStyle name="Percent 3 7 12 3 2 2" xfId="27377" xr:uid="{7E3C384F-6958-4D31-8E32-66791373F85C}"/>
    <cellStyle name="Percent 3 7 12 3 3" xfId="27378" xr:uid="{17304154-EA8D-4AB8-A51F-1A59D234BB62}"/>
    <cellStyle name="Percent 3 7 12 3 3 2" xfId="27379" xr:uid="{3E30A004-2CAE-4A7C-AA6C-25DE9CB3B415}"/>
    <cellStyle name="Percent 3 7 12 3 4" xfId="27380" xr:uid="{29FCA447-D78F-45DB-AF7F-041A856ED4B8}"/>
    <cellStyle name="Percent 3 7 12 3 5" xfId="27375" xr:uid="{47CA2A29-6540-4BB8-9153-20CBDC266E5F}"/>
    <cellStyle name="Percent 3 7 12 4" xfId="18293" xr:uid="{4707F91B-3DA8-4847-AF2B-A706FECDA0BF}"/>
    <cellStyle name="Percent 3 7 12 4 2" xfId="27382" xr:uid="{229E4595-B70B-49E5-B4EC-E30D24C4D6EF}"/>
    <cellStyle name="Percent 3 7 12 4 2 2" xfId="27383" xr:uid="{790617F8-C10C-4A66-985B-1585BEE52D51}"/>
    <cellStyle name="Percent 3 7 12 4 3" xfId="27384" xr:uid="{22059272-1EC2-438E-8937-BC124DAFFDA7}"/>
    <cellStyle name="Percent 3 7 12 4 3 2" xfId="27385" xr:uid="{53B27AEA-626A-4BC0-B3EC-21137873169C}"/>
    <cellStyle name="Percent 3 7 12 4 4" xfId="27386" xr:uid="{133DAEF2-9D3D-49A0-981E-3A7C3E532520}"/>
    <cellStyle name="Percent 3 7 12 4 5" xfId="27381" xr:uid="{CD5B2A58-8B61-47FA-92F8-188ED4C8B586}"/>
    <cellStyle name="Percent 3 7 12 5" xfId="18294" xr:uid="{2F897697-A492-45C3-BE3D-4D3FEF313167}"/>
    <cellStyle name="Percent 3 7 12 5 2" xfId="27388" xr:uid="{22476532-4F63-46C8-9A3A-94052522263D}"/>
    <cellStyle name="Percent 3 7 12 5 2 2" xfId="27389" xr:uid="{21781FF8-78AE-4012-A72A-E8A5B865E334}"/>
    <cellStyle name="Percent 3 7 12 5 3" xfId="27390" xr:uid="{B366726A-1785-41C4-998D-09EB589050E2}"/>
    <cellStyle name="Percent 3 7 12 5 3 2" xfId="27391" xr:uid="{8775029D-C627-4B81-B1A7-3470E4E6FB3F}"/>
    <cellStyle name="Percent 3 7 12 5 4" xfId="27392" xr:uid="{2D4160AA-77AC-4B15-9A18-B52B3BA94A63}"/>
    <cellStyle name="Percent 3 7 12 5 4 2" xfId="27393" xr:uid="{7CE68A82-248F-48A2-8206-766844CBDA11}"/>
    <cellStyle name="Percent 3 7 12 5 5" xfId="27394" xr:uid="{E4A92797-9110-4C94-81EB-540E0C4ADEE0}"/>
    <cellStyle name="Percent 3 7 12 5 6" xfId="27387" xr:uid="{16F88D62-CE14-4744-8EF9-D2FB6F12ECE0}"/>
    <cellStyle name="Percent 3 7 12 6" xfId="18295" xr:uid="{B8ADB357-2096-4AFD-A464-9CE094E332E2}"/>
    <cellStyle name="Percent 3 7 12 6 2" xfId="27396" xr:uid="{FEA6A38F-6742-442A-88BF-66F66EB3A56C}"/>
    <cellStyle name="Percent 3 7 12 6 2 2" xfId="27397" xr:uid="{3CCF867D-7F97-4203-A689-24CD84216872}"/>
    <cellStyle name="Percent 3 7 12 6 3" xfId="27398" xr:uid="{66503CE8-30E5-4CA4-BADE-990713869AD9}"/>
    <cellStyle name="Percent 3 7 12 6 3 2" xfId="27399" xr:uid="{B5B777BB-6E75-4CB8-B49C-55CBBC17DF64}"/>
    <cellStyle name="Percent 3 7 12 6 4" xfId="27400" xr:uid="{119883DD-FEB1-4012-A2D8-907EFB1F6C8A}"/>
    <cellStyle name="Percent 3 7 12 6 5" xfId="27395" xr:uid="{50086765-8AD6-4866-AFE1-07F7FA42A93E}"/>
    <cellStyle name="Percent 3 7 12 7" xfId="18296" xr:uid="{C3B0191F-1A67-4C15-B355-1FCE7541F4CF}"/>
    <cellStyle name="Percent 3 7 12 7 2" xfId="27402" xr:uid="{AD0690E6-3C52-40FE-BE77-F5F589BC0088}"/>
    <cellStyle name="Percent 3 7 12 7 3" xfId="27401" xr:uid="{D5951085-87C8-45A3-9012-0086E14B1763}"/>
    <cellStyle name="Percent 3 7 12 8" xfId="18297" xr:uid="{01DADA06-0152-42FF-BADE-6D100C796E9B}"/>
    <cellStyle name="Percent 3 7 12 8 2" xfId="27404" xr:uid="{24E3F698-A64B-4E36-B4DB-7F7013B81C03}"/>
    <cellStyle name="Percent 3 7 12 8 3" xfId="27403" xr:uid="{47A92EF5-468E-4138-9405-A094EE0BEDCB}"/>
    <cellStyle name="Percent 3 7 12 9" xfId="18298" xr:uid="{7F0DBD55-FAB2-4435-8AF8-4D5F9376B5DD}"/>
    <cellStyle name="Percent 3 7 12 9 2" xfId="27406" xr:uid="{ADF9AAC4-2B47-4DBC-917F-290F94E7B348}"/>
    <cellStyle name="Percent 3 7 12 9 3" xfId="27405" xr:uid="{8EECCEB6-71AD-4B61-AB91-3CD7CEA2602E}"/>
    <cellStyle name="Percent 3 7 13" xfId="4672" xr:uid="{00000000-0005-0000-0000-000043120000}"/>
    <cellStyle name="Percent 3 7 13 10" xfId="18299" xr:uid="{AE93F415-C37B-4856-8F96-CEA3ECA0DC3B}"/>
    <cellStyle name="Percent 3 7 13 10 2" xfId="27408" xr:uid="{87F8ABEA-5CC4-4540-B973-352B62006274}"/>
    <cellStyle name="Percent 3 7 13 11" xfId="27409" xr:uid="{B0D46011-59B8-402B-B7F6-596E8EBFED7D}"/>
    <cellStyle name="Percent 3 7 13 12" xfId="27407" xr:uid="{187D7D9B-7774-466E-96B7-5B25AC13B898}"/>
    <cellStyle name="Percent 3 7 13 13" xfId="24126" xr:uid="{49E39A00-51E9-4D62-AA4F-60470CAE4A00}"/>
    <cellStyle name="Percent 3 7 13 14" xfId="8981" xr:uid="{F9C4ED10-2A06-4142-BF08-369B1F02FC0A}"/>
    <cellStyle name="Percent 3 7 13 2" xfId="18300" xr:uid="{49C8330F-DC86-4C65-AB1A-6957DCFFEC8B}"/>
    <cellStyle name="Percent 3 7 13 2 2" xfId="27411" xr:uid="{BA016EDD-13FF-4D15-9244-CE3FEDFF8C6A}"/>
    <cellStyle name="Percent 3 7 13 2 2 2" xfId="27412" xr:uid="{255BFA73-EB0F-4B9C-9A9B-A5770079E6FB}"/>
    <cellStyle name="Percent 3 7 13 2 3" xfId="27413" xr:uid="{A47DB12D-36EA-4775-AD4C-C2C02D654666}"/>
    <cellStyle name="Percent 3 7 13 2 3 2" xfId="27414" xr:uid="{1D050668-CD1E-4EDC-8814-1E07361DE2E4}"/>
    <cellStyle name="Percent 3 7 13 2 4" xfId="27415" xr:uid="{E12B739E-54E3-4F03-8177-2246288FC85B}"/>
    <cellStyle name="Percent 3 7 13 2 5" xfId="27416" xr:uid="{AB503731-ECB8-4167-9352-CC90F268E3CB}"/>
    <cellStyle name="Percent 3 7 13 2 6" xfId="27410" xr:uid="{78647B2A-16C5-471F-B971-8DD5CBAFB835}"/>
    <cellStyle name="Percent 3 7 13 3" xfId="18301" xr:uid="{59F0DDAE-3F51-440C-8C67-9231A42473D6}"/>
    <cellStyle name="Percent 3 7 13 3 2" xfId="27418" xr:uid="{90C6230B-8BA1-459A-BA12-BAC3F64261D6}"/>
    <cellStyle name="Percent 3 7 13 3 2 2" xfId="27419" xr:uid="{C4A223A7-8903-4E8B-B70E-A0BE94B7516B}"/>
    <cellStyle name="Percent 3 7 13 3 3" xfId="27420" xr:uid="{DD533C85-5687-414D-83D4-2401750EE08F}"/>
    <cellStyle name="Percent 3 7 13 3 3 2" xfId="27421" xr:uid="{D234B832-43CC-4343-9620-4AB4463EC2FB}"/>
    <cellStyle name="Percent 3 7 13 3 4" xfId="27422" xr:uid="{4116B6E7-6FFA-4A2C-8054-E75E497E4F31}"/>
    <cellStyle name="Percent 3 7 13 3 5" xfId="27417" xr:uid="{38A82B57-8022-458A-88A8-521EF5A7D8B4}"/>
    <cellStyle name="Percent 3 7 13 4" xfId="18302" xr:uid="{75D6B1D7-7F97-425C-A04F-073F2FE6C781}"/>
    <cellStyle name="Percent 3 7 13 4 2" xfId="27424" xr:uid="{B4827CF9-EBC2-48A2-9D97-8792AFC8BBE7}"/>
    <cellStyle name="Percent 3 7 13 4 2 2" xfId="27425" xr:uid="{46580DE8-5E56-452B-9AC6-FE38CB9088CA}"/>
    <cellStyle name="Percent 3 7 13 4 3" xfId="27426" xr:uid="{4FDDDF50-5EBC-40A2-9E3D-09FD4CE0299A}"/>
    <cellStyle name="Percent 3 7 13 4 3 2" xfId="27427" xr:uid="{96A52882-4FDF-47E8-BF6A-BF0E15CE79E5}"/>
    <cellStyle name="Percent 3 7 13 4 4" xfId="27428" xr:uid="{D5240562-1A14-4011-927F-BFFD6F928FB1}"/>
    <cellStyle name="Percent 3 7 13 4 5" xfId="27423" xr:uid="{C60D2702-EEA5-4834-B196-68AC3BE91DEE}"/>
    <cellStyle name="Percent 3 7 13 5" xfId="18303" xr:uid="{6D64BE40-C89F-40AC-89FC-010062AA005E}"/>
    <cellStyle name="Percent 3 7 13 5 2" xfId="27430" xr:uid="{0D28A602-CA3E-4D16-960C-1FD86DC3F6A5}"/>
    <cellStyle name="Percent 3 7 13 5 2 2" xfId="27431" xr:uid="{3A9F1A54-1A11-4148-A974-A79825FF384D}"/>
    <cellStyle name="Percent 3 7 13 5 3" xfId="27432" xr:uid="{503EC6DC-18F4-4BA7-8F1B-D453807BF3E6}"/>
    <cellStyle name="Percent 3 7 13 5 3 2" xfId="27433" xr:uid="{3BF4861D-3FBB-4761-805A-127071FF15DA}"/>
    <cellStyle name="Percent 3 7 13 5 4" xfId="27434" xr:uid="{2669C57A-1970-4D82-BA91-1FD1A7CBB967}"/>
    <cellStyle name="Percent 3 7 13 5 4 2" xfId="27435" xr:uid="{024F978A-A554-4332-ADAA-00E283D84396}"/>
    <cellStyle name="Percent 3 7 13 5 5" xfId="27436" xr:uid="{9B143BA7-F72A-4B30-8966-2E0AB7D83DE3}"/>
    <cellStyle name="Percent 3 7 13 5 6" xfId="27429" xr:uid="{FCF3762C-C6BF-4005-8C93-22AED555B263}"/>
    <cellStyle name="Percent 3 7 13 6" xfId="18304" xr:uid="{374D1B21-79A1-460A-AA81-5E329116339E}"/>
    <cellStyle name="Percent 3 7 13 6 2" xfId="27438" xr:uid="{AA28EF06-F16C-4F6F-8BD7-68B87C8B6BC3}"/>
    <cellStyle name="Percent 3 7 13 6 2 2" xfId="27439" xr:uid="{0F2826E1-A49D-48FE-87F2-B36C4438F324}"/>
    <cellStyle name="Percent 3 7 13 6 3" xfId="27440" xr:uid="{20F74DC2-570C-4559-8F19-6A6E92398818}"/>
    <cellStyle name="Percent 3 7 13 6 3 2" xfId="27441" xr:uid="{5BD1ECF2-5C0A-41CE-9402-647BAE0669A6}"/>
    <cellStyle name="Percent 3 7 13 6 4" xfId="27442" xr:uid="{58EE034E-ED54-4D75-8A9E-6174C10C079A}"/>
    <cellStyle name="Percent 3 7 13 6 5" xfId="27437" xr:uid="{E51FAE65-D466-479A-BD72-E07B15298B45}"/>
    <cellStyle name="Percent 3 7 13 7" xfId="18305" xr:uid="{969CCB7D-1E04-4397-9769-E9E7431036A1}"/>
    <cellStyle name="Percent 3 7 13 7 2" xfId="27444" xr:uid="{5D8CD7EC-A11E-4E49-BDE5-6F2E7E65B065}"/>
    <cellStyle name="Percent 3 7 13 7 3" xfId="27443" xr:uid="{CF2B9436-C523-47C5-BB9F-383C300B785A}"/>
    <cellStyle name="Percent 3 7 13 8" xfId="18306" xr:uid="{56A37CB1-3C0F-4504-B61B-5753F00B5B54}"/>
    <cellStyle name="Percent 3 7 13 8 2" xfId="27446" xr:uid="{ECB06644-2BB3-4429-87A8-1ECC976281F9}"/>
    <cellStyle name="Percent 3 7 13 8 3" xfId="27445" xr:uid="{E5DFC63A-0CC9-4B6A-BF9E-04BD46DC980F}"/>
    <cellStyle name="Percent 3 7 13 9" xfId="18307" xr:uid="{BD464A0A-CCD5-4EB1-A668-8E8627F7B933}"/>
    <cellStyle name="Percent 3 7 13 9 2" xfId="27448" xr:uid="{D8C498B1-791C-4EA0-AFAD-42517EDEE7C5}"/>
    <cellStyle name="Percent 3 7 13 9 3" xfId="27447" xr:uid="{B13176AB-AA61-4424-A0F8-711801BF7999}"/>
    <cellStyle name="Percent 3 7 14" xfId="4673" xr:uid="{00000000-0005-0000-0000-000044120000}"/>
    <cellStyle name="Percent 3 7 14 10" xfId="18308" xr:uid="{0F277834-9250-49C7-8B98-0DE7D4A1091C}"/>
    <cellStyle name="Percent 3 7 14 10 2" xfId="27450" xr:uid="{6E2A5FA0-7953-4CA5-8CF8-B126FD7ECF1A}"/>
    <cellStyle name="Percent 3 7 14 11" xfId="27451" xr:uid="{C9EA621A-74A9-4004-B6CC-C91BF4498F41}"/>
    <cellStyle name="Percent 3 7 14 12" xfId="27449" xr:uid="{F7E93372-137C-4ABE-ACC7-0F714D92E282}"/>
    <cellStyle name="Percent 3 7 14 13" xfId="24127" xr:uid="{5640B709-1745-451E-BF84-795DE14EAFE6}"/>
    <cellStyle name="Percent 3 7 14 14" xfId="8982" xr:uid="{68A82218-C0DC-4C3E-9D1A-6F66D5FF5B52}"/>
    <cellStyle name="Percent 3 7 14 2" xfId="18309" xr:uid="{1ECDEF08-1B2C-417A-96C5-D230969EF3F2}"/>
    <cellStyle name="Percent 3 7 14 2 2" xfId="27453" xr:uid="{13F19F15-1D48-47E6-8F5A-6BAEA402AB0A}"/>
    <cellStyle name="Percent 3 7 14 2 2 2" xfId="27454" xr:uid="{14236FD0-E8F2-41C2-AC95-7AE865F54329}"/>
    <cellStyle name="Percent 3 7 14 2 3" xfId="27455" xr:uid="{64DA2E5A-ACC5-45A5-958E-A488504409A6}"/>
    <cellStyle name="Percent 3 7 14 2 3 2" xfId="27456" xr:uid="{FB16C4F0-4FEF-4E00-95FA-4ACB80347C7E}"/>
    <cellStyle name="Percent 3 7 14 2 4" xfId="27457" xr:uid="{7CC8DFBC-E7DF-4007-AD15-15AFE7857ADD}"/>
    <cellStyle name="Percent 3 7 14 2 5" xfId="27458" xr:uid="{84EC206D-CBCA-4CBD-A1A1-8D08C0C715FE}"/>
    <cellStyle name="Percent 3 7 14 2 6" xfId="27452" xr:uid="{0D06A4A8-BC86-43B9-BA1B-138F7F74DBA1}"/>
    <cellStyle name="Percent 3 7 14 3" xfId="18310" xr:uid="{26B68317-6BF0-41BA-AD98-D88157544DD2}"/>
    <cellStyle name="Percent 3 7 14 3 2" xfId="27460" xr:uid="{46B3F50A-3B40-4BEE-8062-C965645C3453}"/>
    <cellStyle name="Percent 3 7 14 3 2 2" xfId="27461" xr:uid="{F029E4F9-9ACF-4529-B35B-517B81038949}"/>
    <cellStyle name="Percent 3 7 14 3 3" xfId="27462" xr:uid="{8A6D5D2A-B0C8-49C4-8C1D-309DACEB95F7}"/>
    <cellStyle name="Percent 3 7 14 3 3 2" xfId="27463" xr:uid="{08AC9118-1ADD-455F-80FF-BB4547E8F5A5}"/>
    <cellStyle name="Percent 3 7 14 3 4" xfId="27464" xr:uid="{BE8DC1AD-FA90-48CF-900B-AD37DFBDD78A}"/>
    <cellStyle name="Percent 3 7 14 3 5" xfId="27459" xr:uid="{3ADD33DE-3D0F-4FC3-8CD9-C5C53871DA2D}"/>
    <cellStyle name="Percent 3 7 14 4" xfId="18311" xr:uid="{01D3AAC5-CC80-4533-B975-067BD80BFFD4}"/>
    <cellStyle name="Percent 3 7 14 4 2" xfId="27466" xr:uid="{2BEBA350-B208-4F9D-86A7-4EC452BA55D9}"/>
    <cellStyle name="Percent 3 7 14 4 2 2" xfId="27467" xr:uid="{33C1A887-DE45-4D90-BD27-8796C77A7353}"/>
    <cellStyle name="Percent 3 7 14 4 3" xfId="27468" xr:uid="{C6FB3507-D695-48D3-BDD5-9EB52E2BE22D}"/>
    <cellStyle name="Percent 3 7 14 4 3 2" xfId="27469" xr:uid="{1A83A87F-FB11-4584-8825-DCE1CE168F39}"/>
    <cellStyle name="Percent 3 7 14 4 4" xfId="27470" xr:uid="{E2901166-3130-45B7-A041-BAE913FED561}"/>
    <cellStyle name="Percent 3 7 14 4 5" xfId="27465" xr:uid="{657C7009-0590-4796-A7AB-C5A9EBCB166C}"/>
    <cellStyle name="Percent 3 7 14 5" xfId="18312" xr:uid="{AFEEE5C3-2BD2-4D6B-86AC-C3B90E4A3B96}"/>
    <cellStyle name="Percent 3 7 14 5 2" xfId="27472" xr:uid="{DA03E5DA-A63C-41C4-BE4A-F8D3D9C21AE4}"/>
    <cellStyle name="Percent 3 7 14 5 2 2" xfId="27473" xr:uid="{5063A250-3735-4A60-8B78-299E8F270406}"/>
    <cellStyle name="Percent 3 7 14 5 3" xfId="27474" xr:uid="{9C8857A6-5CC0-44D3-B716-B04964A4D0BE}"/>
    <cellStyle name="Percent 3 7 14 5 3 2" xfId="27475" xr:uid="{CB5353DE-60D3-41A0-9DF2-2AEA208B8121}"/>
    <cellStyle name="Percent 3 7 14 5 4" xfId="27476" xr:uid="{88EF9AF3-95ED-4A65-BC1B-6A5D7EFC0A09}"/>
    <cellStyle name="Percent 3 7 14 5 4 2" xfId="27477" xr:uid="{8D7B344B-077E-491F-8DDC-1035141FBD37}"/>
    <cellStyle name="Percent 3 7 14 5 5" xfId="27478" xr:uid="{FD7EDDFF-8C46-4150-826A-4D2F64F5EB4C}"/>
    <cellStyle name="Percent 3 7 14 5 6" xfId="27471" xr:uid="{67CF899A-6C10-4C78-BC67-844268726E9E}"/>
    <cellStyle name="Percent 3 7 14 6" xfId="18313" xr:uid="{290E5BB9-61E5-43A7-B28B-84975D7D8157}"/>
    <cellStyle name="Percent 3 7 14 6 2" xfId="27480" xr:uid="{4109AC67-1FB6-40C1-9515-33983F70113C}"/>
    <cellStyle name="Percent 3 7 14 6 2 2" xfId="27481" xr:uid="{33316F4B-11DB-4A79-AD4B-8ADA9E1F1697}"/>
    <cellStyle name="Percent 3 7 14 6 3" xfId="27482" xr:uid="{32AB9E7E-38B1-4F3B-8EC9-F116C4D428D8}"/>
    <cellStyle name="Percent 3 7 14 6 3 2" xfId="27483" xr:uid="{9A637435-D009-4C09-8596-E67668D66EE3}"/>
    <cellStyle name="Percent 3 7 14 6 4" xfId="27484" xr:uid="{953D8FD1-A8F2-49B7-9C90-004C7F044DDB}"/>
    <cellStyle name="Percent 3 7 14 6 5" xfId="27479" xr:uid="{DB124E04-1F59-436A-BE14-292F453DB271}"/>
    <cellStyle name="Percent 3 7 14 7" xfId="18314" xr:uid="{DD68E523-2179-40EE-953E-27E3A4531D6A}"/>
    <cellStyle name="Percent 3 7 14 7 2" xfId="27486" xr:uid="{F113C2FA-A58C-4A56-8468-EBB14A1026FB}"/>
    <cellStyle name="Percent 3 7 14 7 3" xfId="27485" xr:uid="{D4CA03F4-46F0-47F4-97A1-774362F00915}"/>
    <cellStyle name="Percent 3 7 14 8" xfId="18315" xr:uid="{E721BD1C-DDF9-48DE-8618-DEE539E87EBF}"/>
    <cellStyle name="Percent 3 7 14 8 2" xfId="27488" xr:uid="{545C2B64-7215-44B3-B355-76E54D2DB761}"/>
    <cellStyle name="Percent 3 7 14 8 3" xfId="27487" xr:uid="{E4B9F22B-5E59-4D95-A668-27E161301B0E}"/>
    <cellStyle name="Percent 3 7 14 9" xfId="18316" xr:uid="{3F9EAFA8-3233-4B6F-B0AF-429D9DFF3E09}"/>
    <cellStyle name="Percent 3 7 14 9 2" xfId="27490" xr:uid="{ACFBD289-DE76-41F6-B44A-0A15C52C4A27}"/>
    <cellStyle name="Percent 3 7 14 9 3" xfId="27489" xr:uid="{C4DBE963-C5C6-4EA6-ADD2-1FD06C753C76}"/>
    <cellStyle name="Percent 3 7 15" xfId="4674" xr:uid="{00000000-0005-0000-0000-000045120000}"/>
    <cellStyle name="Percent 3 7 15 10" xfId="18317" xr:uid="{8194C56F-2C65-4EA8-BA11-8F4A4A1791D0}"/>
    <cellStyle name="Percent 3 7 15 10 2" xfId="27492" xr:uid="{FE82E8F3-F615-4DE8-A129-F167D4953F39}"/>
    <cellStyle name="Percent 3 7 15 11" xfId="27493" xr:uid="{6F965720-71A4-43CD-8BFC-9CC4C3F78147}"/>
    <cellStyle name="Percent 3 7 15 12" xfId="27491" xr:uid="{DA7976FC-8C65-4F45-B6C1-D307A092CEC1}"/>
    <cellStyle name="Percent 3 7 15 13" xfId="24128" xr:uid="{B5DA756D-B0E4-4797-9CBD-05BACC672D25}"/>
    <cellStyle name="Percent 3 7 15 14" xfId="8983" xr:uid="{F0BCB5A5-8346-4B1D-9CF5-58B5354DC1B1}"/>
    <cellStyle name="Percent 3 7 15 2" xfId="18318" xr:uid="{568850D4-D29B-46FD-ABB0-DC624DD3A318}"/>
    <cellStyle name="Percent 3 7 15 2 2" xfId="27495" xr:uid="{CA9A4FEE-6B3B-4739-A987-B2B7B7E0713E}"/>
    <cellStyle name="Percent 3 7 15 2 2 2" xfId="27496" xr:uid="{F7A736DF-1A93-4FC4-A60D-B4ADB0FDEF6B}"/>
    <cellStyle name="Percent 3 7 15 2 3" xfId="27497" xr:uid="{0E22C095-DC16-4CC3-82AF-65FA162FC0C4}"/>
    <cellStyle name="Percent 3 7 15 2 3 2" xfId="27498" xr:uid="{9BD8FB84-1A36-4421-8EE2-507FE971D9BC}"/>
    <cellStyle name="Percent 3 7 15 2 4" xfId="27499" xr:uid="{B1993601-42A3-44F6-861D-275540AA3BD6}"/>
    <cellStyle name="Percent 3 7 15 2 5" xfId="27500" xr:uid="{48BEB214-65B5-415D-85FF-26436F7D02A1}"/>
    <cellStyle name="Percent 3 7 15 2 6" xfId="27494" xr:uid="{E0F40E82-719E-44E3-ABF8-D7D89CE20CD8}"/>
    <cellStyle name="Percent 3 7 15 3" xfId="18319" xr:uid="{C10A13F9-A690-4D68-BDC6-033A32A575A9}"/>
    <cellStyle name="Percent 3 7 15 3 2" xfId="27502" xr:uid="{1DC6F157-F845-4B42-98B0-C3C4C7CED77D}"/>
    <cellStyle name="Percent 3 7 15 3 2 2" xfId="27503" xr:uid="{7EA2110F-124E-4CF5-BE8F-1FFC4A9F40E7}"/>
    <cellStyle name="Percent 3 7 15 3 3" xfId="27504" xr:uid="{987B6F99-6552-466A-872E-D5BC7DE08D8D}"/>
    <cellStyle name="Percent 3 7 15 3 3 2" xfId="27505" xr:uid="{306C7E79-905E-4C90-9376-9EB5310AD3A8}"/>
    <cellStyle name="Percent 3 7 15 3 4" xfId="27506" xr:uid="{8A6EB4F7-E785-4E60-B11D-3A58640285B5}"/>
    <cellStyle name="Percent 3 7 15 3 5" xfId="27501" xr:uid="{52BC04FA-6116-4B5C-9B3D-D130CCB8C6E8}"/>
    <cellStyle name="Percent 3 7 15 4" xfId="18320" xr:uid="{72F2A2EE-3C45-4E7A-B318-B8EC2076A561}"/>
    <cellStyle name="Percent 3 7 15 4 2" xfId="27508" xr:uid="{43BD0AA7-D2D3-4A8E-A7EF-F090FF09EC98}"/>
    <cellStyle name="Percent 3 7 15 4 2 2" xfId="27509" xr:uid="{2F07CB7A-46AC-427C-9EA9-175CED6854C2}"/>
    <cellStyle name="Percent 3 7 15 4 3" xfId="27510" xr:uid="{C94D57A2-D6F7-4264-99C9-B036036765A5}"/>
    <cellStyle name="Percent 3 7 15 4 3 2" xfId="27511" xr:uid="{9685AECB-B413-4FC8-B38E-C83B8B57D1CB}"/>
    <cellStyle name="Percent 3 7 15 4 4" xfId="27512" xr:uid="{191EB98B-2E0A-42B8-B64E-DB165D61F759}"/>
    <cellStyle name="Percent 3 7 15 4 5" xfId="27507" xr:uid="{1DAA0EFE-6F89-4C6D-AF32-548C00B25AF3}"/>
    <cellStyle name="Percent 3 7 15 5" xfId="18321" xr:uid="{8BB71E67-31C6-4B19-98C1-D5F87D162343}"/>
    <cellStyle name="Percent 3 7 15 5 2" xfId="27514" xr:uid="{E8F5881E-F6FC-4CD9-8858-4FC7E470F1AF}"/>
    <cellStyle name="Percent 3 7 15 5 2 2" xfId="27515" xr:uid="{C60204DB-EA60-4D8E-82CD-AB1335192827}"/>
    <cellStyle name="Percent 3 7 15 5 3" xfId="27516" xr:uid="{41966D6B-5988-49AB-9091-14CEFD9866B1}"/>
    <cellStyle name="Percent 3 7 15 5 3 2" xfId="27517" xr:uid="{906CDD2F-2996-4FB6-B403-8718C22E1BDE}"/>
    <cellStyle name="Percent 3 7 15 5 4" xfId="27518" xr:uid="{694DCF9F-3163-4C0D-ABD5-6446F3CE7995}"/>
    <cellStyle name="Percent 3 7 15 5 4 2" xfId="27519" xr:uid="{A5452050-0361-405B-8DDF-3F039BD3A5E3}"/>
    <cellStyle name="Percent 3 7 15 5 5" xfId="27520" xr:uid="{7B4016E5-8812-436E-85FD-EA34AC89B170}"/>
    <cellStyle name="Percent 3 7 15 5 6" xfId="27513" xr:uid="{F393663C-7DAA-4206-9817-DAB532B771C2}"/>
    <cellStyle name="Percent 3 7 15 6" xfId="18322" xr:uid="{DE27F04D-5FC6-4BAB-8DFC-84315019DF5B}"/>
    <cellStyle name="Percent 3 7 15 6 2" xfId="27522" xr:uid="{4CD5F576-88E9-4628-A205-C0B22D4594E5}"/>
    <cellStyle name="Percent 3 7 15 6 2 2" xfId="27523" xr:uid="{B42B6BAE-A9C9-4386-8A20-CA86B8D43CD9}"/>
    <cellStyle name="Percent 3 7 15 6 3" xfId="27524" xr:uid="{F1D50024-6351-47AB-B831-87A19BDFDA08}"/>
    <cellStyle name="Percent 3 7 15 6 3 2" xfId="27525" xr:uid="{25497C41-4E5F-45A3-99D8-4EE76EBC083D}"/>
    <cellStyle name="Percent 3 7 15 6 4" xfId="27526" xr:uid="{440BAFE9-9B6C-4E9F-96FF-0D29752B8049}"/>
    <cellStyle name="Percent 3 7 15 6 5" xfId="27521" xr:uid="{98A65DDC-4F20-498C-B601-D036C4D50BC7}"/>
    <cellStyle name="Percent 3 7 15 7" xfId="18323" xr:uid="{90FDAE43-160E-4151-A775-08D1C49A4866}"/>
    <cellStyle name="Percent 3 7 15 7 2" xfId="27528" xr:uid="{3FF1E553-150A-4C80-9457-1D79D49C3CA1}"/>
    <cellStyle name="Percent 3 7 15 7 3" xfId="27527" xr:uid="{5508D166-9703-4570-8E2F-8DADEF1C95B4}"/>
    <cellStyle name="Percent 3 7 15 8" xfId="18324" xr:uid="{737B3D01-8F3E-4BF8-A6F6-1A4F7164545B}"/>
    <cellStyle name="Percent 3 7 15 8 2" xfId="27530" xr:uid="{0F49DDBD-64E9-47CE-AB5D-FACA047307C4}"/>
    <cellStyle name="Percent 3 7 15 8 3" xfId="27529" xr:uid="{AB855A50-3A5C-473F-9130-7AD52A1AF3AC}"/>
    <cellStyle name="Percent 3 7 15 9" xfId="18325" xr:uid="{635615C9-3A38-427F-A012-6A2DFAE868FC}"/>
    <cellStyle name="Percent 3 7 15 9 2" xfId="27532" xr:uid="{3F42EAF5-7AA5-4C68-9E1D-ABE11C26189E}"/>
    <cellStyle name="Percent 3 7 15 9 3" xfId="27531" xr:uid="{E0FE4E08-5F78-4F72-9B26-F994786977F9}"/>
    <cellStyle name="Percent 3 7 16" xfId="8977" xr:uid="{7A5E030A-899B-4A5C-89B2-B6D07A7114EA}"/>
    <cellStyle name="Percent 3 7 16 2" xfId="27534" xr:uid="{4CDAF45D-AA30-404E-97C2-4E30CC6DFD30}"/>
    <cellStyle name="Percent 3 7 16 2 2" xfId="27535" xr:uid="{2E8A6156-7D1B-45BF-AE90-B98678B63D36}"/>
    <cellStyle name="Percent 3 7 16 3" xfId="27536" xr:uid="{E496B414-0E19-437F-80CA-FC9C3F7D3079}"/>
    <cellStyle name="Percent 3 7 16 3 2" xfId="27537" xr:uid="{228B9F4B-7BB9-481A-9E50-428A2C27E64A}"/>
    <cellStyle name="Percent 3 7 16 4" xfId="27538" xr:uid="{893A6F71-DBDD-4287-B0AA-914E9C415539}"/>
    <cellStyle name="Percent 3 7 16 5" xfId="27539" xr:uid="{3217AA85-1333-453A-BCA8-13A0B7DADB9E}"/>
    <cellStyle name="Percent 3 7 16 6" xfId="27533" xr:uid="{8F8F2A76-741A-45B2-A943-E33E8F8BB5BE}"/>
    <cellStyle name="Percent 3 7 17" xfId="18326" xr:uid="{7A20BED0-6F89-4ABC-80D1-C91F3336FFC4}"/>
    <cellStyle name="Percent 3 7 17 2" xfId="27541" xr:uid="{D0FE845C-D19C-40B0-95E3-3CC20C9BE569}"/>
    <cellStyle name="Percent 3 7 17 2 2" xfId="27542" xr:uid="{7783CCE0-7219-4D90-981B-3C76411BF488}"/>
    <cellStyle name="Percent 3 7 17 3" xfId="27543" xr:uid="{E99F1117-C2A0-4CDC-8898-1984C4448E2D}"/>
    <cellStyle name="Percent 3 7 17 3 2" xfId="27544" xr:uid="{C84AF975-5B4C-4663-889D-0C6C0D1C2DC9}"/>
    <cellStyle name="Percent 3 7 17 4" xfId="27545" xr:uid="{7ADE75D1-71D6-4460-8C67-627B53F22222}"/>
    <cellStyle name="Percent 3 7 17 5" xfId="27540" xr:uid="{A527A8C8-4C23-4EC0-8154-58D17E9F3FCF}"/>
    <cellStyle name="Percent 3 7 18" xfId="18327" xr:uid="{3642AB4C-53C9-445B-944E-9F17AF37B497}"/>
    <cellStyle name="Percent 3 7 18 2" xfId="27547" xr:uid="{6A5C6F00-8C01-4691-AFF6-F759A732706C}"/>
    <cellStyle name="Percent 3 7 18 2 2" xfId="27548" xr:uid="{BF0EEBE3-78A2-49EC-A7B8-13DE90A2D6B1}"/>
    <cellStyle name="Percent 3 7 18 3" xfId="27549" xr:uid="{02496273-12BF-463A-873F-AD01A6420C2F}"/>
    <cellStyle name="Percent 3 7 18 3 2" xfId="27550" xr:uid="{BF48C96B-DE46-4B4A-AA83-939566C33326}"/>
    <cellStyle name="Percent 3 7 18 4" xfId="27551" xr:uid="{325DC44D-E42A-4FA7-BF56-93C0736E3DA7}"/>
    <cellStyle name="Percent 3 7 18 5" xfId="27546" xr:uid="{05A909D6-3D04-4375-909C-DDBA2CA1590E}"/>
    <cellStyle name="Percent 3 7 19" xfId="18328" xr:uid="{0A5DDACA-E460-4526-A0C2-D97FEEB36EA6}"/>
    <cellStyle name="Percent 3 7 19 2" xfId="27553" xr:uid="{81FB0C98-E52D-493F-BC0C-8A28C1697820}"/>
    <cellStyle name="Percent 3 7 19 2 2" xfId="27554" xr:uid="{1B00EE7C-DDF9-4AD1-8C4D-420B9A833B01}"/>
    <cellStyle name="Percent 3 7 19 3" xfId="27555" xr:uid="{42B0D051-9B99-490A-8D87-0044F169114C}"/>
    <cellStyle name="Percent 3 7 19 3 2" xfId="27556" xr:uid="{E5CCF347-C66E-4012-B0A1-DBF6A591DE8A}"/>
    <cellStyle name="Percent 3 7 19 4" xfId="27557" xr:uid="{D1F3B2E6-2743-4EAE-9A7B-17AE6A2174EB}"/>
    <cellStyle name="Percent 3 7 19 4 2" xfId="27558" xr:uid="{8763490B-6485-4672-B8A1-3DB4C15F7636}"/>
    <cellStyle name="Percent 3 7 19 5" xfId="27559" xr:uid="{7D3E11DC-C60B-4591-AEEF-E642E36F674A}"/>
    <cellStyle name="Percent 3 7 19 6" xfId="27552" xr:uid="{983327FC-68A2-4311-9DAC-F40EDF0AC3BA}"/>
    <cellStyle name="Percent 3 7 2" xfId="4675" xr:uid="{00000000-0005-0000-0000-000046120000}"/>
    <cellStyle name="Percent 3 7 2 10" xfId="18329" xr:uid="{43851C89-8DBF-4319-9886-64D1FD27DE19}"/>
    <cellStyle name="Percent 3 7 2 10 2" xfId="27561" xr:uid="{809BEB9A-F758-4D9F-A116-9BCD620E1D39}"/>
    <cellStyle name="Percent 3 7 2 11" xfId="27562" xr:uid="{93C1CE04-814C-48B6-BA7C-34A6F09D2C21}"/>
    <cellStyle name="Percent 3 7 2 12" xfId="27560" xr:uid="{F692B226-EC09-416A-BC66-C4B704903260}"/>
    <cellStyle name="Percent 3 7 2 13" xfId="24129" xr:uid="{22C6A702-9666-43CD-9A28-7FBB73D14145}"/>
    <cellStyle name="Percent 3 7 2 14" xfId="8984" xr:uid="{EA3513C8-E045-4B57-AA27-B39CA4A3CE0C}"/>
    <cellStyle name="Percent 3 7 2 2" xfId="18330" xr:uid="{9517A3B5-49F6-4AD2-BFDB-A1AA4999FA46}"/>
    <cellStyle name="Percent 3 7 2 2 2" xfId="27564" xr:uid="{3EA89337-7AA4-48A2-97A3-57CB1800122C}"/>
    <cellStyle name="Percent 3 7 2 2 2 2" xfId="27565" xr:uid="{185A4764-9EEA-4426-8C73-2525AABBB0A8}"/>
    <cellStyle name="Percent 3 7 2 2 3" xfId="27566" xr:uid="{5362A8EF-35E9-4DA2-AA43-5C87F96E2E07}"/>
    <cellStyle name="Percent 3 7 2 2 3 2" xfId="27567" xr:uid="{D1F8FF9A-28C9-4966-BDDA-FADD4CF8FE68}"/>
    <cellStyle name="Percent 3 7 2 2 4" xfId="27568" xr:uid="{BE3784E3-83A9-4809-9AE6-A8AF9177111C}"/>
    <cellStyle name="Percent 3 7 2 2 5" xfId="27569" xr:uid="{74785834-C869-4BCD-9DA4-0D53A8768A2C}"/>
    <cellStyle name="Percent 3 7 2 2 6" xfId="27563" xr:uid="{EE63377C-56FB-4ADE-BA5B-F3AA67113494}"/>
    <cellStyle name="Percent 3 7 2 3" xfId="18331" xr:uid="{005105AF-7B5C-4093-A8FF-041022C70C43}"/>
    <cellStyle name="Percent 3 7 2 3 2" xfId="27571" xr:uid="{18A707C7-100D-42D3-A5AF-528073564444}"/>
    <cellStyle name="Percent 3 7 2 3 2 2" xfId="27572" xr:uid="{9F3697F9-3F94-4B49-9D25-25F5347BC388}"/>
    <cellStyle name="Percent 3 7 2 3 3" xfId="27573" xr:uid="{746888F4-9075-45C5-A8C9-52DD7ACF9618}"/>
    <cellStyle name="Percent 3 7 2 3 3 2" xfId="27574" xr:uid="{9607CDDD-4984-4854-92EF-82EE478F5E33}"/>
    <cellStyle name="Percent 3 7 2 3 4" xfId="27575" xr:uid="{1B1C73C9-BCAC-498F-A3D5-8CD54382C3F1}"/>
    <cellStyle name="Percent 3 7 2 3 5" xfId="27570" xr:uid="{CB974826-4DD0-4CF5-80A8-0574255A48CE}"/>
    <cellStyle name="Percent 3 7 2 4" xfId="18332" xr:uid="{59FEBD55-8073-44E5-A5C3-3E775B0C53EE}"/>
    <cellStyle name="Percent 3 7 2 4 2" xfId="27577" xr:uid="{1B4797C7-DF5A-4F46-86C1-185E8DC8327F}"/>
    <cellStyle name="Percent 3 7 2 4 2 2" xfId="27578" xr:uid="{1BEABB55-0756-4A72-AFB2-8ADB4694C327}"/>
    <cellStyle name="Percent 3 7 2 4 3" xfId="27579" xr:uid="{918345B2-6E95-454E-8348-B7CDC7750FD7}"/>
    <cellStyle name="Percent 3 7 2 4 3 2" xfId="27580" xr:uid="{06611B8D-0962-4E84-896E-AD1C5F3CEADF}"/>
    <cellStyle name="Percent 3 7 2 4 4" xfId="27581" xr:uid="{0BCA0EC9-A346-48D0-9BEB-4172D0902549}"/>
    <cellStyle name="Percent 3 7 2 4 5" xfId="27576" xr:uid="{F2D436C8-2924-4243-9FEE-96A9C0C7057A}"/>
    <cellStyle name="Percent 3 7 2 5" xfId="18333" xr:uid="{3AFA78CC-6FAE-41E0-B793-8FCF59DC4D21}"/>
    <cellStyle name="Percent 3 7 2 5 2" xfId="27583" xr:uid="{021A1227-27F3-49DE-B7A2-05B3B068D4B4}"/>
    <cellStyle name="Percent 3 7 2 5 2 2" xfId="27584" xr:uid="{D6CAEC41-E8A7-40F9-B5C4-5947610E358D}"/>
    <cellStyle name="Percent 3 7 2 5 3" xfId="27585" xr:uid="{033A5F13-9612-405E-A816-4E72E8D27309}"/>
    <cellStyle name="Percent 3 7 2 5 3 2" xfId="27586" xr:uid="{6162AF84-9A6A-494B-A9CA-4E0F3BEA3F74}"/>
    <cellStyle name="Percent 3 7 2 5 4" xfId="27587" xr:uid="{94A79B66-FF7B-43A0-9428-7CEFB2C620B0}"/>
    <cellStyle name="Percent 3 7 2 5 4 2" xfId="27588" xr:uid="{CD535D58-AD8A-41EE-B265-940608342CB4}"/>
    <cellStyle name="Percent 3 7 2 5 5" xfId="27589" xr:uid="{C7C9F3DD-8466-431E-96F9-ADA37FC72B4E}"/>
    <cellStyle name="Percent 3 7 2 5 6" xfId="27582" xr:uid="{7F3B294E-01C1-412C-83D1-A189D9B24455}"/>
    <cellStyle name="Percent 3 7 2 6" xfId="18334" xr:uid="{FA109FF0-C655-480B-B3A0-B449DE8BAB93}"/>
    <cellStyle name="Percent 3 7 2 6 2" xfId="27591" xr:uid="{F676C152-738F-42CC-9D6A-F20E2BCB16B1}"/>
    <cellStyle name="Percent 3 7 2 6 2 2" xfId="27592" xr:uid="{4FC700ED-AB43-40EE-A5C3-10E60B23AEB3}"/>
    <cellStyle name="Percent 3 7 2 6 3" xfId="27593" xr:uid="{673F04C6-5DE3-4925-86C4-E2651314EAAF}"/>
    <cellStyle name="Percent 3 7 2 6 3 2" xfId="27594" xr:uid="{2E0D0774-A5BF-4B88-AA70-E7D0F38E7424}"/>
    <cellStyle name="Percent 3 7 2 6 4" xfId="27595" xr:uid="{825E8C6E-69E4-48DA-A39A-FD71667929F7}"/>
    <cellStyle name="Percent 3 7 2 6 5" xfId="27590" xr:uid="{6FA20971-5B53-4695-A759-114395835DC7}"/>
    <cellStyle name="Percent 3 7 2 7" xfId="18335" xr:uid="{5D1B7070-D0DE-48F9-BA70-2AEE440CC0DF}"/>
    <cellStyle name="Percent 3 7 2 7 2" xfId="27597" xr:uid="{7433AF69-F26C-4C47-8D33-D020436F9367}"/>
    <cellStyle name="Percent 3 7 2 7 3" xfId="27596" xr:uid="{11586597-3394-469F-A0B8-D5733656E811}"/>
    <cellStyle name="Percent 3 7 2 8" xfId="18336" xr:uid="{DE2AF9DE-2C79-4829-85E9-6A3B2EFB6D53}"/>
    <cellStyle name="Percent 3 7 2 8 2" xfId="27599" xr:uid="{8E1F24EE-4BBA-45CD-8221-B9D23AC18113}"/>
    <cellStyle name="Percent 3 7 2 8 3" xfId="27598" xr:uid="{E95D16E3-4F13-41DA-A33F-F6372619B1F7}"/>
    <cellStyle name="Percent 3 7 2 9" xfId="18337" xr:uid="{0971F76A-7D23-40AA-8D11-AF8B022DE2AD}"/>
    <cellStyle name="Percent 3 7 2 9 2" xfId="27601" xr:uid="{6A3F13D4-E1C9-4925-938A-97A8379B4146}"/>
    <cellStyle name="Percent 3 7 2 9 3" xfId="27600" xr:uid="{B772FCBC-2B61-4A4D-BC42-D072BBCA1E3C}"/>
    <cellStyle name="Percent 3 7 20" xfId="18338" xr:uid="{9CD43D19-7139-440C-B2F2-00F300E42973}"/>
    <cellStyle name="Percent 3 7 20 2" xfId="27603" xr:uid="{820D7A8E-E884-4D7D-AEC4-86F7B20F9D0C}"/>
    <cellStyle name="Percent 3 7 20 2 2" xfId="27604" xr:uid="{0254EEE5-F8D4-42CB-AB04-E94DA474E194}"/>
    <cellStyle name="Percent 3 7 20 3" xfId="27605" xr:uid="{868B3A98-8F81-4A42-81AD-0EB3FB01E065}"/>
    <cellStyle name="Percent 3 7 20 3 2" xfId="27606" xr:uid="{29AE1C81-42D4-42C7-8444-9312AA7A1F03}"/>
    <cellStyle name="Percent 3 7 20 4" xfId="27607" xr:uid="{CEBCF8F6-B14E-41D2-8C07-298B0EF87B16}"/>
    <cellStyle name="Percent 3 7 20 5" xfId="27602" xr:uid="{C02923A1-2554-4D18-8987-191287D9558D}"/>
    <cellStyle name="Percent 3 7 21" xfId="18339" xr:uid="{65927B19-2D04-44DB-BF60-40139E195BAD}"/>
    <cellStyle name="Percent 3 7 21 2" xfId="27609" xr:uid="{095383B7-4C9D-4F6D-AF7D-A3424439B80B}"/>
    <cellStyle name="Percent 3 7 21 3" xfId="27608" xr:uid="{077952A7-91B2-41F8-9472-F7EEACEC50A2}"/>
    <cellStyle name="Percent 3 7 22" xfId="18340" xr:uid="{CDEBC865-C308-416D-AA4D-32AA60087F16}"/>
    <cellStyle name="Percent 3 7 22 2" xfId="27611" xr:uid="{2AD74566-8A50-4B78-B3F1-E342ABF50FA3}"/>
    <cellStyle name="Percent 3 7 22 3" xfId="27610" xr:uid="{0A761560-E9AC-48EF-A511-EC5E269BF948}"/>
    <cellStyle name="Percent 3 7 23" xfId="18341" xr:uid="{CD4DCB23-2396-48A6-8897-3437538ADEB7}"/>
    <cellStyle name="Percent 3 7 23 2" xfId="27613" xr:uid="{66076D6C-FC62-4807-BD44-071F1D391BDA}"/>
    <cellStyle name="Percent 3 7 23 3" xfId="27612" xr:uid="{8FD1B184-2B65-4AB4-A58E-0D64DC3024CA}"/>
    <cellStyle name="Percent 3 7 24" xfId="18342" xr:uid="{E4C812EE-5143-4585-8B55-9A216A9206FA}"/>
    <cellStyle name="Percent 3 7 24 2" xfId="27614" xr:uid="{DD6FBCBD-8C00-4BCE-A664-4E0702A279B2}"/>
    <cellStyle name="Percent 3 7 25" xfId="27615" xr:uid="{BC77BA45-C199-48D0-B279-B54BB2DED9F6}"/>
    <cellStyle name="Percent 3 7 26" xfId="27280" xr:uid="{CA42D489-66BE-4039-BABA-164B029CCFAD}"/>
    <cellStyle name="Percent 3 7 27" xfId="6951" xr:uid="{5F69307B-8157-4555-9FFB-87B4A797D411}"/>
    <cellStyle name="Percent 3 7 3" xfId="4676" xr:uid="{00000000-0005-0000-0000-000047120000}"/>
    <cellStyle name="Percent 3 7 3 10" xfId="18343" xr:uid="{98FF0D08-E6C5-4726-8E65-1A480AF129E8}"/>
    <cellStyle name="Percent 3 7 3 10 2" xfId="27617" xr:uid="{FF3A9DD1-6DF8-43B0-BDA2-29674E867D09}"/>
    <cellStyle name="Percent 3 7 3 11" xfId="27618" xr:uid="{2AA1B631-CC5D-4D2D-AADB-A81F930C0571}"/>
    <cellStyle name="Percent 3 7 3 12" xfId="27616" xr:uid="{A625CC8B-F971-4989-9959-204992EA4CB4}"/>
    <cellStyle name="Percent 3 7 3 13" xfId="24130" xr:uid="{E4BC1198-6918-4ABE-ADCD-A6DE5CA114E7}"/>
    <cellStyle name="Percent 3 7 3 14" xfId="8985" xr:uid="{DE7856F2-1D1E-41A1-BAF2-BD681A0FB8F3}"/>
    <cellStyle name="Percent 3 7 3 2" xfId="18344" xr:uid="{946141CE-13C4-40C7-9674-46DE5021C2C4}"/>
    <cellStyle name="Percent 3 7 3 2 2" xfId="27620" xr:uid="{772C2821-7AAE-47C4-BA51-A3B13E2B6198}"/>
    <cellStyle name="Percent 3 7 3 2 2 2" xfId="27621" xr:uid="{4114A90E-5F5D-4808-A618-2B94DB688404}"/>
    <cellStyle name="Percent 3 7 3 2 3" xfId="27622" xr:uid="{B40B7CE2-4DDD-45F4-9534-E730AA391C5F}"/>
    <cellStyle name="Percent 3 7 3 2 3 2" xfId="27623" xr:uid="{41211253-F7FC-4F12-891C-06163365AC3C}"/>
    <cellStyle name="Percent 3 7 3 2 4" xfId="27624" xr:uid="{EA0613EA-3C4C-4158-9774-C58F6C301EA2}"/>
    <cellStyle name="Percent 3 7 3 2 5" xfId="27625" xr:uid="{0AF98CFE-7361-4B31-8830-D0C365B9DC54}"/>
    <cellStyle name="Percent 3 7 3 2 6" xfId="27619" xr:uid="{DE9C252D-1C70-4152-92DE-1EB6F965E7C3}"/>
    <cellStyle name="Percent 3 7 3 3" xfId="18345" xr:uid="{1344200E-3433-45AA-A7B6-AA842451D825}"/>
    <cellStyle name="Percent 3 7 3 3 2" xfId="27627" xr:uid="{5AEDE806-4151-4034-89C5-DC6B9006AFF5}"/>
    <cellStyle name="Percent 3 7 3 3 2 2" xfId="27628" xr:uid="{BBF07C5C-E62A-4E8F-AA10-83E62AEE08A5}"/>
    <cellStyle name="Percent 3 7 3 3 3" xfId="27629" xr:uid="{A4813616-E463-45C7-8166-FA8528A7F863}"/>
    <cellStyle name="Percent 3 7 3 3 3 2" xfId="27630" xr:uid="{61C68EAB-43AD-4EFA-953F-03D349588F4A}"/>
    <cellStyle name="Percent 3 7 3 3 4" xfId="27631" xr:uid="{67F092B1-7E16-4125-B701-14585D4C2EFA}"/>
    <cellStyle name="Percent 3 7 3 3 5" xfId="27626" xr:uid="{49E31D57-771B-4251-A776-A59AB6BCAEF2}"/>
    <cellStyle name="Percent 3 7 3 4" xfId="18346" xr:uid="{3207E853-C329-4A0D-95C1-E512419EAF7F}"/>
    <cellStyle name="Percent 3 7 3 4 2" xfId="27633" xr:uid="{B46B0721-AE2D-4097-861B-1CCD36225C45}"/>
    <cellStyle name="Percent 3 7 3 4 2 2" xfId="27634" xr:uid="{75EEC1C5-FAA5-4670-95F0-56C44D57FA1E}"/>
    <cellStyle name="Percent 3 7 3 4 3" xfId="27635" xr:uid="{DC859251-353D-4166-A3C6-9A92F680E045}"/>
    <cellStyle name="Percent 3 7 3 4 3 2" xfId="27636" xr:uid="{AD867B12-ED50-4D8B-B088-3B3E7BD98F78}"/>
    <cellStyle name="Percent 3 7 3 4 4" xfId="27637" xr:uid="{AE2E3E33-B738-4283-894D-3170B31053CA}"/>
    <cellStyle name="Percent 3 7 3 4 5" xfId="27632" xr:uid="{9029757B-EF1B-48BB-BECA-8EDD5F8BF1DC}"/>
    <cellStyle name="Percent 3 7 3 5" xfId="18347" xr:uid="{04782434-3427-4A34-9C87-1EDE20F5BDBC}"/>
    <cellStyle name="Percent 3 7 3 5 2" xfId="27639" xr:uid="{9FFE9340-C918-4AA8-8F50-21313DA947A4}"/>
    <cellStyle name="Percent 3 7 3 5 2 2" xfId="27640" xr:uid="{623BD1BE-1635-4EA8-BCA7-26FA9DBABDC5}"/>
    <cellStyle name="Percent 3 7 3 5 3" xfId="27641" xr:uid="{C6917A78-084C-4FCD-A710-A74643F36204}"/>
    <cellStyle name="Percent 3 7 3 5 3 2" xfId="27642" xr:uid="{BD7059AC-C7FE-4718-A47A-ABD1DEB8C879}"/>
    <cellStyle name="Percent 3 7 3 5 4" xfId="27643" xr:uid="{64557E68-E99B-4946-968E-CA7162BE0F85}"/>
    <cellStyle name="Percent 3 7 3 5 4 2" xfId="27644" xr:uid="{76058931-CF4D-41D2-B792-C1B399C6AB08}"/>
    <cellStyle name="Percent 3 7 3 5 5" xfId="27645" xr:uid="{223A4B9E-74D8-4784-A2EE-5688BC9E61B2}"/>
    <cellStyle name="Percent 3 7 3 5 6" xfId="27638" xr:uid="{080A2C0B-077B-484F-8918-1681F2DD735C}"/>
    <cellStyle name="Percent 3 7 3 6" xfId="18348" xr:uid="{421B084B-19E7-47CF-8972-1DA070AFCFDA}"/>
    <cellStyle name="Percent 3 7 3 6 2" xfId="27647" xr:uid="{FA18B04E-3D9D-4A31-8269-741677B816F2}"/>
    <cellStyle name="Percent 3 7 3 6 2 2" xfId="27648" xr:uid="{F103256E-4625-4F71-BDD5-E5710FA6317E}"/>
    <cellStyle name="Percent 3 7 3 6 3" xfId="27649" xr:uid="{3F9BBB1F-F3B9-4319-AEC8-C99C658106D6}"/>
    <cellStyle name="Percent 3 7 3 6 3 2" xfId="27650" xr:uid="{503E692B-B5E1-495B-AF43-7601BEA2418C}"/>
    <cellStyle name="Percent 3 7 3 6 4" xfId="27651" xr:uid="{5FF3A85E-5983-4C3E-9588-4FECB0E292E7}"/>
    <cellStyle name="Percent 3 7 3 6 5" xfId="27646" xr:uid="{8DA1A1CE-BA69-4DCF-B009-68DA40FCC857}"/>
    <cellStyle name="Percent 3 7 3 7" xfId="18349" xr:uid="{1E5CB524-A316-44D4-8E82-19F0852106CA}"/>
    <cellStyle name="Percent 3 7 3 7 2" xfId="27653" xr:uid="{7EE14E75-BA59-4DC7-AEF2-6BBBB0B27E44}"/>
    <cellStyle name="Percent 3 7 3 7 3" xfId="27652" xr:uid="{587D1FA3-3CE2-44E2-99CA-6D2C1CE2437E}"/>
    <cellStyle name="Percent 3 7 3 8" xfId="18350" xr:uid="{5962B3F7-0A0F-4FC8-BDA3-59006649DAF1}"/>
    <cellStyle name="Percent 3 7 3 8 2" xfId="27655" xr:uid="{1226DE87-AE99-46B1-9D54-D89783E34161}"/>
    <cellStyle name="Percent 3 7 3 8 3" xfId="27654" xr:uid="{2D898A5F-2DF8-44A6-AA0A-A49739B91B38}"/>
    <cellStyle name="Percent 3 7 3 9" xfId="18351" xr:uid="{3865DA8E-D8BA-41FC-85B2-02F25EC92C5C}"/>
    <cellStyle name="Percent 3 7 3 9 2" xfId="27657" xr:uid="{E11C9424-2507-4F7A-9F38-7AF7DD20ABE3}"/>
    <cellStyle name="Percent 3 7 3 9 3" xfId="27656" xr:uid="{094D660B-B945-4997-B9E0-5259F58A5068}"/>
    <cellStyle name="Percent 3 7 4" xfId="4677" xr:uid="{00000000-0005-0000-0000-000048120000}"/>
    <cellStyle name="Percent 3 7 4 10" xfId="18352" xr:uid="{6FF82789-731D-4B8F-8C66-7400B4227FC8}"/>
    <cellStyle name="Percent 3 7 4 10 2" xfId="27659" xr:uid="{558A9D8E-0086-4A9F-A84A-C4B452A8637E}"/>
    <cellStyle name="Percent 3 7 4 11" xfId="27660" xr:uid="{816D4677-877B-4294-AAED-C4E55624A171}"/>
    <cellStyle name="Percent 3 7 4 12" xfId="27658" xr:uid="{BFDB09F3-26B3-407B-BA1F-79792980E68A}"/>
    <cellStyle name="Percent 3 7 4 13" xfId="24131" xr:uid="{BE0B6DDA-70D4-459E-A45F-C00052E9294C}"/>
    <cellStyle name="Percent 3 7 4 14" xfId="8986" xr:uid="{D2FFEAD6-3A48-4FAC-8082-DACB3DD33204}"/>
    <cellStyle name="Percent 3 7 4 2" xfId="18353" xr:uid="{E380E75A-07D4-4627-B9F6-E61D5410A05B}"/>
    <cellStyle name="Percent 3 7 4 2 2" xfId="27662" xr:uid="{1926C6FB-8E2B-4F69-8062-A517C50B9C94}"/>
    <cellStyle name="Percent 3 7 4 2 2 2" xfId="27663" xr:uid="{CBF98136-CF51-4F46-A252-0576A0F39731}"/>
    <cellStyle name="Percent 3 7 4 2 3" xfId="27664" xr:uid="{A612E6DF-AE8B-4A8C-ADD6-0F24C6C08A0F}"/>
    <cellStyle name="Percent 3 7 4 2 3 2" xfId="27665" xr:uid="{89004AEF-EC40-4FC1-986B-1B47A1B82827}"/>
    <cellStyle name="Percent 3 7 4 2 4" xfId="27666" xr:uid="{1BEBCF7B-79FF-461D-94EF-387286943FB4}"/>
    <cellStyle name="Percent 3 7 4 2 5" xfId="27667" xr:uid="{FE5DF5DF-84C4-4180-927B-E69890452F83}"/>
    <cellStyle name="Percent 3 7 4 2 6" xfId="27661" xr:uid="{6474464C-388E-489C-AF9B-1451C466EB9A}"/>
    <cellStyle name="Percent 3 7 4 3" xfId="18354" xr:uid="{85E5F8FF-04FB-44B5-A461-123619AFD85A}"/>
    <cellStyle name="Percent 3 7 4 3 2" xfId="27669" xr:uid="{F5366389-79CF-480D-A6FB-E04360D32C6F}"/>
    <cellStyle name="Percent 3 7 4 3 2 2" xfId="27670" xr:uid="{256B9527-4D62-4559-91D0-A406B8AFEF57}"/>
    <cellStyle name="Percent 3 7 4 3 3" xfId="27671" xr:uid="{6CD17AC3-7DB3-44EC-8951-6BE3D8AFD87A}"/>
    <cellStyle name="Percent 3 7 4 3 3 2" xfId="27672" xr:uid="{19BCC4AA-2C90-4DF6-ACEC-11BD6540D508}"/>
    <cellStyle name="Percent 3 7 4 3 4" xfId="27673" xr:uid="{DB27B8D9-8B6D-4475-B0CA-053B43701A4E}"/>
    <cellStyle name="Percent 3 7 4 3 5" xfId="27668" xr:uid="{4B86BD81-950F-40FC-8E32-DACDF4FC8389}"/>
    <cellStyle name="Percent 3 7 4 4" xfId="18355" xr:uid="{175E8E30-F95D-4E71-95C9-FB5510D90E45}"/>
    <cellStyle name="Percent 3 7 4 4 2" xfId="27675" xr:uid="{2301C715-A075-4D32-B78E-7E5F95551705}"/>
    <cellStyle name="Percent 3 7 4 4 2 2" xfId="27676" xr:uid="{40C21F9D-21C1-4C67-9E66-07D3558A6875}"/>
    <cellStyle name="Percent 3 7 4 4 3" xfId="27677" xr:uid="{643C961B-9D78-4610-96EE-D1F9DE9BC3BE}"/>
    <cellStyle name="Percent 3 7 4 4 3 2" xfId="27678" xr:uid="{15284B35-1E36-47BF-A603-4443BAB61C65}"/>
    <cellStyle name="Percent 3 7 4 4 4" xfId="27679" xr:uid="{A79088BA-D45C-4393-A6D4-0CD012CCE221}"/>
    <cellStyle name="Percent 3 7 4 4 5" xfId="27674" xr:uid="{B3F56E28-53AD-43A3-A419-C2463F8A2E9B}"/>
    <cellStyle name="Percent 3 7 4 5" xfId="18356" xr:uid="{A3724325-7EFF-4DD0-8921-E3949608C5DB}"/>
    <cellStyle name="Percent 3 7 4 5 2" xfId="27681" xr:uid="{84850208-D5DD-42D6-88B8-DF4CAC9E50B6}"/>
    <cellStyle name="Percent 3 7 4 5 2 2" xfId="27682" xr:uid="{DA8F8D29-550F-43D8-BD8C-9D64DE06D21F}"/>
    <cellStyle name="Percent 3 7 4 5 3" xfId="27683" xr:uid="{E9D67E2A-B03A-40C4-A9BE-B8B6C91377DD}"/>
    <cellStyle name="Percent 3 7 4 5 3 2" xfId="27684" xr:uid="{7621F938-B6DA-4A88-8852-29BD247CEBE9}"/>
    <cellStyle name="Percent 3 7 4 5 4" xfId="27685" xr:uid="{7A04DF27-B188-403A-B248-2B95C74C7DD9}"/>
    <cellStyle name="Percent 3 7 4 5 4 2" xfId="27686" xr:uid="{31063217-749D-4E26-8CA9-52A05939F68D}"/>
    <cellStyle name="Percent 3 7 4 5 5" xfId="27687" xr:uid="{D8DB2ECC-C087-4337-B6E8-BDEE921D5A56}"/>
    <cellStyle name="Percent 3 7 4 5 6" xfId="27680" xr:uid="{964FA9D7-85BB-49BC-A080-8C759B649F65}"/>
    <cellStyle name="Percent 3 7 4 6" xfId="18357" xr:uid="{AE7A18FA-C7F2-4EAF-815B-85071C9D0803}"/>
    <cellStyle name="Percent 3 7 4 6 2" xfId="27689" xr:uid="{DF38A427-66F3-4EC3-A7E0-2E74E2137F6E}"/>
    <cellStyle name="Percent 3 7 4 6 2 2" xfId="27690" xr:uid="{6CAAF764-C553-4642-9FB9-6367B4A042B5}"/>
    <cellStyle name="Percent 3 7 4 6 3" xfId="27691" xr:uid="{3E939E2A-F8A1-4B6A-AE08-6184784610E5}"/>
    <cellStyle name="Percent 3 7 4 6 3 2" xfId="27692" xr:uid="{F055C24B-2195-4040-9448-32F1F1C96630}"/>
    <cellStyle name="Percent 3 7 4 6 4" xfId="27693" xr:uid="{8DCBC7E1-35CD-4DF7-B026-6E9A31773A9F}"/>
    <cellStyle name="Percent 3 7 4 6 5" xfId="27688" xr:uid="{A4E8B6BB-2EDF-4A8C-81D5-F159223C8F7D}"/>
    <cellStyle name="Percent 3 7 4 7" xfId="18358" xr:uid="{540EF6AB-E9B4-4919-A33A-D5992CAA07F9}"/>
    <cellStyle name="Percent 3 7 4 7 2" xfId="27695" xr:uid="{8E348239-EBF9-48E9-BC4B-44A87A142EB6}"/>
    <cellStyle name="Percent 3 7 4 7 3" xfId="27694" xr:uid="{956C698A-F85E-4267-9FD4-80C1FF0FA6CB}"/>
    <cellStyle name="Percent 3 7 4 8" xfId="18359" xr:uid="{A6AF91FF-3A33-4305-AAF1-97A808CB799E}"/>
    <cellStyle name="Percent 3 7 4 8 2" xfId="27697" xr:uid="{030D0CA8-2B66-4808-B4CC-168250442D1A}"/>
    <cellStyle name="Percent 3 7 4 8 3" xfId="27696" xr:uid="{5C8AF1DE-8FE7-471E-A816-F085D022E571}"/>
    <cellStyle name="Percent 3 7 4 9" xfId="18360" xr:uid="{BC304EB1-5AFD-4CCE-9D47-892D7B2C27D9}"/>
    <cellStyle name="Percent 3 7 4 9 2" xfId="27699" xr:uid="{0D094D82-8880-4495-8E46-855B752EB167}"/>
    <cellStyle name="Percent 3 7 4 9 3" xfId="27698" xr:uid="{016A2902-DBA3-4C16-B638-49C0ABB7F432}"/>
    <cellStyle name="Percent 3 7 5" xfId="4678" xr:uid="{00000000-0005-0000-0000-000049120000}"/>
    <cellStyle name="Percent 3 7 5 10" xfId="18361" xr:uid="{52E59C94-E422-4275-ABA5-9125CCA8A4D5}"/>
    <cellStyle name="Percent 3 7 5 10 2" xfId="27701" xr:uid="{C3A9FF01-7EAA-4972-8A68-4B39ACDFFB2B}"/>
    <cellStyle name="Percent 3 7 5 11" xfId="27702" xr:uid="{56AA2AC6-1E41-4482-9028-3A08F6491F4F}"/>
    <cellStyle name="Percent 3 7 5 12" xfId="27700" xr:uid="{7518A857-889E-4677-AB8F-B57CE3EE8C61}"/>
    <cellStyle name="Percent 3 7 5 13" xfId="24132" xr:uid="{A185D4CB-71BB-41E4-8E6C-2495CB798853}"/>
    <cellStyle name="Percent 3 7 5 14" xfId="8987" xr:uid="{E990CC94-014A-4DFC-8CE1-F727F0794E7F}"/>
    <cellStyle name="Percent 3 7 5 2" xfId="18362" xr:uid="{38FE662E-3BF7-4224-8CC2-F06BA1BEF6FD}"/>
    <cellStyle name="Percent 3 7 5 2 2" xfId="27704" xr:uid="{E49E7A45-228A-4BDF-9B6A-5D9860A153CC}"/>
    <cellStyle name="Percent 3 7 5 2 2 2" xfId="27705" xr:uid="{B7493AAD-6060-49BD-BF2C-6DF5BC55EBF4}"/>
    <cellStyle name="Percent 3 7 5 2 3" xfId="27706" xr:uid="{FC2D716A-88CA-4DA8-B346-F9B8A456D194}"/>
    <cellStyle name="Percent 3 7 5 2 3 2" xfId="27707" xr:uid="{60BF5973-7D20-4A64-AC44-6AC1AEE8919C}"/>
    <cellStyle name="Percent 3 7 5 2 4" xfId="27708" xr:uid="{3CA5F2E0-4071-4D7D-837C-4433E6CD5095}"/>
    <cellStyle name="Percent 3 7 5 2 5" xfId="27709" xr:uid="{442F8FC9-E8B9-4937-A3EB-BC91319756EF}"/>
    <cellStyle name="Percent 3 7 5 2 6" xfId="27703" xr:uid="{943CB91F-9819-4B40-95F9-8215433BC587}"/>
    <cellStyle name="Percent 3 7 5 3" xfId="18363" xr:uid="{CAC5087F-C85E-49FD-9BBE-97E600F78200}"/>
    <cellStyle name="Percent 3 7 5 3 2" xfId="27711" xr:uid="{4AC958DA-521F-4C42-945A-22ABDE7570DE}"/>
    <cellStyle name="Percent 3 7 5 3 2 2" xfId="27712" xr:uid="{EC12239A-CE2B-48CF-9236-2CDE5A161519}"/>
    <cellStyle name="Percent 3 7 5 3 3" xfId="27713" xr:uid="{7DA0CB05-BDEE-46AC-A914-C3E71DC816F4}"/>
    <cellStyle name="Percent 3 7 5 3 3 2" xfId="27714" xr:uid="{62CBC410-9010-4FA4-8F93-32048BE8843C}"/>
    <cellStyle name="Percent 3 7 5 3 4" xfId="27715" xr:uid="{BD2D46EC-E887-4CC2-BC65-98B66C58FC52}"/>
    <cellStyle name="Percent 3 7 5 3 5" xfId="27710" xr:uid="{1F2BF152-FDB4-4F08-BEC5-0B151DEFCDE8}"/>
    <cellStyle name="Percent 3 7 5 4" xfId="18364" xr:uid="{49DF436B-61DE-4F41-9F1D-CD20BFDA0949}"/>
    <cellStyle name="Percent 3 7 5 4 2" xfId="27717" xr:uid="{EC3908B0-1592-406E-9283-4D59EB07CB5C}"/>
    <cellStyle name="Percent 3 7 5 4 2 2" xfId="27718" xr:uid="{A8CD0EE0-F1AA-4BC6-82DA-3A46E63F2C4A}"/>
    <cellStyle name="Percent 3 7 5 4 3" xfId="27719" xr:uid="{ED4E5894-B8A7-44C0-A7FB-89FE6307C774}"/>
    <cellStyle name="Percent 3 7 5 4 3 2" xfId="27720" xr:uid="{7F371AFC-CBA6-4CDD-9154-B6F970F8594F}"/>
    <cellStyle name="Percent 3 7 5 4 4" xfId="27721" xr:uid="{7FD5EE84-F28C-4A24-A71C-5392EC6B91ED}"/>
    <cellStyle name="Percent 3 7 5 4 5" xfId="27716" xr:uid="{A7748C64-AFBD-40CB-B76C-57B785F9B2BB}"/>
    <cellStyle name="Percent 3 7 5 5" xfId="18365" xr:uid="{6ED34DD4-CD01-4F7C-AEE0-BABA725B61AF}"/>
    <cellStyle name="Percent 3 7 5 5 2" xfId="27723" xr:uid="{FD8161BC-7EFC-484A-B916-DEC61B69DAA5}"/>
    <cellStyle name="Percent 3 7 5 5 2 2" xfId="27724" xr:uid="{06D010D7-5C72-406D-A7A5-27F3914FB639}"/>
    <cellStyle name="Percent 3 7 5 5 3" xfId="27725" xr:uid="{79C45A47-0A2F-433C-B322-AD164FC3AD76}"/>
    <cellStyle name="Percent 3 7 5 5 3 2" xfId="27726" xr:uid="{AD3F0046-AD6B-4A70-A5CE-5A4B102E7C2E}"/>
    <cellStyle name="Percent 3 7 5 5 4" xfId="27727" xr:uid="{FFD499A1-3C69-43C6-BB3F-597E70B92981}"/>
    <cellStyle name="Percent 3 7 5 5 4 2" xfId="27728" xr:uid="{1809DCD7-0D23-4954-9089-F68BBB82C6B4}"/>
    <cellStyle name="Percent 3 7 5 5 5" xfId="27729" xr:uid="{E7278D3A-BBB3-4F4B-87C8-463C5ED997CF}"/>
    <cellStyle name="Percent 3 7 5 5 6" xfId="27722" xr:uid="{090E5E5E-1E9A-45F9-BB22-126F429D80F5}"/>
    <cellStyle name="Percent 3 7 5 6" xfId="18366" xr:uid="{0180D1FA-0F3E-420F-8C06-FDD88ED8575D}"/>
    <cellStyle name="Percent 3 7 5 6 2" xfId="27731" xr:uid="{F56DA11D-55A7-48B1-B12B-5AE23A172C36}"/>
    <cellStyle name="Percent 3 7 5 6 2 2" xfId="27732" xr:uid="{EC453436-5F0F-4C8E-BD73-9E771B424311}"/>
    <cellStyle name="Percent 3 7 5 6 3" xfId="27733" xr:uid="{3A4FC0DF-501F-458E-919B-C1DBA6EDC562}"/>
    <cellStyle name="Percent 3 7 5 6 3 2" xfId="27734" xr:uid="{BE6E25D3-5971-4584-96E1-680C74C0D23D}"/>
    <cellStyle name="Percent 3 7 5 6 4" xfId="27735" xr:uid="{34C4D3EC-CE19-43A3-ACCC-D3DB4211E1BF}"/>
    <cellStyle name="Percent 3 7 5 6 5" xfId="27730" xr:uid="{324FF652-3B83-4F9F-8B0F-2CD1D3663928}"/>
    <cellStyle name="Percent 3 7 5 7" xfId="18367" xr:uid="{CAA8F804-1483-49E3-A329-CC4775E19519}"/>
    <cellStyle name="Percent 3 7 5 7 2" xfId="27737" xr:uid="{C4D282B1-2DBB-4FEB-A305-A00FFAD83935}"/>
    <cellStyle name="Percent 3 7 5 7 3" xfId="27736" xr:uid="{2006374E-0C30-4044-8008-27A4EFBC9A4E}"/>
    <cellStyle name="Percent 3 7 5 8" xfId="18368" xr:uid="{5A4D2A70-BDD2-4685-A41E-073068A287AF}"/>
    <cellStyle name="Percent 3 7 5 8 2" xfId="27739" xr:uid="{4A672518-E3F8-4755-8585-E186E7B3E0C9}"/>
    <cellStyle name="Percent 3 7 5 8 3" xfId="27738" xr:uid="{F038EEA4-795C-4C4D-98B6-1637EA727A81}"/>
    <cellStyle name="Percent 3 7 5 9" xfId="18369" xr:uid="{566A6810-AEEA-4255-AD76-01EF322170CD}"/>
    <cellStyle name="Percent 3 7 5 9 2" xfId="27741" xr:uid="{FF614155-80E1-4A09-A4F8-357657767065}"/>
    <cellStyle name="Percent 3 7 5 9 3" xfId="27740" xr:uid="{8ABFB6DD-E94B-46B6-800C-AD2959CBFCAA}"/>
    <cellStyle name="Percent 3 7 6" xfId="4679" xr:uid="{00000000-0005-0000-0000-00004A120000}"/>
    <cellStyle name="Percent 3 7 6 10" xfId="18370" xr:uid="{B08BEFA6-AD6D-45AE-8404-8D11DEDE38CD}"/>
    <cellStyle name="Percent 3 7 6 10 2" xfId="27743" xr:uid="{01B2F6F8-71CD-4EE9-B507-D7E142C77279}"/>
    <cellStyle name="Percent 3 7 6 11" xfId="27744" xr:uid="{B04D9FC2-26C8-4AB0-9A62-83330D0A33C7}"/>
    <cellStyle name="Percent 3 7 6 12" xfId="27742" xr:uid="{8B5AA732-5CF1-4DD7-B9A4-613C161FDC4A}"/>
    <cellStyle name="Percent 3 7 6 13" xfId="24133" xr:uid="{56D4C686-D8A9-476C-AD45-25F2ECEB47CE}"/>
    <cellStyle name="Percent 3 7 6 14" xfId="8988" xr:uid="{F6A908FC-DE43-454E-9D95-166D9F16E3E3}"/>
    <cellStyle name="Percent 3 7 6 2" xfId="18371" xr:uid="{3425D529-B3F5-4D61-8C57-EE9FB97E2286}"/>
    <cellStyle name="Percent 3 7 6 2 2" xfId="27746" xr:uid="{701300E7-4935-4A98-A6B1-0CF79FDD4630}"/>
    <cellStyle name="Percent 3 7 6 2 2 2" xfId="27747" xr:uid="{79B5F529-26A0-455C-93A0-E203B6F71D81}"/>
    <cellStyle name="Percent 3 7 6 2 3" xfId="27748" xr:uid="{2B45AB42-76F5-4DF4-836D-DA290DC58E21}"/>
    <cellStyle name="Percent 3 7 6 2 3 2" xfId="27749" xr:uid="{FED050CA-A37F-468D-A777-32631995715F}"/>
    <cellStyle name="Percent 3 7 6 2 4" xfId="27750" xr:uid="{228D25C6-72B1-4569-B0C9-EF0BAE3ACECF}"/>
    <cellStyle name="Percent 3 7 6 2 5" xfId="27751" xr:uid="{42013D67-7ECE-40F4-9BAF-178B60ADCC73}"/>
    <cellStyle name="Percent 3 7 6 2 6" xfId="27745" xr:uid="{26DAB3D3-A028-4241-B608-6E11991CD414}"/>
    <cellStyle name="Percent 3 7 6 3" xfId="18372" xr:uid="{5B8211B7-31FE-49C3-A526-819ADA53A6C5}"/>
    <cellStyle name="Percent 3 7 6 3 2" xfId="27753" xr:uid="{9F61FBD2-753D-4468-8F28-C2A4655E5C62}"/>
    <cellStyle name="Percent 3 7 6 3 2 2" xfId="27754" xr:uid="{2006BD7E-4B56-49CE-B8B8-E352468DE671}"/>
    <cellStyle name="Percent 3 7 6 3 3" xfId="27755" xr:uid="{9C6487D9-DA07-4A6A-9419-4F1D2B48A87B}"/>
    <cellStyle name="Percent 3 7 6 3 3 2" xfId="27756" xr:uid="{18CF030C-2598-4459-BA98-943369830239}"/>
    <cellStyle name="Percent 3 7 6 3 4" xfId="27757" xr:uid="{6E55974A-7890-49FE-B84A-43CF607A6E7F}"/>
    <cellStyle name="Percent 3 7 6 3 5" xfId="27752" xr:uid="{9FA8DFDA-B4E4-4030-84F2-4CAB550CBF0C}"/>
    <cellStyle name="Percent 3 7 6 4" xfId="18373" xr:uid="{D3E11ABB-A28B-4928-81B8-CCFD69E57D0A}"/>
    <cellStyle name="Percent 3 7 6 4 2" xfId="27759" xr:uid="{4F5877F9-D5DD-480E-8847-42205955FC49}"/>
    <cellStyle name="Percent 3 7 6 4 2 2" xfId="27760" xr:uid="{610B9322-4A48-4360-9E7B-347ADA6CD5E1}"/>
    <cellStyle name="Percent 3 7 6 4 3" xfId="27761" xr:uid="{27544B98-71FD-450C-8921-65238AE918D7}"/>
    <cellStyle name="Percent 3 7 6 4 3 2" xfId="27762" xr:uid="{ED0118E5-E72B-41C6-99EE-80B1607CA699}"/>
    <cellStyle name="Percent 3 7 6 4 4" xfId="27763" xr:uid="{40C6516E-6580-477D-83FF-C84F2F98213A}"/>
    <cellStyle name="Percent 3 7 6 4 5" xfId="27758" xr:uid="{3D7BC650-506F-4F6B-AD90-447E1ADF4E43}"/>
    <cellStyle name="Percent 3 7 6 5" xfId="18374" xr:uid="{6CD16F9D-794D-4F89-86DE-040F4FA837DB}"/>
    <cellStyle name="Percent 3 7 6 5 2" xfId="27765" xr:uid="{A4126C8B-DDD2-4A52-81F0-E87AB62C8E00}"/>
    <cellStyle name="Percent 3 7 6 5 2 2" xfId="27766" xr:uid="{F7683DC4-F3A4-4A88-A0CC-4FD167AA5D4D}"/>
    <cellStyle name="Percent 3 7 6 5 3" xfId="27767" xr:uid="{95F5049B-0D3A-4AFE-9A48-5636DCBA9C07}"/>
    <cellStyle name="Percent 3 7 6 5 3 2" xfId="27768" xr:uid="{C37FEA4B-1FFD-4F18-81C6-9535F7A0D18C}"/>
    <cellStyle name="Percent 3 7 6 5 4" xfId="27769" xr:uid="{F7C7AB59-601B-4712-8608-7953DDC44BEC}"/>
    <cellStyle name="Percent 3 7 6 5 4 2" xfId="27770" xr:uid="{7C9BDE42-D3BF-4577-840E-31A9BFA2612B}"/>
    <cellStyle name="Percent 3 7 6 5 5" xfId="27771" xr:uid="{3A8C2341-9B06-4493-AB31-B10BC7281AC6}"/>
    <cellStyle name="Percent 3 7 6 5 6" xfId="27764" xr:uid="{A6EEC8A9-7608-4C43-B3EB-AD7F5783AC2E}"/>
    <cellStyle name="Percent 3 7 6 6" xfId="18375" xr:uid="{F590D7FA-1A05-4E3F-AD70-B4AEAB1C2184}"/>
    <cellStyle name="Percent 3 7 6 6 2" xfId="27773" xr:uid="{977EA873-ACDF-42A3-945B-B3BF3D8AEA88}"/>
    <cellStyle name="Percent 3 7 6 6 2 2" xfId="27774" xr:uid="{50BC6E1C-FED5-43F4-AACD-5F1164FBEE1E}"/>
    <cellStyle name="Percent 3 7 6 6 3" xfId="27775" xr:uid="{811322C8-C277-4349-8EF4-03E43FD808A3}"/>
    <cellStyle name="Percent 3 7 6 6 3 2" xfId="27776" xr:uid="{623E9DF2-A20B-4E9F-B060-3227B2D1DC80}"/>
    <cellStyle name="Percent 3 7 6 6 4" xfId="27777" xr:uid="{C0A8729C-57B0-4964-A235-09591DA9A5F7}"/>
    <cellStyle name="Percent 3 7 6 6 5" xfId="27772" xr:uid="{DACFDA7E-5309-4184-A24D-B260BD18A911}"/>
    <cellStyle name="Percent 3 7 6 7" xfId="18376" xr:uid="{D80B5B98-F605-4EBC-8975-BE425B752CA7}"/>
    <cellStyle name="Percent 3 7 6 7 2" xfId="27779" xr:uid="{3119D2BB-D316-40F1-8BB6-349CC8DE3B80}"/>
    <cellStyle name="Percent 3 7 6 7 3" xfId="27778" xr:uid="{2C8993BF-EB4D-4476-8003-849341BEA8AF}"/>
    <cellStyle name="Percent 3 7 6 8" xfId="18377" xr:uid="{4ECF8A94-2740-4640-B861-5DB65DD15DFC}"/>
    <cellStyle name="Percent 3 7 6 8 2" xfId="27781" xr:uid="{2D8E10F5-F4D4-410A-9FEE-3AF9134E53DA}"/>
    <cellStyle name="Percent 3 7 6 8 3" xfId="27780" xr:uid="{6A15ADB4-DF65-451C-9CF6-67766C54E572}"/>
    <cellStyle name="Percent 3 7 6 9" xfId="18378" xr:uid="{04308FFF-876D-4E40-8754-89C0C46EE159}"/>
    <cellStyle name="Percent 3 7 6 9 2" xfId="27783" xr:uid="{F35A2914-6DEF-478D-9EAF-FE97E79FB131}"/>
    <cellStyle name="Percent 3 7 6 9 3" xfId="27782" xr:uid="{CCEDDC88-F8AD-403A-AC4E-FE7EE9B21E09}"/>
    <cellStyle name="Percent 3 7 7" xfId="4680" xr:uid="{00000000-0005-0000-0000-00004B120000}"/>
    <cellStyle name="Percent 3 7 7 10" xfId="18379" xr:uid="{27D8B2B6-21C1-44B6-AB43-D46D05E779B0}"/>
    <cellStyle name="Percent 3 7 7 10 2" xfId="27785" xr:uid="{CDC7BDD2-6A83-4ECE-ACA7-E1E24D3C82E3}"/>
    <cellStyle name="Percent 3 7 7 11" xfId="27786" xr:uid="{27ABCD4C-1323-47AD-ACBA-70611B3527CC}"/>
    <cellStyle name="Percent 3 7 7 12" xfId="27784" xr:uid="{A816E4F6-9B6A-43F1-BDE5-13A60104FBB0}"/>
    <cellStyle name="Percent 3 7 7 13" xfId="24134" xr:uid="{FE46BBA4-A865-45C5-B4B4-8F6EF3254CE9}"/>
    <cellStyle name="Percent 3 7 7 14" xfId="8989" xr:uid="{0EA1046D-117C-4767-A1DA-BD88C9C330BF}"/>
    <cellStyle name="Percent 3 7 7 2" xfId="18380" xr:uid="{D3B47230-FDC4-443C-9EC5-2E2B72411A35}"/>
    <cellStyle name="Percent 3 7 7 2 2" xfId="27788" xr:uid="{CC4B14F4-E6A3-4AE4-8BEF-14E4A94DB5D3}"/>
    <cellStyle name="Percent 3 7 7 2 2 2" xfId="27789" xr:uid="{ACB4438A-75B1-41EF-9153-E1033233CE72}"/>
    <cellStyle name="Percent 3 7 7 2 3" xfId="27790" xr:uid="{B0C1C81C-B496-4E7F-AFD9-C73ED9489FAB}"/>
    <cellStyle name="Percent 3 7 7 2 3 2" xfId="27791" xr:uid="{78DB0C29-B355-4A56-A8FA-667CC214FBC4}"/>
    <cellStyle name="Percent 3 7 7 2 4" xfId="27792" xr:uid="{E6F06D0E-8A7A-493B-A6AB-1AC9D305BC39}"/>
    <cellStyle name="Percent 3 7 7 2 5" xfId="27793" xr:uid="{EFAAD3F0-88ED-4AEF-8184-CC79D8E458E4}"/>
    <cellStyle name="Percent 3 7 7 2 6" xfId="27787" xr:uid="{FFAC2661-E84C-478C-B6E3-10F28A31D027}"/>
    <cellStyle name="Percent 3 7 7 3" xfId="18381" xr:uid="{43683C6F-5F47-4BA9-9AE4-6828BCE08570}"/>
    <cellStyle name="Percent 3 7 7 3 2" xfId="27795" xr:uid="{ACA2339A-6EE0-4F9B-A803-17B8F44D1CB1}"/>
    <cellStyle name="Percent 3 7 7 3 2 2" xfId="27796" xr:uid="{A1CA4245-FE8B-47D4-BCA3-852949CFA972}"/>
    <cellStyle name="Percent 3 7 7 3 3" xfId="27797" xr:uid="{F312C554-4CEB-468F-A510-C9862B64E887}"/>
    <cellStyle name="Percent 3 7 7 3 3 2" xfId="27798" xr:uid="{F926D46B-FD52-42A9-95ED-222D2C05386F}"/>
    <cellStyle name="Percent 3 7 7 3 4" xfId="27799" xr:uid="{0402D700-1011-402C-900A-AA2009E804BA}"/>
    <cellStyle name="Percent 3 7 7 3 5" xfId="27794" xr:uid="{E1987D46-3C2B-4260-84CE-45F74791EBF2}"/>
    <cellStyle name="Percent 3 7 7 4" xfId="18382" xr:uid="{A6CD6CF4-7C4A-4268-82DA-0600EBE36EA7}"/>
    <cellStyle name="Percent 3 7 7 4 2" xfId="27801" xr:uid="{DD2CBD3A-3EEC-4EDD-8AA4-A52564CB6059}"/>
    <cellStyle name="Percent 3 7 7 4 2 2" xfId="27802" xr:uid="{7E50F2B5-BC6A-4AE4-87F2-FA5E0FC5693F}"/>
    <cellStyle name="Percent 3 7 7 4 3" xfId="27803" xr:uid="{00A16D2C-757A-4B09-B4EC-BE828A0AA933}"/>
    <cellStyle name="Percent 3 7 7 4 3 2" xfId="27804" xr:uid="{5880991A-FBC1-4E6A-AD0A-CD7D20C637AC}"/>
    <cellStyle name="Percent 3 7 7 4 4" xfId="27805" xr:uid="{2A3247EF-4015-44E1-A54D-63AF089B612A}"/>
    <cellStyle name="Percent 3 7 7 4 5" xfId="27800" xr:uid="{07B24368-3D09-4D93-A420-8638E584352C}"/>
    <cellStyle name="Percent 3 7 7 5" xfId="18383" xr:uid="{FA5AB3C5-3DD5-4D79-8EAB-CD5424C4577C}"/>
    <cellStyle name="Percent 3 7 7 5 2" xfId="27807" xr:uid="{33CEB678-877A-4023-9870-99B00EE7BCAA}"/>
    <cellStyle name="Percent 3 7 7 5 2 2" xfId="27808" xr:uid="{799BE926-D91E-4573-BDC8-4943FC97AD76}"/>
    <cellStyle name="Percent 3 7 7 5 3" xfId="27809" xr:uid="{FC8E4CE2-E122-431B-9B30-C2AA332D2259}"/>
    <cellStyle name="Percent 3 7 7 5 3 2" xfId="27810" xr:uid="{CD065D3A-6DBF-4850-B183-7895D5585DFE}"/>
    <cellStyle name="Percent 3 7 7 5 4" xfId="27811" xr:uid="{E946F761-5F86-4FB7-9BC0-7854D723680F}"/>
    <cellStyle name="Percent 3 7 7 5 4 2" xfId="27812" xr:uid="{4CFF0D16-0FB5-45D6-8BF8-2E018EBB2F4C}"/>
    <cellStyle name="Percent 3 7 7 5 5" xfId="27813" xr:uid="{9013836F-8D13-4EC4-840B-718A9AFDE438}"/>
    <cellStyle name="Percent 3 7 7 5 6" xfId="27806" xr:uid="{92701B2E-6BE3-445D-9527-FDDB2821E82F}"/>
    <cellStyle name="Percent 3 7 7 6" xfId="18384" xr:uid="{002BD768-A4CC-4D78-B404-FE11478E8215}"/>
    <cellStyle name="Percent 3 7 7 6 2" xfId="27815" xr:uid="{399704F5-8118-4113-B18C-1533689592F5}"/>
    <cellStyle name="Percent 3 7 7 6 2 2" xfId="27816" xr:uid="{05A60C2D-37A2-4793-BF74-98383B7796FB}"/>
    <cellStyle name="Percent 3 7 7 6 3" xfId="27817" xr:uid="{41776F60-FA16-4232-805D-AC1FD70D964C}"/>
    <cellStyle name="Percent 3 7 7 6 3 2" xfId="27818" xr:uid="{AD646B54-90E8-4DA2-8994-2A459FF8E1C8}"/>
    <cellStyle name="Percent 3 7 7 6 4" xfId="27819" xr:uid="{EB821F30-1781-44D9-AB8C-BB224135FD05}"/>
    <cellStyle name="Percent 3 7 7 6 5" xfId="27814" xr:uid="{5892699F-34C9-4FD9-8750-FCFF0E7861B1}"/>
    <cellStyle name="Percent 3 7 7 7" xfId="18385" xr:uid="{2B81EC66-F38D-4014-BBE1-0217357C2E56}"/>
    <cellStyle name="Percent 3 7 7 7 2" xfId="27821" xr:uid="{B1D42248-4101-43FD-A240-D8CC369A4C09}"/>
    <cellStyle name="Percent 3 7 7 7 3" xfId="27820" xr:uid="{3E30BCE7-C56D-444A-B27A-CE9D60DBC6B5}"/>
    <cellStyle name="Percent 3 7 7 8" xfId="18386" xr:uid="{90213AFC-5A83-408E-B5A6-65286C22E351}"/>
    <cellStyle name="Percent 3 7 7 8 2" xfId="27823" xr:uid="{B80A2B75-885B-4CFF-89A5-291888244825}"/>
    <cellStyle name="Percent 3 7 7 8 3" xfId="27822" xr:uid="{DE02DAC4-E1D3-4A08-8B05-5C90C35A257C}"/>
    <cellStyle name="Percent 3 7 7 9" xfId="18387" xr:uid="{993A6497-FFC6-4402-8C0E-7DB81B62327E}"/>
    <cellStyle name="Percent 3 7 7 9 2" xfId="27825" xr:uid="{07F602A4-0DF1-4B8D-BC82-9556536DEDE8}"/>
    <cellStyle name="Percent 3 7 7 9 3" xfId="27824" xr:uid="{5A0B31F3-03F0-46E0-9667-FD8FFC472058}"/>
    <cellStyle name="Percent 3 7 8" xfId="4681" xr:uid="{00000000-0005-0000-0000-00004C120000}"/>
    <cellStyle name="Percent 3 7 8 10" xfId="18388" xr:uid="{C1371C24-C961-43EA-8E84-85A464BBFEFB}"/>
    <cellStyle name="Percent 3 7 8 10 2" xfId="27827" xr:uid="{7427789A-5AA5-4067-B574-87CB612F1899}"/>
    <cellStyle name="Percent 3 7 8 11" xfId="27828" xr:uid="{D73BA71D-AC77-4FDA-AE6A-AC9598820348}"/>
    <cellStyle name="Percent 3 7 8 12" xfId="27826" xr:uid="{F64C6A1F-6338-4914-AEFD-B9CEEA0283FD}"/>
    <cellStyle name="Percent 3 7 8 13" xfId="24135" xr:uid="{B01F2449-A8A0-49B0-965E-83A16CD649FF}"/>
    <cellStyle name="Percent 3 7 8 14" xfId="8990" xr:uid="{56EC1F65-443D-41F7-919F-DBDB689C2A41}"/>
    <cellStyle name="Percent 3 7 8 2" xfId="18389" xr:uid="{838ACA40-F6AB-44DC-9538-6B0816BAD119}"/>
    <cellStyle name="Percent 3 7 8 2 2" xfId="27830" xr:uid="{0BF2FABE-AA42-4A73-BEE3-84FA203B5A65}"/>
    <cellStyle name="Percent 3 7 8 2 2 2" xfId="27831" xr:uid="{CD2B2574-47C7-40F7-8D5F-DD92C453EED8}"/>
    <cellStyle name="Percent 3 7 8 2 3" xfId="27832" xr:uid="{0C9767CD-CA13-4867-91A2-647CD17C3EED}"/>
    <cellStyle name="Percent 3 7 8 2 3 2" xfId="27833" xr:uid="{61A3D39F-B58E-450B-8407-4CDCF9DAB763}"/>
    <cellStyle name="Percent 3 7 8 2 4" xfId="27834" xr:uid="{4652D749-1727-4FC8-9F6F-13FD44E2DD8A}"/>
    <cellStyle name="Percent 3 7 8 2 5" xfId="27835" xr:uid="{0E5EB476-853F-46E2-96DC-C94768907AD4}"/>
    <cellStyle name="Percent 3 7 8 2 6" xfId="27829" xr:uid="{18F773D4-F48B-4919-B30E-D9EE005B1350}"/>
    <cellStyle name="Percent 3 7 8 3" xfId="18390" xr:uid="{F5CD3F41-58B5-43F9-AAC9-C1F50DB9B0E9}"/>
    <cellStyle name="Percent 3 7 8 3 2" xfId="27837" xr:uid="{3F1EB87F-CF12-4942-AEDF-0CD3B2176544}"/>
    <cellStyle name="Percent 3 7 8 3 2 2" xfId="27838" xr:uid="{A54413DE-A596-4C4F-8AB1-EB5380979262}"/>
    <cellStyle name="Percent 3 7 8 3 3" xfId="27839" xr:uid="{D99C800C-10DC-4031-BFC3-7C0555D061C9}"/>
    <cellStyle name="Percent 3 7 8 3 3 2" xfId="27840" xr:uid="{0FD993ED-C1F7-4FBE-B99B-F3AB397817BB}"/>
    <cellStyle name="Percent 3 7 8 3 4" xfId="27841" xr:uid="{05C7596D-E344-47DD-8D10-5C1A9043295E}"/>
    <cellStyle name="Percent 3 7 8 3 5" xfId="27836" xr:uid="{A8652670-7032-45FA-8C69-29CEAB6C71EB}"/>
    <cellStyle name="Percent 3 7 8 4" xfId="18391" xr:uid="{6DD5141A-4D87-4E37-8900-64D4F12CFBA6}"/>
    <cellStyle name="Percent 3 7 8 4 2" xfId="27843" xr:uid="{5C5B5C87-2BD8-4E2B-84FF-7734732A7385}"/>
    <cellStyle name="Percent 3 7 8 4 2 2" xfId="27844" xr:uid="{22BAD20F-5CFF-429D-96AE-D91C438E11CC}"/>
    <cellStyle name="Percent 3 7 8 4 3" xfId="27845" xr:uid="{0BDD0445-C3FB-4412-A2AB-B82B5EAB0F1C}"/>
    <cellStyle name="Percent 3 7 8 4 3 2" xfId="27846" xr:uid="{E2622266-B847-4EE9-9283-4CEBD5343F49}"/>
    <cellStyle name="Percent 3 7 8 4 4" xfId="27847" xr:uid="{2E384BB0-FFE5-418A-A8CD-68977723A735}"/>
    <cellStyle name="Percent 3 7 8 4 5" xfId="27842" xr:uid="{332805DD-6E67-48E8-9288-2A7A2C4E639D}"/>
    <cellStyle name="Percent 3 7 8 5" xfId="18392" xr:uid="{A250D7D9-DDE7-4EDB-8C36-50B182924C3E}"/>
    <cellStyle name="Percent 3 7 8 5 2" xfId="27849" xr:uid="{BDB43E81-DEF4-4795-944D-0FEE0F84E59C}"/>
    <cellStyle name="Percent 3 7 8 5 2 2" xfId="27850" xr:uid="{2A1DF2F7-CB3C-4900-9743-EF49D268EFC6}"/>
    <cellStyle name="Percent 3 7 8 5 3" xfId="27851" xr:uid="{E0F76C7E-610D-41D0-B7E7-1CEFF6C97F2D}"/>
    <cellStyle name="Percent 3 7 8 5 3 2" xfId="27852" xr:uid="{0F247BE1-2D22-4D59-90A8-7D0AAC39C664}"/>
    <cellStyle name="Percent 3 7 8 5 4" xfId="27853" xr:uid="{DFE7A0D9-1721-4318-9856-62C30658A5C7}"/>
    <cellStyle name="Percent 3 7 8 5 4 2" xfId="27854" xr:uid="{B050E99B-0A94-4865-8AF0-B7D027F9A91B}"/>
    <cellStyle name="Percent 3 7 8 5 5" xfId="27855" xr:uid="{9AFB7D87-0FF2-45CA-8018-CB3F804B7C5F}"/>
    <cellStyle name="Percent 3 7 8 5 6" xfId="27848" xr:uid="{88173CF4-5C4E-46E2-B6D9-9C8B04E2809E}"/>
    <cellStyle name="Percent 3 7 8 6" xfId="18393" xr:uid="{950EC949-0AEF-40D0-9800-0E741829C42A}"/>
    <cellStyle name="Percent 3 7 8 6 2" xfId="27857" xr:uid="{64CE94A6-6316-46D1-99ED-CE1ABF290971}"/>
    <cellStyle name="Percent 3 7 8 6 2 2" xfId="27858" xr:uid="{E7DF4733-29BE-4770-A2C1-0641ECA7FFCF}"/>
    <cellStyle name="Percent 3 7 8 6 3" xfId="27859" xr:uid="{BE7643C6-01D7-499D-88DD-9424DE5A7B06}"/>
    <cellStyle name="Percent 3 7 8 6 3 2" xfId="27860" xr:uid="{F6C6A9C8-6788-4EF0-BF09-569B961A0625}"/>
    <cellStyle name="Percent 3 7 8 6 4" xfId="27861" xr:uid="{F1CE97E5-1187-403F-8211-10ADBFAA94C0}"/>
    <cellStyle name="Percent 3 7 8 6 5" xfId="27856" xr:uid="{D0433EE2-9794-4E7E-B3A1-92460FDA1972}"/>
    <cellStyle name="Percent 3 7 8 7" xfId="18394" xr:uid="{14CBD9C6-C711-4446-98C1-F58B658981C9}"/>
    <cellStyle name="Percent 3 7 8 7 2" xfId="27863" xr:uid="{AE572A81-3E58-4201-83A5-E89C854E3BEE}"/>
    <cellStyle name="Percent 3 7 8 7 3" xfId="27862" xr:uid="{516B2E95-C83D-4E52-8836-74FC486640C9}"/>
    <cellStyle name="Percent 3 7 8 8" xfId="18395" xr:uid="{0CA9E04E-0B59-4E7D-B375-968C93D23ADC}"/>
    <cellStyle name="Percent 3 7 8 8 2" xfId="27865" xr:uid="{5334E122-471E-4D66-9D10-CC848C993795}"/>
    <cellStyle name="Percent 3 7 8 8 3" xfId="27864" xr:uid="{1FFEF291-4823-43D1-BF12-79DAA7913A93}"/>
    <cellStyle name="Percent 3 7 8 9" xfId="18396" xr:uid="{646891C5-8B71-4222-8B84-B17E4A42B7CA}"/>
    <cellStyle name="Percent 3 7 8 9 2" xfId="27867" xr:uid="{4A8314D1-892C-4F65-89CA-999781A9A2CA}"/>
    <cellStyle name="Percent 3 7 8 9 3" xfId="27866" xr:uid="{47BA5F11-7B4D-4AEC-BF07-6737CAE0AF52}"/>
    <cellStyle name="Percent 3 7 9" xfId="4682" xr:uid="{00000000-0005-0000-0000-00004D120000}"/>
    <cellStyle name="Percent 3 7 9 10" xfId="18397" xr:uid="{207830C7-3F77-45C7-B73A-4EF0A33239F5}"/>
    <cellStyle name="Percent 3 7 9 10 2" xfId="27869" xr:uid="{7964989F-4EDB-4435-8F20-47B98871D85B}"/>
    <cellStyle name="Percent 3 7 9 11" xfId="27870" xr:uid="{0E72E40A-93F8-488F-B226-A55C32E13346}"/>
    <cellStyle name="Percent 3 7 9 12" xfId="27868" xr:uid="{DACA3593-79F8-4916-8328-839A4EE8696F}"/>
    <cellStyle name="Percent 3 7 9 13" xfId="24136" xr:uid="{ACC46F5E-B887-4886-9221-ABA064F79E05}"/>
    <cellStyle name="Percent 3 7 9 14" xfId="8991" xr:uid="{8D93D730-8A8C-4082-9331-E8DCF5D4F47A}"/>
    <cellStyle name="Percent 3 7 9 2" xfId="18398" xr:uid="{79DD0920-37B8-44F1-820D-F3C3D935A992}"/>
    <cellStyle name="Percent 3 7 9 2 2" xfId="27872" xr:uid="{1184EA4F-AAC1-49CE-8B33-1F939526905F}"/>
    <cellStyle name="Percent 3 7 9 2 2 2" xfId="27873" xr:uid="{999F5426-6948-481D-9857-8BFAAF2C27AF}"/>
    <cellStyle name="Percent 3 7 9 2 3" xfId="27874" xr:uid="{17A8F849-397E-49B1-AF59-6C1DD2C05EF7}"/>
    <cellStyle name="Percent 3 7 9 2 3 2" xfId="27875" xr:uid="{EBA70377-BE3D-4527-A8AE-3C7B6440F198}"/>
    <cellStyle name="Percent 3 7 9 2 4" xfId="27876" xr:uid="{1D57693E-CD07-4ECF-AC99-C7DA4441D4AE}"/>
    <cellStyle name="Percent 3 7 9 2 5" xfId="27877" xr:uid="{34E5C47C-BD0F-410C-8BC4-8A03AAA32ABD}"/>
    <cellStyle name="Percent 3 7 9 2 6" xfId="27871" xr:uid="{5D2EA1FF-AEF2-4D75-B2FD-9AD0397A2903}"/>
    <cellStyle name="Percent 3 7 9 3" xfId="18399" xr:uid="{1CBBE406-8466-416C-B399-8A59512F3A1C}"/>
    <cellStyle name="Percent 3 7 9 3 2" xfId="27879" xr:uid="{9C2AA7AF-F12C-49F8-9A6B-6D6E2C1A10C4}"/>
    <cellStyle name="Percent 3 7 9 3 2 2" xfId="27880" xr:uid="{BB27A7B1-EE0F-44E8-B6DA-BB1102E6BDA5}"/>
    <cellStyle name="Percent 3 7 9 3 3" xfId="27881" xr:uid="{89D5E1BF-E550-49F0-9A9E-89FC3F15EF97}"/>
    <cellStyle name="Percent 3 7 9 3 3 2" xfId="27882" xr:uid="{0D06E05E-C769-4DAA-AB76-94789D66137F}"/>
    <cellStyle name="Percent 3 7 9 3 4" xfId="27883" xr:uid="{16D48DC1-49B1-4A16-9C45-FC5BBE7F66A6}"/>
    <cellStyle name="Percent 3 7 9 3 5" xfId="27878" xr:uid="{FEC61F64-CD3A-4446-AD8A-D548AF5E3EE2}"/>
    <cellStyle name="Percent 3 7 9 4" xfId="18400" xr:uid="{D71781BB-333A-4E89-88E0-403AA539724B}"/>
    <cellStyle name="Percent 3 7 9 4 2" xfId="27885" xr:uid="{7DBECD2D-99C1-4DFB-B82B-67847E208472}"/>
    <cellStyle name="Percent 3 7 9 4 2 2" xfId="27886" xr:uid="{691EA014-D4F9-431B-9642-2B2555C84566}"/>
    <cellStyle name="Percent 3 7 9 4 3" xfId="27887" xr:uid="{6F147355-2CF5-4D15-B8B2-7388894BCCF6}"/>
    <cellStyle name="Percent 3 7 9 4 3 2" xfId="27888" xr:uid="{FAD79461-DD86-4FDB-8B95-1AB4B8E4D0D1}"/>
    <cellStyle name="Percent 3 7 9 4 4" xfId="27889" xr:uid="{AC24E512-5FAB-4DCB-A466-23AD9034FD1D}"/>
    <cellStyle name="Percent 3 7 9 4 5" xfId="27884" xr:uid="{BE097D66-251F-44B7-B1EE-5DB19598329D}"/>
    <cellStyle name="Percent 3 7 9 5" xfId="18401" xr:uid="{80EC4BB4-84EB-4752-ACEA-64349F822054}"/>
    <cellStyle name="Percent 3 7 9 5 2" xfId="27891" xr:uid="{3A74376C-CBC7-4F9C-81EC-3DBAF42499E9}"/>
    <cellStyle name="Percent 3 7 9 5 2 2" xfId="27892" xr:uid="{4A614498-A3B1-4727-8A60-896C8F40673B}"/>
    <cellStyle name="Percent 3 7 9 5 3" xfId="27893" xr:uid="{F705A2F6-601D-4D9A-8698-E71E4DA73672}"/>
    <cellStyle name="Percent 3 7 9 5 3 2" xfId="27894" xr:uid="{2D5BCCD1-9E2F-4E6C-9C4B-AF294247150F}"/>
    <cellStyle name="Percent 3 7 9 5 4" xfId="27895" xr:uid="{BB49BFE5-CD29-48A7-84CC-310B7DCC7473}"/>
    <cellStyle name="Percent 3 7 9 5 4 2" xfId="27896" xr:uid="{EB3C06AC-FD7E-4A6A-B05C-A498DCFA6796}"/>
    <cellStyle name="Percent 3 7 9 5 5" xfId="27897" xr:uid="{79B57AF6-4C48-4365-B10B-347AFF47D0D7}"/>
    <cellStyle name="Percent 3 7 9 5 6" xfId="27890" xr:uid="{052475EF-9F13-48A9-9AED-664187F94FE6}"/>
    <cellStyle name="Percent 3 7 9 6" xfId="18402" xr:uid="{2A47414D-A2C0-4EE9-8FA3-65D05C158FFC}"/>
    <cellStyle name="Percent 3 7 9 6 2" xfId="27899" xr:uid="{5B0BC3F8-FE10-4820-9D00-F3777115001B}"/>
    <cellStyle name="Percent 3 7 9 6 2 2" xfId="27900" xr:uid="{52137238-9F58-48B8-9F6A-7D331D121D56}"/>
    <cellStyle name="Percent 3 7 9 6 3" xfId="27901" xr:uid="{84E30DF1-595B-482F-8B23-AADFA8ACE941}"/>
    <cellStyle name="Percent 3 7 9 6 3 2" xfId="27902" xr:uid="{9A2B48F3-898B-4148-B316-0E21A5D80BCE}"/>
    <cellStyle name="Percent 3 7 9 6 4" xfId="27903" xr:uid="{C6E3E88F-4C97-442F-9CCB-0D10F57FA3DB}"/>
    <cellStyle name="Percent 3 7 9 6 5" xfId="27898" xr:uid="{B56B7A0D-0697-4261-9D97-B1929E36B755}"/>
    <cellStyle name="Percent 3 7 9 7" xfId="18403" xr:uid="{31B9DCB4-0FCB-4E2D-98FB-5699720ED6A3}"/>
    <cellStyle name="Percent 3 7 9 7 2" xfId="27905" xr:uid="{F01066CB-5B7E-40F6-975D-06E036966CED}"/>
    <cellStyle name="Percent 3 7 9 7 3" xfId="27904" xr:uid="{EBE0B8E3-331A-41C6-9CE6-19FC175B8C54}"/>
    <cellStyle name="Percent 3 7 9 8" xfId="18404" xr:uid="{C5DE2BAF-C027-49B9-A435-C008A435D28D}"/>
    <cellStyle name="Percent 3 7 9 8 2" xfId="27907" xr:uid="{F4AA9C74-757B-4388-8746-07CBEA9B3DA9}"/>
    <cellStyle name="Percent 3 7 9 8 3" xfId="27906" xr:uid="{CFB075DA-2D67-4FDE-B425-ED5033103275}"/>
    <cellStyle name="Percent 3 7 9 9" xfId="18405" xr:uid="{499D44E1-FE76-4617-B608-58A51BFCD71B}"/>
    <cellStyle name="Percent 3 7 9 9 2" xfId="27909" xr:uid="{95261436-D04D-4FB2-BB84-CF48709FD81E}"/>
    <cellStyle name="Percent 3 7 9 9 3" xfId="27908" xr:uid="{310BFF82-D7B3-4941-BB86-D6DFEFC7A1DD}"/>
    <cellStyle name="Percent 3 8" xfId="4683" xr:uid="{00000000-0005-0000-0000-00004E120000}"/>
    <cellStyle name="Percent 3 8 10" xfId="4684" xr:uid="{00000000-0005-0000-0000-00004F120000}"/>
    <cellStyle name="Percent 3 8 10 10" xfId="18406" xr:uid="{9042A887-B3D7-461A-8BAC-5A6CDA9FC0F4}"/>
    <cellStyle name="Percent 3 8 10 10 2" xfId="27912" xr:uid="{54D91CE3-C9AF-494A-9567-D3F36C0C00A5}"/>
    <cellStyle name="Percent 3 8 10 11" xfId="27913" xr:uid="{76E632DF-8337-442D-95DF-8FD149328887}"/>
    <cellStyle name="Percent 3 8 10 12" xfId="27911" xr:uid="{092C5846-DC5C-4D09-AAE2-E52398BDC3A2}"/>
    <cellStyle name="Percent 3 8 10 13" xfId="24137" xr:uid="{491AB811-FDFC-474D-9042-C810399B874C}"/>
    <cellStyle name="Percent 3 8 10 14" xfId="8993" xr:uid="{760F7844-31A5-4BE4-9F1C-0913D3311467}"/>
    <cellStyle name="Percent 3 8 10 2" xfId="18407" xr:uid="{EE716BCF-C4F7-4EFF-9F98-A215D95853FA}"/>
    <cellStyle name="Percent 3 8 10 2 2" xfId="27915" xr:uid="{DA154A5A-7F7D-4076-89B4-77556A0B1C3F}"/>
    <cellStyle name="Percent 3 8 10 2 2 2" xfId="27916" xr:uid="{4DC09A96-50D4-4185-9A1D-95D9EC676970}"/>
    <cellStyle name="Percent 3 8 10 2 3" xfId="27917" xr:uid="{FD934C22-04DA-4483-817A-4E39479187CE}"/>
    <cellStyle name="Percent 3 8 10 2 3 2" xfId="27918" xr:uid="{B930F8DB-898C-4517-BC01-915B721369A8}"/>
    <cellStyle name="Percent 3 8 10 2 4" xfId="27919" xr:uid="{A19C9DFC-4920-47BE-85E2-8AAD4F49471B}"/>
    <cellStyle name="Percent 3 8 10 2 5" xfId="27920" xr:uid="{C7AC9934-8569-497C-9B2A-E4B1257D93C2}"/>
    <cellStyle name="Percent 3 8 10 2 6" xfId="27914" xr:uid="{238BCF12-AE6E-4B42-9414-DC38E3103E26}"/>
    <cellStyle name="Percent 3 8 10 3" xfId="18408" xr:uid="{874540EF-F4B6-45FD-9513-AAA2FED2D4BE}"/>
    <cellStyle name="Percent 3 8 10 3 2" xfId="27922" xr:uid="{AB8CF06D-D6B7-40E6-9324-2899D3EFC092}"/>
    <cellStyle name="Percent 3 8 10 3 2 2" xfId="27923" xr:uid="{DB29E37C-DD00-4A4B-B94E-E9195142A70A}"/>
    <cellStyle name="Percent 3 8 10 3 3" xfId="27924" xr:uid="{F4769883-372C-4464-A12B-88A19781AB78}"/>
    <cellStyle name="Percent 3 8 10 3 3 2" xfId="27925" xr:uid="{5ADEDB0B-ABA0-44FD-9A9D-24B577E62123}"/>
    <cellStyle name="Percent 3 8 10 3 4" xfId="27926" xr:uid="{D0341AB3-1218-4A43-B239-4E1ADB729846}"/>
    <cellStyle name="Percent 3 8 10 3 5" xfId="27921" xr:uid="{C4319E43-64B1-4822-915C-17B20952729B}"/>
    <cellStyle name="Percent 3 8 10 4" xfId="18409" xr:uid="{A18630DB-160E-491D-960C-886F97D16CFD}"/>
    <cellStyle name="Percent 3 8 10 4 2" xfId="27928" xr:uid="{A6094FF1-D0D8-40A0-AEE9-9024C1B0CFD7}"/>
    <cellStyle name="Percent 3 8 10 4 2 2" xfId="27929" xr:uid="{A92E1223-0968-444E-AD88-93B8059E1166}"/>
    <cellStyle name="Percent 3 8 10 4 3" xfId="27930" xr:uid="{47028299-B977-41D7-936D-D0D5C66D230C}"/>
    <cellStyle name="Percent 3 8 10 4 3 2" xfId="27931" xr:uid="{E67846F8-D22C-4E38-AAEF-5AE1E414116F}"/>
    <cellStyle name="Percent 3 8 10 4 4" xfId="27932" xr:uid="{735B48BE-9718-4DAC-8744-318A3F216E44}"/>
    <cellStyle name="Percent 3 8 10 4 5" xfId="27927" xr:uid="{2E29692C-796A-4E9F-8A62-79FDDD35D480}"/>
    <cellStyle name="Percent 3 8 10 5" xfId="18410" xr:uid="{1EF0192D-E9E0-489F-AE56-60153C9F9267}"/>
    <cellStyle name="Percent 3 8 10 5 2" xfId="27934" xr:uid="{CD8B9A33-A82F-4EAD-8A71-C65E8E98BA41}"/>
    <cellStyle name="Percent 3 8 10 5 2 2" xfId="27935" xr:uid="{BE2506AA-95C8-42E3-AC70-64AC048D4BFC}"/>
    <cellStyle name="Percent 3 8 10 5 3" xfId="27936" xr:uid="{916634B8-F969-4722-A11A-8C0C0C61B751}"/>
    <cellStyle name="Percent 3 8 10 5 3 2" xfId="27937" xr:uid="{15B6F2DD-CAAB-4991-B604-AEC202EE98AF}"/>
    <cellStyle name="Percent 3 8 10 5 4" xfId="27938" xr:uid="{C4438969-02B7-4188-9CFD-F69B79766A4A}"/>
    <cellStyle name="Percent 3 8 10 5 4 2" xfId="27939" xr:uid="{27E4C14D-8464-47C1-A403-615AC7FB1FF1}"/>
    <cellStyle name="Percent 3 8 10 5 5" xfId="27940" xr:uid="{10BB13D9-1F03-4DC2-B3C4-40D6075EE2C4}"/>
    <cellStyle name="Percent 3 8 10 5 6" xfId="27933" xr:uid="{9822BA6A-DC00-4D40-A60B-432C6C14DA0A}"/>
    <cellStyle name="Percent 3 8 10 6" xfId="18411" xr:uid="{2F07F654-C0E1-4826-B976-F00363233C66}"/>
    <cellStyle name="Percent 3 8 10 6 2" xfId="27942" xr:uid="{F5CF6141-2AD8-475C-B5FA-78E457B11E5C}"/>
    <cellStyle name="Percent 3 8 10 6 2 2" xfId="27943" xr:uid="{4FB2F4E1-8D92-4747-9CF7-EB2A37D10B52}"/>
    <cellStyle name="Percent 3 8 10 6 3" xfId="27944" xr:uid="{66857507-C45B-430F-A292-A9E5C1415D29}"/>
    <cellStyle name="Percent 3 8 10 6 3 2" xfId="27945" xr:uid="{3C03CC2A-8620-4969-9315-83FFB4634FD0}"/>
    <cellStyle name="Percent 3 8 10 6 4" xfId="27946" xr:uid="{2AE9957B-2976-4913-ADF8-07782FA3D96A}"/>
    <cellStyle name="Percent 3 8 10 6 5" xfId="27941" xr:uid="{D80E61A9-FFB5-4CA2-9A0D-E94DB828B8C3}"/>
    <cellStyle name="Percent 3 8 10 7" xfId="18412" xr:uid="{6893D481-5B5F-4E07-82B3-A9609C135C96}"/>
    <cellStyle name="Percent 3 8 10 7 2" xfId="27948" xr:uid="{ECDAF7C4-F46E-44EC-B823-93078ED6146B}"/>
    <cellStyle name="Percent 3 8 10 7 3" xfId="27947" xr:uid="{4BC9F3A0-7E8F-49AA-9624-FA2881EF877A}"/>
    <cellStyle name="Percent 3 8 10 8" xfId="18413" xr:uid="{3BA5D0DA-506A-4790-AFA7-304993835932}"/>
    <cellStyle name="Percent 3 8 10 8 2" xfId="27950" xr:uid="{868291E3-CA16-4ED9-A583-9F94E63471DC}"/>
    <cellStyle name="Percent 3 8 10 8 3" xfId="27949" xr:uid="{99703FC0-3C20-45B5-9A4E-59CF86BDBBD2}"/>
    <cellStyle name="Percent 3 8 10 9" xfId="18414" xr:uid="{CD872E7E-3ECF-4965-8AC7-7357D690D4D3}"/>
    <cellStyle name="Percent 3 8 10 9 2" xfId="27952" xr:uid="{FF807C96-34CC-4B48-81E5-62AD8B5B291D}"/>
    <cellStyle name="Percent 3 8 10 9 3" xfId="27951" xr:uid="{EC9E1A63-B270-4DCC-A2BC-BC0742F79942}"/>
    <cellStyle name="Percent 3 8 11" xfId="4685" xr:uid="{00000000-0005-0000-0000-000050120000}"/>
    <cellStyle name="Percent 3 8 11 10" xfId="18415" xr:uid="{6442E39F-F107-4BF7-961E-CA54863F9509}"/>
    <cellStyle name="Percent 3 8 11 10 2" xfId="27954" xr:uid="{BBC514C1-EB69-4211-9614-330AD53BD0D4}"/>
    <cellStyle name="Percent 3 8 11 11" xfId="27955" xr:uid="{B9437F84-272A-4B7E-8D3D-51A54E2157F5}"/>
    <cellStyle name="Percent 3 8 11 12" xfId="27953" xr:uid="{45B42E8B-BFE8-4ACE-8128-568E2F086E2B}"/>
    <cellStyle name="Percent 3 8 11 13" xfId="24138" xr:uid="{05F17644-4433-4EBB-A326-0720929913B3}"/>
    <cellStyle name="Percent 3 8 11 14" xfId="8994" xr:uid="{947EFD15-BE5C-45CE-8FAF-BBA61F37EAE2}"/>
    <cellStyle name="Percent 3 8 11 2" xfId="18416" xr:uid="{2F080413-4328-449E-BEB3-7BC998EA8119}"/>
    <cellStyle name="Percent 3 8 11 2 2" xfId="27957" xr:uid="{660185AE-2933-4679-84C6-4FDCBF5CDF72}"/>
    <cellStyle name="Percent 3 8 11 2 2 2" xfId="27958" xr:uid="{D56B2258-980A-4350-8A1D-93603E5833D2}"/>
    <cellStyle name="Percent 3 8 11 2 3" xfId="27959" xr:uid="{EC9C925E-E30D-45D3-8082-57987EB912AB}"/>
    <cellStyle name="Percent 3 8 11 2 3 2" xfId="27960" xr:uid="{ABF58023-591E-4219-AC20-CF90FC8E729B}"/>
    <cellStyle name="Percent 3 8 11 2 4" xfId="27961" xr:uid="{5EF6B443-9C31-435B-B46A-17EBDF94A375}"/>
    <cellStyle name="Percent 3 8 11 2 5" xfId="27962" xr:uid="{3E258850-72D2-485B-8A26-05BD45C1A37F}"/>
    <cellStyle name="Percent 3 8 11 2 6" xfId="27956" xr:uid="{17057A88-4FE7-4019-A4B6-A8471F6CA23F}"/>
    <cellStyle name="Percent 3 8 11 3" xfId="18417" xr:uid="{3FBA63E5-FCCE-46E2-9816-D2843E42EF4F}"/>
    <cellStyle name="Percent 3 8 11 3 2" xfId="27964" xr:uid="{CC07B5F9-BD59-4111-8739-1947E618F028}"/>
    <cellStyle name="Percent 3 8 11 3 2 2" xfId="27965" xr:uid="{17D000F7-3CD0-4451-8477-D390D33F2E05}"/>
    <cellStyle name="Percent 3 8 11 3 3" xfId="27966" xr:uid="{A3F3C4CE-ADDC-490E-A1B0-A97AF0B84178}"/>
    <cellStyle name="Percent 3 8 11 3 3 2" xfId="27967" xr:uid="{65789926-216A-4880-81D4-053DC8946F25}"/>
    <cellStyle name="Percent 3 8 11 3 4" xfId="27968" xr:uid="{89257100-4333-424D-8C06-63577F8304BF}"/>
    <cellStyle name="Percent 3 8 11 3 5" xfId="27963" xr:uid="{5EEAECBE-8E4D-4466-98C8-41A42A8A995B}"/>
    <cellStyle name="Percent 3 8 11 4" xfId="18418" xr:uid="{8D37153E-F013-41FD-A384-C2D4609FAC10}"/>
    <cellStyle name="Percent 3 8 11 4 2" xfId="27970" xr:uid="{832BDCEB-66A3-41DF-8EB2-B64746A63300}"/>
    <cellStyle name="Percent 3 8 11 4 2 2" xfId="27971" xr:uid="{7776733C-3BDE-41EF-8E7C-57B72DCA3A2B}"/>
    <cellStyle name="Percent 3 8 11 4 3" xfId="27972" xr:uid="{30D0D0DB-39E2-46E3-B66D-3DBED24A35A0}"/>
    <cellStyle name="Percent 3 8 11 4 3 2" xfId="27973" xr:uid="{D0F234EF-BF89-4FC4-AE49-35A33C6C6C14}"/>
    <cellStyle name="Percent 3 8 11 4 4" xfId="27974" xr:uid="{F1C3906F-0785-4F34-B9FB-9A49BF71C00A}"/>
    <cellStyle name="Percent 3 8 11 4 5" xfId="27969" xr:uid="{CCC3EA34-3B04-4BC2-A494-B00534DEB45D}"/>
    <cellStyle name="Percent 3 8 11 5" xfId="18419" xr:uid="{96DD40A5-A056-49AC-BBD5-D178A924FA62}"/>
    <cellStyle name="Percent 3 8 11 5 2" xfId="27976" xr:uid="{A5335D41-3624-4C77-A1B9-59534A9D6777}"/>
    <cellStyle name="Percent 3 8 11 5 2 2" xfId="27977" xr:uid="{B29FF85F-CCB4-431C-B7E6-0FF72528BB97}"/>
    <cellStyle name="Percent 3 8 11 5 3" xfId="27978" xr:uid="{AC46AC01-7553-4072-81F8-F0A510DD7022}"/>
    <cellStyle name="Percent 3 8 11 5 3 2" xfId="27979" xr:uid="{CF936094-D28C-4552-9BB0-2A92A9C7A258}"/>
    <cellStyle name="Percent 3 8 11 5 4" xfId="27980" xr:uid="{68F902E0-B9F1-44C3-9850-6DF0F7ADE0BA}"/>
    <cellStyle name="Percent 3 8 11 5 4 2" xfId="27981" xr:uid="{FBA34F23-992D-4945-81A1-05336B4E8271}"/>
    <cellStyle name="Percent 3 8 11 5 5" xfId="27982" xr:uid="{28D96AD5-FCA8-45A5-8296-2B2FF14269C5}"/>
    <cellStyle name="Percent 3 8 11 5 6" xfId="27975" xr:uid="{24991679-7FD8-47F1-851D-994282274295}"/>
    <cellStyle name="Percent 3 8 11 6" xfId="18420" xr:uid="{7FC0B791-499B-4E70-B2E7-5BEC5F6BFA8E}"/>
    <cellStyle name="Percent 3 8 11 6 2" xfId="27984" xr:uid="{43909AE0-0F86-42F9-9D50-93BF4FD93B34}"/>
    <cellStyle name="Percent 3 8 11 6 2 2" xfId="27985" xr:uid="{212D1D05-DCA6-4C40-8C61-FC5721C8E92D}"/>
    <cellStyle name="Percent 3 8 11 6 3" xfId="27986" xr:uid="{995FDFED-C580-4E15-96A0-C2F1CDBCB8ED}"/>
    <cellStyle name="Percent 3 8 11 6 3 2" xfId="27987" xr:uid="{91CC1B0E-C616-472A-BFB5-A4C0A025A466}"/>
    <cellStyle name="Percent 3 8 11 6 4" xfId="27988" xr:uid="{EEBC73B3-4D91-49DC-B202-355C2B7D6F64}"/>
    <cellStyle name="Percent 3 8 11 6 5" xfId="27983" xr:uid="{B1118539-4426-41EE-938A-9B2D8E4A60C0}"/>
    <cellStyle name="Percent 3 8 11 7" xfId="18421" xr:uid="{7CBA0C46-D5D3-418D-90C0-C8B0F5A9F42A}"/>
    <cellStyle name="Percent 3 8 11 7 2" xfId="27990" xr:uid="{003E69A1-FF8B-4F51-9813-2205285B4256}"/>
    <cellStyle name="Percent 3 8 11 7 3" xfId="27989" xr:uid="{DD6FC15C-019A-4C47-955A-EF42FC1D4309}"/>
    <cellStyle name="Percent 3 8 11 8" xfId="18422" xr:uid="{ECCBC4F1-894C-4F40-A536-684A2C389C9A}"/>
    <cellStyle name="Percent 3 8 11 8 2" xfId="27992" xr:uid="{67D32F7D-914F-4F75-9D66-568D5E4584D9}"/>
    <cellStyle name="Percent 3 8 11 8 3" xfId="27991" xr:uid="{899D54C2-E641-46F4-9DF3-3AC489BB4B6C}"/>
    <cellStyle name="Percent 3 8 11 9" xfId="18423" xr:uid="{A7E6527F-F2AE-4C0E-AEAB-2E6FD8426A04}"/>
    <cellStyle name="Percent 3 8 11 9 2" xfId="27994" xr:uid="{261F4C86-A580-417B-AE7D-ED4BEE08027C}"/>
    <cellStyle name="Percent 3 8 11 9 3" xfId="27993" xr:uid="{9F53925D-83A8-43AF-9118-B84942BE9AD4}"/>
    <cellStyle name="Percent 3 8 12" xfId="4686" xr:uid="{00000000-0005-0000-0000-000051120000}"/>
    <cellStyle name="Percent 3 8 12 10" xfId="18424" xr:uid="{5539F744-780B-4953-BA08-BA5651284808}"/>
    <cellStyle name="Percent 3 8 12 10 2" xfId="27996" xr:uid="{F304B29B-21AF-48B6-94EE-CD49A0A41D63}"/>
    <cellStyle name="Percent 3 8 12 11" xfId="27997" xr:uid="{8A8BBBCB-9E5F-4F4D-9AAC-7DA549E876A1}"/>
    <cellStyle name="Percent 3 8 12 12" xfId="27995" xr:uid="{972E0CB8-3BEE-47FE-8127-F452124A7F99}"/>
    <cellStyle name="Percent 3 8 12 13" xfId="24139" xr:uid="{CA8A1C20-2D4C-4A9F-A213-EB4BD3933769}"/>
    <cellStyle name="Percent 3 8 12 14" xfId="8995" xr:uid="{7B61A0A7-AA4F-4FC8-AF4B-E162344B82B2}"/>
    <cellStyle name="Percent 3 8 12 2" xfId="18425" xr:uid="{D9480B35-6CCE-4631-95D4-CF480D17FEF8}"/>
    <cellStyle name="Percent 3 8 12 2 2" xfId="27999" xr:uid="{B4961363-B00D-4847-9F90-FD7050500466}"/>
    <cellStyle name="Percent 3 8 12 2 2 2" xfId="28000" xr:uid="{ABE3E16A-3583-4427-937B-C176DB17E57C}"/>
    <cellStyle name="Percent 3 8 12 2 3" xfId="28001" xr:uid="{A321141A-BA10-40B7-A3E4-7F91E04C7D4D}"/>
    <cellStyle name="Percent 3 8 12 2 3 2" xfId="28002" xr:uid="{8A6ED84A-1C25-4C6A-BA5A-9D19A674A0DB}"/>
    <cellStyle name="Percent 3 8 12 2 4" xfId="28003" xr:uid="{1E98969A-2CA0-473F-8F0E-721FB27BEE61}"/>
    <cellStyle name="Percent 3 8 12 2 5" xfId="28004" xr:uid="{B439C385-43ED-4110-B840-C5A69877D221}"/>
    <cellStyle name="Percent 3 8 12 2 6" xfId="27998" xr:uid="{BC4BA64D-492E-4B15-856D-9503D0C28078}"/>
    <cellStyle name="Percent 3 8 12 3" xfId="18426" xr:uid="{E41D1709-5725-46FB-A02A-0A891E11AEBB}"/>
    <cellStyle name="Percent 3 8 12 3 2" xfId="28006" xr:uid="{8B993797-5CB4-442B-83C2-3ED82CAEDA19}"/>
    <cellStyle name="Percent 3 8 12 3 2 2" xfId="28007" xr:uid="{8BB2A1D9-07B5-44A8-8ADA-DB40B443DF14}"/>
    <cellStyle name="Percent 3 8 12 3 3" xfId="28008" xr:uid="{58D9AEF3-27F0-4119-9041-D231FC0A0839}"/>
    <cellStyle name="Percent 3 8 12 3 3 2" xfId="28009" xr:uid="{1F97966E-FDB6-401A-B710-4F71F40D3524}"/>
    <cellStyle name="Percent 3 8 12 3 4" xfId="28010" xr:uid="{8F2C6F4A-E64E-4213-A736-A01C0F278195}"/>
    <cellStyle name="Percent 3 8 12 3 5" xfId="28005" xr:uid="{D9BD831C-E918-46BC-A47E-298614160D1A}"/>
    <cellStyle name="Percent 3 8 12 4" xfId="18427" xr:uid="{3F79AA1C-B315-4C73-B26A-25607D45D695}"/>
    <cellStyle name="Percent 3 8 12 4 2" xfId="28012" xr:uid="{F33F173C-55FA-434D-B7C6-DFECB53BA778}"/>
    <cellStyle name="Percent 3 8 12 4 2 2" xfId="28013" xr:uid="{6E4BC4A7-CF31-4BCA-913F-942B8064C7AC}"/>
    <cellStyle name="Percent 3 8 12 4 3" xfId="28014" xr:uid="{CB15FA99-4B01-4ED3-9379-1EF3C9A7F28D}"/>
    <cellStyle name="Percent 3 8 12 4 3 2" xfId="28015" xr:uid="{E5652E0D-365C-4716-858A-F23A74F12DB9}"/>
    <cellStyle name="Percent 3 8 12 4 4" xfId="28016" xr:uid="{F169E605-8C67-471C-AB44-E3B5A87B40D4}"/>
    <cellStyle name="Percent 3 8 12 4 5" xfId="28011" xr:uid="{5E5B422E-EB40-40E0-9DA8-727DBA6ACE2B}"/>
    <cellStyle name="Percent 3 8 12 5" xfId="18428" xr:uid="{981F222B-757D-4672-B048-F61AC76F9F8F}"/>
    <cellStyle name="Percent 3 8 12 5 2" xfId="28018" xr:uid="{219D0757-C843-4C5A-B3BE-7B6B46FA6BAB}"/>
    <cellStyle name="Percent 3 8 12 5 2 2" xfId="28019" xr:uid="{8F3C67CD-F1EC-4EE3-BA0B-D2DEAB48EE96}"/>
    <cellStyle name="Percent 3 8 12 5 3" xfId="28020" xr:uid="{B7F3E7C8-8E65-4902-85C2-0ABE896F084B}"/>
    <cellStyle name="Percent 3 8 12 5 3 2" xfId="28021" xr:uid="{204F9BD9-DE00-4DCB-B84E-DA3B5B43AD23}"/>
    <cellStyle name="Percent 3 8 12 5 4" xfId="28022" xr:uid="{EF7936A2-7E3A-4E5A-A561-0F3835FE704E}"/>
    <cellStyle name="Percent 3 8 12 5 4 2" xfId="28023" xr:uid="{11081F64-AAAE-4958-912F-D47BF2F2B84B}"/>
    <cellStyle name="Percent 3 8 12 5 5" xfId="28024" xr:uid="{0D64BE72-0893-475B-B614-BEDECE3ED728}"/>
    <cellStyle name="Percent 3 8 12 5 6" xfId="28017" xr:uid="{75364E49-81A4-47EB-998E-D7390356FF18}"/>
    <cellStyle name="Percent 3 8 12 6" xfId="18429" xr:uid="{08DB96A7-CD09-405B-B0A2-385F9F998E5E}"/>
    <cellStyle name="Percent 3 8 12 6 2" xfId="28026" xr:uid="{E994C901-24D5-41DB-BDB3-378A24975D20}"/>
    <cellStyle name="Percent 3 8 12 6 2 2" xfId="28027" xr:uid="{C9FA5D6C-C07E-4EC1-AF37-68E346BB1AC4}"/>
    <cellStyle name="Percent 3 8 12 6 3" xfId="28028" xr:uid="{51C2F4D6-D77F-4435-A323-AF985CCF8878}"/>
    <cellStyle name="Percent 3 8 12 6 3 2" xfId="28029" xr:uid="{B2FA2B09-D2C9-432A-9094-D4121AA9A5DD}"/>
    <cellStyle name="Percent 3 8 12 6 4" xfId="28030" xr:uid="{CEC5B9F5-7EDC-47B3-8B60-35CEF8D9B943}"/>
    <cellStyle name="Percent 3 8 12 6 5" xfId="28025" xr:uid="{65AEBA6A-0DD3-4DEE-B879-83079DD9E965}"/>
    <cellStyle name="Percent 3 8 12 7" xfId="18430" xr:uid="{8ECE8D3C-F3B6-4304-A9E3-26178C503610}"/>
    <cellStyle name="Percent 3 8 12 7 2" xfId="28032" xr:uid="{C4C2DC41-2A35-4E89-8B81-BB61A00FE834}"/>
    <cellStyle name="Percent 3 8 12 7 3" xfId="28031" xr:uid="{80C66EFD-3D74-4E16-8AED-7D9A8B789F40}"/>
    <cellStyle name="Percent 3 8 12 8" xfId="18431" xr:uid="{B9555659-0EB1-4F4D-88DB-488976C83E90}"/>
    <cellStyle name="Percent 3 8 12 8 2" xfId="28034" xr:uid="{7A4BC165-E9F6-4DED-8CFB-C1E50D86E1DC}"/>
    <cellStyle name="Percent 3 8 12 8 3" xfId="28033" xr:uid="{3F99E99D-79FB-4A34-BC21-5C7F2587476F}"/>
    <cellStyle name="Percent 3 8 12 9" xfId="18432" xr:uid="{6D30F5C2-4039-4C5A-B4BA-6C5F428994BC}"/>
    <cellStyle name="Percent 3 8 12 9 2" xfId="28036" xr:uid="{D44864F2-1C12-4D25-8716-8A39355F74E9}"/>
    <cellStyle name="Percent 3 8 12 9 3" xfId="28035" xr:uid="{294137B5-54DE-4E02-B8EF-E8239A8790DB}"/>
    <cellStyle name="Percent 3 8 13" xfId="4687" xr:uid="{00000000-0005-0000-0000-000052120000}"/>
    <cellStyle name="Percent 3 8 13 10" xfId="18433" xr:uid="{25715327-6ADD-45DB-BF61-8D05EE213B46}"/>
    <cellStyle name="Percent 3 8 13 10 2" xfId="28038" xr:uid="{8EB6C732-7DF9-49F1-9084-D9A870897C0C}"/>
    <cellStyle name="Percent 3 8 13 11" xfId="28039" xr:uid="{DF39A496-1D6F-40D9-9B94-13AE895C5EFC}"/>
    <cellStyle name="Percent 3 8 13 12" xfId="28037" xr:uid="{FB5DCBBF-F3BC-4F2A-AFBC-CA392AF6A48D}"/>
    <cellStyle name="Percent 3 8 13 13" xfId="24140" xr:uid="{CB2B146A-769B-4977-8D0B-93D3817BCEC1}"/>
    <cellStyle name="Percent 3 8 13 14" xfId="8996" xr:uid="{B4959215-5FD4-415C-A635-74C7AB15B125}"/>
    <cellStyle name="Percent 3 8 13 2" xfId="18434" xr:uid="{5427F72C-9A18-4B19-A56D-7049B3039267}"/>
    <cellStyle name="Percent 3 8 13 2 2" xfId="28041" xr:uid="{CF224879-6C1D-4984-AC2C-FF3FC1F99CFF}"/>
    <cellStyle name="Percent 3 8 13 2 2 2" xfId="28042" xr:uid="{F97E9EBD-E635-47A1-A68C-4E8C73583AFB}"/>
    <cellStyle name="Percent 3 8 13 2 3" xfId="28043" xr:uid="{5A7BF807-D1CF-4769-9BFB-3AFE37C64621}"/>
    <cellStyle name="Percent 3 8 13 2 3 2" xfId="28044" xr:uid="{4E9227F2-7570-4402-B2F4-DA2E2EB5317D}"/>
    <cellStyle name="Percent 3 8 13 2 4" xfId="28045" xr:uid="{CE6615EE-70C2-458B-9B1F-9C57FDEE7D07}"/>
    <cellStyle name="Percent 3 8 13 2 5" xfId="28046" xr:uid="{C554AB1E-6E6F-4AC9-B01D-E1BE9343D481}"/>
    <cellStyle name="Percent 3 8 13 2 6" xfId="28040" xr:uid="{CE523461-87F8-4C1A-AE3B-DAC43D2E3408}"/>
    <cellStyle name="Percent 3 8 13 3" xfId="18435" xr:uid="{A8C95608-9149-4741-BEB3-1570E7FBE78A}"/>
    <cellStyle name="Percent 3 8 13 3 2" xfId="28048" xr:uid="{E6914216-14F6-4BF6-80E1-3AB086EFA7F1}"/>
    <cellStyle name="Percent 3 8 13 3 2 2" xfId="28049" xr:uid="{64EFA7F2-1139-4F54-9F66-B2D1B4F2C4F3}"/>
    <cellStyle name="Percent 3 8 13 3 3" xfId="28050" xr:uid="{1FDC44F6-B203-476A-8B0B-AF7E15897C70}"/>
    <cellStyle name="Percent 3 8 13 3 3 2" xfId="28051" xr:uid="{576CD3EC-195E-49D8-94FB-6A1996865D15}"/>
    <cellStyle name="Percent 3 8 13 3 4" xfId="28052" xr:uid="{41563D17-5618-4779-985D-458931C5EAD5}"/>
    <cellStyle name="Percent 3 8 13 3 5" xfId="28047" xr:uid="{45D22705-A527-45DF-97BF-C67BF654A21E}"/>
    <cellStyle name="Percent 3 8 13 4" xfId="18436" xr:uid="{35C0D5B6-7D92-45A3-AE74-07C2DE33AB89}"/>
    <cellStyle name="Percent 3 8 13 4 2" xfId="28054" xr:uid="{F838B5E2-4E4C-4AA3-A057-9421854C5CB5}"/>
    <cellStyle name="Percent 3 8 13 4 2 2" xfId="28055" xr:uid="{0E2C50E7-4C10-44A4-865D-3F100CA1E1AE}"/>
    <cellStyle name="Percent 3 8 13 4 3" xfId="28056" xr:uid="{9F698205-E69D-4554-AED3-9334B0FE59E3}"/>
    <cellStyle name="Percent 3 8 13 4 3 2" xfId="28057" xr:uid="{41A975DE-4305-48BA-B2F3-16E9E3FEA0CB}"/>
    <cellStyle name="Percent 3 8 13 4 4" xfId="28058" xr:uid="{2770999C-0B57-4CD3-8259-F94219684446}"/>
    <cellStyle name="Percent 3 8 13 4 5" xfId="28053" xr:uid="{75DAA6E2-2AA5-4FA7-B286-C28E2CBEC339}"/>
    <cellStyle name="Percent 3 8 13 5" xfId="18437" xr:uid="{83E4CA2B-7E03-42A2-A593-E63BAE7403E0}"/>
    <cellStyle name="Percent 3 8 13 5 2" xfId="28060" xr:uid="{33E95781-4459-4E86-AE5E-E0D36CBA214D}"/>
    <cellStyle name="Percent 3 8 13 5 2 2" xfId="28061" xr:uid="{7988BAE1-7CC3-4CCA-BD22-B2BAC4D2BE5C}"/>
    <cellStyle name="Percent 3 8 13 5 3" xfId="28062" xr:uid="{8D4D7DCD-456A-40C7-9C03-76D5D9509C59}"/>
    <cellStyle name="Percent 3 8 13 5 3 2" xfId="28063" xr:uid="{F6C79D52-8077-40C9-8E20-6FE939C8426A}"/>
    <cellStyle name="Percent 3 8 13 5 4" xfId="28064" xr:uid="{22E48AB1-22CC-496F-97FA-5022E8D1EBC0}"/>
    <cellStyle name="Percent 3 8 13 5 4 2" xfId="28065" xr:uid="{96D827D8-154D-4FDC-803E-FB27D3307699}"/>
    <cellStyle name="Percent 3 8 13 5 5" xfId="28066" xr:uid="{701AAE33-7620-406B-AA07-85F74480A629}"/>
    <cellStyle name="Percent 3 8 13 5 6" xfId="28059" xr:uid="{20BAA695-C31F-4404-9E58-E03DD592B105}"/>
    <cellStyle name="Percent 3 8 13 6" xfId="18438" xr:uid="{678BA4A6-AD0A-4E8D-9AE4-C21001F49332}"/>
    <cellStyle name="Percent 3 8 13 6 2" xfId="28068" xr:uid="{51A442B7-69FE-4080-87D5-062714095E4E}"/>
    <cellStyle name="Percent 3 8 13 6 2 2" xfId="28069" xr:uid="{569F694D-BC88-4AEC-B8E6-D30296BDBD61}"/>
    <cellStyle name="Percent 3 8 13 6 3" xfId="28070" xr:uid="{9A611BA3-8004-4AFB-A253-0AADD34EE4F2}"/>
    <cellStyle name="Percent 3 8 13 6 3 2" xfId="28071" xr:uid="{A68F3F85-37DC-4ABD-BA6E-2E0806A4F2E4}"/>
    <cellStyle name="Percent 3 8 13 6 4" xfId="28072" xr:uid="{D9929A19-004D-4EC8-BBD3-742A44124E77}"/>
    <cellStyle name="Percent 3 8 13 6 5" xfId="28067" xr:uid="{78B8F624-13E8-4188-83BB-1D04A4489F71}"/>
    <cellStyle name="Percent 3 8 13 7" xfId="18439" xr:uid="{060E47DB-C13F-4CEF-9142-8B5B03AF3ADD}"/>
    <cellStyle name="Percent 3 8 13 7 2" xfId="28074" xr:uid="{E1769E7E-5A22-4BFF-ADEA-75162487F452}"/>
    <cellStyle name="Percent 3 8 13 7 3" xfId="28073" xr:uid="{42AFAD28-1E33-4AA5-ADB3-1770EF9DD9E2}"/>
    <cellStyle name="Percent 3 8 13 8" xfId="18440" xr:uid="{158619A8-E375-47F8-BE8F-F5B3379B46E7}"/>
    <cellStyle name="Percent 3 8 13 8 2" xfId="28076" xr:uid="{1E6B8CDB-8224-41D8-B51F-316F76D100FB}"/>
    <cellStyle name="Percent 3 8 13 8 3" xfId="28075" xr:uid="{0CE6CAB7-86FA-4A59-B0EF-8D8F27547835}"/>
    <cellStyle name="Percent 3 8 13 9" xfId="18441" xr:uid="{072BF295-A46B-4D04-9721-3FC00352828A}"/>
    <cellStyle name="Percent 3 8 13 9 2" xfId="28078" xr:uid="{97F84B06-6EBF-4B91-BBC0-D8C603489C6B}"/>
    <cellStyle name="Percent 3 8 13 9 3" xfId="28077" xr:uid="{2AE73430-B57C-46F1-A675-2F4E94BC10CD}"/>
    <cellStyle name="Percent 3 8 14" xfId="4688" xr:uid="{00000000-0005-0000-0000-000053120000}"/>
    <cellStyle name="Percent 3 8 14 10" xfId="18442" xr:uid="{3BD48FD3-2AA0-45DA-A0C8-A62C410976AB}"/>
    <cellStyle name="Percent 3 8 14 10 2" xfId="28080" xr:uid="{8042E12C-4FC6-4D2E-B049-77384B6179D3}"/>
    <cellStyle name="Percent 3 8 14 11" xfId="28081" xr:uid="{3064D016-B6C5-43AA-A99D-DDE33E7E57EF}"/>
    <cellStyle name="Percent 3 8 14 12" xfId="28079" xr:uid="{E08184C8-D1C8-4BBE-A5A8-57CC240B0660}"/>
    <cellStyle name="Percent 3 8 14 13" xfId="24141" xr:uid="{AD3D6907-B1C0-4694-88C0-14D8C3BD8A38}"/>
    <cellStyle name="Percent 3 8 14 14" xfId="8997" xr:uid="{A5232D7D-6DC9-420E-BD75-82CAB3AA46ED}"/>
    <cellStyle name="Percent 3 8 14 2" xfId="18443" xr:uid="{43F5E7ED-4D4F-4861-9B5C-5DAA76E39E0D}"/>
    <cellStyle name="Percent 3 8 14 2 2" xfId="28083" xr:uid="{CE64A94E-8052-4802-A5E9-7193D67ED2D7}"/>
    <cellStyle name="Percent 3 8 14 2 2 2" xfId="28084" xr:uid="{1AECB5A2-8710-4C9C-BDED-FF6A67907E41}"/>
    <cellStyle name="Percent 3 8 14 2 3" xfId="28085" xr:uid="{02F5DD74-C822-409C-A964-9C15BAC6634B}"/>
    <cellStyle name="Percent 3 8 14 2 3 2" xfId="28086" xr:uid="{B1C42B80-8DB0-4045-836A-82145B23F3E3}"/>
    <cellStyle name="Percent 3 8 14 2 4" xfId="28087" xr:uid="{32665145-30C6-47DD-B81E-4E74416CEB3F}"/>
    <cellStyle name="Percent 3 8 14 2 5" xfId="28088" xr:uid="{1FFA37FB-F941-425D-A36B-F97CCD8444AB}"/>
    <cellStyle name="Percent 3 8 14 2 6" xfId="28082" xr:uid="{A4A13557-70F1-473B-B108-FDC489B66FE3}"/>
    <cellStyle name="Percent 3 8 14 3" xfId="18444" xr:uid="{B0AC24A2-4DC3-4C94-BFCD-F5E521AC8DCD}"/>
    <cellStyle name="Percent 3 8 14 3 2" xfId="28090" xr:uid="{9FD698C6-2A50-4228-92FE-EFF7C66E2703}"/>
    <cellStyle name="Percent 3 8 14 3 2 2" xfId="28091" xr:uid="{35D56F8C-E95B-4891-B64F-0D518F702D87}"/>
    <cellStyle name="Percent 3 8 14 3 3" xfId="28092" xr:uid="{2FEFF913-20FF-4768-B750-9AED45C43C3A}"/>
    <cellStyle name="Percent 3 8 14 3 3 2" xfId="28093" xr:uid="{8FEE9468-4E57-4D02-AF3F-BA52280DD9F0}"/>
    <cellStyle name="Percent 3 8 14 3 4" xfId="28094" xr:uid="{34AFFD42-7947-4BBD-A2FF-C5CA4AEF6894}"/>
    <cellStyle name="Percent 3 8 14 3 5" xfId="28089" xr:uid="{93D6CF12-9068-4550-B162-677548C12350}"/>
    <cellStyle name="Percent 3 8 14 4" xfId="18445" xr:uid="{F829B9B9-6E65-4EEC-8B84-3327B928D5D3}"/>
    <cellStyle name="Percent 3 8 14 4 2" xfId="28096" xr:uid="{3111F1D5-467B-40AA-A380-4FDC2C5AE9B4}"/>
    <cellStyle name="Percent 3 8 14 4 2 2" xfId="28097" xr:uid="{C6DE514A-FCA4-4073-803D-F879027452B1}"/>
    <cellStyle name="Percent 3 8 14 4 3" xfId="28098" xr:uid="{1881BA13-0A6D-444D-A4C7-B369E3B3C8DE}"/>
    <cellStyle name="Percent 3 8 14 4 3 2" xfId="28099" xr:uid="{CEAA0342-5C57-4333-95A5-0CB068FA89F0}"/>
    <cellStyle name="Percent 3 8 14 4 4" xfId="28100" xr:uid="{3D911204-9335-4D50-B5BF-18C16926B30A}"/>
    <cellStyle name="Percent 3 8 14 4 5" xfId="28095" xr:uid="{0DAFD639-EFE3-4BBD-98C4-C4E0FD72F377}"/>
    <cellStyle name="Percent 3 8 14 5" xfId="18446" xr:uid="{528371FE-71D3-4D3C-ACAB-3381E3479C79}"/>
    <cellStyle name="Percent 3 8 14 5 2" xfId="28102" xr:uid="{EDB9FCF9-AAE3-4626-BE96-A8AA2F78B5AB}"/>
    <cellStyle name="Percent 3 8 14 5 2 2" xfId="28103" xr:uid="{29D5298A-51B2-43D2-80B5-5F53C4301FB4}"/>
    <cellStyle name="Percent 3 8 14 5 3" xfId="28104" xr:uid="{5B8DEF73-6885-4D42-AC0B-0B57A4AA278D}"/>
    <cellStyle name="Percent 3 8 14 5 3 2" xfId="28105" xr:uid="{8A49996A-9A63-44D8-B83D-0CD09D5D44D6}"/>
    <cellStyle name="Percent 3 8 14 5 4" xfId="28106" xr:uid="{8F340A86-71F0-4F51-9D2F-72669E3BC2BB}"/>
    <cellStyle name="Percent 3 8 14 5 4 2" xfId="28107" xr:uid="{86AED813-72B3-4647-B2F0-832C2851B90E}"/>
    <cellStyle name="Percent 3 8 14 5 5" xfId="28108" xr:uid="{8F23C249-F4D9-478A-8DEC-6F9E97E66475}"/>
    <cellStyle name="Percent 3 8 14 5 6" xfId="28101" xr:uid="{39CFD71B-4F7D-458B-867E-93073A0CC75B}"/>
    <cellStyle name="Percent 3 8 14 6" xfId="18447" xr:uid="{429E32F6-B5BD-42D2-83DE-117D5D5718AB}"/>
    <cellStyle name="Percent 3 8 14 6 2" xfId="28110" xr:uid="{1833B5D4-4434-4D00-94CD-83051FA3256F}"/>
    <cellStyle name="Percent 3 8 14 6 2 2" xfId="28111" xr:uid="{408AC497-E1DD-471F-A1CA-F92FDD473AE0}"/>
    <cellStyle name="Percent 3 8 14 6 3" xfId="28112" xr:uid="{D1CF462F-0E16-4193-AD20-6A173C0987BE}"/>
    <cellStyle name="Percent 3 8 14 6 3 2" xfId="28113" xr:uid="{DC5F2E46-7E4F-4C7D-BDF9-781D1AE4887A}"/>
    <cellStyle name="Percent 3 8 14 6 4" xfId="28114" xr:uid="{2C6C25B0-7812-4052-97E2-2504C6529F5E}"/>
    <cellStyle name="Percent 3 8 14 6 5" xfId="28109" xr:uid="{DF2C16D1-B2D1-4F03-988F-6D8F14873253}"/>
    <cellStyle name="Percent 3 8 14 7" xfId="18448" xr:uid="{DD209E47-9D71-4DC0-B6DF-85CEFADF3F53}"/>
    <cellStyle name="Percent 3 8 14 7 2" xfId="28116" xr:uid="{2B489501-94D7-4FCA-82C2-3A8D65A425F7}"/>
    <cellStyle name="Percent 3 8 14 7 3" xfId="28115" xr:uid="{E11ECB32-ECE3-40C9-A010-6ABC554B1F54}"/>
    <cellStyle name="Percent 3 8 14 8" xfId="18449" xr:uid="{1CD2DA8E-82A0-4E4B-9FF0-F681572AC484}"/>
    <cellStyle name="Percent 3 8 14 8 2" xfId="28118" xr:uid="{0384FF37-F507-4EF2-BBF2-0A6565587DBA}"/>
    <cellStyle name="Percent 3 8 14 8 3" xfId="28117" xr:uid="{85FD6EB9-1129-4FE8-A7B8-DBAA6C97C438}"/>
    <cellStyle name="Percent 3 8 14 9" xfId="18450" xr:uid="{9D53776B-4EDD-48A2-B36D-20D51B9A5ADC}"/>
    <cellStyle name="Percent 3 8 14 9 2" xfId="28120" xr:uid="{BD2BD19E-4790-4BBA-9995-676D6612A6C9}"/>
    <cellStyle name="Percent 3 8 14 9 3" xfId="28119" xr:uid="{0F667528-E7BC-42A7-A6F6-9F9F76712C4E}"/>
    <cellStyle name="Percent 3 8 15" xfId="4689" xr:uid="{00000000-0005-0000-0000-000054120000}"/>
    <cellStyle name="Percent 3 8 15 10" xfId="18451" xr:uid="{DF8583D7-890D-42D0-A36C-96A6E61289F5}"/>
    <cellStyle name="Percent 3 8 15 10 2" xfId="28122" xr:uid="{B66F6984-481B-4CF0-8885-6C481B505DAB}"/>
    <cellStyle name="Percent 3 8 15 11" xfId="28123" xr:uid="{BEEF5E9E-EB4F-43E2-B37A-335253247780}"/>
    <cellStyle name="Percent 3 8 15 12" xfId="28121" xr:uid="{3FCFC4AE-7702-43BD-A2DE-4D361E8F1E12}"/>
    <cellStyle name="Percent 3 8 15 13" xfId="24142" xr:uid="{22BEEBE4-0C6C-47C2-BE67-A5F59E554417}"/>
    <cellStyle name="Percent 3 8 15 14" xfId="8998" xr:uid="{1A9C78D2-6075-46D8-84E2-F2FCF2722992}"/>
    <cellStyle name="Percent 3 8 15 2" xfId="18452" xr:uid="{BD131B8B-58A9-4F00-BF94-691B258A8CB5}"/>
    <cellStyle name="Percent 3 8 15 2 2" xfId="28125" xr:uid="{CC6A7785-F69D-4963-B9A4-36FE527231AF}"/>
    <cellStyle name="Percent 3 8 15 2 2 2" xfId="28126" xr:uid="{248CC1E0-D40A-4801-99E5-B77E80F8C3FD}"/>
    <cellStyle name="Percent 3 8 15 2 3" xfId="28127" xr:uid="{476E23AD-14A4-4B93-8B72-308866B6EE41}"/>
    <cellStyle name="Percent 3 8 15 2 3 2" xfId="28128" xr:uid="{BF33F108-BD1F-4C89-8C5F-6F675C6EB23B}"/>
    <cellStyle name="Percent 3 8 15 2 4" xfId="28129" xr:uid="{1D4EFA6C-A24C-4F5F-AC2E-FD0BEA19101B}"/>
    <cellStyle name="Percent 3 8 15 2 5" xfId="28130" xr:uid="{F0726B4B-8D01-4D70-8014-421154A7845B}"/>
    <cellStyle name="Percent 3 8 15 2 6" xfId="28124" xr:uid="{1831177F-3DCD-45CC-886B-7C0A85B2CA5E}"/>
    <cellStyle name="Percent 3 8 15 3" xfId="18453" xr:uid="{A5BBFDFE-BF5A-4765-9E00-73762A0746CA}"/>
    <cellStyle name="Percent 3 8 15 3 2" xfId="28132" xr:uid="{5E2ADCB5-CA25-41BD-876F-46CCEF073B36}"/>
    <cellStyle name="Percent 3 8 15 3 2 2" xfId="28133" xr:uid="{69AD80B0-DB04-444A-B94B-713423BFDADD}"/>
    <cellStyle name="Percent 3 8 15 3 3" xfId="28134" xr:uid="{B71B67FD-73AE-4495-887A-4D299D19A4F7}"/>
    <cellStyle name="Percent 3 8 15 3 3 2" xfId="28135" xr:uid="{D9BB562B-F54E-4FC6-A33A-8141FC6AF49B}"/>
    <cellStyle name="Percent 3 8 15 3 4" xfId="28136" xr:uid="{CF55D9FB-F6A7-4BC1-897B-5A398201EC40}"/>
    <cellStyle name="Percent 3 8 15 3 5" xfId="28131" xr:uid="{879EA0DC-0C5C-4EEF-8146-7D95BE66659F}"/>
    <cellStyle name="Percent 3 8 15 4" xfId="18454" xr:uid="{0F3F8649-1BEF-43F8-B5B3-21D8DE143B8E}"/>
    <cellStyle name="Percent 3 8 15 4 2" xfId="28138" xr:uid="{34791BE4-11D7-4BE7-952B-56106384FB41}"/>
    <cellStyle name="Percent 3 8 15 4 2 2" xfId="28139" xr:uid="{14177300-394B-4366-B9CB-E40C5BB7003D}"/>
    <cellStyle name="Percent 3 8 15 4 3" xfId="28140" xr:uid="{68DAE893-0076-477A-AFA1-A8815E98F9D6}"/>
    <cellStyle name="Percent 3 8 15 4 3 2" xfId="28141" xr:uid="{5528C241-1C86-4A38-9A9D-437603F99BC2}"/>
    <cellStyle name="Percent 3 8 15 4 4" xfId="28142" xr:uid="{F8A53531-85ED-49BE-9C31-7B5B35375DF9}"/>
    <cellStyle name="Percent 3 8 15 4 5" xfId="28137" xr:uid="{DDD0D367-7975-4C9A-8E06-D9567D863707}"/>
    <cellStyle name="Percent 3 8 15 5" xfId="18455" xr:uid="{A230AB56-F237-428F-BA3E-FCDC7F67F0A1}"/>
    <cellStyle name="Percent 3 8 15 5 2" xfId="28144" xr:uid="{25073C2C-2941-4677-991B-E7D5CF9487E3}"/>
    <cellStyle name="Percent 3 8 15 5 2 2" xfId="28145" xr:uid="{6A16B31C-E573-4758-816A-43DD4343FED6}"/>
    <cellStyle name="Percent 3 8 15 5 3" xfId="28146" xr:uid="{EF4463DB-941D-4273-834A-620384F1AD8B}"/>
    <cellStyle name="Percent 3 8 15 5 3 2" xfId="28147" xr:uid="{D316CD96-66BE-46E1-9A10-ED782320CB33}"/>
    <cellStyle name="Percent 3 8 15 5 4" xfId="28148" xr:uid="{7D20F517-2FB9-44BA-AA11-A5BE95CFEE22}"/>
    <cellStyle name="Percent 3 8 15 5 4 2" xfId="28149" xr:uid="{D5DE2E37-3532-4D64-8E5F-68C1ADEA5E27}"/>
    <cellStyle name="Percent 3 8 15 5 5" xfId="28150" xr:uid="{8AF44375-925F-407A-8F72-0D2F515E239F}"/>
    <cellStyle name="Percent 3 8 15 5 6" xfId="28143" xr:uid="{1993269C-ECEC-4606-A4FB-0A3F7056D307}"/>
    <cellStyle name="Percent 3 8 15 6" xfId="18456" xr:uid="{CFAC21CE-C0F2-4FB5-A5B3-F2FF5C07C5FD}"/>
    <cellStyle name="Percent 3 8 15 6 2" xfId="28152" xr:uid="{57B19C80-EAD1-42CA-AA0D-C62867F06EF0}"/>
    <cellStyle name="Percent 3 8 15 6 2 2" xfId="28153" xr:uid="{1467B727-FE6E-4837-AB0F-CA2832144F55}"/>
    <cellStyle name="Percent 3 8 15 6 3" xfId="28154" xr:uid="{097ACA97-2C35-47D1-8CB3-94D2B7EE7974}"/>
    <cellStyle name="Percent 3 8 15 6 3 2" xfId="28155" xr:uid="{02EB6CBD-D212-4EF8-9682-DB6312AEF363}"/>
    <cellStyle name="Percent 3 8 15 6 4" xfId="28156" xr:uid="{08CCA44D-D6F3-4BC0-842A-339F05B97A07}"/>
    <cellStyle name="Percent 3 8 15 6 5" xfId="28151" xr:uid="{645AD8D7-BD39-4DCC-BC51-C85166F70F73}"/>
    <cellStyle name="Percent 3 8 15 7" xfId="18457" xr:uid="{8652BE75-30E9-423A-8C23-774A4B9EEBC5}"/>
    <cellStyle name="Percent 3 8 15 7 2" xfId="28158" xr:uid="{FD0B4682-BC5C-43BA-8FAC-F8CD016C5469}"/>
    <cellStyle name="Percent 3 8 15 7 3" xfId="28157" xr:uid="{7615E0A5-50D6-4204-ADBA-8546BA5B8B70}"/>
    <cellStyle name="Percent 3 8 15 8" xfId="18458" xr:uid="{9B545AEB-A14D-4F14-8EEC-93E7F2B45134}"/>
    <cellStyle name="Percent 3 8 15 8 2" xfId="28160" xr:uid="{307004EF-6F82-41F1-A8E9-A76B41D9BFC2}"/>
    <cellStyle name="Percent 3 8 15 8 3" xfId="28159" xr:uid="{A1FA0660-8BFF-4C95-93C0-C11B526EF4CB}"/>
    <cellStyle name="Percent 3 8 15 9" xfId="18459" xr:uid="{12E54A3A-EDCD-4A7A-86AB-0940FD73D710}"/>
    <cellStyle name="Percent 3 8 15 9 2" xfId="28162" xr:uid="{6B7AE342-5110-4FC4-A014-118FAB181F37}"/>
    <cellStyle name="Percent 3 8 15 9 3" xfId="28161" xr:uid="{C89CB42D-C10D-4F66-9E85-EECBBD62F07F}"/>
    <cellStyle name="Percent 3 8 16" xfId="8992" xr:uid="{CEA64609-B9ED-4DAB-AFED-95B217382654}"/>
    <cellStyle name="Percent 3 8 16 2" xfId="28164" xr:uid="{7EF0D143-A1A2-461E-A56F-14FD8799A731}"/>
    <cellStyle name="Percent 3 8 16 2 2" xfId="28165" xr:uid="{A2DAD7B5-98DB-43BF-9C67-DB9E248BD0CF}"/>
    <cellStyle name="Percent 3 8 16 3" xfId="28166" xr:uid="{BF2B5C4A-0155-468F-94A8-F318EB71B9E0}"/>
    <cellStyle name="Percent 3 8 16 3 2" xfId="28167" xr:uid="{112E180E-F8DC-47B4-A314-4638BAFB2712}"/>
    <cellStyle name="Percent 3 8 16 4" xfId="28168" xr:uid="{04F1D8E5-1AE7-4B15-8F5C-2A6384B834E7}"/>
    <cellStyle name="Percent 3 8 16 5" xfId="28169" xr:uid="{3A76C187-3FAF-498C-9724-C662AB27A9C3}"/>
    <cellStyle name="Percent 3 8 16 6" xfId="28163" xr:uid="{D6DA153C-ED36-4E8C-A4AF-9E704933D2EE}"/>
    <cellStyle name="Percent 3 8 17" xfId="18460" xr:uid="{E4877D14-1808-4AE4-839C-1021A5AEF718}"/>
    <cellStyle name="Percent 3 8 17 2" xfId="28171" xr:uid="{C778616B-F3E7-4A54-AE65-06D6496B0103}"/>
    <cellStyle name="Percent 3 8 17 2 2" xfId="28172" xr:uid="{1E30A510-7CB5-4073-BE28-3459E5DC79CF}"/>
    <cellStyle name="Percent 3 8 17 3" xfId="28173" xr:uid="{3DB8025A-6977-4274-BB6D-EDAD3259C8B8}"/>
    <cellStyle name="Percent 3 8 17 3 2" xfId="28174" xr:uid="{55C0E773-A563-40A9-A22D-982299F17C4E}"/>
    <cellStyle name="Percent 3 8 17 4" xfId="28175" xr:uid="{9B1D784F-B912-4893-A5E5-C7485C59D004}"/>
    <cellStyle name="Percent 3 8 17 5" xfId="28170" xr:uid="{481DFA17-1F2B-495A-AD56-81E178E85E5F}"/>
    <cellStyle name="Percent 3 8 18" xfId="18461" xr:uid="{D842A240-0859-45F1-BF31-E2B0279D4E52}"/>
    <cellStyle name="Percent 3 8 18 2" xfId="28177" xr:uid="{10773C20-4285-4673-A999-BEEEBF4C3D1C}"/>
    <cellStyle name="Percent 3 8 18 2 2" xfId="28178" xr:uid="{9F75C60A-D599-4311-A24A-E4EDF617BBE0}"/>
    <cellStyle name="Percent 3 8 18 3" xfId="28179" xr:uid="{DB30F576-B869-473F-902D-0ABBEC0127DE}"/>
    <cellStyle name="Percent 3 8 18 3 2" xfId="28180" xr:uid="{6844D667-51E6-493C-A3EF-F67422707CF3}"/>
    <cellStyle name="Percent 3 8 18 4" xfId="28181" xr:uid="{159F6AC5-745A-450C-A505-D31425CBBE93}"/>
    <cellStyle name="Percent 3 8 18 5" xfId="28176" xr:uid="{2A3925D7-C4C9-4BCF-B055-A27026D43672}"/>
    <cellStyle name="Percent 3 8 19" xfId="18462" xr:uid="{A0DB4E1A-6817-49D0-B09B-7F70E021A72D}"/>
    <cellStyle name="Percent 3 8 19 2" xfId="28183" xr:uid="{217D3AED-3D95-475E-95C0-34D2946E1C24}"/>
    <cellStyle name="Percent 3 8 19 2 2" xfId="28184" xr:uid="{C46B2C17-641A-4CE7-815E-AF66F047B86D}"/>
    <cellStyle name="Percent 3 8 19 3" xfId="28185" xr:uid="{0FFC45D0-504B-4C37-9CED-989BAB81E5CE}"/>
    <cellStyle name="Percent 3 8 19 3 2" xfId="28186" xr:uid="{AFDFB4C0-577C-438C-93D5-35CB4C65580F}"/>
    <cellStyle name="Percent 3 8 19 4" xfId="28187" xr:uid="{C7598243-6868-4C45-865A-875005044EFE}"/>
    <cellStyle name="Percent 3 8 19 4 2" xfId="28188" xr:uid="{FB6F6D36-F53A-4CE3-99D6-74A7F58DEEB2}"/>
    <cellStyle name="Percent 3 8 19 5" xfId="28189" xr:uid="{ABCB0E07-861C-4067-A534-B0B6E78D1490}"/>
    <cellStyle name="Percent 3 8 19 6" xfId="28182" xr:uid="{67F895BE-9ACF-4715-B0B4-4A845B624421}"/>
    <cellStyle name="Percent 3 8 2" xfId="4690" xr:uid="{00000000-0005-0000-0000-000055120000}"/>
    <cellStyle name="Percent 3 8 2 10" xfId="18463" xr:uid="{C6C2754D-EE7C-45AC-97BE-AD2F708FCFED}"/>
    <cellStyle name="Percent 3 8 2 10 2" xfId="28191" xr:uid="{80437CAA-7E0E-46F0-ABED-8768E6145D54}"/>
    <cellStyle name="Percent 3 8 2 11" xfId="28192" xr:uid="{22F8B19B-CA95-4286-9A94-446DDE452ADD}"/>
    <cellStyle name="Percent 3 8 2 12" xfId="28190" xr:uid="{61FA048A-6A50-4715-9A59-51B7EE92EECA}"/>
    <cellStyle name="Percent 3 8 2 13" xfId="24143" xr:uid="{71111D17-6156-4257-8541-8037327D3E4A}"/>
    <cellStyle name="Percent 3 8 2 14" xfId="8999" xr:uid="{44FA8D19-6C10-4865-998E-E8AF6A3B0A4D}"/>
    <cellStyle name="Percent 3 8 2 2" xfId="18464" xr:uid="{B216E0F6-A88D-4BC5-A784-F49528387DBF}"/>
    <cellStyle name="Percent 3 8 2 2 2" xfId="28194" xr:uid="{8D57ED09-9C73-46AB-AA2F-D212A237E048}"/>
    <cellStyle name="Percent 3 8 2 2 2 2" xfId="28195" xr:uid="{F42304C4-EF03-4857-B3FE-CF77E7CF34E3}"/>
    <cellStyle name="Percent 3 8 2 2 3" xfId="28196" xr:uid="{D4206F7E-5909-4D7C-A403-57FB571898E8}"/>
    <cellStyle name="Percent 3 8 2 2 3 2" xfId="28197" xr:uid="{31BDB667-B87D-4E80-AEF3-6C59D6F1E6B9}"/>
    <cellStyle name="Percent 3 8 2 2 4" xfId="28198" xr:uid="{D08BAE89-41F9-4B57-9244-EECCE0E4B20F}"/>
    <cellStyle name="Percent 3 8 2 2 5" xfId="28199" xr:uid="{01F045F5-7744-4F55-8045-7D368290FE36}"/>
    <cellStyle name="Percent 3 8 2 2 6" xfId="28193" xr:uid="{4F667B3A-8C9F-4E14-B324-45C9F9A732A9}"/>
    <cellStyle name="Percent 3 8 2 3" xfId="18465" xr:uid="{C4659286-BDB8-4741-8041-07B02A54BDA9}"/>
    <cellStyle name="Percent 3 8 2 3 2" xfId="28201" xr:uid="{F20CBFFC-0007-4F8E-BADD-4404AAA76D81}"/>
    <cellStyle name="Percent 3 8 2 3 2 2" xfId="28202" xr:uid="{C4C848C4-BD5F-4BD4-84E4-A273139B7117}"/>
    <cellStyle name="Percent 3 8 2 3 3" xfId="28203" xr:uid="{815F3B1D-AFF2-402B-A416-1B919F58862E}"/>
    <cellStyle name="Percent 3 8 2 3 3 2" xfId="28204" xr:uid="{6928746F-DEEE-430D-B3BF-8B1472D1595C}"/>
    <cellStyle name="Percent 3 8 2 3 4" xfId="28205" xr:uid="{643CCC68-BCD7-42C4-B10F-CF9212A842ED}"/>
    <cellStyle name="Percent 3 8 2 3 5" xfId="28200" xr:uid="{8C6E165B-4AC4-4D2D-8AC3-321FA6BB77BC}"/>
    <cellStyle name="Percent 3 8 2 4" xfId="18466" xr:uid="{04BAD499-2FEF-40B9-AF9E-3DDAF24212E9}"/>
    <cellStyle name="Percent 3 8 2 4 2" xfId="28207" xr:uid="{8FE1BF3B-F337-44FB-A926-C7BE700A99EA}"/>
    <cellStyle name="Percent 3 8 2 4 2 2" xfId="28208" xr:uid="{65B500D9-6D66-4250-BA39-4BC78079D91A}"/>
    <cellStyle name="Percent 3 8 2 4 3" xfId="28209" xr:uid="{D9E973AB-9E21-42E3-A90C-6B2049DCAB27}"/>
    <cellStyle name="Percent 3 8 2 4 3 2" xfId="28210" xr:uid="{795E1591-FCB2-466D-ACF0-7A32AF12CE90}"/>
    <cellStyle name="Percent 3 8 2 4 4" xfId="28211" xr:uid="{4105EA2A-1558-457B-A0C0-632E6139990F}"/>
    <cellStyle name="Percent 3 8 2 4 5" xfId="28206" xr:uid="{DC81C38C-234E-48BE-9AA5-8D2E5F7FBAD3}"/>
    <cellStyle name="Percent 3 8 2 5" xfId="18467" xr:uid="{D2A3F371-B0EA-4687-8955-70EE5CF8EE58}"/>
    <cellStyle name="Percent 3 8 2 5 2" xfId="28213" xr:uid="{A255A8DC-1C0F-43EC-AA15-8C275BAC734F}"/>
    <cellStyle name="Percent 3 8 2 5 2 2" xfId="28214" xr:uid="{A3972C6E-7EE5-4D3D-AA0E-8AD229A72378}"/>
    <cellStyle name="Percent 3 8 2 5 3" xfId="28215" xr:uid="{7F397B1B-18F4-4345-A71F-3AAEBEC0AF7D}"/>
    <cellStyle name="Percent 3 8 2 5 3 2" xfId="28216" xr:uid="{C38FEC80-3B32-41F9-BFD6-3B325B79C198}"/>
    <cellStyle name="Percent 3 8 2 5 4" xfId="28217" xr:uid="{76E0C664-0AB4-48EE-AB91-1B1093759C2E}"/>
    <cellStyle name="Percent 3 8 2 5 4 2" xfId="28218" xr:uid="{0F3A799A-9202-4DD6-8826-D4C23AE53EFD}"/>
    <cellStyle name="Percent 3 8 2 5 5" xfId="28219" xr:uid="{0416E855-E18A-42C7-A28B-2BFCAAA20CFA}"/>
    <cellStyle name="Percent 3 8 2 5 6" xfId="28212" xr:uid="{73419AEC-9A4D-4FC8-A4A2-308027677363}"/>
    <cellStyle name="Percent 3 8 2 6" xfId="18468" xr:uid="{249F9CC7-D375-47D9-9890-903535569353}"/>
    <cellStyle name="Percent 3 8 2 6 2" xfId="28221" xr:uid="{2BFAF178-A569-4554-9969-D0ADE1A8F6F1}"/>
    <cellStyle name="Percent 3 8 2 6 2 2" xfId="28222" xr:uid="{77D4FD40-3384-4229-AFDE-5C258569B9A2}"/>
    <cellStyle name="Percent 3 8 2 6 3" xfId="28223" xr:uid="{27D5FDCA-8E0C-4EA4-A67A-FFA3003FE70C}"/>
    <cellStyle name="Percent 3 8 2 6 3 2" xfId="28224" xr:uid="{134788B6-8800-4DCD-9AB2-8FB085E6CECB}"/>
    <cellStyle name="Percent 3 8 2 6 4" xfId="28225" xr:uid="{8BDA94A3-975A-406B-A6EF-29B15532B3A4}"/>
    <cellStyle name="Percent 3 8 2 6 5" xfId="28220" xr:uid="{7835AA99-47DB-4EDA-9DCC-1E8417059B4E}"/>
    <cellStyle name="Percent 3 8 2 7" xfId="18469" xr:uid="{BD71CD18-B922-4A93-9560-916163BADDD9}"/>
    <cellStyle name="Percent 3 8 2 7 2" xfId="28227" xr:uid="{81434B61-22B9-4B50-9BF4-F9010BDEABEF}"/>
    <cellStyle name="Percent 3 8 2 7 3" xfId="28226" xr:uid="{5B74267D-4067-4DB8-BAA3-AE63050E5758}"/>
    <cellStyle name="Percent 3 8 2 8" xfId="18470" xr:uid="{2464D665-F7AE-44C7-9034-FDFC9F91AB4F}"/>
    <cellStyle name="Percent 3 8 2 8 2" xfId="28229" xr:uid="{D79F6B65-E6EB-449B-BDCD-D250C01A320C}"/>
    <cellStyle name="Percent 3 8 2 8 3" xfId="28228" xr:uid="{23B88FDC-09FD-4C7F-8CCB-EC910539D508}"/>
    <cellStyle name="Percent 3 8 2 9" xfId="18471" xr:uid="{A15A0DB9-C827-4632-AF6F-BEA29FE1E2B5}"/>
    <cellStyle name="Percent 3 8 2 9 2" xfId="28231" xr:uid="{6DB4B138-6837-4EB2-B05F-BB073EB0686B}"/>
    <cellStyle name="Percent 3 8 2 9 3" xfId="28230" xr:uid="{13393402-08AC-4F6A-9151-B6CCDEBAB8D6}"/>
    <cellStyle name="Percent 3 8 20" xfId="18472" xr:uid="{AF337005-209F-4300-A56D-8E6D03487E88}"/>
    <cellStyle name="Percent 3 8 20 2" xfId="28233" xr:uid="{68418337-502D-4E8F-A14F-64CF0C4B6AC2}"/>
    <cellStyle name="Percent 3 8 20 2 2" xfId="28234" xr:uid="{EB8856C4-74D5-4DDE-864A-F09B03D23CAE}"/>
    <cellStyle name="Percent 3 8 20 3" xfId="28235" xr:uid="{3BCD29B4-D492-4811-B01F-20E4054673AE}"/>
    <cellStyle name="Percent 3 8 20 3 2" xfId="28236" xr:uid="{48830DF3-A3B7-4E41-AEC8-E82C7BE6E27D}"/>
    <cellStyle name="Percent 3 8 20 4" xfId="28237" xr:uid="{7F509B55-5630-4589-B980-5386AC9282D2}"/>
    <cellStyle name="Percent 3 8 20 5" xfId="28232" xr:uid="{2D730ADA-BAE8-4A5D-A40D-FD3327B45015}"/>
    <cellStyle name="Percent 3 8 21" xfId="18473" xr:uid="{2C27E2F3-1E34-4582-A756-0AE60436139F}"/>
    <cellStyle name="Percent 3 8 21 2" xfId="28239" xr:uid="{9E48D9A4-42D3-465A-B05C-C6436E68CE30}"/>
    <cellStyle name="Percent 3 8 21 3" xfId="28238" xr:uid="{E78704F5-5B1D-4BC9-871A-212AB8281785}"/>
    <cellStyle name="Percent 3 8 22" xfId="18474" xr:uid="{FA25AFC2-F35D-4D95-BA74-06B7B6546E0F}"/>
    <cellStyle name="Percent 3 8 22 2" xfId="28241" xr:uid="{271E0121-67EF-4FE0-AEBB-0E5566DBD5EB}"/>
    <cellStyle name="Percent 3 8 22 3" xfId="28240" xr:uid="{03C93D40-3137-4185-B3E5-2144DD177B93}"/>
    <cellStyle name="Percent 3 8 23" xfId="18475" xr:uid="{B430F9F2-D535-47E1-B3E9-C5618B05C707}"/>
    <cellStyle name="Percent 3 8 23 2" xfId="28243" xr:uid="{3A52DD54-240E-46F9-80D6-445A51372545}"/>
    <cellStyle name="Percent 3 8 23 3" xfId="28242" xr:uid="{34EC043A-A7F9-4FDB-AC6F-1F0C68DF086D}"/>
    <cellStyle name="Percent 3 8 24" xfId="18476" xr:uid="{BB586489-11F6-4203-8C67-8CB1581E642C}"/>
    <cellStyle name="Percent 3 8 24 2" xfId="28244" xr:uid="{D276ACA3-C1F6-4E61-9787-1879AA83733D}"/>
    <cellStyle name="Percent 3 8 25" xfId="28245" xr:uid="{DED84B72-4C0F-4280-A61C-F7471D965B3E}"/>
    <cellStyle name="Percent 3 8 26" xfId="27910" xr:uid="{161C1CDD-BA7F-44DC-88DE-BFF4E112D82C}"/>
    <cellStyle name="Percent 3 8 27" xfId="6952" xr:uid="{A809E00A-3490-4F26-915C-8F7E4E7C7047}"/>
    <cellStyle name="Percent 3 8 3" xfId="4691" xr:uid="{00000000-0005-0000-0000-000056120000}"/>
    <cellStyle name="Percent 3 8 3 10" xfId="18477" xr:uid="{A830B2D3-BF33-4C16-9034-C899B1A4337E}"/>
    <cellStyle name="Percent 3 8 3 10 2" xfId="28247" xr:uid="{D235EEC9-51B1-4F09-B5F0-C7AE605A3E36}"/>
    <cellStyle name="Percent 3 8 3 11" xfId="28248" xr:uid="{B8308004-50FA-4834-A659-1F331B377AC5}"/>
    <cellStyle name="Percent 3 8 3 12" xfId="28246" xr:uid="{8490E8B7-E134-4535-B6A5-020B01329621}"/>
    <cellStyle name="Percent 3 8 3 13" xfId="24144" xr:uid="{F4565F00-A1A6-4849-A161-0AFB6BD8EBAD}"/>
    <cellStyle name="Percent 3 8 3 14" xfId="9000" xr:uid="{9C116D4C-1776-4244-A1C3-27D26785F274}"/>
    <cellStyle name="Percent 3 8 3 2" xfId="18478" xr:uid="{38AF2007-1F66-4F26-AE4C-CB968E1B521B}"/>
    <cellStyle name="Percent 3 8 3 2 2" xfId="28250" xr:uid="{E6C0EB68-569B-49C6-A5F5-804F3FF70E08}"/>
    <cellStyle name="Percent 3 8 3 2 2 2" xfId="28251" xr:uid="{91DF900A-8D39-42AC-8EF2-C42042070017}"/>
    <cellStyle name="Percent 3 8 3 2 3" xfId="28252" xr:uid="{DA14A7DC-9956-4774-9E98-0FD6CBF2A4B5}"/>
    <cellStyle name="Percent 3 8 3 2 3 2" xfId="28253" xr:uid="{E60A26A3-BDB6-4B0C-910B-EF9F389E96A4}"/>
    <cellStyle name="Percent 3 8 3 2 4" xfId="28254" xr:uid="{97E2C365-EE02-43B9-A10B-3BB9EF4F5512}"/>
    <cellStyle name="Percent 3 8 3 2 5" xfId="28255" xr:uid="{3EFC51A6-D4C4-4FA9-8855-F4803A02EFD2}"/>
    <cellStyle name="Percent 3 8 3 2 6" xfId="28249" xr:uid="{C621B6A0-BBAC-4D0E-A3BA-52376A1E83EF}"/>
    <cellStyle name="Percent 3 8 3 3" xfId="18479" xr:uid="{C908F0EA-097F-44B8-A92A-F882151F9D7F}"/>
    <cellStyle name="Percent 3 8 3 3 2" xfId="28257" xr:uid="{AD01EDF5-D545-40F5-896E-188DE4918FE7}"/>
    <cellStyle name="Percent 3 8 3 3 2 2" xfId="28258" xr:uid="{23814318-7DD2-4470-81AC-A8383818DAB6}"/>
    <cellStyle name="Percent 3 8 3 3 3" xfId="28259" xr:uid="{3E6498CF-C3ED-4967-8637-2E5957FDBC08}"/>
    <cellStyle name="Percent 3 8 3 3 3 2" xfId="28260" xr:uid="{946AD1CA-D0B3-4D9F-9168-1757763B1A07}"/>
    <cellStyle name="Percent 3 8 3 3 4" xfId="28261" xr:uid="{775256FE-2DBF-4B14-AD99-BA6FA9296EED}"/>
    <cellStyle name="Percent 3 8 3 3 5" xfId="28256" xr:uid="{9497EB60-F79F-4DA7-B5FD-96D1887D63A9}"/>
    <cellStyle name="Percent 3 8 3 4" xfId="18480" xr:uid="{2DBAA1EE-3030-498F-826F-B36DBC040E5A}"/>
    <cellStyle name="Percent 3 8 3 4 2" xfId="28263" xr:uid="{D68F56D7-7D0E-46D6-A525-DED04116B741}"/>
    <cellStyle name="Percent 3 8 3 4 2 2" xfId="28264" xr:uid="{433B133C-96BF-45C7-9A2C-7A520C5B0490}"/>
    <cellStyle name="Percent 3 8 3 4 3" xfId="28265" xr:uid="{9AB6B24F-DE70-4D66-8F76-D511C97FD9CB}"/>
    <cellStyle name="Percent 3 8 3 4 3 2" xfId="28266" xr:uid="{BA5CD03E-C917-41F6-A504-7F29A5856244}"/>
    <cellStyle name="Percent 3 8 3 4 4" xfId="28267" xr:uid="{DE9EB284-CC38-4B79-821E-510F16596F9B}"/>
    <cellStyle name="Percent 3 8 3 4 5" xfId="28262" xr:uid="{17143169-6606-4CFB-911E-10444687FE26}"/>
    <cellStyle name="Percent 3 8 3 5" xfId="18481" xr:uid="{E45C1389-6495-4276-A81B-874B73BC4C07}"/>
    <cellStyle name="Percent 3 8 3 5 2" xfId="28269" xr:uid="{FBF7F4E9-0379-4BC1-81E2-B583DEE5D9EB}"/>
    <cellStyle name="Percent 3 8 3 5 2 2" xfId="28270" xr:uid="{8BB65716-5142-467F-89AB-A2A75615FB67}"/>
    <cellStyle name="Percent 3 8 3 5 3" xfId="28271" xr:uid="{0DF50EBD-8EC6-488C-B1D3-493F804597EF}"/>
    <cellStyle name="Percent 3 8 3 5 3 2" xfId="28272" xr:uid="{88860E1C-0F84-4486-A26C-DA421331E2BF}"/>
    <cellStyle name="Percent 3 8 3 5 4" xfId="28273" xr:uid="{55A5700C-4CDA-480D-8F49-113278A84F85}"/>
    <cellStyle name="Percent 3 8 3 5 4 2" xfId="28274" xr:uid="{0B580B65-3474-4BBD-8D56-570649DAE25E}"/>
    <cellStyle name="Percent 3 8 3 5 5" xfId="28275" xr:uid="{CD119291-FED4-4C8B-8E16-2B1366758D07}"/>
    <cellStyle name="Percent 3 8 3 5 6" xfId="28268" xr:uid="{709D5B69-585F-48F4-B735-C8E299F278EC}"/>
    <cellStyle name="Percent 3 8 3 6" xfId="18482" xr:uid="{31F07969-23C6-4853-AB39-72E69F841E8A}"/>
    <cellStyle name="Percent 3 8 3 6 2" xfId="28277" xr:uid="{21947DA1-55C0-4ADE-9C10-62105A38C954}"/>
    <cellStyle name="Percent 3 8 3 6 2 2" xfId="28278" xr:uid="{C4F1D10A-5688-4F67-9A63-C18C2F94B896}"/>
    <cellStyle name="Percent 3 8 3 6 3" xfId="28279" xr:uid="{543FEA45-2148-4B5A-8375-19CC2D138ABC}"/>
    <cellStyle name="Percent 3 8 3 6 3 2" xfId="28280" xr:uid="{36BC171F-BAA5-4491-8D84-8BA8C1ADA8AA}"/>
    <cellStyle name="Percent 3 8 3 6 4" xfId="28281" xr:uid="{A44E606D-378F-43FA-AA24-AC7B1397AA7F}"/>
    <cellStyle name="Percent 3 8 3 6 5" xfId="28276" xr:uid="{884850A3-D6FA-4744-BE76-415E68FE5A9F}"/>
    <cellStyle name="Percent 3 8 3 7" xfId="18483" xr:uid="{BA821B8E-EC98-4847-8EF8-4380225505F6}"/>
    <cellStyle name="Percent 3 8 3 7 2" xfId="28283" xr:uid="{0660342E-4594-4811-AB31-68E92ABDFB0C}"/>
    <cellStyle name="Percent 3 8 3 7 3" xfId="28282" xr:uid="{3A894BF0-E5DC-4088-850B-506037E75F38}"/>
    <cellStyle name="Percent 3 8 3 8" xfId="18484" xr:uid="{73C43699-B6C7-4837-921B-7B15E87BD3B9}"/>
    <cellStyle name="Percent 3 8 3 8 2" xfId="28285" xr:uid="{CAD0746B-1AEA-481E-969F-98173E025F1C}"/>
    <cellStyle name="Percent 3 8 3 8 3" xfId="28284" xr:uid="{313AA6B1-16FF-48E6-BA46-FA970685CDE9}"/>
    <cellStyle name="Percent 3 8 3 9" xfId="18485" xr:uid="{62F8D154-79B7-41F7-A35B-D75072D3C8C3}"/>
    <cellStyle name="Percent 3 8 3 9 2" xfId="28287" xr:uid="{3DBF35B3-ADC0-436A-9E44-5F53C46A2893}"/>
    <cellStyle name="Percent 3 8 3 9 3" xfId="28286" xr:uid="{80104F99-8256-4C20-A99E-037696E11C53}"/>
    <cellStyle name="Percent 3 8 4" xfId="4692" xr:uid="{00000000-0005-0000-0000-000057120000}"/>
    <cellStyle name="Percent 3 8 4 10" xfId="18486" xr:uid="{435621DC-3E8E-4438-9B2C-779D23FADF2E}"/>
    <cellStyle name="Percent 3 8 4 10 2" xfId="28289" xr:uid="{F62BD5D3-DB1F-4ED8-9EF7-9E532EC24603}"/>
    <cellStyle name="Percent 3 8 4 11" xfId="28290" xr:uid="{B43EF34D-63F3-4830-9144-9B86865145EB}"/>
    <cellStyle name="Percent 3 8 4 12" xfId="28288" xr:uid="{60D4AB05-C81F-4F69-BB25-44C0D02EF7CC}"/>
    <cellStyle name="Percent 3 8 4 13" xfId="24145" xr:uid="{D51ED39A-94CA-4F6D-AC44-72CE221BC9D4}"/>
    <cellStyle name="Percent 3 8 4 14" xfId="9001" xr:uid="{2A072D5D-286F-4617-8427-8B8C4980AEEE}"/>
    <cellStyle name="Percent 3 8 4 2" xfId="18487" xr:uid="{B64E0009-3100-443A-995E-E88427F6E9C0}"/>
    <cellStyle name="Percent 3 8 4 2 2" xfId="28292" xr:uid="{A8F6162D-A586-4959-B6E7-4C4BF0D52B83}"/>
    <cellStyle name="Percent 3 8 4 2 2 2" xfId="28293" xr:uid="{C42A8F83-76C5-4726-B079-80C6D9259B49}"/>
    <cellStyle name="Percent 3 8 4 2 3" xfId="28294" xr:uid="{F2664BAE-39E5-48C4-9026-1F87DF61DD12}"/>
    <cellStyle name="Percent 3 8 4 2 3 2" xfId="28295" xr:uid="{47ECCA16-5362-4F7C-BB52-0338760CC8BF}"/>
    <cellStyle name="Percent 3 8 4 2 4" xfId="28296" xr:uid="{8CC7BC82-740E-43FF-92A9-1F508C4EDE01}"/>
    <cellStyle name="Percent 3 8 4 2 5" xfId="28297" xr:uid="{C7FB0120-A557-42E9-9BB8-C76DBB9839E4}"/>
    <cellStyle name="Percent 3 8 4 2 6" xfId="28291" xr:uid="{5CEA8145-4B55-4564-9719-9E4FC98A8EF7}"/>
    <cellStyle name="Percent 3 8 4 3" xfId="18488" xr:uid="{1F5A3650-5687-4502-897C-3DFC67CD786C}"/>
    <cellStyle name="Percent 3 8 4 3 2" xfId="28299" xr:uid="{A316B183-004F-4ABB-8EC1-B7F2C267EAD5}"/>
    <cellStyle name="Percent 3 8 4 3 2 2" xfId="28300" xr:uid="{CCA7F008-7B69-480F-A9A8-75192E942A0E}"/>
    <cellStyle name="Percent 3 8 4 3 3" xfId="28301" xr:uid="{5C03AFE5-F8A8-4BCC-A7E8-84EDEAEEF62B}"/>
    <cellStyle name="Percent 3 8 4 3 3 2" xfId="28302" xr:uid="{8E75D55F-84C5-41F6-B207-8705BFEE8E0E}"/>
    <cellStyle name="Percent 3 8 4 3 4" xfId="28303" xr:uid="{E31F6096-665E-4BCB-B4A1-25E89506F10B}"/>
    <cellStyle name="Percent 3 8 4 3 5" xfId="28298" xr:uid="{7BAF26A7-C094-4D6D-937D-281EC2969FBF}"/>
    <cellStyle name="Percent 3 8 4 4" xfId="18489" xr:uid="{44D5F37A-7196-48BE-A06D-9BDDEDA81C0D}"/>
    <cellStyle name="Percent 3 8 4 4 2" xfId="28305" xr:uid="{22BF74E5-3AEE-4333-9C4B-C6D879A2197E}"/>
    <cellStyle name="Percent 3 8 4 4 2 2" xfId="28306" xr:uid="{C3C8D2F5-3EBB-409E-AE51-C5E99705CC0E}"/>
    <cellStyle name="Percent 3 8 4 4 3" xfId="28307" xr:uid="{F83F098A-04BF-442A-8751-58CAA40FC078}"/>
    <cellStyle name="Percent 3 8 4 4 3 2" xfId="28308" xr:uid="{9F8BDCF9-824D-439D-B846-D4C3BB073905}"/>
    <cellStyle name="Percent 3 8 4 4 4" xfId="28309" xr:uid="{E15CDC68-66F7-4C57-9A45-212D375D3837}"/>
    <cellStyle name="Percent 3 8 4 4 5" xfId="28304" xr:uid="{419AEB74-8DC4-4FD0-B1A7-CABD6070CF0C}"/>
    <cellStyle name="Percent 3 8 4 5" xfId="18490" xr:uid="{9AE5ECEA-7052-4B6D-A2AC-83B023A68F25}"/>
    <cellStyle name="Percent 3 8 4 5 2" xfId="28311" xr:uid="{FE31899B-C333-460F-86AC-71E77E7F9A77}"/>
    <cellStyle name="Percent 3 8 4 5 2 2" xfId="28312" xr:uid="{9AD95171-485C-4627-B5C4-9510ED8EE6CA}"/>
    <cellStyle name="Percent 3 8 4 5 3" xfId="28313" xr:uid="{D198302E-1BEA-4253-874B-DBCA7C647652}"/>
    <cellStyle name="Percent 3 8 4 5 3 2" xfId="28314" xr:uid="{3E9A987D-40C9-41BA-953C-BA48CBC0DA00}"/>
    <cellStyle name="Percent 3 8 4 5 4" xfId="28315" xr:uid="{EF77B06F-77E6-44A9-A506-9413C5989943}"/>
    <cellStyle name="Percent 3 8 4 5 4 2" xfId="28316" xr:uid="{55C47300-709B-47C9-A964-B6CDF209FE0A}"/>
    <cellStyle name="Percent 3 8 4 5 5" xfId="28317" xr:uid="{0B76AAC4-1A54-46F4-890A-E2ADE6567C6B}"/>
    <cellStyle name="Percent 3 8 4 5 6" xfId="28310" xr:uid="{1625CF4F-CEC2-411C-B189-E5495B4FBD41}"/>
    <cellStyle name="Percent 3 8 4 6" xfId="18491" xr:uid="{6F4A7411-05BD-46DB-BE4F-052D56C62D88}"/>
    <cellStyle name="Percent 3 8 4 6 2" xfId="28319" xr:uid="{6802A3F1-11DF-48AD-9CDE-2D551D4BE28E}"/>
    <cellStyle name="Percent 3 8 4 6 2 2" xfId="28320" xr:uid="{AD910BDD-6D75-4037-B913-87660597E8DC}"/>
    <cellStyle name="Percent 3 8 4 6 3" xfId="28321" xr:uid="{87BCF36F-4EDA-4398-A379-8E3D27BF2947}"/>
    <cellStyle name="Percent 3 8 4 6 3 2" xfId="28322" xr:uid="{3C18BAD2-E9FB-4B21-A37A-BFDAF3337BDE}"/>
    <cellStyle name="Percent 3 8 4 6 4" xfId="28323" xr:uid="{5BD31A7C-BDB1-4D53-BAE3-CA04643CF3B9}"/>
    <cellStyle name="Percent 3 8 4 6 5" xfId="28318" xr:uid="{ADC2FAE6-9CF8-4C13-B973-FB4EDD3A8041}"/>
    <cellStyle name="Percent 3 8 4 7" xfId="18492" xr:uid="{FAFD25DB-72BA-460C-8DCB-F5D5D2D1F262}"/>
    <cellStyle name="Percent 3 8 4 7 2" xfId="28325" xr:uid="{583D5DED-9A9C-45A1-BF73-B0765FA8DD93}"/>
    <cellStyle name="Percent 3 8 4 7 3" xfId="28324" xr:uid="{A2093FD8-58C0-46FC-9E7D-13EA792A3BB3}"/>
    <cellStyle name="Percent 3 8 4 8" xfId="18493" xr:uid="{7DB3054D-C427-4CE7-9634-F174671C4A2C}"/>
    <cellStyle name="Percent 3 8 4 8 2" xfId="28327" xr:uid="{FC2003AE-F297-489E-BBC9-1E51E5503520}"/>
    <cellStyle name="Percent 3 8 4 8 3" xfId="28326" xr:uid="{9CAF96C7-F691-4404-A766-D80F2FC348BE}"/>
    <cellStyle name="Percent 3 8 4 9" xfId="18494" xr:uid="{41FF5F23-4A43-41FE-88C3-272F2C301A4B}"/>
    <cellStyle name="Percent 3 8 4 9 2" xfId="28329" xr:uid="{BF982EE2-FB54-4739-9BD3-B0B8A2C101BD}"/>
    <cellStyle name="Percent 3 8 4 9 3" xfId="28328" xr:uid="{D6E252DE-95CE-43EC-AE54-F6AF92BFF11F}"/>
    <cellStyle name="Percent 3 8 5" xfId="4693" xr:uid="{00000000-0005-0000-0000-000058120000}"/>
    <cellStyle name="Percent 3 8 5 10" xfId="18495" xr:uid="{5725E96D-E6A3-4830-9FE5-0CADAB0D5881}"/>
    <cellStyle name="Percent 3 8 5 10 2" xfId="28331" xr:uid="{E37FFA2B-495F-4594-BE79-007CDFDD933D}"/>
    <cellStyle name="Percent 3 8 5 11" xfId="28332" xr:uid="{89A45B39-4822-4C32-A2D8-C525F9B9E05C}"/>
    <cellStyle name="Percent 3 8 5 12" xfId="28330" xr:uid="{5E51032D-5901-4F8C-A098-76C8F76E0A6C}"/>
    <cellStyle name="Percent 3 8 5 13" xfId="24146" xr:uid="{712C726C-2AAF-4DD1-94C1-66642A780AE8}"/>
    <cellStyle name="Percent 3 8 5 14" xfId="9002" xr:uid="{3D0DB9A1-7D38-4315-A9CC-3B477F9D9021}"/>
    <cellStyle name="Percent 3 8 5 2" xfId="18496" xr:uid="{B9A46984-6062-4FC9-BCDB-2178E8D02872}"/>
    <cellStyle name="Percent 3 8 5 2 2" xfId="28334" xr:uid="{98A3F397-8F3F-477D-BF54-2584AD8F5165}"/>
    <cellStyle name="Percent 3 8 5 2 2 2" xfId="28335" xr:uid="{EBC45B91-3FA4-48FC-A978-638BFC28B7CC}"/>
    <cellStyle name="Percent 3 8 5 2 3" xfId="28336" xr:uid="{5BC85587-F587-4150-97EE-72B0C494FA92}"/>
    <cellStyle name="Percent 3 8 5 2 3 2" xfId="28337" xr:uid="{05B33808-86B9-4F21-8C86-E0F08A82C936}"/>
    <cellStyle name="Percent 3 8 5 2 4" xfId="28338" xr:uid="{18962ABF-4F72-4FB2-BE96-69A4B2165939}"/>
    <cellStyle name="Percent 3 8 5 2 5" xfId="28339" xr:uid="{C9741717-DB96-427B-9508-32ABBA7D493D}"/>
    <cellStyle name="Percent 3 8 5 2 6" xfId="28333" xr:uid="{E82DFE4B-8160-4E72-969C-C723C0CCAD3E}"/>
    <cellStyle name="Percent 3 8 5 3" xfId="18497" xr:uid="{354B62FF-B9F9-4E22-A6C8-118671CC21FD}"/>
    <cellStyle name="Percent 3 8 5 3 2" xfId="28341" xr:uid="{446FD42B-DA3C-4228-9E89-3FD2E6C0BA24}"/>
    <cellStyle name="Percent 3 8 5 3 2 2" xfId="28342" xr:uid="{E4DB97B4-16CD-44F0-976F-71A11DDF5772}"/>
    <cellStyle name="Percent 3 8 5 3 3" xfId="28343" xr:uid="{A89C853F-D694-42B5-BAC7-45A1DB70AB61}"/>
    <cellStyle name="Percent 3 8 5 3 3 2" xfId="28344" xr:uid="{836D0322-69E6-4376-B61D-B16FED2D2A86}"/>
    <cellStyle name="Percent 3 8 5 3 4" xfId="28345" xr:uid="{36CBCA21-8C85-4E72-8152-A7B599F04C3B}"/>
    <cellStyle name="Percent 3 8 5 3 5" xfId="28340" xr:uid="{FB14AC27-B85A-42A4-B836-C58AF9A2B345}"/>
    <cellStyle name="Percent 3 8 5 4" xfId="18498" xr:uid="{CED5A06F-5723-40FE-A6BF-CAD0EBC22EEC}"/>
    <cellStyle name="Percent 3 8 5 4 2" xfId="28347" xr:uid="{33CBA96D-0459-4975-9152-2E8E2C6E397C}"/>
    <cellStyle name="Percent 3 8 5 4 2 2" xfId="28348" xr:uid="{E0522AFE-BB79-4444-9A5F-820265E68713}"/>
    <cellStyle name="Percent 3 8 5 4 3" xfId="28349" xr:uid="{1557EDB8-0193-4942-ADEA-62ABAB804531}"/>
    <cellStyle name="Percent 3 8 5 4 3 2" xfId="28350" xr:uid="{C814E616-38F2-4298-82EB-52ADFFC8AC3D}"/>
    <cellStyle name="Percent 3 8 5 4 4" xfId="28351" xr:uid="{2B752F32-AC0A-4592-A5B7-0A99B725886B}"/>
    <cellStyle name="Percent 3 8 5 4 5" xfId="28346" xr:uid="{A0B6F5C4-8404-49FC-B570-A8E1BF364623}"/>
    <cellStyle name="Percent 3 8 5 5" xfId="18499" xr:uid="{E1EE468E-4C1C-422E-81C9-25D5996CD531}"/>
    <cellStyle name="Percent 3 8 5 5 2" xfId="28353" xr:uid="{B81770FD-8AC9-40A4-A739-84DC9F4EAB69}"/>
    <cellStyle name="Percent 3 8 5 5 2 2" xfId="28354" xr:uid="{0C0F43FE-46F9-4CE5-861C-FEE1F9419842}"/>
    <cellStyle name="Percent 3 8 5 5 3" xfId="28355" xr:uid="{DE26EE31-3B96-4C87-A092-69FDC62FCB9F}"/>
    <cellStyle name="Percent 3 8 5 5 3 2" xfId="28356" xr:uid="{62489CF7-0B1D-40DE-91C1-A2F8F245734B}"/>
    <cellStyle name="Percent 3 8 5 5 4" xfId="28357" xr:uid="{F95AD452-CFB6-4BAC-8D06-5A1BF86545E5}"/>
    <cellStyle name="Percent 3 8 5 5 4 2" xfId="28358" xr:uid="{3FEEFDE7-2DDC-4262-820A-2F9BAF120941}"/>
    <cellStyle name="Percent 3 8 5 5 5" xfId="28359" xr:uid="{D8256595-5C10-461F-8636-ADE3A6944421}"/>
    <cellStyle name="Percent 3 8 5 5 6" xfId="28352" xr:uid="{0C8076D0-D250-47A6-8436-541991165708}"/>
    <cellStyle name="Percent 3 8 5 6" xfId="18500" xr:uid="{F3396DFE-98FD-42EA-9A81-300592017922}"/>
    <cellStyle name="Percent 3 8 5 6 2" xfId="28361" xr:uid="{D72326D4-0AC1-4400-9E5D-B349D4FE52AC}"/>
    <cellStyle name="Percent 3 8 5 6 2 2" xfId="28362" xr:uid="{928878C5-86C5-4E25-B8B0-A28B6F353288}"/>
    <cellStyle name="Percent 3 8 5 6 3" xfId="28363" xr:uid="{4C41E00A-8D6C-472C-B1F0-561AE78ACF70}"/>
    <cellStyle name="Percent 3 8 5 6 3 2" xfId="28364" xr:uid="{CE35767E-4C6D-41AA-BA18-225DFEF1BAA7}"/>
    <cellStyle name="Percent 3 8 5 6 4" xfId="28365" xr:uid="{66AB7250-5C04-4E43-BCE9-7DF2489A2C6B}"/>
    <cellStyle name="Percent 3 8 5 6 5" xfId="28360" xr:uid="{6B52BD7D-E251-474A-B008-A31C5579EFE6}"/>
    <cellStyle name="Percent 3 8 5 7" xfId="18501" xr:uid="{4D0F29B3-AD44-495B-8852-F1693C7DE552}"/>
    <cellStyle name="Percent 3 8 5 7 2" xfId="28367" xr:uid="{33B48BC1-E5C9-4E06-82CB-2408B054761A}"/>
    <cellStyle name="Percent 3 8 5 7 3" xfId="28366" xr:uid="{476684FC-6587-4668-BDB0-4B08ABFF4152}"/>
    <cellStyle name="Percent 3 8 5 8" xfId="18502" xr:uid="{3323F87F-5015-45F6-9310-94E69E2F061C}"/>
    <cellStyle name="Percent 3 8 5 8 2" xfId="28369" xr:uid="{02D235A9-F706-4980-B9AB-A7C6938FE079}"/>
    <cellStyle name="Percent 3 8 5 8 3" xfId="28368" xr:uid="{A02F34C9-69A5-49FF-BC42-3FD126CDDC14}"/>
    <cellStyle name="Percent 3 8 5 9" xfId="18503" xr:uid="{CD77D2FB-B0CF-4FB4-AECD-FB5F009FFC7C}"/>
    <cellStyle name="Percent 3 8 5 9 2" xfId="28371" xr:uid="{F18499C2-7E3C-443D-98A8-DB0FC3158595}"/>
    <cellStyle name="Percent 3 8 5 9 3" xfId="28370" xr:uid="{CED4BE31-A860-4D6E-A8AB-BEDA613DE42F}"/>
    <cellStyle name="Percent 3 8 6" xfId="4694" xr:uid="{00000000-0005-0000-0000-000059120000}"/>
    <cellStyle name="Percent 3 8 6 10" xfId="18504" xr:uid="{6F56CD59-BE81-4EDC-B294-7B0FDA9E2351}"/>
    <cellStyle name="Percent 3 8 6 10 2" xfId="28373" xr:uid="{4B0CD95F-6A10-4F71-8295-9ED7EE7F68DB}"/>
    <cellStyle name="Percent 3 8 6 11" xfId="28374" xr:uid="{9D7125B8-BF8A-4954-9673-F3572EEFFAB6}"/>
    <cellStyle name="Percent 3 8 6 12" xfId="28372" xr:uid="{8FA98264-361C-48F9-872C-6AD3F815592B}"/>
    <cellStyle name="Percent 3 8 6 13" xfId="24147" xr:uid="{CA401AD0-12BD-4AD1-A0D7-C8B97720A3C2}"/>
    <cellStyle name="Percent 3 8 6 14" xfId="9003" xr:uid="{9F1B5641-7622-460C-A30E-67775791F94C}"/>
    <cellStyle name="Percent 3 8 6 2" xfId="18505" xr:uid="{F1DBC3FE-86C1-4BFA-B87E-19393BFAC0A9}"/>
    <cellStyle name="Percent 3 8 6 2 2" xfId="28376" xr:uid="{44A7EC80-FE72-4B6B-A263-AADAA6036978}"/>
    <cellStyle name="Percent 3 8 6 2 2 2" xfId="28377" xr:uid="{FBDEC89E-63A8-4041-8C69-F4EE38B223A8}"/>
    <cellStyle name="Percent 3 8 6 2 3" xfId="28378" xr:uid="{2223D673-B0B0-46C8-8215-265E5B920D76}"/>
    <cellStyle name="Percent 3 8 6 2 3 2" xfId="28379" xr:uid="{F111E1FB-3DF7-4DB3-801D-7E5782C62E5B}"/>
    <cellStyle name="Percent 3 8 6 2 4" xfId="28380" xr:uid="{6C375229-A6F7-4285-ABC9-1E856437CAE2}"/>
    <cellStyle name="Percent 3 8 6 2 5" xfId="28381" xr:uid="{EA6E9EC9-FA56-425A-BA48-4CDC9A1C2C4D}"/>
    <cellStyle name="Percent 3 8 6 2 6" xfId="28375" xr:uid="{56B8BDBD-D1C6-442A-A2B7-720FDC37B51A}"/>
    <cellStyle name="Percent 3 8 6 3" xfId="18506" xr:uid="{FBE961D2-AB6C-4BE9-A1B0-63AFDA0749FE}"/>
    <cellStyle name="Percent 3 8 6 3 2" xfId="28383" xr:uid="{492E2409-8D8C-4CB5-B054-1AC93519929D}"/>
    <cellStyle name="Percent 3 8 6 3 2 2" xfId="28384" xr:uid="{570FCE9A-F7EC-4603-A77A-BE7778E95BFC}"/>
    <cellStyle name="Percent 3 8 6 3 3" xfId="28385" xr:uid="{035C219C-774C-41F6-86DA-8D75C3AAA0F7}"/>
    <cellStyle name="Percent 3 8 6 3 3 2" xfId="28386" xr:uid="{66448FBB-E4A5-4BB6-A106-548AF4180762}"/>
    <cellStyle name="Percent 3 8 6 3 4" xfId="28387" xr:uid="{A6F69DDC-B36E-4E7D-82AE-65D0070DAF92}"/>
    <cellStyle name="Percent 3 8 6 3 5" xfId="28382" xr:uid="{36704D18-F50D-41BF-AFEE-E291AF705A8B}"/>
    <cellStyle name="Percent 3 8 6 4" xfId="18507" xr:uid="{80732A54-2F78-4798-94CD-3A988D0C75A3}"/>
    <cellStyle name="Percent 3 8 6 4 2" xfId="28389" xr:uid="{32B94E79-353C-443B-BF92-C1540907B33E}"/>
    <cellStyle name="Percent 3 8 6 4 2 2" xfId="28390" xr:uid="{49384C55-134F-4371-B3D7-519EC619F3EF}"/>
    <cellStyle name="Percent 3 8 6 4 3" xfId="28391" xr:uid="{C5859817-3EC0-4CD0-8BDC-E3D16C77EE84}"/>
    <cellStyle name="Percent 3 8 6 4 3 2" xfId="28392" xr:uid="{3AC117D4-934A-4FBE-BEED-2F80E7F2E91B}"/>
    <cellStyle name="Percent 3 8 6 4 4" xfId="28393" xr:uid="{A2B11413-3A88-40CD-A278-E44D04DC6D5A}"/>
    <cellStyle name="Percent 3 8 6 4 5" xfId="28388" xr:uid="{9658AEB7-69ED-42F6-8530-90045602CAD0}"/>
    <cellStyle name="Percent 3 8 6 5" xfId="18508" xr:uid="{C84692D0-18BA-42B9-B867-A129FD2D9FB5}"/>
    <cellStyle name="Percent 3 8 6 5 2" xfId="28395" xr:uid="{5C41373A-D0C4-49C8-9BDB-1FB52252F799}"/>
    <cellStyle name="Percent 3 8 6 5 2 2" xfId="28396" xr:uid="{0C0D156B-ADFB-4701-A713-5A4A90FEED7D}"/>
    <cellStyle name="Percent 3 8 6 5 3" xfId="28397" xr:uid="{A19F63E4-290C-4E2A-BA15-1BB5BCFCAB75}"/>
    <cellStyle name="Percent 3 8 6 5 3 2" xfId="28398" xr:uid="{C8CAF447-9431-4B9A-97E7-07A7C6112779}"/>
    <cellStyle name="Percent 3 8 6 5 4" xfId="28399" xr:uid="{B508EB3F-A813-45E0-A92E-05098370D83D}"/>
    <cellStyle name="Percent 3 8 6 5 4 2" xfId="28400" xr:uid="{4B723594-34E9-4B5C-9B21-01ECEB2D04D5}"/>
    <cellStyle name="Percent 3 8 6 5 5" xfId="28401" xr:uid="{37D0DB30-7672-421A-8D8D-25D0E600B178}"/>
    <cellStyle name="Percent 3 8 6 5 6" xfId="28394" xr:uid="{C7378A0E-C604-4B2E-A8C6-63A68DD0442C}"/>
    <cellStyle name="Percent 3 8 6 6" xfId="18509" xr:uid="{7AE60A79-2E93-4E63-B379-38979B7B4F68}"/>
    <cellStyle name="Percent 3 8 6 6 2" xfId="28403" xr:uid="{E90E374C-2F39-433B-8196-EAA4B5F194C7}"/>
    <cellStyle name="Percent 3 8 6 6 2 2" xfId="28404" xr:uid="{A91D13F3-922D-4AD9-AF99-BCC42D450F9D}"/>
    <cellStyle name="Percent 3 8 6 6 3" xfId="28405" xr:uid="{7BBD8369-BE77-4B44-BF62-D92F05186D11}"/>
    <cellStyle name="Percent 3 8 6 6 3 2" xfId="28406" xr:uid="{7EC64B66-90B8-4426-9669-65D745F7512C}"/>
    <cellStyle name="Percent 3 8 6 6 4" xfId="28407" xr:uid="{02F22D05-BC52-4C38-8BD9-9E707ACFB506}"/>
    <cellStyle name="Percent 3 8 6 6 5" xfId="28402" xr:uid="{530146F6-B985-416A-840C-28287ADD8614}"/>
    <cellStyle name="Percent 3 8 6 7" xfId="18510" xr:uid="{7EFBF240-9EF2-4C5B-8A76-3A9497BC162D}"/>
    <cellStyle name="Percent 3 8 6 7 2" xfId="28409" xr:uid="{E457A9B5-CF65-4130-9896-F171C298F6AA}"/>
    <cellStyle name="Percent 3 8 6 7 3" xfId="28408" xr:uid="{FC7CCCB6-B038-4F77-A636-49D610F61535}"/>
    <cellStyle name="Percent 3 8 6 8" xfId="18511" xr:uid="{629C558E-D60A-469D-B3E6-356B53A7AF6B}"/>
    <cellStyle name="Percent 3 8 6 8 2" xfId="28411" xr:uid="{BCE12D65-903B-476E-BF7F-1F075CA77178}"/>
    <cellStyle name="Percent 3 8 6 8 3" xfId="28410" xr:uid="{E6474BA2-5F04-4AFF-9E45-0CFD03F29CC3}"/>
    <cellStyle name="Percent 3 8 6 9" xfId="18512" xr:uid="{EA21D76E-5059-4AE2-BC16-324D4AE6315B}"/>
    <cellStyle name="Percent 3 8 6 9 2" xfId="28413" xr:uid="{E7F44CF8-0D49-4DB1-B11E-421E77F10DC3}"/>
    <cellStyle name="Percent 3 8 6 9 3" xfId="28412" xr:uid="{69974DDC-B1B8-45DD-A307-17748AC015B6}"/>
    <cellStyle name="Percent 3 8 7" xfId="4695" xr:uid="{00000000-0005-0000-0000-00005A120000}"/>
    <cellStyle name="Percent 3 8 7 10" xfId="18513" xr:uid="{F859F608-3FE1-4407-AE84-C1A97628FDC2}"/>
    <cellStyle name="Percent 3 8 7 10 2" xfId="28415" xr:uid="{6E82CE0F-9E7C-44CE-8497-B0738BFEA706}"/>
    <cellStyle name="Percent 3 8 7 11" xfId="28416" xr:uid="{DCFA702E-8F4A-4545-8A20-D2E5A5779218}"/>
    <cellStyle name="Percent 3 8 7 12" xfId="28414" xr:uid="{D14F6181-6B2E-42AE-BDBF-2BAAA3D0B47C}"/>
    <cellStyle name="Percent 3 8 7 13" xfId="24148" xr:uid="{AF147E4D-AC80-4DD0-A176-ACA6DA5148EE}"/>
    <cellStyle name="Percent 3 8 7 14" xfId="9004" xr:uid="{ABD58933-5C99-44B5-AD9D-5C1F5479A351}"/>
    <cellStyle name="Percent 3 8 7 2" xfId="18514" xr:uid="{BCB2BB31-6EA2-41F6-A01E-6FD045C38F06}"/>
    <cellStyle name="Percent 3 8 7 2 2" xfId="28418" xr:uid="{0DCD2F8D-F394-4D96-813A-D08028E2202C}"/>
    <cellStyle name="Percent 3 8 7 2 2 2" xfId="28419" xr:uid="{49E64C55-284E-4847-8AFD-59BE1CC565E2}"/>
    <cellStyle name="Percent 3 8 7 2 3" xfId="28420" xr:uid="{9D53DAC5-5463-4883-BC8C-46DF7DF78C9B}"/>
    <cellStyle name="Percent 3 8 7 2 3 2" xfId="28421" xr:uid="{8BA82B18-8DF9-4F09-8493-A65BDE2B056B}"/>
    <cellStyle name="Percent 3 8 7 2 4" xfId="28422" xr:uid="{B225F760-A2F8-4B6B-A6DC-A5A9DA3D62F5}"/>
    <cellStyle name="Percent 3 8 7 2 5" xfId="28423" xr:uid="{3C9C68E5-BA05-4BEB-91CE-F361E1BE2B72}"/>
    <cellStyle name="Percent 3 8 7 2 6" xfId="28417" xr:uid="{56B32BFC-8D27-4CBA-B303-CA4DE1D79D1C}"/>
    <cellStyle name="Percent 3 8 7 3" xfId="18515" xr:uid="{B2835046-9E9F-4234-B513-717AA98DA986}"/>
    <cellStyle name="Percent 3 8 7 3 2" xfId="28425" xr:uid="{3B141891-B321-4594-90DD-06F08445ED7D}"/>
    <cellStyle name="Percent 3 8 7 3 2 2" xfId="28426" xr:uid="{2D41305D-E776-413D-B2A4-C4F127657918}"/>
    <cellStyle name="Percent 3 8 7 3 3" xfId="28427" xr:uid="{00D0C621-BC53-4BFC-874C-66F88AD318EC}"/>
    <cellStyle name="Percent 3 8 7 3 3 2" xfId="28428" xr:uid="{185B1595-62F0-42F4-B16B-2747EFB6AEF9}"/>
    <cellStyle name="Percent 3 8 7 3 4" xfId="28429" xr:uid="{B4825C56-0899-4AC4-86ED-438FA8D5CFEA}"/>
    <cellStyle name="Percent 3 8 7 3 5" xfId="28424" xr:uid="{A5B50DF1-F609-458C-90A7-F329BFCF48A2}"/>
    <cellStyle name="Percent 3 8 7 4" xfId="18516" xr:uid="{7403DDDE-ADD5-4AA8-903D-BEFB0B210B6D}"/>
    <cellStyle name="Percent 3 8 7 4 2" xfId="28431" xr:uid="{29705C13-CB22-4D65-8455-65BCED30379E}"/>
    <cellStyle name="Percent 3 8 7 4 2 2" xfId="28432" xr:uid="{83CCE5E9-703B-457A-966A-523C5D81DCCC}"/>
    <cellStyle name="Percent 3 8 7 4 3" xfId="28433" xr:uid="{554DCA99-3A6B-49A2-B5F2-2841651E1EAF}"/>
    <cellStyle name="Percent 3 8 7 4 3 2" xfId="28434" xr:uid="{187EE98B-37F7-4957-A7B8-85DA7B2E96DE}"/>
    <cellStyle name="Percent 3 8 7 4 4" xfId="28435" xr:uid="{D92BF8A2-01EB-4561-A3E4-2B16E5CDDB04}"/>
    <cellStyle name="Percent 3 8 7 4 5" xfId="28430" xr:uid="{DD57768D-F798-4EAC-98E8-24AD844E4731}"/>
    <cellStyle name="Percent 3 8 7 5" xfId="18517" xr:uid="{8BE9F7BB-FAB6-42F8-9670-35195170BE1B}"/>
    <cellStyle name="Percent 3 8 7 5 2" xfId="28437" xr:uid="{89FC1DAD-6B78-4F0C-B8FD-9A015140291A}"/>
    <cellStyle name="Percent 3 8 7 5 2 2" xfId="28438" xr:uid="{37C8A222-3177-488F-8ED9-A280635C734D}"/>
    <cellStyle name="Percent 3 8 7 5 3" xfId="28439" xr:uid="{E1400F47-0ADC-49DE-883E-0701FF48C48B}"/>
    <cellStyle name="Percent 3 8 7 5 3 2" xfId="28440" xr:uid="{39BCDF71-1267-40BF-9C4B-42B4EB260A05}"/>
    <cellStyle name="Percent 3 8 7 5 4" xfId="28441" xr:uid="{C8D6B6AA-F352-4A3E-8BB1-3BD1B7F5B533}"/>
    <cellStyle name="Percent 3 8 7 5 4 2" xfId="28442" xr:uid="{9AC7EA52-CA87-47CA-BC54-286B6A215036}"/>
    <cellStyle name="Percent 3 8 7 5 5" xfId="28443" xr:uid="{913DA135-D003-4150-956F-B7383B2A50F2}"/>
    <cellStyle name="Percent 3 8 7 5 6" xfId="28436" xr:uid="{87277D14-E5EB-4DB9-9BB7-9D01E1581A62}"/>
    <cellStyle name="Percent 3 8 7 6" xfId="18518" xr:uid="{61E31B49-7468-43AE-9179-B52FE4614C40}"/>
    <cellStyle name="Percent 3 8 7 6 2" xfId="28445" xr:uid="{E760E968-9F36-4550-B6E1-60C1832F051F}"/>
    <cellStyle name="Percent 3 8 7 6 2 2" xfId="28446" xr:uid="{A335B68F-7687-49EA-B919-276C8B51C8D7}"/>
    <cellStyle name="Percent 3 8 7 6 3" xfId="28447" xr:uid="{011931A4-7904-4C5E-A85F-4794581FF673}"/>
    <cellStyle name="Percent 3 8 7 6 3 2" xfId="28448" xr:uid="{4612507B-17A9-42D0-BDCF-B789D79DD3E7}"/>
    <cellStyle name="Percent 3 8 7 6 4" xfId="28449" xr:uid="{E24AE375-79E9-4D02-B1A7-07F5994CEF4E}"/>
    <cellStyle name="Percent 3 8 7 6 5" xfId="28444" xr:uid="{DEBB1211-CEF7-4968-B0A1-C403534C5BD6}"/>
    <cellStyle name="Percent 3 8 7 7" xfId="18519" xr:uid="{B3F91AE2-360C-458F-BB9E-B0B410348C2F}"/>
    <cellStyle name="Percent 3 8 7 7 2" xfId="28451" xr:uid="{97F8E195-F6ED-48E4-9AD7-8FA4A48888D1}"/>
    <cellStyle name="Percent 3 8 7 7 3" xfId="28450" xr:uid="{38DF0472-0085-4E6A-A8B0-DDEB1F9C4253}"/>
    <cellStyle name="Percent 3 8 7 8" xfId="18520" xr:uid="{7B672DFB-1990-4387-9CDF-C0D3E7860992}"/>
    <cellStyle name="Percent 3 8 7 8 2" xfId="28453" xr:uid="{DAB8E4B7-5294-40A0-8AF0-B34FBFF12989}"/>
    <cellStyle name="Percent 3 8 7 8 3" xfId="28452" xr:uid="{918B3905-FED7-4AFC-BEF1-C669F50A4D55}"/>
    <cellStyle name="Percent 3 8 7 9" xfId="18521" xr:uid="{00CFBA80-798D-48CB-B2D6-36311E75D7B5}"/>
    <cellStyle name="Percent 3 8 7 9 2" xfId="28455" xr:uid="{D6C5142F-BBA0-487D-957A-68BA65B3C220}"/>
    <cellStyle name="Percent 3 8 7 9 3" xfId="28454" xr:uid="{33EF6A28-88B2-40DA-85FC-5B2445311BB8}"/>
    <cellStyle name="Percent 3 8 8" xfId="4696" xr:uid="{00000000-0005-0000-0000-00005B120000}"/>
    <cellStyle name="Percent 3 8 8 10" xfId="18522" xr:uid="{03D2D005-03A6-46ED-9893-048AD1E9C54F}"/>
    <cellStyle name="Percent 3 8 8 10 2" xfId="28457" xr:uid="{20ED91B2-12B4-4EE1-9DBB-1304B1BCD940}"/>
    <cellStyle name="Percent 3 8 8 11" xfId="28458" xr:uid="{C9338C0D-C585-432B-9BD6-C04947843225}"/>
    <cellStyle name="Percent 3 8 8 12" xfId="28456" xr:uid="{076160AB-726F-4746-9965-D5926C046700}"/>
    <cellStyle name="Percent 3 8 8 13" xfId="24149" xr:uid="{507C913C-EBCE-4D1E-8FCB-6A253669D853}"/>
    <cellStyle name="Percent 3 8 8 14" xfId="9005" xr:uid="{6887F60C-0D44-4114-95DC-020540CCAC32}"/>
    <cellStyle name="Percent 3 8 8 2" xfId="18523" xr:uid="{B3FB2F14-CE3F-40EA-8730-99F41AB17B31}"/>
    <cellStyle name="Percent 3 8 8 2 2" xfId="28460" xr:uid="{30EAB551-7F26-4A19-95A2-838CAB668CA0}"/>
    <cellStyle name="Percent 3 8 8 2 2 2" xfId="28461" xr:uid="{AE8D8848-1734-449C-80FA-EAD678F57B95}"/>
    <cellStyle name="Percent 3 8 8 2 3" xfId="28462" xr:uid="{C8B06EF1-9114-45D6-8FD2-752D1C563EBC}"/>
    <cellStyle name="Percent 3 8 8 2 3 2" xfId="28463" xr:uid="{B14A1B6B-1B87-462C-913E-1B1C51ABD0E8}"/>
    <cellStyle name="Percent 3 8 8 2 4" xfId="28464" xr:uid="{E7245336-933A-4416-ADCE-9DFB06B008ED}"/>
    <cellStyle name="Percent 3 8 8 2 5" xfId="28465" xr:uid="{1CAF0959-4805-4E1A-9B10-ED6081D73992}"/>
    <cellStyle name="Percent 3 8 8 2 6" xfId="28459" xr:uid="{910C42D2-CEA4-4389-B07E-44959AD61451}"/>
    <cellStyle name="Percent 3 8 8 3" xfId="18524" xr:uid="{59A60C56-1F4D-4A5D-B9D2-B9E8AE9828B7}"/>
    <cellStyle name="Percent 3 8 8 3 2" xfId="28467" xr:uid="{D684008E-5968-4881-A8D2-BAD9AB5E94FD}"/>
    <cellStyle name="Percent 3 8 8 3 2 2" xfId="28468" xr:uid="{2330F80F-5F18-4FBA-A330-4476323EEFD3}"/>
    <cellStyle name="Percent 3 8 8 3 3" xfId="28469" xr:uid="{B1B9E13E-AE83-44C1-9A84-9A256B100F3E}"/>
    <cellStyle name="Percent 3 8 8 3 3 2" xfId="28470" xr:uid="{63836426-DF43-48D2-B5A1-0A3C112BEE2C}"/>
    <cellStyle name="Percent 3 8 8 3 4" xfId="28471" xr:uid="{9A294172-6FEB-4C7A-B2BB-4219588FFB0A}"/>
    <cellStyle name="Percent 3 8 8 3 5" xfId="28466" xr:uid="{B6E8ED81-1668-4653-A1BF-B558AF80B8FF}"/>
    <cellStyle name="Percent 3 8 8 4" xfId="18525" xr:uid="{AEECC7D0-5A90-45EC-8B6F-A6387EFABFED}"/>
    <cellStyle name="Percent 3 8 8 4 2" xfId="28473" xr:uid="{9C9C1C66-80E5-44CC-95CF-F78DB6608644}"/>
    <cellStyle name="Percent 3 8 8 4 2 2" xfId="28474" xr:uid="{87EED9BE-B7E7-4A50-BD5E-85CD0DA5C4C9}"/>
    <cellStyle name="Percent 3 8 8 4 3" xfId="28475" xr:uid="{83E47142-3482-468D-B2FC-700FE7D6B77D}"/>
    <cellStyle name="Percent 3 8 8 4 3 2" xfId="28476" xr:uid="{5D7E5DD9-ADDF-4235-8752-4054C1C6BCB3}"/>
    <cellStyle name="Percent 3 8 8 4 4" xfId="28477" xr:uid="{DA996A85-1948-4D9D-899E-C78A5DAA9ED2}"/>
    <cellStyle name="Percent 3 8 8 4 5" xfId="28472" xr:uid="{1120F2E0-CEBC-417C-AF7D-E68AED1820C3}"/>
    <cellStyle name="Percent 3 8 8 5" xfId="18526" xr:uid="{9E1C3C33-A73D-490B-8CBD-C478F99C3290}"/>
    <cellStyle name="Percent 3 8 8 5 2" xfId="28479" xr:uid="{848C3694-6D9F-4F28-8491-0BD6445C886E}"/>
    <cellStyle name="Percent 3 8 8 5 2 2" xfId="28480" xr:uid="{BCE465B0-4095-4118-9E66-87F1662ED2C1}"/>
    <cellStyle name="Percent 3 8 8 5 3" xfId="28481" xr:uid="{6BD35750-74CE-4707-9EF9-E74030369D47}"/>
    <cellStyle name="Percent 3 8 8 5 3 2" xfId="28482" xr:uid="{CA4FC04A-71C7-46F2-BEA0-7D9BF3C33933}"/>
    <cellStyle name="Percent 3 8 8 5 4" xfId="28483" xr:uid="{4D58A460-79EE-41A9-8D4D-4729141B41F4}"/>
    <cellStyle name="Percent 3 8 8 5 4 2" xfId="28484" xr:uid="{85BB06D7-516B-4704-B2F8-5360260418B4}"/>
    <cellStyle name="Percent 3 8 8 5 5" xfId="28485" xr:uid="{18F3BC8D-BA65-4309-96D1-34DABAA67FEB}"/>
    <cellStyle name="Percent 3 8 8 5 6" xfId="28478" xr:uid="{A874075A-75E5-4EA6-8BD5-81770D97037C}"/>
    <cellStyle name="Percent 3 8 8 6" xfId="18527" xr:uid="{769253A8-D428-49E1-AF6D-05D484A2F240}"/>
    <cellStyle name="Percent 3 8 8 6 2" xfId="28487" xr:uid="{F991369D-5357-40E9-922D-163610A4A52A}"/>
    <cellStyle name="Percent 3 8 8 6 2 2" xfId="28488" xr:uid="{5A9F7048-BF68-4BF0-A43F-4C41C53CA707}"/>
    <cellStyle name="Percent 3 8 8 6 3" xfId="28489" xr:uid="{4EEB3E14-99A4-4FE8-A266-5C5DF95728D6}"/>
    <cellStyle name="Percent 3 8 8 6 3 2" xfId="28490" xr:uid="{E775BDD0-C300-4E47-B30F-B62E65380B22}"/>
    <cellStyle name="Percent 3 8 8 6 4" xfId="28491" xr:uid="{5E8140A7-5B50-4367-8CA5-46CD0945F6D5}"/>
    <cellStyle name="Percent 3 8 8 6 5" xfId="28486" xr:uid="{6F9DA1B5-3D6A-484F-B713-CF5164FDE434}"/>
    <cellStyle name="Percent 3 8 8 7" xfId="18528" xr:uid="{485154A1-34CB-49C5-9956-B84BF639897F}"/>
    <cellStyle name="Percent 3 8 8 7 2" xfId="28493" xr:uid="{543896B5-4827-4255-994D-30A7F3EBA2B3}"/>
    <cellStyle name="Percent 3 8 8 7 3" xfId="28492" xr:uid="{8657F20A-9730-447E-8C3F-0D76AF5CF17B}"/>
    <cellStyle name="Percent 3 8 8 8" xfId="18529" xr:uid="{D4E42BC9-3885-49AD-BA1A-D5CB7852FD95}"/>
    <cellStyle name="Percent 3 8 8 8 2" xfId="28495" xr:uid="{415DDFD6-FC24-4EE6-859F-7904E4D95F6B}"/>
    <cellStyle name="Percent 3 8 8 8 3" xfId="28494" xr:uid="{4613EDA7-3286-4486-A495-43241E59EFFA}"/>
    <cellStyle name="Percent 3 8 8 9" xfId="18530" xr:uid="{2E602055-20EE-4A30-8922-F9766C02CF8C}"/>
    <cellStyle name="Percent 3 8 8 9 2" xfId="28497" xr:uid="{4FB3B59B-3A16-4597-90EA-AB6E847D6805}"/>
    <cellStyle name="Percent 3 8 8 9 3" xfId="28496" xr:uid="{4842C2A1-FE53-4264-B10C-38BCE2D20B34}"/>
    <cellStyle name="Percent 3 8 9" xfId="4697" xr:uid="{00000000-0005-0000-0000-00005C120000}"/>
    <cellStyle name="Percent 3 8 9 10" xfId="18531" xr:uid="{856CFA94-9AB8-42DB-9A5E-F39D1E86E042}"/>
    <cellStyle name="Percent 3 8 9 10 2" xfId="28499" xr:uid="{814965B6-B1F0-49DB-BB8B-213A178ED8DF}"/>
    <cellStyle name="Percent 3 8 9 11" xfId="28500" xr:uid="{61821167-B210-4484-87F6-23B5234F832D}"/>
    <cellStyle name="Percent 3 8 9 12" xfId="28498" xr:uid="{F3A0C1DB-86B0-403A-81FD-8CD66D4E9B83}"/>
    <cellStyle name="Percent 3 8 9 13" xfId="24150" xr:uid="{12B668E2-5B4C-47A0-A4C6-39E584046A96}"/>
    <cellStyle name="Percent 3 8 9 14" xfId="9006" xr:uid="{1AC1F4AF-E6CB-47DB-9050-5A6BBD3E5F09}"/>
    <cellStyle name="Percent 3 8 9 2" xfId="18532" xr:uid="{47A28FBA-DE81-474F-9611-6FF456969630}"/>
    <cellStyle name="Percent 3 8 9 2 2" xfId="28502" xr:uid="{1841AF9C-E18E-4EEF-8295-BCDE96DB9E9B}"/>
    <cellStyle name="Percent 3 8 9 2 2 2" xfId="28503" xr:uid="{32F639A2-5CF1-47C9-B301-691A0E678E1D}"/>
    <cellStyle name="Percent 3 8 9 2 3" xfId="28504" xr:uid="{02C70345-3C94-424A-BB24-891A0DAE8EC9}"/>
    <cellStyle name="Percent 3 8 9 2 3 2" xfId="28505" xr:uid="{2EC4F549-9678-447A-A5F9-627913E44A40}"/>
    <cellStyle name="Percent 3 8 9 2 4" xfId="28506" xr:uid="{3937C707-1949-4D00-A6C5-828D4A8F5405}"/>
    <cellStyle name="Percent 3 8 9 2 5" xfId="28507" xr:uid="{969A2A6B-B4A9-4529-AD26-BFAFB4D5D6E7}"/>
    <cellStyle name="Percent 3 8 9 2 6" xfId="28501" xr:uid="{CF4589D0-50BF-47E8-996E-8CDABC5781B3}"/>
    <cellStyle name="Percent 3 8 9 3" xfId="18533" xr:uid="{C03E4821-4341-4C30-92EC-7BFBB5D64B1C}"/>
    <cellStyle name="Percent 3 8 9 3 2" xfId="28509" xr:uid="{CAD6065B-1D53-4C61-B9A5-E93BD8D32D8D}"/>
    <cellStyle name="Percent 3 8 9 3 2 2" xfId="28510" xr:uid="{305030BB-30E0-40B4-A196-D7DFC07A7E1B}"/>
    <cellStyle name="Percent 3 8 9 3 3" xfId="28511" xr:uid="{D16DF3CF-BE1A-4FD4-BA2D-C733B385CCD1}"/>
    <cellStyle name="Percent 3 8 9 3 3 2" xfId="28512" xr:uid="{7EAAB07E-EB70-41B2-ABCC-61264DF11A54}"/>
    <cellStyle name="Percent 3 8 9 3 4" xfId="28513" xr:uid="{06B2E654-8E1C-47E8-8C50-CFAAF302B90B}"/>
    <cellStyle name="Percent 3 8 9 3 5" xfId="28508" xr:uid="{4295F33A-66DB-4ACB-91E1-5E02B2F22FDB}"/>
    <cellStyle name="Percent 3 8 9 4" xfId="18534" xr:uid="{49FC554D-3501-457A-B3A1-15FD90E436F1}"/>
    <cellStyle name="Percent 3 8 9 4 2" xfId="28515" xr:uid="{A0A14022-AE19-4125-AA16-EA6C52BAA2BF}"/>
    <cellStyle name="Percent 3 8 9 4 2 2" xfId="28516" xr:uid="{070C8346-3D5D-4293-9716-01E723C6970E}"/>
    <cellStyle name="Percent 3 8 9 4 3" xfId="28517" xr:uid="{5E68C79E-5DC6-44C6-B990-64CE57378200}"/>
    <cellStyle name="Percent 3 8 9 4 3 2" xfId="28518" xr:uid="{344CC52C-A7B0-4D8C-BF33-7FD2017F8FF4}"/>
    <cellStyle name="Percent 3 8 9 4 4" xfId="28519" xr:uid="{49635B59-FDC0-4243-8136-2CBF9B746ADF}"/>
    <cellStyle name="Percent 3 8 9 4 5" xfId="28514" xr:uid="{9557D864-CCD2-4AFE-B89A-9EDE66AD90AC}"/>
    <cellStyle name="Percent 3 8 9 5" xfId="18535" xr:uid="{57D9C0FF-7526-4FF0-9038-05560E33DBE3}"/>
    <cellStyle name="Percent 3 8 9 5 2" xfId="28521" xr:uid="{900CA972-FD0D-436F-B979-780275A5FE11}"/>
    <cellStyle name="Percent 3 8 9 5 2 2" xfId="28522" xr:uid="{33DB4A96-5CEB-446C-A162-967AA8544698}"/>
    <cellStyle name="Percent 3 8 9 5 3" xfId="28523" xr:uid="{BC8308CE-B289-442A-815F-2CD23870B710}"/>
    <cellStyle name="Percent 3 8 9 5 3 2" xfId="28524" xr:uid="{3863DDFD-450A-400E-A908-00CB5A7B4DE6}"/>
    <cellStyle name="Percent 3 8 9 5 4" xfId="28525" xr:uid="{55B0F188-F432-4206-BBD9-674B6ED7FED7}"/>
    <cellStyle name="Percent 3 8 9 5 4 2" xfId="28526" xr:uid="{08266AC6-2047-4CB7-A838-5D9A02349684}"/>
    <cellStyle name="Percent 3 8 9 5 5" xfId="28527" xr:uid="{C0478B92-6121-4C9F-80F5-6240A21650C7}"/>
    <cellStyle name="Percent 3 8 9 5 6" xfId="28520" xr:uid="{C4888E77-6EA1-458B-BC74-C6C71E05729C}"/>
    <cellStyle name="Percent 3 8 9 6" xfId="18536" xr:uid="{14BA6EE1-328E-45ED-ABCE-C5238F176298}"/>
    <cellStyle name="Percent 3 8 9 6 2" xfId="28529" xr:uid="{2872C12D-CDAB-4D43-B22E-0FEC7790EEA5}"/>
    <cellStyle name="Percent 3 8 9 6 2 2" xfId="28530" xr:uid="{CBCBB434-FE2B-4C86-B6AA-966D6BB069CE}"/>
    <cellStyle name="Percent 3 8 9 6 3" xfId="28531" xr:uid="{702424AD-D643-4147-B488-17D5D0597191}"/>
    <cellStyle name="Percent 3 8 9 6 3 2" xfId="28532" xr:uid="{59D38736-823C-477E-95A9-1B97BE00508D}"/>
    <cellStyle name="Percent 3 8 9 6 4" xfId="28533" xr:uid="{EC1E6A62-21BA-427C-9690-2F507B62ADCC}"/>
    <cellStyle name="Percent 3 8 9 6 5" xfId="28528" xr:uid="{76F0D222-0810-4772-A6D8-1AAB82638377}"/>
    <cellStyle name="Percent 3 8 9 7" xfId="18537" xr:uid="{E748F483-287F-44B2-9D94-BDD87C8742A3}"/>
    <cellStyle name="Percent 3 8 9 7 2" xfId="28535" xr:uid="{2B2800EC-9556-4963-82DF-7ED753AA18EA}"/>
    <cellStyle name="Percent 3 8 9 7 3" xfId="28534" xr:uid="{F1688B1D-DF71-4CCA-AC3E-67AE2EEE821C}"/>
    <cellStyle name="Percent 3 8 9 8" xfId="18538" xr:uid="{88F3AC2D-D466-4399-9F00-9E2B77100613}"/>
    <cellStyle name="Percent 3 8 9 8 2" xfId="28537" xr:uid="{8F21B01C-CBDD-451F-B699-8B9FFC9971B1}"/>
    <cellStyle name="Percent 3 8 9 8 3" xfId="28536" xr:uid="{B0C7CEA8-D495-4F90-9ED9-572DEC7C1A57}"/>
    <cellStyle name="Percent 3 8 9 9" xfId="18539" xr:uid="{B30A4189-0B6C-45DD-AF2B-1669F72E2AAC}"/>
    <cellStyle name="Percent 3 8 9 9 2" xfId="28539" xr:uid="{8AFD95A1-2D81-4F14-9EEE-3C4B060A4A46}"/>
    <cellStyle name="Percent 3 8 9 9 3" xfId="28538" xr:uid="{DB1564F0-484A-4B70-B573-E3B8467E79A2}"/>
    <cellStyle name="Percent 3 9" xfId="4698" xr:uid="{00000000-0005-0000-0000-00005D120000}"/>
    <cellStyle name="Percent 3 9 10" xfId="4699" xr:uid="{00000000-0005-0000-0000-00005E120000}"/>
    <cellStyle name="Percent 3 9 10 10" xfId="18540" xr:uid="{9C346F78-1263-4998-B81F-A3B0EB8F3CE6}"/>
    <cellStyle name="Percent 3 9 10 10 2" xfId="28542" xr:uid="{2B678445-1258-4F64-8D9A-F90F69E6BAF4}"/>
    <cellStyle name="Percent 3 9 10 11" xfId="28543" xr:uid="{8E9743A3-BFF1-4B98-8AA1-841BA5FBB1B6}"/>
    <cellStyle name="Percent 3 9 10 12" xfId="28541" xr:uid="{A2DC5C93-EB5C-45EC-AEDE-A45A599741A9}"/>
    <cellStyle name="Percent 3 9 10 13" xfId="24152" xr:uid="{FF2C179A-B74F-427D-8023-39AE881864A1}"/>
    <cellStyle name="Percent 3 9 10 14" xfId="9008" xr:uid="{673AD73B-F8C1-40E2-AA71-C3838CCB676B}"/>
    <cellStyle name="Percent 3 9 10 2" xfId="18541" xr:uid="{6321B6B0-6F4C-4B82-AD72-22A55EEA8A32}"/>
    <cellStyle name="Percent 3 9 10 2 2" xfId="28545" xr:uid="{DB38B022-89FC-4BF0-B9D4-A89A2011EA5F}"/>
    <cellStyle name="Percent 3 9 10 2 2 2" xfId="28546" xr:uid="{D9E75935-9AE3-47E3-A279-1D1F6040AE0A}"/>
    <cellStyle name="Percent 3 9 10 2 3" xfId="28547" xr:uid="{3086B648-69AC-450F-9140-F8C542C50F03}"/>
    <cellStyle name="Percent 3 9 10 2 3 2" xfId="28548" xr:uid="{2A7916D3-DE22-4B0D-A89D-1B92A13B541C}"/>
    <cellStyle name="Percent 3 9 10 2 4" xfId="28549" xr:uid="{1CF381A4-76F8-4146-86D1-82EDB2F31B93}"/>
    <cellStyle name="Percent 3 9 10 2 5" xfId="28550" xr:uid="{259E988C-257B-4EF2-8DA0-A9A429AF6A26}"/>
    <cellStyle name="Percent 3 9 10 2 6" xfId="28544" xr:uid="{8D72A50A-F96A-49F2-817A-9E4F8987E3EE}"/>
    <cellStyle name="Percent 3 9 10 3" xfId="18542" xr:uid="{2B0F75A0-4FCD-417A-B2B9-E708CFBFD53E}"/>
    <cellStyle name="Percent 3 9 10 3 2" xfId="28552" xr:uid="{BBFDC662-5EAD-4DCA-B28C-0D658451E11C}"/>
    <cellStyle name="Percent 3 9 10 3 2 2" xfId="28553" xr:uid="{0FDB82D2-153D-4F13-90EF-572483390AC4}"/>
    <cellStyle name="Percent 3 9 10 3 3" xfId="28554" xr:uid="{2E90EF93-D751-4669-B4CB-8AD452A4FE07}"/>
    <cellStyle name="Percent 3 9 10 3 3 2" xfId="28555" xr:uid="{C3E5C6EB-82E7-40D2-B23E-2BF3BEF5C038}"/>
    <cellStyle name="Percent 3 9 10 3 4" xfId="28556" xr:uid="{670EAF0D-0CAC-439F-8112-A7C4D24FC0BA}"/>
    <cellStyle name="Percent 3 9 10 3 5" xfId="28551" xr:uid="{C9137F5C-7371-474F-BCDB-7C820E843FCA}"/>
    <cellStyle name="Percent 3 9 10 4" xfId="18543" xr:uid="{E0079829-AA56-4D58-AE8B-0ECFFADC6C41}"/>
    <cellStyle name="Percent 3 9 10 4 2" xfId="28558" xr:uid="{DE20E705-9810-4A4E-A3E3-3449DB1A927D}"/>
    <cellStyle name="Percent 3 9 10 4 2 2" xfId="28559" xr:uid="{BA102125-EE6A-4E55-B386-45408E76D0DB}"/>
    <cellStyle name="Percent 3 9 10 4 3" xfId="28560" xr:uid="{F9D35130-48B1-43EB-9681-CD328C7D4D57}"/>
    <cellStyle name="Percent 3 9 10 4 3 2" xfId="28561" xr:uid="{9CA42963-F348-46E5-84D8-AF6F59E02EAD}"/>
    <cellStyle name="Percent 3 9 10 4 4" xfId="28562" xr:uid="{80650CC2-CCB5-4B98-85DE-66E9DE4B702B}"/>
    <cellStyle name="Percent 3 9 10 4 5" xfId="28557" xr:uid="{E16B223A-2039-4C54-9CA1-47555FE7A140}"/>
    <cellStyle name="Percent 3 9 10 5" xfId="18544" xr:uid="{3BE54363-A93B-460B-8098-2E9256BDCAD2}"/>
    <cellStyle name="Percent 3 9 10 5 2" xfId="28564" xr:uid="{4175B8BA-F21E-495F-B18B-C7F5E1209D26}"/>
    <cellStyle name="Percent 3 9 10 5 2 2" xfId="28565" xr:uid="{220FDA2D-E0B9-4692-AAA7-0CDB7540813C}"/>
    <cellStyle name="Percent 3 9 10 5 3" xfId="28566" xr:uid="{6AB81B64-79F5-43F0-8AD3-3067C9EFB4F1}"/>
    <cellStyle name="Percent 3 9 10 5 3 2" xfId="28567" xr:uid="{7442EE84-2DE9-4AC4-A964-0AB4A9DEC2BD}"/>
    <cellStyle name="Percent 3 9 10 5 4" xfId="28568" xr:uid="{794EF24D-F6A8-4818-9169-6C31A3F3208A}"/>
    <cellStyle name="Percent 3 9 10 5 4 2" xfId="28569" xr:uid="{CC2C4228-6832-4E80-A9C2-53F4FCA69EA4}"/>
    <cellStyle name="Percent 3 9 10 5 5" xfId="28570" xr:uid="{F386B68C-9C4A-47D3-938F-C1EA63824683}"/>
    <cellStyle name="Percent 3 9 10 5 6" xfId="28563" xr:uid="{4DC809FB-36B3-4EF3-A17E-6088B3AE00F7}"/>
    <cellStyle name="Percent 3 9 10 6" xfId="18545" xr:uid="{52E9EE66-FFD3-4C3B-8716-F02D6C7544E0}"/>
    <cellStyle name="Percent 3 9 10 6 2" xfId="28572" xr:uid="{CE8FD910-EC18-4F88-A604-59663A12B4A7}"/>
    <cellStyle name="Percent 3 9 10 6 2 2" xfId="28573" xr:uid="{EE67E8F4-4686-4207-88F1-152BD106E8A2}"/>
    <cellStyle name="Percent 3 9 10 6 3" xfId="28574" xr:uid="{171D0E35-999A-4443-A4AC-3F958F7D7235}"/>
    <cellStyle name="Percent 3 9 10 6 3 2" xfId="28575" xr:uid="{EA705383-B9B8-475E-9998-355943FD28EF}"/>
    <cellStyle name="Percent 3 9 10 6 4" xfId="28576" xr:uid="{EE2C39AD-A53B-4425-AA88-C9EF2EC401C0}"/>
    <cellStyle name="Percent 3 9 10 6 5" xfId="28571" xr:uid="{550425D3-3738-41B0-9C8A-89F521315B79}"/>
    <cellStyle name="Percent 3 9 10 7" xfId="18546" xr:uid="{59F4726C-4447-4F75-9A19-60A4993D3A8D}"/>
    <cellStyle name="Percent 3 9 10 7 2" xfId="28578" xr:uid="{A2A78DA9-D7A7-4975-A432-8D8E5D6C8E68}"/>
    <cellStyle name="Percent 3 9 10 7 3" xfId="28577" xr:uid="{96D34045-F7B1-488B-A682-609DEEC5018E}"/>
    <cellStyle name="Percent 3 9 10 8" xfId="18547" xr:uid="{B2BA000F-5021-4A03-8ACA-9C7DDDCDB700}"/>
    <cellStyle name="Percent 3 9 10 8 2" xfId="28580" xr:uid="{DA4708E2-8D23-454C-B835-4E124E67154D}"/>
    <cellStyle name="Percent 3 9 10 8 3" xfId="28579" xr:uid="{40180607-3569-4FDD-B723-763C76569B58}"/>
    <cellStyle name="Percent 3 9 10 9" xfId="18548" xr:uid="{10FFC3FC-602B-443A-9CAE-2562C39EA9BE}"/>
    <cellStyle name="Percent 3 9 10 9 2" xfId="28582" xr:uid="{AF200A76-1350-4CFE-8169-756029AF328C}"/>
    <cellStyle name="Percent 3 9 10 9 3" xfId="28581" xr:uid="{9F123AD3-4BE5-46D0-8CCA-422C8DD4C2B7}"/>
    <cellStyle name="Percent 3 9 11" xfId="4700" xr:uid="{00000000-0005-0000-0000-00005F120000}"/>
    <cellStyle name="Percent 3 9 11 10" xfId="18549" xr:uid="{A382345A-4477-4E3E-996C-BC9E8F6E241C}"/>
    <cellStyle name="Percent 3 9 11 10 2" xfId="28584" xr:uid="{BB7742B5-B10C-43D0-B4E4-0EBCF08EC95C}"/>
    <cellStyle name="Percent 3 9 11 11" xfId="28585" xr:uid="{92A02D37-8BB7-4CA3-B706-1F96BA588F33}"/>
    <cellStyle name="Percent 3 9 11 12" xfId="28583" xr:uid="{91A44045-65C8-41C7-9B31-3B113FC16C19}"/>
    <cellStyle name="Percent 3 9 11 13" xfId="24153" xr:uid="{803F46FB-F3B3-474A-8BE2-475B86E17C77}"/>
    <cellStyle name="Percent 3 9 11 14" xfId="9009" xr:uid="{1AC9CF5F-288B-4E03-B58E-AD2FFDF1D566}"/>
    <cellStyle name="Percent 3 9 11 2" xfId="18550" xr:uid="{86A28257-FFF9-4F0E-ADDE-374FCDC2CFAF}"/>
    <cellStyle name="Percent 3 9 11 2 2" xfId="28587" xr:uid="{48FE162C-2CC1-42C7-9672-38D6C421E2F4}"/>
    <cellStyle name="Percent 3 9 11 2 2 2" xfId="28588" xr:uid="{E5CB0560-AB52-4053-AD4B-B968405BF806}"/>
    <cellStyle name="Percent 3 9 11 2 3" xfId="28589" xr:uid="{4BD988F0-9F13-4634-8C20-4F02299ECA3C}"/>
    <cellStyle name="Percent 3 9 11 2 3 2" xfId="28590" xr:uid="{768B53BD-214C-40F7-B8FE-9C5F8C8E7464}"/>
    <cellStyle name="Percent 3 9 11 2 4" xfId="28591" xr:uid="{8C1F684A-4FFC-418A-8DD8-349D2CE3FCED}"/>
    <cellStyle name="Percent 3 9 11 2 5" xfId="28592" xr:uid="{E2777C98-71EC-40EB-A416-9DDC7C058D82}"/>
    <cellStyle name="Percent 3 9 11 2 6" xfId="28586" xr:uid="{769A3538-0566-4EFB-BDE5-AEDB62DC5378}"/>
    <cellStyle name="Percent 3 9 11 3" xfId="18551" xr:uid="{04EEBA66-8F13-4B89-9800-2F5454CD5FF3}"/>
    <cellStyle name="Percent 3 9 11 3 2" xfId="28594" xr:uid="{E6ED6DA7-DADB-43AF-9B0B-484C7C2AE744}"/>
    <cellStyle name="Percent 3 9 11 3 2 2" xfId="28595" xr:uid="{A1E148A8-24D9-4061-B90C-7310E7ECA4CA}"/>
    <cellStyle name="Percent 3 9 11 3 3" xfId="28596" xr:uid="{3D63C788-D9DC-41F5-B05F-9698B45E17D0}"/>
    <cellStyle name="Percent 3 9 11 3 3 2" xfId="28597" xr:uid="{A2D5813C-2B7F-4A7B-A65E-F9387CE1D8FD}"/>
    <cellStyle name="Percent 3 9 11 3 4" xfId="28598" xr:uid="{4894F43A-E467-4CB5-ADBD-82BACC334DD3}"/>
    <cellStyle name="Percent 3 9 11 3 5" xfId="28593" xr:uid="{5C8F2B9E-F291-4D91-BBD0-73BD0387BDDD}"/>
    <cellStyle name="Percent 3 9 11 4" xfId="18552" xr:uid="{94615D0A-F91B-4DCF-9BF0-F43EE2EDE56F}"/>
    <cellStyle name="Percent 3 9 11 4 2" xfId="28600" xr:uid="{C6932C5F-C263-4AA3-8348-B5001CE85142}"/>
    <cellStyle name="Percent 3 9 11 4 2 2" xfId="28601" xr:uid="{F06BBBE3-3A42-4067-8174-2A01CF0CE1D6}"/>
    <cellStyle name="Percent 3 9 11 4 3" xfId="28602" xr:uid="{3A288208-4A5D-4D7B-A715-3583A9B50694}"/>
    <cellStyle name="Percent 3 9 11 4 3 2" xfId="28603" xr:uid="{D8DB9C67-D1D0-4D02-87CD-0F883394B78C}"/>
    <cellStyle name="Percent 3 9 11 4 4" xfId="28604" xr:uid="{1B05D1B2-A5E6-4F02-B0F4-460A61D3E7B6}"/>
    <cellStyle name="Percent 3 9 11 4 5" xfId="28599" xr:uid="{E1648AF2-CFCD-41AB-84A5-1119F0837DD0}"/>
    <cellStyle name="Percent 3 9 11 5" xfId="18553" xr:uid="{D8B3A0BC-A538-4C12-9232-C5729DE49B65}"/>
    <cellStyle name="Percent 3 9 11 5 2" xfId="28606" xr:uid="{3FCEBD1C-AABF-4B10-BE91-74036A213DC1}"/>
    <cellStyle name="Percent 3 9 11 5 2 2" xfId="28607" xr:uid="{952446F9-9BF6-438C-BBA2-36B81EB65409}"/>
    <cellStyle name="Percent 3 9 11 5 3" xfId="28608" xr:uid="{2BD1C64A-BD1E-40FF-9D6C-123E601F4E1F}"/>
    <cellStyle name="Percent 3 9 11 5 3 2" xfId="28609" xr:uid="{2A3BAD85-54BC-4A7D-89B6-B5CEBD02C6AB}"/>
    <cellStyle name="Percent 3 9 11 5 4" xfId="28610" xr:uid="{AE90D3F3-55FC-4B7E-8C10-99904C683026}"/>
    <cellStyle name="Percent 3 9 11 5 4 2" xfId="28611" xr:uid="{1F195DC5-A41F-4AA4-90E2-D8F5055BA2B7}"/>
    <cellStyle name="Percent 3 9 11 5 5" xfId="28612" xr:uid="{65FB2665-4E03-4AFA-A32C-C5351FE8A7F7}"/>
    <cellStyle name="Percent 3 9 11 5 6" xfId="28605" xr:uid="{E7516CC2-24D6-47F9-84AE-6F079EB5800B}"/>
    <cellStyle name="Percent 3 9 11 6" xfId="18554" xr:uid="{EA6F4E3A-C73C-4B57-BE1B-24FF06DAFF33}"/>
    <cellStyle name="Percent 3 9 11 6 2" xfId="28614" xr:uid="{27B5ED44-5E8A-4246-81C5-F68DAD2F152A}"/>
    <cellStyle name="Percent 3 9 11 6 2 2" xfId="28615" xr:uid="{3B8D85D6-7D28-4C3C-9253-0E0572A1970E}"/>
    <cellStyle name="Percent 3 9 11 6 3" xfId="28616" xr:uid="{CE497775-962F-437F-9BE0-3712AAC03F6E}"/>
    <cellStyle name="Percent 3 9 11 6 3 2" xfId="28617" xr:uid="{58FAE904-C45F-4C01-80EE-499FAB421A82}"/>
    <cellStyle name="Percent 3 9 11 6 4" xfId="28618" xr:uid="{6CAF933B-C6DA-4E77-B7A1-671DAFC04C97}"/>
    <cellStyle name="Percent 3 9 11 6 5" xfId="28613" xr:uid="{5CC2BF6E-9C81-4C76-AA66-74E088D1547A}"/>
    <cellStyle name="Percent 3 9 11 7" xfId="18555" xr:uid="{A2C73061-B735-4813-89A0-114FF0A7D660}"/>
    <cellStyle name="Percent 3 9 11 7 2" xfId="28620" xr:uid="{23E14EA0-47AA-4B41-9E41-1B1039F12411}"/>
    <cellStyle name="Percent 3 9 11 7 3" xfId="28619" xr:uid="{83C0816E-D185-4AFE-93B1-5ADBB8015FB5}"/>
    <cellStyle name="Percent 3 9 11 8" xfId="18556" xr:uid="{5D5FF126-43F9-4021-AA46-F1D73E10EEB4}"/>
    <cellStyle name="Percent 3 9 11 8 2" xfId="28622" xr:uid="{0552A6DA-0D9F-40B6-9053-976A521A761D}"/>
    <cellStyle name="Percent 3 9 11 8 3" xfId="28621" xr:uid="{EA9136F4-FC82-4D7B-8841-FCE320306CE9}"/>
    <cellStyle name="Percent 3 9 11 9" xfId="18557" xr:uid="{34595CE3-5A84-459F-870F-AE11F1EBD1C7}"/>
    <cellStyle name="Percent 3 9 11 9 2" xfId="28624" xr:uid="{FD36C405-C6DC-42D3-9B9F-CA25B3653B71}"/>
    <cellStyle name="Percent 3 9 11 9 3" xfId="28623" xr:uid="{12681C1A-14FB-425E-B1A2-C9C4DFE25599}"/>
    <cellStyle name="Percent 3 9 12" xfId="4701" xr:uid="{00000000-0005-0000-0000-000060120000}"/>
    <cellStyle name="Percent 3 9 12 10" xfId="18558" xr:uid="{55603E13-5406-457A-9F63-74F2F72C9085}"/>
    <cellStyle name="Percent 3 9 12 10 2" xfId="28626" xr:uid="{D2E9434B-4E48-47FF-AE98-AD960F835B09}"/>
    <cellStyle name="Percent 3 9 12 11" xfId="28627" xr:uid="{2C9256DF-3D62-44BD-BDC2-448366CE584B}"/>
    <cellStyle name="Percent 3 9 12 12" xfId="28625" xr:uid="{7920D401-2096-485C-8D17-B1F9D4796EA8}"/>
    <cellStyle name="Percent 3 9 12 13" xfId="24154" xr:uid="{51961966-E6EA-4368-A6CC-3FE454917D3C}"/>
    <cellStyle name="Percent 3 9 12 14" xfId="9010" xr:uid="{17059832-0BDA-4ACE-841D-051CA189733C}"/>
    <cellStyle name="Percent 3 9 12 2" xfId="18559" xr:uid="{28FADC74-25F8-43B7-B460-04FD4C65660B}"/>
    <cellStyle name="Percent 3 9 12 2 2" xfId="28629" xr:uid="{D4F0C69B-74E7-48E0-9D02-BE1F004623B9}"/>
    <cellStyle name="Percent 3 9 12 2 2 2" xfId="28630" xr:uid="{8D93C2B8-FAC7-440C-8828-29ED13C1817A}"/>
    <cellStyle name="Percent 3 9 12 2 3" xfId="28631" xr:uid="{C29E84AC-02B3-45CD-B280-4267A7391DE4}"/>
    <cellStyle name="Percent 3 9 12 2 3 2" xfId="28632" xr:uid="{8AFEFF29-A46D-485D-B8EA-DE5A13DCD170}"/>
    <cellStyle name="Percent 3 9 12 2 4" xfId="28633" xr:uid="{7851EB00-2869-40F7-A5FB-A277F03EBC4D}"/>
    <cellStyle name="Percent 3 9 12 2 5" xfId="28634" xr:uid="{1EACC4AA-90D4-4071-A6C7-1B216FB79462}"/>
    <cellStyle name="Percent 3 9 12 2 6" xfId="28628" xr:uid="{360BA8F9-1FD5-4110-B9D6-D4596BC714BB}"/>
    <cellStyle name="Percent 3 9 12 3" xfId="18560" xr:uid="{7DC5BFD8-4278-4944-87AC-8A646CC3CB87}"/>
    <cellStyle name="Percent 3 9 12 3 2" xfId="28636" xr:uid="{F3D03522-C313-4745-9BFF-58F357C7FA59}"/>
    <cellStyle name="Percent 3 9 12 3 2 2" xfId="28637" xr:uid="{25294CF1-621A-4D09-A8DC-20A5B643E1DA}"/>
    <cellStyle name="Percent 3 9 12 3 3" xfId="28638" xr:uid="{6B376119-ACAA-4C59-85C3-69B0E4715D45}"/>
    <cellStyle name="Percent 3 9 12 3 3 2" xfId="28639" xr:uid="{B2B831C2-B838-4D51-9B0B-9ED20214F728}"/>
    <cellStyle name="Percent 3 9 12 3 4" xfId="28640" xr:uid="{FA51B8C7-4EC6-4EA9-9F41-AA0ED562D97F}"/>
    <cellStyle name="Percent 3 9 12 3 5" xfId="28635" xr:uid="{08DD0155-5DB7-4ECB-929D-0C3A51DA63AE}"/>
    <cellStyle name="Percent 3 9 12 4" xfId="18561" xr:uid="{2FB91AE3-B6C2-4BD5-AB94-3A81FE0DE0AF}"/>
    <cellStyle name="Percent 3 9 12 4 2" xfId="28642" xr:uid="{5BB28A75-74B6-4A28-8EC6-0546ACDFB905}"/>
    <cellStyle name="Percent 3 9 12 4 2 2" xfId="28643" xr:uid="{276ED630-AE80-4694-AE6B-0D3AFB58392A}"/>
    <cellStyle name="Percent 3 9 12 4 3" xfId="28644" xr:uid="{B2D7B068-C367-4D7C-BB38-5271676FEFE4}"/>
    <cellStyle name="Percent 3 9 12 4 3 2" xfId="28645" xr:uid="{75EE9922-A6BC-4C66-BDFE-F57C1801DD8B}"/>
    <cellStyle name="Percent 3 9 12 4 4" xfId="28646" xr:uid="{751A3C0C-99B8-499F-8CA4-D476D9B7CDED}"/>
    <cellStyle name="Percent 3 9 12 4 5" xfId="28641" xr:uid="{D36AEBEA-ED5A-4875-9BA7-4DC0C01AD136}"/>
    <cellStyle name="Percent 3 9 12 5" xfId="18562" xr:uid="{A380D572-4FD4-4A1F-8892-0120D7B4452A}"/>
    <cellStyle name="Percent 3 9 12 5 2" xfId="28648" xr:uid="{5E245377-F297-4C87-963A-FBE22B5A6788}"/>
    <cellStyle name="Percent 3 9 12 5 2 2" xfId="28649" xr:uid="{B4474CB6-CB5E-4C7B-A7D6-0AA6446FF563}"/>
    <cellStyle name="Percent 3 9 12 5 3" xfId="28650" xr:uid="{537CE0B4-C285-4609-AF06-4A44943ED8FC}"/>
    <cellStyle name="Percent 3 9 12 5 3 2" xfId="28651" xr:uid="{27F39D86-329E-4D87-89B6-E71E57A9784E}"/>
    <cellStyle name="Percent 3 9 12 5 4" xfId="28652" xr:uid="{FAEB8E67-1579-4D06-A835-CB531381C6B3}"/>
    <cellStyle name="Percent 3 9 12 5 4 2" xfId="28653" xr:uid="{3FC00192-32A0-4527-BA2E-DB6B2B8C584E}"/>
    <cellStyle name="Percent 3 9 12 5 5" xfId="28654" xr:uid="{42C0DD11-9FA9-426E-B4DA-AEA03D066099}"/>
    <cellStyle name="Percent 3 9 12 5 6" xfId="28647" xr:uid="{1719B67C-199A-4BA2-8143-730222D1A3ED}"/>
    <cellStyle name="Percent 3 9 12 6" xfId="18563" xr:uid="{9400B7A8-CA6D-49C8-8B47-16052F49D2AE}"/>
    <cellStyle name="Percent 3 9 12 6 2" xfId="28656" xr:uid="{4E539F5D-9D03-49BE-AF31-FA13CB0DE559}"/>
    <cellStyle name="Percent 3 9 12 6 2 2" xfId="28657" xr:uid="{FDD48CAC-0FF9-4174-A1A6-B062F2458A50}"/>
    <cellStyle name="Percent 3 9 12 6 3" xfId="28658" xr:uid="{A2909159-6D98-4781-B7ED-7C11365C3468}"/>
    <cellStyle name="Percent 3 9 12 6 3 2" xfId="28659" xr:uid="{1D33916D-4D21-4456-9094-77AD362FF954}"/>
    <cellStyle name="Percent 3 9 12 6 4" xfId="28660" xr:uid="{719C039B-458B-43E6-A855-693B74A5F016}"/>
    <cellStyle name="Percent 3 9 12 6 5" xfId="28655" xr:uid="{2243E4E4-FF7F-4571-B2CD-0C6671749F28}"/>
    <cellStyle name="Percent 3 9 12 7" xfId="18564" xr:uid="{E01650B1-FA55-417B-A8E4-D41B43A955BC}"/>
    <cellStyle name="Percent 3 9 12 7 2" xfId="28662" xr:uid="{60808C90-2A5E-4DBC-8CEC-31E0662EF8D6}"/>
    <cellStyle name="Percent 3 9 12 7 3" xfId="28661" xr:uid="{F986F9CF-322A-46D6-9495-4EBCDC374AD6}"/>
    <cellStyle name="Percent 3 9 12 8" xfId="18565" xr:uid="{9DF3ADBA-2928-41FC-9D6F-B56C2560D765}"/>
    <cellStyle name="Percent 3 9 12 8 2" xfId="28664" xr:uid="{22476D04-8D4F-4D48-A151-501FC68BA520}"/>
    <cellStyle name="Percent 3 9 12 8 3" xfId="28663" xr:uid="{EE6BDE3B-F408-4D1F-8DEC-B390F37DDD01}"/>
    <cellStyle name="Percent 3 9 12 9" xfId="18566" xr:uid="{6E149B01-0F92-4C58-B7EC-86700B5233A6}"/>
    <cellStyle name="Percent 3 9 12 9 2" xfId="28666" xr:uid="{52846160-24AE-4300-AF82-5EEA66348645}"/>
    <cellStyle name="Percent 3 9 12 9 3" xfId="28665" xr:uid="{BA0F7F1E-C076-4352-86B5-A1687E87F219}"/>
    <cellStyle name="Percent 3 9 13" xfId="4702" xr:uid="{00000000-0005-0000-0000-000061120000}"/>
    <cellStyle name="Percent 3 9 13 10" xfId="18567" xr:uid="{C63ED1F9-DE5E-4D4A-9BFE-0A07830F1880}"/>
    <cellStyle name="Percent 3 9 13 10 2" xfId="28668" xr:uid="{F8DF26B0-E29F-4517-B5AB-BC0C1F045B40}"/>
    <cellStyle name="Percent 3 9 13 11" xfId="28669" xr:uid="{97E51A64-8E04-482D-83BC-BDB4EB570209}"/>
    <cellStyle name="Percent 3 9 13 12" xfId="28667" xr:uid="{553C6C5B-0427-4C6B-BB36-7AF746FCC8EF}"/>
    <cellStyle name="Percent 3 9 13 13" xfId="24155" xr:uid="{845E5833-B0DA-4F4F-AC0F-C8D39DF9AE02}"/>
    <cellStyle name="Percent 3 9 13 14" xfId="9011" xr:uid="{FB736B78-4C60-46BE-A0B2-2816F91D217E}"/>
    <cellStyle name="Percent 3 9 13 2" xfId="18568" xr:uid="{144A2A0B-A8D8-469C-9FD1-87A3D3B705B1}"/>
    <cellStyle name="Percent 3 9 13 2 2" xfId="28671" xr:uid="{03EEDD93-33AB-4359-9775-1100D37BA4D8}"/>
    <cellStyle name="Percent 3 9 13 2 2 2" xfId="28672" xr:uid="{6B6F7AFD-35E6-4AED-A091-FA7D201B2014}"/>
    <cellStyle name="Percent 3 9 13 2 3" xfId="28673" xr:uid="{BE76AE14-4BAA-425F-A585-CC11E6AC6ECC}"/>
    <cellStyle name="Percent 3 9 13 2 3 2" xfId="28674" xr:uid="{B9EFCBD6-3198-4DAA-8A51-E48A646D60C0}"/>
    <cellStyle name="Percent 3 9 13 2 4" xfId="28675" xr:uid="{D5387EB4-7020-4858-B974-29413C1D295F}"/>
    <cellStyle name="Percent 3 9 13 2 5" xfId="28676" xr:uid="{6B1B3A24-260C-4506-B33D-610AD294858D}"/>
    <cellStyle name="Percent 3 9 13 2 6" xfId="28670" xr:uid="{37B31DB6-B11D-4C39-8AD4-939B9BA9E459}"/>
    <cellStyle name="Percent 3 9 13 3" xfId="18569" xr:uid="{8A08B17F-AEF4-476C-BA5D-EA7FCF4F5928}"/>
    <cellStyle name="Percent 3 9 13 3 2" xfId="28678" xr:uid="{3DD3ACFD-D123-46D9-9B4D-C5F48A7A9E53}"/>
    <cellStyle name="Percent 3 9 13 3 2 2" xfId="28679" xr:uid="{4A040BF8-9C71-4DFE-95F9-AE15B81E3D35}"/>
    <cellStyle name="Percent 3 9 13 3 3" xfId="28680" xr:uid="{81D7BEEB-8A61-478D-9BD7-F03DDF2170BA}"/>
    <cellStyle name="Percent 3 9 13 3 3 2" xfId="28681" xr:uid="{C57611DB-F168-41B5-927E-97D1454A1982}"/>
    <cellStyle name="Percent 3 9 13 3 4" xfId="28682" xr:uid="{CD0819ED-D3FA-4824-92FE-AB28B9FB47CB}"/>
    <cellStyle name="Percent 3 9 13 3 5" xfId="28677" xr:uid="{F87EFAF7-D1D9-4F30-AB10-09562A8406C2}"/>
    <cellStyle name="Percent 3 9 13 4" xfId="18570" xr:uid="{B602205C-2A2C-4731-A561-0EB864E8CABE}"/>
    <cellStyle name="Percent 3 9 13 4 2" xfId="28684" xr:uid="{04DFEAC3-4B93-4613-AEB3-F0E9203FB933}"/>
    <cellStyle name="Percent 3 9 13 4 2 2" xfId="28685" xr:uid="{3274CBB6-BF04-4844-BD45-7CD0A6BA106F}"/>
    <cellStyle name="Percent 3 9 13 4 3" xfId="28686" xr:uid="{95479FA1-020D-4985-BF5F-DFAF78240CBC}"/>
    <cellStyle name="Percent 3 9 13 4 3 2" xfId="28687" xr:uid="{CC321AB6-3559-4E44-B43E-8FF93A074A41}"/>
    <cellStyle name="Percent 3 9 13 4 4" xfId="28688" xr:uid="{EF4DE0AC-D2FC-4AB0-9CEA-A6B74357DCB6}"/>
    <cellStyle name="Percent 3 9 13 4 5" xfId="28683" xr:uid="{3F7CC680-E8EF-4BE8-B631-51729D8FF56B}"/>
    <cellStyle name="Percent 3 9 13 5" xfId="18571" xr:uid="{C9AE4BE1-299F-40F8-9B9D-B50EF06FB9CA}"/>
    <cellStyle name="Percent 3 9 13 5 2" xfId="28690" xr:uid="{4D31CED6-6BF0-41CF-A377-72CE6C533FC7}"/>
    <cellStyle name="Percent 3 9 13 5 2 2" xfId="28691" xr:uid="{2410F36D-78A9-449B-83E1-870F11DB9502}"/>
    <cellStyle name="Percent 3 9 13 5 3" xfId="28692" xr:uid="{CD2CB434-105B-4683-99A0-CC1E2FE1C85E}"/>
    <cellStyle name="Percent 3 9 13 5 3 2" xfId="28693" xr:uid="{015F8E1A-0B44-4560-8058-402D5E0AD349}"/>
    <cellStyle name="Percent 3 9 13 5 4" xfId="28694" xr:uid="{A09FCEB4-0E37-4A89-85A5-67DC3682AD44}"/>
    <cellStyle name="Percent 3 9 13 5 4 2" xfId="28695" xr:uid="{E6EDD7E6-E264-4C16-8937-A3B4BE9DAFAC}"/>
    <cellStyle name="Percent 3 9 13 5 5" xfId="28696" xr:uid="{B5FD52BE-138D-4726-8395-85DA4A9C517C}"/>
    <cellStyle name="Percent 3 9 13 5 6" xfId="28689" xr:uid="{4BE319C9-648B-4730-969D-01CC50D6B00A}"/>
    <cellStyle name="Percent 3 9 13 6" xfId="18572" xr:uid="{CE12E803-80BB-4BCB-A8B8-B96E0C452C02}"/>
    <cellStyle name="Percent 3 9 13 6 2" xfId="28698" xr:uid="{4EAF0FA7-3A72-4BC6-BC60-C1E313978846}"/>
    <cellStyle name="Percent 3 9 13 6 2 2" xfId="28699" xr:uid="{EBA0D7B3-5A8A-4610-B3FB-C71B41DBCCEB}"/>
    <cellStyle name="Percent 3 9 13 6 3" xfId="28700" xr:uid="{01728221-5388-4360-BC21-195DEF0E53BF}"/>
    <cellStyle name="Percent 3 9 13 6 3 2" xfId="28701" xr:uid="{98729A92-4F89-47AC-8E8E-4416E8EDC3B6}"/>
    <cellStyle name="Percent 3 9 13 6 4" xfId="28702" xr:uid="{44FE6F3B-3980-47DE-8B25-CE45D3F4EE24}"/>
    <cellStyle name="Percent 3 9 13 6 5" xfId="28697" xr:uid="{3932B612-DDF4-44A0-9024-698273B8E066}"/>
    <cellStyle name="Percent 3 9 13 7" xfId="18573" xr:uid="{80F372CD-A3CD-4D65-87D9-8E6BCE232B2F}"/>
    <cellStyle name="Percent 3 9 13 7 2" xfId="28704" xr:uid="{81458034-7512-4B5D-9DFD-242509A1553C}"/>
    <cellStyle name="Percent 3 9 13 7 3" xfId="28703" xr:uid="{17DEF65A-BD0A-4B5D-A5BF-5E6736E52AEA}"/>
    <cellStyle name="Percent 3 9 13 8" xfId="18574" xr:uid="{681F5535-C5DA-4050-ACD2-BF720ACBE537}"/>
    <cellStyle name="Percent 3 9 13 8 2" xfId="28706" xr:uid="{F2A90980-7481-449F-9D20-BFA241306846}"/>
    <cellStyle name="Percent 3 9 13 8 3" xfId="28705" xr:uid="{6BC27FFB-59BD-4205-9ACF-7723CE1D4282}"/>
    <cellStyle name="Percent 3 9 13 9" xfId="18575" xr:uid="{EBB808E6-A92F-4577-B4CB-9AF21E2AE94A}"/>
    <cellStyle name="Percent 3 9 13 9 2" xfId="28708" xr:uid="{58EFB998-64A0-4723-94F6-F17114D10B67}"/>
    <cellStyle name="Percent 3 9 13 9 3" xfId="28707" xr:uid="{2DDD5E0F-CFF4-493B-BC26-F03708729687}"/>
    <cellStyle name="Percent 3 9 14" xfId="4703" xr:uid="{00000000-0005-0000-0000-000062120000}"/>
    <cellStyle name="Percent 3 9 14 10" xfId="18576" xr:uid="{F5977D38-EF78-4234-9E5E-A7351E51F597}"/>
    <cellStyle name="Percent 3 9 14 10 2" xfId="28710" xr:uid="{854348C3-484C-45E1-902D-4FA8708144A5}"/>
    <cellStyle name="Percent 3 9 14 11" xfId="28711" xr:uid="{0EF49BC6-BB54-4B2B-9B52-8246113F2591}"/>
    <cellStyle name="Percent 3 9 14 12" xfId="28709" xr:uid="{5D43F6B3-B61A-40AB-9AFA-4F608EBD8058}"/>
    <cellStyle name="Percent 3 9 14 13" xfId="24156" xr:uid="{B9560E96-0AB4-47F3-A173-95BCAAB98CE5}"/>
    <cellStyle name="Percent 3 9 14 14" xfId="9012" xr:uid="{3EDDCDB9-C310-4CCE-BCCC-C32ADE3DEF17}"/>
    <cellStyle name="Percent 3 9 14 2" xfId="18577" xr:uid="{040188D2-1DEA-4261-BA43-4D8E6248BA5A}"/>
    <cellStyle name="Percent 3 9 14 2 2" xfId="28713" xr:uid="{99A282A2-188D-4AE3-A965-51B3B1CE2B0A}"/>
    <cellStyle name="Percent 3 9 14 2 2 2" xfId="28714" xr:uid="{8EE86456-1EAD-4A09-A17E-BA71F02E61D5}"/>
    <cellStyle name="Percent 3 9 14 2 3" xfId="28715" xr:uid="{E440B477-502C-40BE-8E6F-1776B910B968}"/>
    <cellStyle name="Percent 3 9 14 2 3 2" xfId="28716" xr:uid="{77A77D23-FA4E-47D7-BC6B-FFBA600EE920}"/>
    <cellStyle name="Percent 3 9 14 2 4" xfId="28717" xr:uid="{12E0C8AF-49FD-4469-A522-B4B937B7B7D2}"/>
    <cellStyle name="Percent 3 9 14 2 5" xfId="28718" xr:uid="{93A43F64-781C-4838-BE29-38ABA99F668E}"/>
    <cellStyle name="Percent 3 9 14 2 6" xfId="28712" xr:uid="{FCB604D6-0317-40A4-9E57-530F1A9C8756}"/>
    <cellStyle name="Percent 3 9 14 3" xfId="18578" xr:uid="{843736C3-9248-4864-98FC-DF6FB8AD4B28}"/>
    <cellStyle name="Percent 3 9 14 3 2" xfId="28720" xr:uid="{FC8B9D7A-7F30-4600-B89B-4CC906DE7EBA}"/>
    <cellStyle name="Percent 3 9 14 3 2 2" xfId="28721" xr:uid="{7C2B8095-F648-4522-B4A1-228EF11F587C}"/>
    <cellStyle name="Percent 3 9 14 3 3" xfId="28722" xr:uid="{75E05646-3816-4CF3-A93D-049D867F72E9}"/>
    <cellStyle name="Percent 3 9 14 3 3 2" xfId="28723" xr:uid="{06311B13-37A1-4B6A-A6FC-F3AC3BC244B8}"/>
    <cellStyle name="Percent 3 9 14 3 4" xfId="28724" xr:uid="{7B89D05A-B209-4474-B300-614CE2930987}"/>
    <cellStyle name="Percent 3 9 14 3 5" xfId="28719" xr:uid="{04090627-8D45-49F4-AA1E-941C6FAF6157}"/>
    <cellStyle name="Percent 3 9 14 4" xfId="18579" xr:uid="{A07A4FE0-B3D5-4BBF-8E3D-6A424C913438}"/>
    <cellStyle name="Percent 3 9 14 4 2" xfId="28726" xr:uid="{42FF207D-A5CF-4C30-8DED-89F8C615F183}"/>
    <cellStyle name="Percent 3 9 14 4 2 2" xfId="28727" xr:uid="{6C90A205-3A2C-4C67-AB01-86496C10B683}"/>
    <cellStyle name="Percent 3 9 14 4 3" xfId="28728" xr:uid="{4F093CF0-5C63-44F6-A0D7-D464438A610B}"/>
    <cellStyle name="Percent 3 9 14 4 3 2" xfId="28729" xr:uid="{BDDC97B4-6E25-4B9C-A770-F060B9317F93}"/>
    <cellStyle name="Percent 3 9 14 4 4" xfId="28730" xr:uid="{D1F8BCE0-E3CF-46FB-89B6-D06914C92DE0}"/>
    <cellStyle name="Percent 3 9 14 4 5" xfId="28725" xr:uid="{3ABB5A34-DEEB-463D-AF5D-FB6FB1BB5C3F}"/>
    <cellStyle name="Percent 3 9 14 5" xfId="18580" xr:uid="{0B6CFD8E-4AE8-4251-BA8E-548419174075}"/>
    <cellStyle name="Percent 3 9 14 5 2" xfId="28732" xr:uid="{04DCA1BD-AADE-4D38-ACC8-54C9DE378116}"/>
    <cellStyle name="Percent 3 9 14 5 2 2" xfId="28733" xr:uid="{9F257AFB-B857-4C1B-B99D-86891FD425EB}"/>
    <cellStyle name="Percent 3 9 14 5 3" xfId="28734" xr:uid="{7C481BFA-1630-48DF-9FD0-115A77EB883A}"/>
    <cellStyle name="Percent 3 9 14 5 3 2" xfId="28735" xr:uid="{EF99EAEA-3178-43E0-97E8-31021B0EE758}"/>
    <cellStyle name="Percent 3 9 14 5 4" xfId="28736" xr:uid="{AE226A75-0472-4B2A-8EFB-C1149B286DFE}"/>
    <cellStyle name="Percent 3 9 14 5 4 2" xfId="28737" xr:uid="{42A69102-A33F-47FC-8E66-2DE291241AE3}"/>
    <cellStyle name="Percent 3 9 14 5 5" xfId="28738" xr:uid="{4274625C-4920-4CF8-B121-58C7E79A1685}"/>
    <cellStyle name="Percent 3 9 14 5 6" xfId="28731" xr:uid="{9C3FBA09-E177-4A45-BF25-C56563FA95D7}"/>
    <cellStyle name="Percent 3 9 14 6" xfId="18581" xr:uid="{25944A2B-15BF-486F-9EA9-9AD6275EA337}"/>
    <cellStyle name="Percent 3 9 14 6 2" xfId="28740" xr:uid="{E254609C-A224-4F8C-B15E-DB27BA0B17ED}"/>
    <cellStyle name="Percent 3 9 14 6 2 2" xfId="28741" xr:uid="{3D551ACC-B027-4E31-9E9D-53FBD7D47F6F}"/>
    <cellStyle name="Percent 3 9 14 6 3" xfId="28742" xr:uid="{FD416B3A-E3EC-4C66-91DA-62E66AA647B3}"/>
    <cellStyle name="Percent 3 9 14 6 3 2" xfId="28743" xr:uid="{C49B289D-21D2-42F4-AE27-F5048F823755}"/>
    <cellStyle name="Percent 3 9 14 6 4" xfId="28744" xr:uid="{D323A471-4C24-49F3-B018-1E26C53BCD09}"/>
    <cellStyle name="Percent 3 9 14 6 5" xfId="28739" xr:uid="{4D5D2948-8904-40C3-8795-9F42D2517B7A}"/>
    <cellStyle name="Percent 3 9 14 7" xfId="18582" xr:uid="{3506663D-6EC1-4E84-9525-65DEA864A525}"/>
    <cellStyle name="Percent 3 9 14 7 2" xfId="28746" xr:uid="{A3DB1ABD-E390-4B4E-B21C-A53A01372A51}"/>
    <cellStyle name="Percent 3 9 14 7 3" xfId="28745" xr:uid="{39C29945-345F-4010-9849-5DF778F0AEC3}"/>
    <cellStyle name="Percent 3 9 14 8" xfId="18583" xr:uid="{E5077F40-8528-4A2E-9E93-34B22DFE505A}"/>
    <cellStyle name="Percent 3 9 14 8 2" xfId="28748" xr:uid="{368E8ADC-20B3-4C33-B33F-25F9453911A3}"/>
    <cellStyle name="Percent 3 9 14 8 3" xfId="28747" xr:uid="{DC8E9BEB-E751-4EE0-9D56-D508890CAA4C}"/>
    <cellStyle name="Percent 3 9 14 9" xfId="18584" xr:uid="{AE4571A8-E6BD-4707-86B4-892FDADAD8D4}"/>
    <cellStyle name="Percent 3 9 14 9 2" xfId="28750" xr:uid="{C4D1ADE2-899C-4ED6-8B3B-8B0A79493AF8}"/>
    <cellStyle name="Percent 3 9 14 9 3" xfId="28749" xr:uid="{8892F67B-9C0F-438A-9571-78B9C283C8F7}"/>
    <cellStyle name="Percent 3 9 15" xfId="4704" xr:uid="{00000000-0005-0000-0000-000063120000}"/>
    <cellStyle name="Percent 3 9 15 10" xfId="18585" xr:uid="{30B25EC0-8DCF-4F06-A814-434828EDF556}"/>
    <cellStyle name="Percent 3 9 15 10 2" xfId="28752" xr:uid="{C3F242CA-A41D-4563-854B-3A1495117407}"/>
    <cellStyle name="Percent 3 9 15 11" xfId="28753" xr:uid="{2BDEFAC5-E0D5-4BD4-92D3-F0526A12E599}"/>
    <cellStyle name="Percent 3 9 15 12" xfId="28751" xr:uid="{5D20214B-5B2B-4942-94D7-7BB73C215F78}"/>
    <cellStyle name="Percent 3 9 15 13" xfId="24157" xr:uid="{E37A8850-DC78-4261-9F18-88F260997203}"/>
    <cellStyle name="Percent 3 9 15 14" xfId="9013" xr:uid="{7E31AF83-EB7C-4BCA-9320-2E7AE83A59A1}"/>
    <cellStyle name="Percent 3 9 15 2" xfId="18586" xr:uid="{4EC6B560-C955-4F73-95F9-5D64516F8B67}"/>
    <cellStyle name="Percent 3 9 15 2 2" xfId="28755" xr:uid="{4B4E2BB6-C396-4247-A532-55E2102D9DB0}"/>
    <cellStyle name="Percent 3 9 15 2 2 2" xfId="28756" xr:uid="{1D4F2266-95E2-4D9A-9014-5BD44C6D9243}"/>
    <cellStyle name="Percent 3 9 15 2 3" xfId="28757" xr:uid="{941D9967-788E-426C-9C05-75BE2652B2CC}"/>
    <cellStyle name="Percent 3 9 15 2 3 2" xfId="28758" xr:uid="{51A5A8E6-F732-4CDC-9246-C6980E5BCCE7}"/>
    <cellStyle name="Percent 3 9 15 2 4" xfId="28759" xr:uid="{A70353DC-9EEE-4AEB-AA83-E273EAE49FF1}"/>
    <cellStyle name="Percent 3 9 15 2 5" xfId="28760" xr:uid="{47945935-95A4-494C-9037-88D4C413D892}"/>
    <cellStyle name="Percent 3 9 15 2 6" xfId="28754" xr:uid="{DE18B160-11CA-478D-B426-7CC3BD8A6414}"/>
    <cellStyle name="Percent 3 9 15 3" xfId="18587" xr:uid="{191AB34F-CEEF-487E-A450-A6B5B7D2C85C}"/>
    <cellStyle name="Percent 3 9 15 3 2" xfId="28762" xr:uid="{F1E22EAB-7615-4B6D-B205-18DF7A23ED12}"/>
    <cellStyle name="Percent 3 9 15 3 2 2" xfId="28763" xr:uid="{003477F0-D9A9-4E9C-A83F-51E2F4C8A0FD}"/>
    <cellStyle name="Percent 3 9 15 3 3" xfId="28764" xr:uid="{651E0C03-65BF-482B-AEA0-83DA2C75CAA0}"/>
    <cellStyle name="Percent 3 9 15 3 3 2" xfId="28765" xr:uid="{A36FD845-CC59-4B86-BE60-92F38D156F96}"/>
    <cellStyle name="Percent 3 9 15 3 4" xfId="28766" xr:uid="{048DA37B-1F66-49B5-8D83-E12731DE7DFC}"/>
    <cellStyle name="Percent 3 9 15 3 5" xfId="28761" xr:uid="{3B7ED59F-4A30-4213-B1E9-B67C84789565}"/>
    <cellStyle name="Percent 3 9 15 4" xfId="18588" xr:uid="{22AFC733-2EB1-45B6-A35C-139BA2F0FD83}"/>
    <cellStyle name="Percent 3 9 15 4 2" xfId="28768" xr:uid="{44F34654-57B6-4083-ADCF-71F468F73F7D}"/>
    <cellStyle name="Percent 3 9 15 4 2 2" xfId="28769" xr:uid="{1079D52C-60DD-4B41-87AA-8D048FE00D46}"/>
    <cellStyle name="Percent 3 9 15 4 3" xfId="28770" xr:uid="{1BE56F4C-264E-4992-8E57-60900521B285}"/>
    <cellStyle name="Percent 3 9 15 4 3 2" xfId="28771" xr:uid="{0F2986BE-DDAF-44EC-9964-77AA9D1F3CD3}"/>
    <cellStyle name="Percent 3 9 15 4 4" xfId="28772" xr:uid="{F1529FB3-3E62-47B4-8A1B-BA5614BCA49A}"/>
    <cellStyle name="Percent 3 9 15 4 5" xfId="28767" xr:uid="{5CC2C2B0-A9F7-4CA5-8A80-8555AF6EC407}"/>
    <cellStyle name="Percent 3 9 15 5" xfId="18589" xr:uid="{3F374FE4-BCE0-4343-BF89-610C18DD2EFE}"/>
    <cellStyle name="Percent 3 9 15 5 2" xfId="28774" xr:uid="{0EA23D6C-F083-449D-ACF3-B05A0ED496E7}"/>
    <cellStyle name="Percent 3 9 15 5 2 2" xfId="28775" xr:uid="{ED911119-9480-4EFE-8FEE-5F8B84BFC205}"/>
    <cellStyle name="Percent 3 9 15 5 3" xfId="28776" xr:uid="{68D47A8D-6A58-45CF-8116-127380A24CEC}"/>
    <cellStyle name="Percent 3 9 15 5 3 2" xfId="28777" xr:uid="{C66DAC36-A1B4-4956-881E-A37B33AC15B6}"/>
    <cellStyle name="Percent 3 9 15 5 4" xfId="28778" xr:uid="{150F9260-CCBE-4DB0-9419-B84B600B89FD}"/>
    <cellStyle name="Percent 3 9 15 5 4 2" xfId="28779" xr:uid="{EF3E30B0-B25F-4498-9ECD-1475E6B11B4B}"/>
    <cellStyle name="Percent 3 9 15 5 5" xfId="28780" xr:uid="{99780ECE-0A7B-4571-AB0E-43D724078B96}"/>
    <cellStyle name="Percent 3 9 15 5 6" xfId="28773" xr:uid="{C63DC1F0-BD19-4F0D-8AB3-3E1A42BEBB6F}"/>
    <cellStyle name="Percent 3 9 15 6" xfId="18590" xr:uid="{2593CFEB-30B5-430C-8CA8-968DCFD5079B}"/>
    <cellStyle name="Percent 3 9 15 6 2" xfId="28782" xr:uid="{EA6070ED-E73C-4A23-9697-DB44EE3F0E4B}"/>
    <cellStyle name="Percent 3 9 15 6 2 2" xfId="28783" xr:uid="{8572BC2B-4412-454C-97D5-EB08CBC4B27B}"/>
    <cellStyle name="Percent 3 9 15 6 3" xfId="28784" xr:uid="{2182FEEB-8EF2-4E52-95BA-448EBACEBBC1}"/>
    <cellStyle name="Percent 3 9 15 6 3 2" xfId="28785" xr:uid="{BEDD88CC-7A08-4E67-BA7A-0168D4DBD6FF}"/>
    <cellStyle name="Percent 3 9 15 6 4" xfId="28786" xr:uid="{64AA73A1-7DC7-421E-96DB-7159C9F0FCF6}"/>
    <cellStyle name="Percent 3 9 15 6 5" xfId="28781" xr:uid="{4DDBCDFA-80A9-4E9B-95F4-D1F51581D4AD}"/>
    <cellStyle name="Percent 3 9 15 7" xfId="18591" xr:uid="{ABDD66FB-3741-4661-9590-F79309CAE51A}"/>
    <cellStyle name="Percent 3 9 15 7 2" xfId="28788" xr:uid="{A586FCF8-5C0D-4474-8FA2-A8314C519308}"/>
    <cellStyle name="Percent 3 9 15 7 3" xfId="28787" xr:uid="{F1BD0CD9-4A69-4ABF-8F98-4A2B35381984}"/>
    <cellStyle name="Percent 3 9 15 8" xfId="18592" xr:uid="{169F20F1-0CBE-4207-8482-698399886CB6}"/>
    <cellStyle name="Percent 3 9 15 8 2" xfId="28790" xr:uid="{367CA4FD-76BC-4820-9D39-BD6E064840E1}"/>
    <cellStyle name="Percent 3 9 15 8 3" xfId="28789" xr:uid="{493509EC-1882-42CC-A214-271D3C0D1125}"/>
    <cellStyle name="Percent 3 9 15 9" xfId="18593" xr:uid="{7BB84EBB-6F4E-4434-89D6-CE82F7959813}"/>
    <cellStyle name="Percent 3 9 15 9 2" xfId="28792" xr:uid="{D522F0E6-F11C-4794-82A8-92DF8B5563F4}"/>
    <cellStyle name="Percent 3 9 15 9 3" xfId="28791" xr:uid="{31A075C0-7FCD-444E-8306-89E3CD1972E1}"/>
    <cellStyle name="Percent 3 9 16" xfId="18594" xr:uid="{D9011836-F137-4E75-B554-8B98D26D4359}"/>
    <cellStyle name="Percent 3 9 16 2" xfId="28794" xr:uid="{ABF30E3E-5C06-4F53-BE59-E117E05A3C1B}"/>
    <cellStyle name="Percent 3 9 16 2 2" xfId="28795" xr:uid="{E29AAC37-66BB-462A-BF80-794BBB07259A}"/>
    <cellStyle name="Percent 3 9 16 3" xfId="28796" xr:uid="{F3B9E59E-AE74-464A-A693-615C66ECCAF7}"/>
    <cellStyle name="Percent 3 9 16 3 2" xfId="28797" xr:uid="{8929392B-66BA-42EF-A5C0-092D71A1B563}"/>
    <cellStyle name="Percent 3 9 16 4" xfId="28798" xr:uid="{00FF2366-43C9-46AB-B371-F64EE3405898}"/>
    <cellStyle name="Percent 3 9 16 5" xfId="28799" xr:uid="{4963AE14-84AC-423B-8F30-F288CAD08617}"/>
    <cellStyle name="Percent 3 9 16 6" xfId="28793" xr:uid="{5677A1D2-422E-4EDC-A507-BEC096467B77}"/>
    <cellStyle name="Percent 3 9 17" xfId="18595" xr:uid="{05C13769-2FE9-4084-A2B8-738BF812E2E0}"/>
    <cellStyle name="Percent 3 9 17 2" xfId="28801" xr:uid="{0CAFCB01-B7B6-4AA1-B992-A2A960D78AEB}"/>
    <cellStyle name="Percent 3 9 17 2 2" xfId="28802" xr:uid="{EC52966C-E55A-46C7-AD7C-E48C89BBC0DF}"/>
    <cellStyle name="Percent 3 9 17 3" xfId="28803" xr:uid="{4A9A242E-0004-4D29-BB07-1DA998A7EBF3}"/>
    <cellStyle name="Percent 3 9 17 3 2" xfId="28804" xr:uid="{EDFEAC61-6306-4498-A3F8-B20297780BF3}"/>
    <cellStyle name="Percent 3 9 17 4" xfId="28805" xr:uid="{9C623BF6-09D2-468D-AEC0-A9F0AA5AF271}"/>
    <cellStyle name="Percent 3 9 17 5" xfId="28800" xr:uid="{79BBBF17-6C32-4E61-9650-7BEEB799F432}"/>
    <cellStyle name="Percent 3 9 18" xfId="18596" xr:uid="{B80963A4-60B5-47C2-98A4-EB08C3368A57}"/>
    <cellStyle name="Percent 3 9 18 2" xfId="28807" xr:uid="{D227E954-691E-43C5-9FA2-2C0C1772FE6C}"/>
    <cellStyle name="Percent 3 9 18 2 2" xfId="28808" xr:uid="{67EA9C5C-D787-4DDC-A5D9-A388E3E9E400}"/>
    <cellStyle name="Percent 3 9 18 3" xfId="28809" xr:uid="{640D7501-56AF-41D7-A2F9-E0FC3899326D}"/>
    <cellStyle name="Percent 3 9 18 3 2" xfId="28810" xr:uid="{E9670E25-8641-4FB4-95E6-20623216C9C8}"/>
    <cellStyle name="Percent 3 9 18 4" xfId="28811" xr:uid="{10BCCD41-CCD5-42EA-A35E-AEA27554C292}"/>
    <cellStyle name="Percent 3 9 18 5" xfId="28806" xr:uid="{97414921-D61B-4260-827C-C6094D3AE544}"/>
    <cellStyle name="Percent 3 9 19" xfId="18597" xr:uid="{EB97A493-9624-47E6-BC16-273E798C735A}"/>
    <cellStyle name="Percent 3 9 19 2" xfId="28813" xr:uid="{82883491-C90B-4F86-BB16-62A247E7600C}"/>
    <cellStyle name="Percent 3 9 19 2 2" xfId="28814" xr:uid="{8B2DE4BF-874A-426E-AAA5-0BDFEF5ABD31}"/>
    <cellStyle name="Percent 3 9 19 3" xfId="28815" xr:uid="{33776149-75E8-4D23-955D-C9B787367CD7}"/>
    <cellStyle name="Percent 3 9 19 3 2" xfId="28816" xr:uid="{56EEDC48-BD19-440D-8ACA-94194DE226F7}"/>
    <cellStyle name="Percent 3 9 19 4" xfId="28817" xr:uid="{771E2E1F-FB0B-49A2-A6D2-A9F329F7CDA8}"/>
    <cellStyle name="Percent 3 9 19 4 2" xfId="28818" xr:uid="{68122F40-5315-45D9-872E-FEB00B26401A}"/>
    <cellStyle name="Percent 3 9 19 5" xfId="28819" xr:uid="{5A5DEA2C-9E24-409B-A2BE-8CBCCA7F25B5}"/>
    <cellStyle name="Percent 3 9 19 6" xfId="28812" xr:uid="{A020AB84-D117-45DB-B0DD-79D1F82CCB7E}"/>
    <cellStyle name="Percent 3 9 2" xfId="4705" xr:uid="{00000000-0005-0000-0000-000064120000}"/>
    <cellStyle name="Percent 3 9 2 10" xfId="18598" xr:uid="{5E5722C1-B366-43F6-AFC0-ED956E69AB58}"/>
    <cellStyle name="Percent 3 9 2 10 2" xfId="28821" xr:uid="{551D956F-140E-4DF4-9C0E-6BCAA460DF0C}"/>
    <cellStyle name="Percent 3 9 2 11" xfId="28822" xr:uid="{49C7F201-8A6A-4A4B-B0A3-ECDD08722C39}"/>
    <cellStyle name="Percent 3 9 2 12" xfId="28820" xr:uid="{D5213390-13AF-4745-8B28-E10CB27B42D0}"/>
    <cellStyle name="Percent 3 9 2 13" xfId="24158" xr:uid="{6FB64734-2A6F-48C7-886D-D9F70C0B97D9}"/>
    <cellStyle name="Percent 3 9 2 14" xfId="9014" xr:uid="{72BF2D69-F343-4B87-BA6E-E2F16E59F359}"/>
    <cellStyle name="Percent 3 9 2 2" xfId="18599" xr:uid="{6E274013-C1D5-4757-82C1-EC5630CBD6D0}"/>
    <cellStyle name="Percent 3 9 2 2 2" xfId="28824" xr:uid="{F094EC98-0D4D-44D8-BC2C-4839AD7DBF59}"/>
    <cellStyle name="Percent 3 9 2 2 2 2" xfId="28825" xr:uid="{C5A1F8D1-03F0-4A7A-9765-DDC8E1750342}"/>
    <cellStyle name="Percent 3 9 2 2 3" xfId="28826" xr:uid="{5F2BBE6D-9343-4E78-AD8A-70627EA72A59}"/>
    <cellStyle name="Percent 3 9 2 2 3 2" xfId="28827" xr:uid="{4B85AB38-CA5E-4A66-8B3E-326A9849ED77}"/>
    <cellStyle name="Percent 3 9 2 2 4" xfId="28828" xr:uid="{53C649F3-2488-48A7-852B-C145D40862C8}"/>
    <cellStyle name="Percent 3 9 2 2 5" xfId="28829" xr:uid="{F8684396-6748-454E-8D34-318CF2262D61}"/>
    <cellStyle name="Percent 3 9 2 2 6" xfId="28823" xr:uid="{A080CDBC-6F6A-4861-99E2-746D6FDFB25D}"/>
    <cellStyle name="Percent 3 9 2 3" xfId="18600" xr:uid="{0030A6F4-67B4-4471-BB3D-6082A1A2AB0A}"/>
    <cellStyle name="Percent 3 9 2 3 2" xfId="28831" xr:uid="{44EFF796-087C-436F-B764-F5F5522EC2C7}"/>
    <cellStyle name="Percent 3 9 2 3 2 2" xfId="28832" xr:uid="{3984D38B-C443-4B9C-B2AC-0977B9328FE8}"/>
    <cellStyle name="Percent 3 9 2 3 3" xfId="28833" xr:uid="{68DDAA3E-F87B-4872-801B-C8855CB60000}"/>
    <cellStyle name="Percent 3 9 2 3 3 2" xfId="28834" xr:uid="{0245B89A-11E0-414E-B1ED-C16F744F4406}"/>
    <cellStyle name="Percent 3 9 2 3 4" xfId="28835" xr:uid="{D94A098C-AA4C-425B-ADC8-9F2C09A773A8}"/>
    <cellStyle name="Percent 3 9 2 3 5" xfId="28830" xr:uid="{30A9101B-EA98-4884-B644-475861300B88}"/>
    <cellStyle name="Percent 3 9 2 4" xfId="18601" xr:uid="{3082A5D2-DC7C-4B4A-BBC4-90887B2A1920}"/>
    <cellStyle name="Percent 3 9 2 4 2" xfId="28837" xr:uid="{6677FB07-1947-4044-ACFB-BB4D3EA6384B}"/>
    <cellStyle name="Percent 3 9 2 4 2 2" xfId="28838" xr:uid="{51B1D780-AF53-4214-9B3B-F78172176E57}"/>
    <cellStyle name="Percent 3 9 2 4 3" xfId="28839" xr:uid="{F8DC0636-91FC-4B41-A1DB-A65B0ED4D2B9}"/>
    <cellStyle name="Percent 3 9 2 4 3 2" xfId="28840" xr:uid="{7EE5A298-0D5E-44A9-B121-88B44436AF41}"/>
    <cellStyle name="Percent 3 9 2 4 4" xfId="28841" xr:uid="{06B1C736-1B57-40C5-93D7-7C2EFC654D85}"/>
    <cellStyle name="Percent 3 9 2 4 5" xfId="28836" xr:uid="{DD53C570-02D3-4D2F-B52A-F28A3EE7B6C1}"/>
    <cellStyle name="Percent 3 9 2 5" xfId="18602" xr:uid="{FC34643F-6363-4FCB-8806-5EDCE11C35CB}"/>
    <cellStyle name="Percent 3 9 2 5 2" xfId="28843" xr:uid="{F37D1C37-6645-4E98-8F55-295ACAB3CCF4}"/>
    <cellStyle name="Percent 3 9 2 5 2 2" xfId="28844" xr:uid="{D30686F6-2B30-4FCE-9BAD-3F89AA4FE012}"/>
    <cellStyle name="Percent 3 9 2 5 3" xfId="28845" xr:uid="{340AEDD9-730D-45D0-B475-43B921B4E75D}"/>
    <cellStyle name="Percent 3 9 2 5 3 2" xfId="28846" xr:uid="{566C5537-BD0D-4F56-9AF5-A68096359837}"/>
    <cellStyle name="Percent 3 9 2 5 4" xfId="28847" xr:uid="{C814EC02-55BF-4A19-8437-045AFFB8842C}"/>
    <cellStyle name="Percent 3 9 2 5 4 2" xfId="28848" xr:uid="{3E0E5FE4-1C02-48BB-830C-ACE416EB0745}"/>
    <cellStyle name="Percent 3 9 2 5 5" xfId="28849" xr:uid="{AE060A7B-4EE8-4002-B14E-030109D47B42}"/>
    <cellStyle name="Percent 3 9 2 5 6" xfId="28842" xr:uid="{DD573A8F-ED7A-4811-A5C4-EED3FE90697C}"/>
    <cellStyle name="Percent 3 9 2 6" xfId="18603" xr:uid="{9F8659F7-3393-41B1-970B-92434724CCDB}"/>
    <cellStyle name="Percent 3 9 2 6 2" xfId="28851" xr:uid="{B899B672-B27D-41FF-AE28-79E008EE93B2}"/>
    <cellStyle name="Percent 3 9 2 6 2 2" xfId="28852" xr:uid="{20D99FF9-7BF5-4DC0-A4F0-699CFE03D1A3}"/>
    <cellStyle name="Percent 3 9 2 6 3" xfId="28853" xr:uid="{42D5EEF9-F30C-4521-9608-156E3F540E26}"/>
    <cellStyle name="Percent 3 9 2 6 3 2" xfId="28854" xr:uid="{9990DBBE-8F35-42B2-B275-DB0C1F5EB97A}"/>
    <cellStyle name="Percent 3 9 2 6 4" xfId="28855" xr:uid="{9B636C46-5FCE-4DC9-A0A6-9AEB1B9F039C}"/>
    <cellStyle name="Percent 3 9 2 6 5" xfId="28850" xr:uid="{307C42DF-6726-4FF5-8FF5-65AB3058A9E6}"/>
    <cellStyle name="Percent 3 9 2 7" xfId="18604" xr:uid="{F352ECE5-6DE2-42CC-8E23-43267EE3192F}"/>
    <cellStyle name="Percent 3 9 2 7 2" xfId="28857" xr:uid="{5C28E900-E51D-4100-90FF-00289C5670E7}"/>
    <cellStyle name="Percent 3 9 2 7 3" xfId="28856" xr:uid="{AEC399EF-FB09-4583-8914-2ECD581832B9}"/>
    <cellStyle name="Percent 3 9 2 8" xfId="18605" xr:uid="{8F80F988-EAF8-490C-BC2E-C9D578D4F06D}"/>
    <cellStyle name="Percent 3 9 2 8 2" xfId="28859" xr:uid="{74D0535E-68A1-4630-BB61-FEAAC202F574}"/>
    <cellStyle name="Percent 3 9 2 8 3" xfId="28858" xr:uid="{6E349AD0-0E2A-4515-88CB-FB33B8EA3A42}"/>
    <cellStyle name="Percent 3 9 2 9" xfId="18606" xr:uid="{EB02CC37-0BDC-4C3F-836F-7D4835E4B7E0}"/>
    <cellStyle name="Percent 3 9 2 9 2" xfId="28861" xr:uid="{B0533978-9E37-4E30-AD62-FD6E4F681879}"/>
    <cellStyle name="Percent 3 9 2 9 3" xfId="28860" xr:uid="{565CF9A4-5A8A-4382-AF6D-07BD685C33C6}"/>
    <cellStyle name="Percent 3 9 20" xfId="18607" xr:uid="{888E37A1-808D-461C-9344-9C0C6117601C}"/>
    <cellStyle name="Percent 3 9 20 2" xfId="28863" xr:uid="{8AD0D42C-6E9A-4974-83A5-A3203A0CD1AA}"/>
    <cellStyle name="Percent 3 9 20 2 2" xfId="28864" xr:uid="{85008864-5549-417D-8A71-178D5B286800}"/>
    <cellStyle name="Percent 3 9 20 3" xfId="28865" xr:uid="{24159AA6-1C13-4155-929A-07198F162768}"/>
    <cellStyle name="Percent 3 9 20 3 2" xfId="28866" xr:uid="{3283D997-E2EB-415E-BE20-84812B8B5E08}"/>
    <cellStyle name="Percent 3 9 20 4" xfId="28867" xr:uid="{DA929FC7-F62F-411A-B6D7-07776257B601}"/>
    <cellStyle name="Percent 3 9 20 5" xfId="28862" xr:uid="{D8EE77F1-0872-4E31-920D-C641DD6D0AAC}"/>
    <cellStyle name="Percent 3 9 21" xfId="18608" xr:uid="{91C56777-A68A-477F-B53C-DE29E5D81503}"/>
    <cellStyle name="Percent 3 9 21 2" xfId="28869" xr:uid="{1B514124-3874-44C0-87BB-3E778191B499}"/>
    <cellStyle name="Percent 3 9 21 3" xfId="28868" xr:uid="{807626F1-AD59-4791-A9AC-53CDBB44C37E}"/>
    <cellStyle name="Percent 3 9 22" xfId="18609" xr:uid="{7F239B9D-D399-4C9A-A3B9-AFE45551C3E3}"/>
    <cellStyle name="Percent 3 9 22 2" xfId="28871" xr:uid="{6B99A6FD-8B7F-4112-8E2A-314A17D23356}"/>
    <cellStyle name="Percent 3 9 22 3" xfId="28870" xr:uid="{75F5D733-FD4B-4AE6-A5EA-500B65E07FA1}"/>
    <cellStyle name="Percent 3 9 23" xfId="18610" xr:uid="{099DEB83-BCA2-4B9D-B6DB-81572D29AA2A}"/>
    <cellStyle name="Percent 3 9 23 2" xfId="28873" xr:uid="{B6F6CEDC-5FD6-498E-9EBD-D9DB80E8C80C}"/>
    <cellStyle name="Percent 3 9 23 3" xfId="28872" xr:uid="{DAA504BF-9E92-4BA2-8484-8E29C7A25E02}"/>
    <cellStyle name="Percent 3 9 24" xfId="18611" xr:uid="{ADA84DE6-A6C7-45EB-B60B-235A4F0A707F}"/>
    <cellStyle name="Percent 3 9 24 2" xfId="28874" xr:uid="{5FF43A7D-CDBF-425F-9357-4452A4940A32}"/>
    <cellStyle name="Percent 3 9 25" xfId="28875" xr:uid="{DD63164E-5B7A-428F-996A-D219CCFFA148}"/>
    <cellStyle name="Percent 3 9 26" xfId="28540" xr:uid="{04EFD8D7-5A4A-4A06-9477-4BBAB351CC73}"/>
    <cellStyle name="Percent 3 9 27" xfId="24151" xr:uid="{549BA536-7C19-4D94-98C2-BC6B13343028}"/>
    <cellStyle name="Percent 3 9 28" xfId="9007" xr:uid="{D556AD42-0AC6-4B97-810B-5C146561F7EF}"/>
    <cellStyle name="Percent 3 9 3" xfId="4706" xr:uid="{00000000-0005-0000-0000-000065120000}"/>
    <cellStyle name="Percent 3 9 3 10" xfId="18612" xr:uid="{C6596707-6A55-42C2-B15D-74230D980178}"/>
    <cellStyle name="Percent 3 9 3 10 2" xfId="28877" xr:uid="{84672524-9FD4-471D-9273-F8D8D30E9280}"/>
    <cellStyle name="Percent 3 9 3 11" xfId="28878" xr:uid="{F9FB129E-2053-4EFD-93A0-7FBEFD36ADF8}"/>
    <cellStyle name="Percent 3 9 3 12" xfId="28876" xr:uid="{B54DCE78-5E4D-4B41-B6B2-74E32BACC3A5}"/>
    <cellStyle name="Percent 3 9 3 13" xfId="24159" xr:uid="{175120F2-AA24-418A-BFAB-F1917ADBDB3D}"/>
    <cellStyle name="Percent 3 9 3 14" xfId="9015" xr:uid="{12145048-E963-4B28-87A2-171914BE1B61}"/>
    <cellStyle name="Percent 3 9 3 2" xfId="18613" xr:uid="{C9ADF09A-B8EE-465A-B80E-A29F0F2EDB21}"/>
    <cellStyle name="Percent 3 9 3 2 2" xfId="28880" xr:uid="{0042C6AB-2505-4A08-AE13-200758F072AB}"/>
    <cellStyle name="Percent 3 9 3 2 2 2" xfId="28881" xr:uid="{7C6C53C7-0EDF-4652-9244-F39DE0BB94B3}"/>
    <cellStyle name="Percent 3 9 3 2 3" xfId="28882" xr:uid="{A1DB8EB8-7B39-4AE9-B023-9997F82A9F48}"/>
    <cellStyle name="Percent 3 9 3 2 3 2" xfId="28883" xr:uid="{49D23C94-5A15-4DA0-A4EF-8D1588D0D603}"/>
    <cellStyle name="Percent 3 9 3 2 4" xfId="28884" xr:uid="{8D508A6C-D25C-4B2F-8AD8-62B359BC3CDF}"/>
    <cellStyle name="Percent 3 9 3 2 5" xfId="28885" xr:uid="{DF8A2297-15A7-47F2-AE00-F0DDF6D8E5CE}"/>
    <cellStyle name="Percent 3 9 3 2 6" xfId="28879" xr:uid="{7974A2D7-ED6F-4B7F-A639-BF9B094A2FC4}"/>
    <cellStyle name="Percent 3 9 3 3" xfId="18614" xr:uid="{7A18636F-5F07-4ABF-85F6-608373511665}"/>
    <cellStyle name="Percent 3 9 3 3 2" xfId="28887" xr:uid="{0347A694-2170-4BFD-AD67-5E95F4B91DA2}"/>
    <cellStyle name="Percent 3 9 3 3 2 2" xfId="28888" xr:uid="{96D458C6-9C9C-4177-B69E-311ACB2A0BB0}"/>
    <cellStyle name="Percent 3 9 3 3 3" xfId="28889" xr:uid="{381E633F-D2E4-4686-A359-FD60A89575D1}"/>
    <cellStyle name="Percent 3 9 3 3 3 2" xfId="28890" xr:uid="{035EA13C-4CAB-493F-9029-231BAA35A79A}"/>
    <cellStyle name="Percent 3 9 3 3 4" xfId="28891" xr:uid="{EC3BDD3A-D65C-4146-9482-1B9686C9CEC1}"/>
    <cellStyle name="Percent 3 9 3 3 5" xfId="28886" xr:uid="{5B845FDC-4716-480F-8431-8F8C5F24FF2F}"/>
    <cellStyle name="Percent 3 9 3 4" xfId="18615" xr:uid="{8373E87C-0F7B-4805-9C9B-DB75E941A954}"/>
    <cellStyle name="Percent 3 9 3 4 2" xfId="28893" xr:uid="{106F2EDA-C162-46AC-BD58-5B70749F0CC4}"/>
    <cellStyle name="Percent 3 9 3 4 2 2" xfId="28894" xr:uid="{4F63F7C4-82E8-4E2F-9368-5B4154BE491D}"/>
    <cellStyle name="Percent 3 9 3 4 3" xfId="28895" xr:uid="{596C86A3-D033-487C-998B-0186C1E048F4}"/>
    <cellStyle name="Percent 3 9 3 4 3 2" xfId="28896" xr:uid="{448134F8-3D3B-4BD7-94B5-D6A00AC16159}"/>
    <cellStyle name="Percent 3 9 3 4 4" xfId="28897" xr:uid="{16FBAF7A-2A5F-4F07-A949-C11B57EFF3EA}"/>
    <cellStyle name="Percent 3 9 3 4 5" xfId="28892" xr:uid="{DD0948B7-2E84-44C1-B438-4D8BB15D3D34}"/>
    <cellStyle name="Percent 3 9 3 5" xfId="18616" xr:uid="{AEC93A23-CE13-4622-8209-7177AE002E5D}"/>
    <cellStyle name="Percent 3 9 3 5 2" xfId="28899" xr:uid="{8366BF6F-E512-4E6D-B2A4-39B5764A1816}"/>
    <cellStyle name="Percent 3 9 3 5 2 2" xfId="28900" xr:uid="{38430891-C3B6-42FF-9825-5255CE2DD9B7}"/>
    <cellStyle name="Percent 3 9 3 5 3" xfId="28901" xr:uid="{C36C9038-8680-4C3E-8634-A79DA4FCB56D}"/>
    <cellStyle name="Percent 3 9 3 5 3 2" xfId="28902" xr:uid="{6D03883A-F98D-440B-8236-756EE2A2C383}"/>
    <cellStyle name="Percent 3 9 3 5 4" xfId="28903" xr:uid="{03C5496E-7B54-4431-92CC-A2671D01255E}"/>
    <cellStyle name="Percent 3 9 3 5 4 2" xfId="28904" xr:uid="{25A2F3B3-2FF5-4D7E-8591-1B5A2C3D2EF9}"/>
    <cellStyle name="Percent 3 9 3 5 5" xfId="28905" xr:uid="{B7C5AE41-F47A-4056-A827-6F442C095362}"/>
    <cellStyle name="Percent 3 9 3 5 6" xfId="28898" xr:uid="{C7F02F48-D1FE-43CD-8E04-8B4A5F7BD8D4}"/>
    <cellStyle name="Percent 3 9 3 6" xfId="18617" xr:uid="{E52F52E8-8EF1-4494-B4FE-6701D4781525}"/>
    <cellStyle name="Percent 3 9 3 6 2" xfId="28907" xr:uid="{436DBCC9-980B-4767-A22F-A160F72D30A1}"/>
    <cellStyle name="Percent 3 9 3 6 2 2" xfId="28908" xr:uid="{79F228AB-519A-4A3D-A50C-347B4CD8E136}"/>
    <cellStyle name="Percent 3 9 3 6 3" xfId="28909" xr:uid="{2E0AB50F-B4EA-490F-A7DE-E8EAF9C67F47}"/>
    <cellStyle name="Percent 3 9 3 6 3 2" xfId="28910" xr:uid="{A74E0E5B-D313-484B-8512-6360BAE74D18}"/>
    <cellStyle name="Percent 3 9 3 6 4" xfId="28911" xr:uid="{3F42A3F0-EA7C-4905-B9B1-6694FF4C2926}"/>
    <cellStyle name="Percent 3 9 3 6 5" xfId="28906" xr:uid="{995B4410-1DFD-4A41-B66C-369FBB2A9384}"/>
    <cellStyle name="Percent 3 9 3 7" xfId="18618" xr:uid="{05864213-632F-4A92-AC57-FDE9D45C7262}"/>
    <cellStyle name="Percent 3 9 3 7 2" xfId="28913" xr:uid="{BC7DB892-8FA0-4048-A546-2AFC9B52C065}"/>
    <cellStyle name="Percent 3 9 3 7 3" xfId="28912" xr:uid="{65188A46-44B9-476E-BC4F-1D20228FD622}"/>
    <cellStyle name="Percent 3 9 3 8" xfId="18619" xr:uid="{3C2318F9-F96C-49E8-B203-8924B0878CF6}"/>
    <cellStyle name="Percent 3 9 3 8 2" xfId="28915" xr:uid="{D87A3F52-DF1D-42A2-BAD5-23005E63B6DC}"/>
    <cellStyle name="Percent 3 9 3 8 3" xfId="28914" xr:uid="{EE82BE3D-0F71-488D-84B9-771C9FE1D835}"/>
    <cellStyle name="Percent 3 9 3 9" xfId="18620" xr:uid="{87030147-3F5A-4040-8E53-C1D97387DDC4}"/>
    <cellStyle name="Percent 3 9 3 9 2" xfId="28917" xr:uid="{60CE0FCA-E728-4CEA-9C6E-2D3913B78075}"/>
    <cellStyle name="Percent 3 9 3 9 3" xfId="28916" xr:uid="{412DB2C2-87AC-49BE-830F-9E9E20AD088F}"/>
    <cellStyle name="Percent 3 9 4" xfId="4707" xr:uid="{00000000-0005-0000-0000-000066120000}"/>
    <cellStyle name="Percent 3 9 4 10" xfId="18621" xr:uid="{B7F273B2-4DA2-44A6-A7D9-EE08DA88DDDC}"/>
    <cellStyle name="Percent 3 9 4 10 2" xfId="28919" xr:uid="{BC721B74-EEDC-40DD-AA08-7F8B2664D291}"/>
    <cellStyle name="Percent 3 9 4 11" xfId="28920" xr:uid="{76D72A85-AABA-453A-8B30-3EAF396A4537}"/>
    <cellStyle name="Percent 3 9 4 12" xfId="28918" xr:uid="{88A766D6-ADD7-44CA-B421-263EE04A287E}"/>
    <cellStyle name="Percent 3 9 4 13" xfId="24160" xr:uid="{99410C1B-5C37-4755-B666-7C7556788DCC}"/>
    <cellStyle name="Percent 3 9 4 14" xfId="9016" xr:uid="{A0B2B640-4F2C-45A6-82C0-629493BFDBCD}"/>
    <cellStyle name="Percent 3 9 4 2" xfId="18622" xr:uid="{00CEB223-8ABF-44B5-9572-26600E9497AE}"/>
    <cellStyle name="Percent 3 9 4 2 2" xfId="28922" xr:uid="{45DB786C-D36E-4148-B76B-5D04096FDBEF}"/>
    <cellStyle name="Percent 3 9 4 2 2 2" xfId="28923" xr:uid="{27584A7E-2F1C-4445-868D-411484FBBFD7}"/>
    <cellStyle name="Percent 3 9 4 2 3" xfId="28924" xr:uid="{1D7D91FA-AC6C-4DB5-BCD0-27E4666C3F02}"/>
    <cellStyle name="Percent 3 9 4 2 3 2" xfId="28925" xr:uid="{C8F269C3-F835-44BD-AFB3-4FDED7D9E751}"/>
    <cellStyle name="Percent 3 9 4 2 4" xfId="28926" xr:uid="{23BAB9DB-044B-48F3-B8D2-F762A9EDC100}"/>
    <cellStyle name="Percent 3 9 4 2 5" xfId="28927" xr:uid="{28111E4E-B342-4D03-9CF4-6F87FC845E11}"/>
    <cellStyle name="Percent 3 9 4 2 6" xfId="28921" xr:uid="{4E268B2D-A218-450C-A7D1-CAD03D759308}"/>
    <cellStyle name="Percent 3 9 4 3" xfId="18623" xr:uid="{0BE20BC2-EBF6-4888-8549-BAB9316933E6}"/>
    <cellStyle name="Percent 3 9 4 3 2" xfId="28929" xr:uid="{3576B1EE-4591-419E-9AB3-BBEFBEA212B6}"/>
    <cellStyle name="Percent 3 9 4 3 2 2" xfId="28930" xr:uid="{BE94A438-99C9-470B-9624-DC521FBE56CC}"/>
    <cellStyle name="Percent 3 9 4 3 3" xfId="28931" xr:uid="{8A44AB6D-BDBC-4873-9775-CB36575C7426}"/>
    <cellStyle name="Percent 3 9 4 3 3 2" xfId="28932" xr:uid="{A333FB83-68C0-466E-BDB9-5F3BB65AABA4}"/>
    <cellStyle name="Percent 3 9 4 3 4" xfId="28933" xr:uid="{95B331D9-25E1-47B9-9883-BFCD9A9D61E9}"/>
    <cellStyle name="Percent 3 9 4 3 5" xfId="28928" xr:uid="{8DA134BB-40F2-4F57-864F-F3A8A2EC8899}"/>
    <cellStyle name="Percent 3 9 4 4" xfId="18624" xr:uid="{3D442811-82E3-4328-B359-799F6C09106E}"/>
    <cellStyle name="Percent 3 9 4 4 2" xfId="28935" xr:uid="{947F5070-E2E8-4554-A618-C8043761F7FD}"/>
    <cellStyle name="Percent 3 9 4 4 2 2" xfId="28936" xr:uid="{847142E8-E7D5-41B6-90B6-C4ABC1D4265F}"/>
    <cellStyle name="Percent 3 9 4 4 3" xfId="28937" xr:uid="{5901A01C-724B-475F-9261-D8D3F1292BCD}"/>
    <cellStyle name="Percent 3 9 4 4 3 2" xfId="28938" xr:uid="{9333828A-1196-404F-8399-6373B5B44494}"/>
    <cellStyle name="Percent 3 9 4 4 4" xfId="28939" xr:uid="{9742F9B3-8488-4D7D-B7A8-E1D9FD22E396}"/>
    <cellStyle name="Percent 3 9 4 4 5" xfId="28934" xr:uid="{03B5F886-E513-4D41-856C-E9706628424E}"/>
    <cellStyle name="Percent 3 9 4 5" xfId="18625" xr:uid="{2CB42148-878C-4EFE-AA1C-00BDD5BB6872}"/>
    <cellStyle name="Percent 3 9 4 5 2" xfId="28941" xr:uid="{4E582FFC-277E-4225-B203-12131F2BFAFA}"/>
    <cellStyle name="Percent 3 9 4 5 2 2" xfId="28942" xr:uid="{C720F46A-C4DB-4719-A0D9-6E83950F0C62}"/>
    <cellStyle name="Percent 3 9 4 5 3" xfId="28943" xr:uid="{C8C77E2C-D5CF-4560-B316-BC5A527F26BA}"/>
    <cellStyle name="Percent 3 9 4 5 3 2" xfId="28944" xr:uid="{3F47BF36-0B8D-4CA7-8F72-35B43B1D8C48}"/>
    <cellStyle name="Percent 3 9 4 5 4" xfId="28945" xr:uid="{4D27BDA1-F07A-4B21-BBA5-378C6D05279C}"/>
    <cellStyle name="Percent 3 9 4 5 4 2" xfId="28946" xr:uid="{64D1634A-ED04-4F57-893C-54BB689C70AC}"/>
    <cellStyle name="Percent 3 9 4 5 5" xfId="28947" xr:uid="{FB16762F-1D18-4FAB-86E7-56BB735712BA}"/>
    <cellStyle name="Percent 3 9 4 5 6" xfId="28940" xr:uid="{8836F703-F868-474A-B835-EC0FEAB0CD0B}"/>
    <cellStyle name="Percent 3 9 4 6" xfId="18626" xr:uid="{3DA85594-90FA-4EEF-B609-BC0C7C2E2FD1}"/>
    <cellStyle name="Percent 3 9 4 6 2" xfId="28949" xr:uid="{4C461199-B924-4B8A-AE6C-85D7E7C0ED40}"/>
    <cellStyle name="Percent 3 9 4 6 2 2" xfId="28950" xr:uid="{BEE5336A-112E-4B0C-849E-DD94EA93F986}"/>
    <cellStyle name="Percent 3 9 4 6 3" xfId="28951" xr:uid="{575F2503-49DF-4057-88E3-F8D5ACB1C610}"/>
    <cellStyle name="Percent 3 9 4 6 3 2" xfId="28952" xr:uid="{AF37A932-96B5-4EEA-93D1-8C30571B05CF}"/>
    <cellStyle name="Percent 3 9 4 6 4" xfId="28953" xr:uid="{645526D3-E999-4A7E-9F58-4C759AA56288}"/>
    <cellStyle name="Percent 3 9 4 6 5" xfId="28948" xr:uid="{C909F8FF-C94A-482B-ABE8-47036C09A3B7}"/>
    <cellStyle name="Percent 3 9 4 7" xfId="18627" xr:uid="{E0E64C49-E632-42ED-93C3-E3431200DD2D}"/>
    <cellStyle name="Percent 3 9 4 7 2" xfId="28955" xr:uid="{A185D668-46E8-4872-8097-19775A8A7EEE}"/>
    <cellStyle name="Percent 3 9 4 7 3" xfId="28954" xr:uid="{DCE629AD-6F33-4553-B17A-A9794DBFAFD7}"/>
    <cellStyle name="Percent 3 9 4 8" xfId="18628" xr:uid="{D23DC314-841C-45E0-B0CB-9AB9438CFA04}"/>
    <cellStyle name="Percent 3 9 4 8 2" xfId="28957" xr:uid="{FF0E9A53-DA2E-4A6C-9022-0048AEFA7B40}"/>
    <cellStyle name="Percent 3 9 4 8 3" xfId="28956" xr:uid="{A379548A-659E-488E-9F85-69D40D9706B0}"/>
    <cellStyle name="Percent 3 9 4 9" xfId="18629" xr:uid="{BE58E763-28F5-4B0C-8A1D-FB9A6D15253D}"/>
    <cellStyle name="Percent 3 9 4 9 2" xfId="28959" xr:uid="{AED9CEB1-22E1-457B-856F-7F2B9751B883}"/>
    <cellStyle name="Percent 3 9 4 9 3" xfId="28958" xr:uid="{343EB6D5-E53A-47E9-A772-74BA10B64994}"/>
    <cellStyle name="Percent 3 9 5" xfId="4708" xr:uid="{00000000-0005-0000-0000-000067120000}"/>
    <cellStyle name="Percent 3 9 5 10" xfId="18630" xr:uid="{E567CCF9-6E9E-4319-B7AB-A1262E8A5685}"/>
    <cellStyle name="Percent 3 9 5 10 2" xfId="28961" xr:uid="{3E8EDB58-E9C3-4EFC-B3F6-809A2223062E}"/>
    <cellStyle name="Percent 3 9 5 11" xfId="28962" xr:uid="{FC3A9301-860E-4ECC-BBE0-B3EDD443575E}"/>
    <cellStyle name="Percent 3 9 5 12" xfId="28960" xr:uid="{67AB0449-3423-4F12-9AB3-7E59044679DE}"/>
    <cellStyle name="Percent 3 9 5 13" xfId="24161" xr:uid="{FA298A05-FE86-4AD0-9A2E-E91F4C9A39B0}"/>
    <cellStyle name="Percent 3 9 5 14" xfId="9017" xr:uid="{05CE0112-3B02-4E24-B97E-B1F7CA329BDD}"/>
    <cellStyle name="Percent 3 9 5 2" xfId="18631" xr:uid="{14850847-8693-49C0-B7D3-F8B05FE6F876}"/>
    <cellStyle name="Percent 3 9 5 2 2" xfId="28964" xr:uid="{123CE731-24CB-4A53-9959-ED09759697D2}"/>
    <cellStyle name="Percent 3 9 5 2 2 2" xfId="28965" xr:uid="{26092498-A320-4C1C-BC14-C58E853EC6CF}"/>
    <cellStyle name="Percent 3 9 5 2 3" xfId="28966" xr:uid="{8E743CC7-8261-4C9C-B888-3DCE788274BE}"/>
    <cellStyle name="Percent 3 9 5 2 3 2" xfId="28967" xr:uid="{C442F1B0-345E-4B35-9C07-D670681ADD51}"/>
    <cellStyle name="Percent 3 9 5 2 4" xfId="28968" xr:uid="{07F82A24-D4F8-4A3D-88CF-FB2032EF7B62}"/>
    <cellStyle name="Percent 3 9 5 2 5" xfId="28969" xr:uid="{25E006A5-E1E7-48B0-8768-28784DA9CC10}"/>
    <cellStyle name="Percent 3 9 5 2 6" xfId="28963" xr:uid="{11C89D83-DC50-4EC0-87D5-1FAAD137D529}"/>
    <cellStyle name="Percent 3 9 5 3" xfId="18632" xr:uid="{2D45155B-036B-42A5-91B7-91552A1F02AE}"/>
    <cellStyle name="Percent 3 9 5 3 2" xfId="28971" xr:uid="{BEB192A2-FD91-45AA-9E7D-9C530AC7C3D5}"/>
    <cellStyle name="Percent 3 9 5 3 2 2" xfId="28972" xr:uid="{831B70AD-0844-4F46-A749-D2FBD5BE282E}"/>
    <cellStyle name="Percent 3 9 5 3 3" xfId="28973" xr:uid="{B716494F-4898-46E1-96F1-D10193F0B340}"/>
    <cellStyle name="Percent 3 9 5 3 3 2" xfId="28974" xr:uid="{D5B0140E-FC70-4EE5-B1DB-1EABE9A025B9}"/>
    <cellStyle name="Percent 3 9 5 3 4" xfId="28975" xr:uid="{34FE995D-A209-4D35-B2B9-7D839A93BFD1}"/>
    <cellStyle name="Percent 3 9 5 3 5" xfId="28970" xr:uid="{8902E020-FC2B-4D91-9A24-2F76E2241563}"/>
    <cellStyle name="Percent 3 9 5 4" xfId="18633" xr:uid="{BCBC23A6-8042-498F-8B37-20FE548E5C28}"/>
    <cellStyle name="Percent 3 9 5 4 2" xfId="28977" xr:uid="{4FF990ED-0A3F-40AB-9445-C40AD6FEF8E2}"/>
    <cellStyle name="Percent 3 9 5 4 2 2" xfId="28978" xr:uid="{41B3389E-2AB2-4174-AAB6-4C9059D64EC9}"/>
    <cellStyle name="Percent 3 9 5 4 3" xfId="28979" xr:uid="{9D7356A7-EDE0-4FD5-823B-1D197AA49E2B}"/>
    <cellStyle name="Percent 3 9 5 4 3 2" xfId="28980" xr:uid="{D5A350A7-87A8-4AF6-A464-8CEE3DA1A8EE}"/>
    <cellStyle name="Percent 3 9 5 4 4" xfId="28981" xr:uid="{9C6FC1F7-424E-4FD1-8F72-4D0F0D342622}"/>
    <cellStyle name="Percent 3 9 5 4 5" xfId="28976" xr:uid="{1DCB0B42-1C8D-4519-99FD-E13E857B46AD}"/>
    <cellStyle name="Percent 3 9 5 5" xfId="18634" xr:uid="{25FCFABB-EF2E-4C21-B104-BE709A6E5490}"/>
    <cellStyle name="Percent 3 9 5 5 2" xfId="28983" xr:uid="{7EC87C66-3B01-4966-8BB7-BAF701A366EE}"/>
    <cellStyle name="Percent 3 9 5 5 2 2" xfId="28984" xr:uid="{8D960B75-2F87-4E35-BE15-4CA1CD637579}"/>
    <cellStyle name="Percent 3 9 5 5 3" xfId="28985" xr:uid="{2FF8498C-C93C-4631-ABA7-5E14D817327F}"/>
    <cellStyle name="Percent 3 9 5 5 3 2" xfId="28986" xr:uid="{CC1C9637-7DF2-4764-BB4D-4F194031A03D}"/>
    <cellStyle name="Percent 3 9 5 5 4" xfId="28987" xr:uid="{D7E3D7B8-3447-4D25-BFC8-E4E6643D52D0}"/>
    <cellStyle name="Percent 3 9 5 5 4 2" xfId="28988" xr:uid="{72DA40AB-6D8E-456F-8574-CCE0D01910AC}"/>
    <cellStyle name="Percent 3 9 5 5 5" xfId="28989" xr:uid="{7C659114-3B0F-4B9D-B5A7-8B18137CA8C5}"/>
    <cellStyle name="Percent 3 9 5 5 6" xfId="28982" xr:uid="{7604FA58-CAE0-4355-9BF2-B149F1DE08CF}"/>
    <cellStyle name="Percent 3 9 5 6" xfId="18635" xr:uid="{F5B94FFB-9242-46E1-9E1A-867D635506A3}"/>
    <cellStyle name="Percent 3 9 5 6 2" xfId="28991" xr:uid="{9B4A50BC-9406-4C67-BB20-9B3907FBCF7F}"/>
    <cellStyle name="Percent 3 9 5 6 2 2" xfId="28992" xr:uid="{96F288A8-267D-4D05-9643-1D6C52D0573D}"/>
    <cellStyle name="Percent 3 9 5 6 3" xfId="28993" xr:uid="{45BA6A2F-A679-4DA9-BE3A-72069B3C4D73}"/>
    <cellStyle name="Percent 3 9 5 6 3 2" xfId="28994" xr:uid="{FADE096B-8BDD-417B-A95E-86787C9AC8F5}"/>
    <cellStyle name="Percent 3 9 5 6 4" xfId="28995" xr:uid="{CB5CE1AF-031D-46F3-A4BA-D89E53354ECD}"/>
    <cellStyle name="Percent 3 9 5 6 5" xfId="28990" xr:uid="{8F19AE20-A7AE-466B-94C0-25A7DBAAC014}"/>
    <cellStyle name="Percent 3 9 5 7" xfId="18636" xr:uid="{49C3EF85-465E-476D-BEB1-ABEE2C5CB972}"/>
    <cellStyle name="Percent 3 9 5 7 2" xfId="28997" xr:uid="{30BDC695-645A-4CE7-A4D4-E8FBBD1E5EAE}"/>
    <cellStyle name="Percent 3 9 5 7 3" xfId="28996" xr:uid="{45E84934-7249-4964-9314-1E15FE2C2AD3}"/>
    <cellStyle name="Percent 3 9 5 8" xfId="18637" xr:uid="{F158C4B0-3498-489E-80BD-8BFBE8137E8A}"/>
    <cellStyle name="Percent 3 9 5 8 2" xfId="28999" xr:uid="{1FD44CB7-7B20-44A6-B7CF-24456829851C}"/>
    <cellStyle name="Percent 3 9 5 8 3" xfId="28998" xr:uid="{CE357404-D924-4140-9B61-504D5B2F0805}"/>
    <cellStyle name="Percent 3 9 5 9" xfId="18638" xr:uid="{A42B13DD-17DF-468C-B986-F4B616F20BA3}"/>
    <cellStyle name="Percent 3 9 5 9 2" xfId="29001" xr:uid="{19B540B1-4488-4ACC-BF5C-DFD16BC892E4}"/>
    <cellStyle name="Percent 3 9 5 9 3" xfId="29000" xr:uid="{6D25DFF8-A7CE-484A-ADD2-7D87C14FD624}"/>
    <cellStyle name="Percent 3 9 6" xfId="4709" xr:uid="{00000000-0005-0000-0000-000068120000}"/>
    <cellStyle name="Percent 3 9 6 10" xfId="18639" xr:uid="{09C7008F-E218-42D5-8A4B-C1B619CC01ED}"/>
    <cellStyle name="Percent 3 9 6 10 2" xfId="29003" xr:uid="{62EBD019-2531-468A-A974-D73DB1AB99B2}"/>
    <cellStyle name="Percent 3 9 6 11" xfId="29004" xr:uid="{26257578-329D-407A-B239-2583735E0570}"/>
    <cellStyle name="Percent 3 9 6 12" xfId="29002" xr:uid="{3728FCCC-A223-49D3-A8F0-904DA2796390}"/>
    <cellStyle name="Percent 3 9 6 13" xfId="24162" xr:uid="{AAFB957F-9C27-4133-8A71-D80C9D82D4DF}"/>
    <cellStyle name="Percent 3 9 6 14" xfId="9018" xr:uid="{563A41CA-F686-4F3C-B6D2-FC537BC76569}"/>
    <cellStyle name="Percent 3 9 6 2" xfId="18640" xr:uid="{51C6BBB3-7FDD-4CF4-B4F4-E0E4E597033C}"/>
    <cellStyle name="Percent 3 9 6 2 2" xfId="29006" xr:uid="{9B1C9F2F-68F6-4D96-B236-2BB9D27470DB}"/>
    <cellStyle name="Percent 3 9 6 2 2 2" xfId="29007" xr:uid="{D9AAF5C7-2FD8-43A5-9F3C-C3BFD5C0466F}"/>
    <cellStyle name="Percent 3 9 6 2 3" xfId="29008" xr:uid="{054E0AFE-25D3-49B0-A7AD-7EDC05E8B7F4}"/>
    <cellStyle name="Percent 3 9 6 2 3 2" xfId="29009" xr:uid="{49051B94-C078-4EB7-BD10-13135D88F4F0}"/>
    <cellStyle name="Percent 3 9 6 2 4" xfId="29010" xr:uid="{57385536-9F59-440D-B1DF-83049CB06F18}"/>
    <cellStyle name="Percent 3 9 6 2 5" xfId="29011" xr:uid="{D255518D-B2BD-47E2-A771-9AC7498E9D04}"/>
    <cellStyle name="Percent 3 9 6 2 6" xfId="29005" xr:uid="{9B6E1542-C564-4E34-9F3A-F69AE147BA41}"/>
    <cellStyle name="Percent 3 9 6 3" xfId="18641" xr:uid="{8E3BD2E0-52A4-495A-A046-57D0B1B98E0E}"/>
    <cellStyle name="Percent 3 9 6 3 2" xfId="29013" xr:uid="{9A9AAAE3-21AE-4B74-8213-DE0AE4323F04}"/>
    <cellStyle name="Percent 3 9 6 3 2 2" xfId="29014" xr:uid="{5FF7C752-45C7-43D9-B68B-A20C6F21970E}"/>
    <cellStyle name="Percent 3 9 6 3 3" xfId="29015" xr:uid="{2A64985D-9897-452B-8F97-7F43BB745D48}"/>
    <cellStyle name="Percent 3 9 6 3 3 2" xfId="29016" xr:uid="{B0E634F7-29FB-4AF8-8220-7DD67577DD64}"/>
    <cellStyle name="Percent 3 9 6 3 4" xfId="29017" xr:uid="{59778972-5EF3-42C2-81C1-C8FAC640C137}"/>
    <cellStyle name="Percent 3 9 6 3 5" xfId="29012" xr:uid="{144D908A-2DBB-4FB6-A648-FF276E8F0225}"/>
    <cellStyle name="Percent 3 9 6 4" xfId="18642" xr:uid="{4AA93CE0-8D5B-4DFA-93EE-B75922A9EA4B}"/>
    <cellStyle name="Percent 3 9 6 4 2" xfId="29019" xr:uid="{77A72755-E2FA-4231-BC1F-9E15E3D8652D}"/>
    <cellStyle name="Percent 3 9 6 4 2 2" xfId="29020" xr:uid="{542B612E-606B-4FC2-9EF2-8775ABC660C3}"/>
    <cellStyle name="Percent 3 9 6 4 3" xfId="29021" xr:uid="{38A4F1B4-79F7-40DA-9094-B9B3B637EFAC}"/>
    <cellStyle name="Percent 3 9 6 4 3 2" xfId="29022" xr:uid="{C2FFE3E0-C653-417D-A240-D28C67853C42}"/>
    <cellStyle name="Percent 3 9 6 4 4" xfId="29023" xr:uid="{5A85A948-743F-4E31-93CD-77980CE9186A}"/>
    <cellStyle name="Percent 3 9 6 4 5" xfId="29018" xr:uid="{4D6C540C-E1AD-4556-BCED-A2A8C6C788DD}"/>
    <cellStyle name="Percent 3 9 6 5" xfId="18643" xr:uid="{A80ED3E8-A26E-4945-9AF6-B2D4F057BC8F}"/>
    <cellStyle name="Percent 3 9 6 5 2" xfId="29025" xr:uid="{2274F575-4200-4016-9249-ACCAB005E011}"/>
    <cellStyle name="Percent 3 9 6 5 2 2" xfId="29026" xr:uid="{CDF5468E-B309-4B35-A16F-598FCE4CB706}"/>
    <cellStyle name="Percent 3 9 6 5 3" xfId="29027" xr:uid="{A356C9DB-7D6F-449E-8FB2-3AA3E938D82B}"/>
    <cellStyle name="Percent 3 9 6 5 3 2" xfId="29028" xr:uid="{72DA9F24-93B0-4290-ADF5-56C8700B0C16}"/>
    <cellStyle name="Percent 3 9 6 5 4" xfId="29029" xr:uid="{C654E197-6C55-438B-A6A6-359AF329F5A8}"/>
    <cellStyle name="Percent 3 9 6 5 4 2" xfId="29030" xr:uid="{8E60EAF7-6855-4A6C-A561-8CDCEC1D39D3}"/>
    <cellStyle name="Percent 3 9 6 5 5" xfId="29031" xr:uid="{35F7848F-7242-4B1A-9D22-56DD28DB9344}"/>
    <cellStyle name="Percent 3 9 6 5 6" xfId="29024" xr:uid="{4BAAFC25-20CE-41D1-93A5-1BC1D5890C6C}"/>
    <cellStyle name="Percent 3 9 6 6" xfId="18644" xr:uid="{19F46AB2-9C03-4277-B986-7E41AD10CA05}"/>
    <cellStyle name="Percent 3 9 6 6 2" xfId="29033" xr:uid="{4B265A58-14EF-4577-9DC5-4B245789D140}"/>
    <cellStyle name="Percent 3 9 6 6 2 2" xfId="29034" xr:uid="{407EE261-208D-4BBC-A551-01BEC72C6A50}"/>
    <cellStyle name="Percent 3 9 6 6 3" xfId="29035" xr:uid="{64F89AF1-72E6-425C-A986-92BBA30F4D3E}"/>
    <cellStyle name="Percent 3 9 6 6 3 2" xfId="29036" xr:uid="{4201F189-4F33-4EFE-BB99-AE1ECF4A2CAD}"/>
    <cellStyle name="Percent 3 9 6 6 4" xfId="29037" xr:uid="{58B12AEC-339B-4BC4-89C3-FD66E1E0A8E6}"/>
    <cellStyle name="Percent 3 9 6 6 5" xfId="29032" xr:uid="{D329C2C6-26AB-4CD9-8759-59562786D679}"/>
    <cellStyle name="Percent 3 9 6 7" xfId="18645" xr:uid="{C2AC9227-6BF8-479E-B942-67E13339381D}"/>
    <cellStyle name="Percent 3 9 6 7 2" xfId="29039" xr:uid="{C7ABFA2C-BE0B-48EE-A8F6-BC8237D628AD}"/>
    <cellStyle name="Percent 3 9 6 7 3" xfId="29038" xr:uid="{C0B8BCBF-D88A-4A50-8D1C-79A5D1D9BF56}"/>
    <cellStyle name="Percent 3 9 6 8" xfId="18646" xr:uid="{C53DBE60-C924-40C5-A089-0307C61F00D3}"/>
    <cellStyle name="Percent 3 9 6 8 2" xfId="29041" xr:uid="{89EE8A3B-6867-4D8F-ADE9-7227EE37D030}"/>
    <cellStyle name="Percent 3 9 6 8 3" xfId="29040" xr:uid="{769E2B51-B65D-47A9-959A-FFE3C69E4567}"/>
    <cellStyle name="Percent 3 9 6 9" xfId="18647" xr:uid="{5C491DD7-77C9-46D6-96F4-CD37CCF87D37}"/>
    <cellStyle name="Percent 3 9 6 9 2" xfId="29043" xr:uid="{C4350C82-DDC6-4499-9179-705A1F86228C}"/>
    <cellStyle name="Percent 3 9 6 9 3" xfId="29042" xr:uid="{BA412E65-46B0-4ACC-8A8B-E92039642401}"/>
    <cellStyle name="Percent 3 9 7" xfId="4710" xr:uid="{00000000-0005-0000-0000-000069120000}"/>
    <cellStyle name="Percent 3 9 7 10" xfId="18648" xr:uid="{1D026F46-55DA-4778-AFC8-9BD793EDA016}"/>
    <cellStyle name="Percent 3 9 7 10 2" xfId="29045" xr:uid="{C6C79BAE-ACD9-4746-942A-64E5ADBC1D87}"/>
    <cellStyle name="Percent 3 9 7 11" xfId="29046" xr:uid="{166D5F2A-A2D1-48FB-9811-B8FF35D0D60C}"/>
    <cellStyle name="Percent 3 9 7 12" xfId="29044" xr:uid="{1B6D8D17-9658-4524-81E9-F6B934BE1AE4}"/>
    <cellStyle name="Percent 3 9 7 13" xfId="24163" xr:uid="{E880F571-7887-4DD7-B8EE-0E7881561D10}"/>
    <cellStyle name="Percent 3 9 7 14" xfId="9019" xr:uid="{EA8C6396-174C-471C-B62E-2CF3D7278C02}"/>
    <cellStyle name="Percent 3 9 7 2" xfId="18649" xr:uid="{B52D2A41-194F-44E7-A9BF-990F633AEEA6}"/>
    <cellStyle name="Percent 3 9 7 2 2" xfId="29048" xr:uid="{13E55683-6D2F-4699-9EC6-E1C74B4BE5E7}"/>
    <cellStyle name="Percent 3 9 7 2 2 2" xfId="29049" xr:uid="{83A6C55E-B0A5-4226-B849-FBC19DE51F2A}"/>
    <cellStyle name="Percent 3 9 7 2 3" xfId="29050" xr:uid="{7D710581-97C3-4828-8B54-58455482BD1A}"/>
    <cellStyle name="Percent 3 9 7 2 3 2" xfId="29051" xr:uid="{5B35E70E-155A-431B-B837-60387B430B6B}"/>
    <cellStyle name="Percent 3 9 7 2 4" xfId="29052" xr:uid="{0F1C12A9-B06E-43F7-8E29-6348D0B5EC92}"/>
    <cellStyle name="Percent 3 9 7 2 5" xfId="29053" xr:uid="{BAF13D23-1CBF-4312-9AA9-C62C83F9080F}"/>
    <cellStyle name="Percent 3 9 7 2 6" xfId="29047" xr:uid="{9AC095D4-7E07-4BC6-B066-A0055237BFDE}"/>
    <cellStyle name="Percent 3 9 7 3" xfId="18650" xr:uid="{18564EB5-98DB-433F-9A62-F87227138124}"/>
    <cellStyle name="Percent 3 9 7 3 2" xfId="29055" xr:uid="{1609840D-0943-4534-BF3D-CB069DEF3D07}"/>
    <cellStyle name="Percent 3 9 7 3 2 2" xfId="29056" xr:uid="{474402C7-4339-474E-8CD0-323791EDB7D0}"/>
    <cellStyle name="Percent 3 9 7 3 3" xfId="29057" xr:uid="{7AD9043E-172A-46FB-817E-7D102690D327}"/>
    <cellStyle name="Percent 3 9 7 3 3 2" xfId="29058" xr:uid="{BBB0B5B6-A75C-4EFE-B25D-7A8B7A41123E}"/>
    <cellStyle name="Percent 3 9 7 3 4" xfId="29059" xr:uid="{13822BA5-3F48-4741-BDF7-461820D6C06E}"/>
    <cellStyle name="Percent 3 9 7 3 5" xfId="29054" xr:uid="{B1D274EF-50D0-4470-9F7D-F685DB213E4F}"/>
    <cellStyle name="Percent 3 9 7 4" xfId="18651" xr:uid="{E2EDC7E3-7A79-41AF-B25A-28322A35D341}"/>
    <cellStyle name="Percent 3 9 7 4 2" xfId="29061" xr:uid="{03AFCD4B-F89F-48F1-83B6-A05F6258BF89}"/>
    <cellStyle name="Percent 3 9 7 4 2 2" xfId="29062" xr:uid="{CB8E6A33-A7EB-432F-87E6-A4F5698CCB22}"/>
    <cellStyle name="Percent 3 9 7 4 3" xfId="29063" xr:uid="{C7C2E47E-C3A0-4F79-BFD5-DA6DA015EBDB}"/>
    <cellStyle name="Percent 3 9 7 4 3 2" xfId="29064" xr:uid="{2AF97F19-71FB-4626-A50B-5AA9116F5AAB}"/>
    <cellStyle name="Percent 3 9 7 4 4" xfId="29065" xr:uid="{DF6A86A3-B301-480F-95E5-7EF2C376E627}"/>
    <cellStyle name="Percent 3 9 7 4 5" xfId="29060" xr:uid="{739B8D7C-24ED-4906-969F-FCD9C06AD887}"/>
    <cellStyle name="Percent 3 9 7 5" xfId="18652" xr:uid="{EC9B3E0A-1CD6-4FB6-A4D1-C0ED1656F62A}"/>
    <cellStyle name="Percent 3 9 7 5 2" xfId="29067" xr:uid="{3C9A1C3D-14D8-44EC-829F-2DEAB71A2B9C}"/>
    <cellStyle name="Percent 3 9 7 5 2 2" xfId="29068" xr:uid="{666373FE-3A2A-42CA-A73B-9611E80F9CCB}"/>
    <cellStyle name="Percent 3 9 7 5 3" xfId="29069" xr:uid="{AC049ADA-1DF9-4DF3-A9BC-2D09F4671832}"/>
    <cellStyle name="Percent 3 9 7 5 3 2" xfId="29070" xr:uid="{B586A2E5-6438-4442-A5F9-58116BF698D1}"/>
    <cellStyle name="Percent 3 9 7 5 4" xfId="29071" xr:uid="{B7FFCE47-F6E0-452C-928F-5F7F64AAE6F6}"/>
    <cellStyle name="Percent 3 9 7 5 4 2" xfId="29072" xr:uid="{C56200CF-AE99-4F44-8A3B-95D67474EB35}"/>
    <cellStyle name="Percent 3 9 7 5 5" xfId="29073" xr:uid="{760772E5-B77F-4151-B583-4C868FEE97A9}"/>
    <cellStyle name="Percent 3 9 7 5 6" xfId="29066" xr:uid="{1D94BF7C-0059-42B0-887F-77731C214C8E}"/>
    <cellStyle name="Percent 3 9 7 6" xfId="18653" xr:uid="{E7B435DE-B89D-4FF4-98B0-939D8B3E0C30}"/>
    <cellStyle name="Percent 3 9 7 6 2" xfId="29075" xr:uid="{9DF4B3D6-FA3F-4AD5-A9EB-865A8B2F12DC}"/>
    <cellStyle name="Percent 3 9 7 6 2 2" xfId="29076" xr:uid="{BB73D2A7-1E9D-43DD-BE6B-0CF35EA9F9CD}"/>
    <cellStyle name="Percent 3 9 7 6 3" xfId="29077" xr:uid="{D813D4FC-D3A2-44A1-A3F9-DE5EC4000482}"/>
    <cellStyle name="Percent 3 9 7 6 3 2" xfId="29078" xr:uid="{93EADDFB-A290-49EA-9842-0A44B05689CE}"/>
    <cellStyle name="Percent 3 9 7 6 4" xfId="29079" xr:uid="{68D846B8-39E8-4938-86C4-A3189B684C42}"/>
    <cellStyle name="Percent 3 9 7 6 5" xfId="29074" xr:uid="{2F62A672-33CE-4E07-A839-DEF9515B149D}"/>
    <cellStyle name="Percent 3 9 7 7" xfId="18654" xr:uid="{B93EF91F-9E0B-443C-9170-3D4F6E662125}"/>
    <cellStyle name="Percent 3 9 7 7 2" xfId="29081" xr:uid="{AD3F172E-DCF2-411D-B1A2-33B895F1D7B4}"/>
    <cellStyle name="Percent 3 9 7 7 3" xfId="29080" xr:uid="{15718CD5-CAEA-4C31-BED8-6F370B3001AF}"/>
    <cellStyle name="Percent 3 9 7 8" xfId="18655" xr:uid="{499B1EBD-EE9F-4E14-AD84-DEBD080DD24E}"/>
    <cellStyle name="Percent 3 9 7 8 2" xfId="29083" xr:uid="{05483710-5C33-41CD-A45A-DCC9435FD0ED}"/>
    <cellStyle name="Percent 3 9 7 8 3" xfId="29082" xr:uid="{1B926EF9-94B3-4DC2-A01E-55658AB070D8}"/>
    <cellStyle name="Percent 3 9 7 9" xfId="18656" xr:uid="{D41A19F0-B114-4654-9F14-36DFCFBC916C}"/>
    <cellStyle name="Percent 3 9 7 9 2" xfId="29085" xr:uid="{83E6EE09-C1B9-4099-A50C-EF79A05EB220}"/>
    <cellStyle name="Percent 3 9 7 9 3" xfId="29084" xr:uid="{D98899D1-7B9E-4701-9369-56EF957D3C91}"/>
    <cellStyle name="Percent 3 9 8" xfId="4711" xr:uid="{00000000-0005-0000-0000-00006A120000}"/>
    <cellStyle name="Percent 3 9 8 10" xfId="18657" xr:uid="{F7039EBD-1ED3-45BC-8CD1-1FE238811152}"/>
    <cellStyle name="Percent 3 9 8 10 2" xfId="29087" xr:uid="{7A88965E-598D-4720-98AD-16B79F1A02FC}"/>
    <cellStyle name="Percent 3 9 8 11" xfId="29088" xr:uid="{20A5EF60-2FB7-4FFB-B080-95EE56259CD3}"/>
    <cellStyle name="Percent 3 9 8 12" xfId="29086" xr:uid="{D943505C-6208-4547-9D17-E29DB4440D8C}"/>
    <cellStyle name="Percent 3 9 8 13" xfId="24164" xr:uid="{71534258-F44B-480A-A3B2-463B85545E5F}"/>
    <cellStyle name="Percent 3 9 8 14" xfId="9020" xr:uid="{915E7D54-F4D1-49B3-B51B-B7B25BAED79E}"/>
    <cellStyle name="Percent 3 9 8 2" xfId="18658" xr:uid="{EB893BFB-AC02-4CAD-80C9-2BF6D2D830DD}"/>
    <cellStyle name="Percent 3 9 8 2 2" xfId="29090" xr:uid="{40CB65B8-FF06-439C-A561-0A85390591B7}"/>
    <cellStyle name="Percent 3 9 8 2 2 2" xfId="29091" xr:uid="{12509A84-37F9-4449-B2A2-F631A88CBE96}"/>
    <cellStyle name="Percent 3 9 8 2 3" xfId="29092" xr:uid="{0F7A8861-B67E-4230-AC1C-CB5CB555E890}"/>
    <cellStyle name="Percent 3 9 8 2 3 2" xfId="29093" xr:uid="{439A8A77-089B-493B-A5EF-67F8E4684D53}"/>
    <cellStyle name="Percent 3 9 8 2 4" xfId="29094" xr:uid="{5ABA4CE2-448A-4B81-820E-92253E2D0628}"/>
    <cellStyle name="Percent 3 9 8 2 5" xfId="29095" xr:uid="{45C1DFE8-237C-4D13-AE0B-027B57F5F4EE}"/>
    <cellStyle name="Percent 3 9 8 2 6" xfId="29089" xr:uid="{D236EFC6-F3CD-408E-92A2-C8BEBBDDD8E1}"/>
    <cellStyle name="Percent 3 9 8 3" xfId="18659" xr:uid="{5FEA2DD6-7FFA-4AC1-83F7-56724EABDE87}"/>
    <cellStyle name="Percent 3 9 8 3 2" xfId="29097" xr:uid="{810CD7DB-EB69-48D3-88E5-009F1DD5B619}"/>
    <cellStyle name="Percent 3 9 8 3 2 2" xfId="29098" xr:uid="{D647988F-7763-4169-96A7-99469EA56235}"/>
    <cellStyle name="Percent 3 9 8 3 3" xfId="29099" xr:uid="{E1618B85-C49A-406E-90A1-4444C7C549B7}"/>
    <cellStyle name="Percent 3 9 8 3 3 2" xfId="29100" xr:uid="{AC3CCF53-1E39-4FF3-BA6F-0E75F5B9B3C4}"/>
    <cellStyle name="Percent 3 9 8 3 4" xfId="29101" xr:uid="{E6C71006-C210-401E-B6B9-E82E050C5E27}"/>
    <cellStyle name="Percent 3 9 8 3 5" xfId="29096" xr:uid="{3DFE6109-4ECE-417C-BF1E-26EE015200FE}"/>
    <cellStyle name="Percent 3 9 8 4" xfId="18660" xr:uid="{B7F076EA-4F2F-42A3-8795-3F02DE2518CA}"/>
    <cellStyle name="Percent 3 9 8 4 2" xfId="29103" xr:uid="{9EE73559-1EE6-45C7-AB21-D4C8E1334BCC}"/>
    <cellStyle name="Percent 3 9 8 4 2 2" xfId="29104" xr:uid="{0EC38471-FFF2-41F8-8151-0F0F4C07E99A}"/>
    <cellStyle name="Percent 3 9 8 4 3" xfId="29105" xr:uid="{81ABAC0A-88E9-4D0C-B5ED-65807064642F}"/>
    <cellStyle name="Percent 3 9 8 4 3 2" xfId="29106" xr:uid="{3CA74D60-D1EC-4B8D-97E7-51627C552ADC}"/>
    <cellStyle name="Percent 3 9 8 4 4" xfId="29107" xr:uid="{FAD38C95-B763-4C67-B7C3-99DC3D126AFF}"/>
    <cellStyle name="Percent 3 9 8 4 5" xfId="29102" xr:uid="{1EE4B049-938D-46F6-A899-E5E59D4AFDA2}"/>
    <cellStyle name="Percent 3 9 8 5" xfId="18661" xr:uid="{B5E0E149-0DCF-46AA-A74D-FA85F2FC91B0}"/>
    <cellStyle name="Percent 3 9 8 5 2" xfId="29109" xr:uid="{A905A7A4-FD84-4479-BFDC-E8E2ABC6B5FE}"/>
    <cellStyle name="Percent 3 9 8 5 2 2" xfId="29110" xr:uid="{39ED6815-1A80-4446-8F80-131DBCDD49BE}"/>
    <cellStyle name="Percent 3 9 8 5 3" xfId="29111" xr:uid="{F6BA1DDE-8A09-4DEA-95D2-B7F207B9B342}"/>
    <cellStyle name="Percent 3 9 8 5 3 2" xfId="29112" xr:uid="{414FA730-CBA3-4B46-BBB3-504D977974AC}"/>
    <cellStyle name="Percent 3 9 8 5 4" xfId="29113" xr:uid="{B28BD075-804F-44AC-A0C6-AE01E6923588}"/>
    <cellStyle name="Percent 3 9 8 5 4 2" xfId="29114" xr:uid="{DC991174-DB80-4934-B5C3-680CC81461EF}"/>
    <cellStyle name="Percent 3 9 8 5 5" xfId="29115" xr:uid="{1B12AC23-9D7C-413A-A513-FE8D09AEFC39}"/>
    <cellStyle name="Percent 3 9 8 5 6" xfId="29108" xr:uid="{7A379FCD-3A5B-4416-9F47-9B92AEAF3D45}"/>
    <cellStyle name="Percent 3 9 8 6" xfId="18662" xr:uid="{10D16F27-AB1A-4ECE-A3C0-BEB17F08C075}"/>
    <cellStyle name="Percent 3 9 8 6 2" xfId="29117" xr:uid="{0024C9A4-8386-4ECF-8592-F870E0ACB20C}"/>
    <cellStyle name="Percent 3 9 8 6 2 2" xfId="29118" xr:uid="{1EBCE2BF-4653-400F-BAA2-25F999B7BA3E}"/>
    <cellStyle name="Percent 3 9 8 6 3" xfId="29119" xr:uid="{0266B4D9-7894-4FEC-90AC-C9DA8324B5B8}"/>
    <cellStyle name="Percent 3 9 8 6 3 2" xfId="29120" xr:uid="{9D8C2FB7-C2F2-415F-8EC8-C13C2E4002F9}"/>
    <cellStyle name="Percent 3 9 8 6 4" xfId="29121" xr:uid="{DA254CEE-CD6C-4B51-9045-09EA2BB94E7B}"/>
    <cellStyle name="Percent 3 9 8 6 5" xfId="29116" xr:uid="{9CDDA503-85C2-4775-A813-D5FA0761C75D}"/>
    <cellStyle name="Percent 3 9 8 7" xfId="18663" xr:uid="{086F6DBB-8E27-464B-8EB2-89FE1B71106D}"/>
    <cellStyle name="Percent 3 9 8 7 2" xfId="29123" xr:uid="{1242B439-0174-458D-B894-F064DBDB6CD0}"/>
    <cellStyle name="Percent 3 9 8 7 3" xfId="29122" xr:uid="{06AF48A0-BC16-434F-85D2-CDAEBBCDA9C2}"/>
    <cellStyle name="Percent 3 9 8 8" xfId="18664" xr:uid="{BFD8DA55-405A-4D4E-803F-A4C1FC2D179A}"/>
    <cellStyle name="Percent 3 9 8 8 2" xfId="29125" xr:uid="{B8D8354D-416B-46C7-BEF9-B34C2650DAEE}"/>
    <cellStyle name="Percent 3 9 8 8 3" xfId="29124" xr:uid="{5F1FD0B4-9EDE-4EE3-B03B-47AC247683D0}"/>
    <cellStyle name="Percent 3 9 8 9" xfId="18665" xr:uid="{C6117648-DB97-4DC3-871A-E2666D6D96FA}"/>
    <cellStyle name="Percent 3 9 8 9 2" xfId="29127" xr:uid="{5CE67A6A-B218-441A-A4E4-DEDD18DC03DE}"/>
    <cellStyle name="Percent 3 9 8 9 3" xfId="29126" xr:uid="{A1478E08-4A0A-4B20-AA6B-CEEE9A438DA7}"/>
    <cellStyle name="Percent 3 9 9" xfId="4712" xr:uid="{00000000-0005-0000-0000-00006B120000}"/>
    <cellStyle name="Percent 3 9 9 10" xfId="18666" xr:uid="{F36DF433-0DB7-48A7-8B56-9FD4853E265A}"/>
    <cellStyle name="Percent 3 9 9 10 2" xfId="29129" xr:uid="{59269ED5-CC98-4696-9D88-EBD079DF7C59}"/>
    <cellStyle name="Percent 3 9 9 11" xfId="29130" xr:uid="{F1759A90-65BC-4118-A58C-B83748AE0D2C}"/>
    <cellStyle name="Percent 3 9 9 12" xfId="29128" xr:uid="{915105EC-3827-446D-ADBA-7E6504618A0A}"/>
    <cellStyle name="Percent 3 9 9 13" xfId="24165" xr:uid="{7AD59347-5BB7-4F61-9F95-2E562D24F2C0}"/>
    <cellStyle name="Percent 3 9 9 14" xfId="9021" xr:uid="{AA74E464-46EE-4228-9D59-19A753046C97}"/>
    <cellStyle name="Percent 3 9 9 2" xfId="18667" xr:uid="{BC7323F8-BE04-4537-94CF-8B99C6B3DC42}"/>
    <cellStyle name="Percent 3 9 9 2 2" xfId="29132" xr:uid="{9B79CCB3-39F7-4F0A-A1AB-E10A1BD4C5C1}"/>
    <cellStyle name="Percent 3 9 9 2 2 2" xfId="29133" xr:uid="{8C3E0B7B-C4DF-48DF-94D1-D5ABEC299541}"/>
    <cellStyle name="Percent 3 9 9 2 3" xfId="29134" xr:uid="{E15B5C98-190F-47BA-BA90-1A44FD5A8BDB}"/>
    <cellStyle name="Percent 3 9 9 2 3 2" xfId="29135" xr:uid="{3059322F-32BA-49AB-A9A1-3B75EF8E2FE3}"/>
    <cellStyle name="Percent 3 9 9 2 4" xfId="29136" xr:uid="{B9542D73-2B59-4C9F-804C-29E253021D19}"/>
    <cellStyle name="Percent 3 9 9 2 5" xfId="29137" xr:uid="{83A9C7B5-58F3-444A-9B5D-3BC9CE2EDFE5}"/>
    <cellStyle name="Percent 3 9 9 2 6" xfId="29131" xr:uid="{3CB02333-541E-4543-B2F0-A80934287DAE}"/>
    <cellStyle name="Percent 3 9 9 3" xfId="18668" xr:uid="{DF46C53E-31A7-4279-8131-371F60A8DE71}"/>
    <cellStyle name="Percent 3 9 9 3 2" xfId="29139" xr:uid="{39A2295C-AE01-4D9F-9BE0-F8BBCB5E948C}"/>
    <cellStyle name="Percent 3 9 9 3 2 2" xfId="29140" xr:uid="{279549A6-EF01-4FCB-AB20-0F09D63D8FB3}"/>
    <cellStyle name="Percent 3 9 9 3 3" xfId="29141" xr:uid="{EAD814D9-E40D-4F80-9055-6AE4E8CDE513}"/>
    <cellStyle name="Percent 3 9 9 3 3 2" xfId="29142" xr:uid="{290FE220-3156-469B-ADC4-963BF5CCEEE3}"/>
    <cellStyle name="Percent 3 9 9 3 4" xfId="29143" xr:uid="{E92C49FC-86AB-41E8-84A8-E7B445A01109}"/>
    <cellStyle name="Percent 3 9 9 3 5" xfId="29138" xr:uid="{C974AB71-41DC-4424-BBF9-1DF75FE0847F}"/>
    <cellStyle name="Percent 3 9 9 4" xfId="18669" xr:uid="{EF14156E-1E32-4C57-99FB-912609230BA6}"/>
    <cellStyle name="Percent 3 9 9 4 2" xfId="29145" xr:uid="{D98A6219-8900-4DE2-9CB4-8CAA5D95546A}"/>
    <cellStyle name="Percent 3 9 9 4 2 2" xfId="29146" xr:uid="{08C0E94A-AD0A-4928-8E29-BB32EBC3F5B8}"/>
    <cellStyle name="Percent 3 9 9 4 3" xfId="29147" xr:uid="{FA549707-2A33-461C-955D-77A939769519}"/>
    <cellStyle name="Percent 3 9 9 4 3 2" xfId="29148" xr:uid="{F759DDFA-D019-4A63-BC54-7DAA1EB8618C}"/>
    <cellStyle name="Percent 3 9 9 4 4" xfId="29149" xr:uid="{1FE00CD0-A18F-42C8-BCB8-20D1A6F7B502}"/>
    <cellStyle name="Percent 3 9 9 4 5" xfId="29144" xr:uid="{0EA7928A-3188-4F20-AB3B-5C1DDF426521}"/>
    <cellStyle name="Percent 3 9 9 5" xfId="18670" xr:uid="{FAA5647D-B9F0-4AEA-81B2-0F5E1CD7C07F}"/>
    <cellStyle name="Percent 3 9 9 5 2" xfId="29151" xr:uid="{9EB56ED2-42A7-4AB5-A5CD-0861863BBF42}"/>
    <cellStyle name="Percent 3 9 9 5 2 2" xfId="29152" xr:uid="{8AE2114B-EDCE-481C-A5D3-B60E932DC9EC}"/>
    <cellStyle name="Percent 3 9 9 5 3" xfId="29153" xr:uid="{9E40E8C4-2650-40C4-A0D5-DEEB8DB56ECB}"/>
    <cellStyle name="Percent 3 9 9 5 3 2" xfId="29154" xr:uid="{107C27EA-DF81-4C84-85D4-D98CAFBB48EF}"/>
    <cellStyle name="Percent 3 9 9 5 4" xfId="29155" xr:uid="{DA3E7EFD-C923-474C-9F5E-868B97BD1352}"/>
    <cellStyle name="Percent 3 9 9 5 4 2" xfId="29156" xr:uid="{EAC06D49-DCA1-4BE6-A841-FC21B8D72A0F}"/>
    <cellStyle name="Percent 3 9 9 5 5" xfId="29157" xr:uid="{3D7889CE-EC78-45F9-848D-E9D20AA9BE63}"/>
    <cellStyle name="Percent 3 9 9 5 6" xfId="29150" xr:uid="{3E408A70-5FEC-4899-91EA-1C6C75E8472D}"/>
    <cellStyle name="Percent 3 9 9 6" xfId="18671" xr:uid="{75D9FB61-260D-4419-BF4D-4EF7E736B055}"/>
    <cellStyle name="Percent 3 9 9 6 2" xfId="29159" xr:uid="{9461C62D-46A9-481D-9C62-AA01FE033B93}"/>
    <cellStyle name="Percent 3 9 9 6 2 2" xfId="29160" xr:uid="{C613CBA7-D9B1-4B3D-BD11-10E4421527EF}"/>
    <cellStyle name="Percent 3 9 9 6 3" xfId="29161" xr:uid="{26F37AF0-7ACB-4DAD-B9AA-E3A5624499EF}"/>
    <cellStyle name="Percent 3 9 9 6 3 2" xfId="29162" xr:uid="{6CD27714-DBE1-4983-9BCD-E75123186497}"/>
    <cellStyle name="Percent 3 9 9 6 4" xfId="29163" xr:uid="{D10417A1-58C0-42F8-B7C5-F86A918A2701}"/>
    <cellStyle name="Percent 3 9 9 6 5" xfId="29158" xr:uid="{C2145831-12AF-4EF4-8BE7-A106D4446DCD}"/>
    <cellStyle name="Percent 3 9 9 7" xfId="18672" xr:uid="{1BAB33A2-FB11-447A-886D-8A856B374EDA}"/>
    <cellStyle name="Percent 3 9 9 7 2" xfId="29165" xr:uid="{FA747BDF-671F-4C9D-BE58-C944215DAA39}"/>
    <cellStyle name="Percent 3 9 9 7 3" xfId="29164" xr:uid="{7B24482A-BC54-4585-92FB-0A979393499C}"/>
    <cellStyle name="Percent 3 9 9 8" xfId="18673" xr:uid="{DF0F5E7E-E750-4AF0-B539-9E6BFBF36DC8}"/>
    <cellStyle name="Percent 3 9 9 8 2" xfId="29167" xr:uid="{2C6708F7-91EA-4C3C-AEE1-86A510C51A53}"/>
    <cellStyle name="Percent 3 9 9 8 3" xfId="29166" xr:uid="{1327610E-E91C-4349-8FAB-A9849DC826AC}"/>
    <cellStyle name="Percent 3 9 9 9" xfId="18674" xr:uid="{E21F2D48-2D52-4081-94A7-9EEFF4F290F1}"/>
    <cellStyle name="Percent 3 9 9 9 2" xfId="29169" xr:uid="{C96BA24F-A31B-4E55-B130-242AF1E8C01A}"/>
    <cellStyle name="Percent 3 9 9 9 3" xfId="29168" xr:uid="{596E582C-14FD-4EC2-952E-178C397DF381}"/>
    <cellStyle name="Percent 31" xfId="4713" xr:uid="{00000000-0005-0000-0000-00006C120000}"/>
    <cellStyle name="Percent 31 10" xfId="18675" xr:uid="{7ABF2BAE-E3B5-4B88-A6D4-9CA9BE3D639F}"/>
    <cellStyle name="Percent 31 10 2" xfId="29171" xr:uid="{D8B6CCEF-B23D-4969-8091-B20C2525D390}"/>
    <cellStyle name="Percent 31 11" xfId="29172" xr:uid="{0E4D0B53-8C61-4A1F-A298-02061B17039A}"/>
    <cellStyle name="Percent 31 12" xfId="29170" xr:uid="{6FD888E7-6D41-4B50-9028-BB67317C7C06}"/>
    <cellStyle name="Percent 31 13" xfId="24166" xr:uid="{A7AC5F80-0883-4FDB-871F-CE961297B6F9}"/>
    <cellStyle name="Percent 31 14" xfId="9022" xr:uid="{7EAC9544-09E9-49C9-901C-42D5522F28D6}"/>
    <cellStyle name="Percent 31 2" xfId="18676" xr:uid="{D87C32AA-9DA4-428E-A66E-7DBF274C5D3B}"/>
    <cellStyle name="Percent 31 2 2" xfId="29174" xr:uid="{5EBB36D9-C237-4455-A228-59AD75ACD8CB}"/>
    <cellStyle name="Percent 31 2 2 2" xfId="29175" xr:uid="{C0BF97AC-54CD-49C8-B56C-59FEAF0A2F57}"/>
    <cellStyle name="Percent 31 2 3" xfId="29176" xr:uid="{A1137C27-2C1E-43A0-B2B8-22D73835C1B2}"/>
    <cellStyle name="Percent 31 2 3 2" xfId="29177" xr:uid="{9286EB30-8157-4B01-A337-C145E30EB920}"/>
    <cellStyle name="Percent 31 2 4" xfId="29178" xr:uid="{1FDF94B8-002C-4007-B7D9-BABBCABB29ED}"/>
    <cellStyle name="Percent 31 2 5" xfId="29179" xr:uid="{80E03535-84B9-421F-8A66-BE6FA0236A5D}"/>
    <cellStyle name="Percent 31 2 6" xfId="29173" xr:uid="{3B4226CE-394B-4FBF-A17A-C55A651FAEF2}"/>
    <cellStyle name="Percent 31 3" xfId="18677" xr:uid="{3A710829-FE15-4CD7-B8A6-6E2D20DEC8D0}"/>
    <cellStyle name="Percent 31 3 2" xfId="29181" xr:uid="{648D575A-7BC3-435B-BB4D-056751A02ABE}"/>
    <cellStyle name="Percent 31 3 2 2" xfId="29182" xr:uid="{89491835-0469-40FF-98EC-F06EB72DFA3B}"/>
    <cellStyle name="Percent 31 3 3" xfId="29183" xr:uid="{2F06327E-A1C1-4D29-B180-798F1327B9F7}"/>
    <cellStyle name="Percent 31 3 3 2" xfId="29184" xr:uid="{69F084E4-97AC-4511-98AD-0B7C0927C553}"/>
    <cellStyle name="Percent 31 3 4" xfId="29185" xr:uid="{3DB10BCA-EABC-4FCE-A00D-5341FC7CFD88}"/>
    <cellStyle name="Percent 31 3 5" xfId="29180" xr:uid="{8D2CF2ED-00A7-45C5-BC2E-3064CF2DD0A6}"/>
    <cellStyle name="Percent 31 4" xfId="18678" xr:uid="{4A5B7C1D-CD58-4ACB-8E73-57A066524330}"/>
    <cellStyle name="Percent 31 4 2" xfId="29187" xr:uid="{EBA582D8-0E0E-4A98-AC2F-4BD06FD4219E}"/>
    <cellStyle name="Percent 31 4 2 2" xfId="29188" xr:uid="{116AD72C-5667-440A-8C7F-0AEDE75A7D5B}"/>
    <cellStyle name="Percent 31 4 3" xfId="29189" xr:uid="{51730ADE-214D-4EEB-B5D9-3EE04933FADE}"/>
    <cellStyle name="Percent 31 4 3 2" xfId="29190" xr:uid="{4BF0028D-CB75-4B24-A369-147CA0366E4D}"/>
    <cellStyle name="Percent 31 4 4" xfId="29191" xr:uid="{B5A711D6-19E1-4CAB-B85D-87FF9AC63B72}"/>
    <cellStyle name="Percent 31 4 5" xfId="29186" xr:uid="{7A033112-57D5-49E2-B622-6A72D79D4FBA}"/>
    <cellStyle name="Percent 31 5" xfId="18679" xr:uid="{A934FF0C-9B7D-458F-B487-B738CC5E5F1E}"/>
    <cellStyle name="Percent 31 5 2" xfId="29193" xr:uid="{FEA45EE4-3834-4E71-9B34-6B477F129539}"/>
    <cellStyle name="Percent 31 5 2 2" xfId="29194" xr:uid="{44A41F6F-4BCE-47F9-936B-2CD8FB1BC842}"/>
    <cellStyle name="Percent 31 5 3" xfId="29195" xr:uid="{AC35EED5-8D1F-476C-9781-ACE1258FB29D}"/>
    <cellStyle name="Percent 31 5 3 2" xfId="29196" xr:uid="{C9693DEF-F50F-4410-83FB-921FA22F11AC}"/>
    <cellStyle name="Percent 31 5 4" xfId="29197" xr:uid="{89EAA3AA-55BE-4739-BE59-92E5A0AE4766}"/>
    <cellStyle name="Percent 31 5 4 2" xfId="29198" xr:uid="{936A8F1F-7042-41EF-AA28-BA6E5B60EFF5}"/>
    <cellStyle name="Percent 31 5 5" xfId="29199" xr:uid="{E2C0C9B1-72FE-47A3-92A1-067A9A61EAB9}"/>
    <cellStyle name="Percent 31 5 6" xfId="29192" xr:uid="{3D075664-038D-42BB-8636-0FE85B3E10DC}"/>
    <cellStyle name="Percent 31 6" xfId="18680" xr:uid="{035535A9-DC9E-4443-9515-F45C474E7F54}"/>
    <cellStyle name="Percent 31 6 2" xfId="29201" xr:uid="{C6C941B7-EDCB-4E46-95A4-0083C5EC524C}"/>
    <cellStyle name="Percent 31 6 2 2" xfId="29202" xr:uid="{ACEDC80D-F8A8-47B5-A3D8-EBDF44D64283}"/>
    <cellStyle name="Percent 31 6 3" xfId="29203" xr:uid="{E21D5FC7-3B98-4210-83C6-666C7CB3FE24}"/>
    <cellStyle name="Percent 31 6 3 2" xfId="29204" xr:uid="{FB0F332C-EEED-46A0-B72D-CFC89FD6CD4C}"/>
    <cellStyle name="Percent 31 6 4" xfId="29205" xr:uid="{2EC90166-BDC9-4F9C-BCBD-029E94C858E5}"/>
    <cellStyle name="Percent 31 6 5" xfId="29200" xr:uid="{1C8C0503-9EAE-4702-AAF4-B21E9B06307A}"/>
    <cellStyle name="Percent 31 7" xfId="18681" xr:uid="{641A9A67-5C68-45AD-A22B-96DE38C4B258}"/>
    <cellStyle name="Percent 31 7 2" xfId="29207" xr:uid="{BDDF5CDA-1582-4170-BF9A-731DD197EDE6}"/>
    <cellStyle name="Percent 31 7 3" xfId="29206" xr:uid="{DC323AAE-DBCF-4508-94DC-62EAFE740157}"/>
    <cellStyle name="Percent 31 8" xfId="18682" xr:uid="{BD204C0C-43A3-49D2-8BDC-4CBAD61C2750}"/>
    <cellStyle name="Percent 31 8 2" xfId="29209" xr:uid="{427D60F2-3DAA-4B63-889E-079F53976B4D}"/>
    <cellStyle name="Percent 31 8 3" xfId="29208" xr:uid="{77D8CFF4-2203-4420-B3CA-092A4B7A721B}"/>
    <cellStyle name="Percent 31 9" xfId="18683" xr:uid="{5102F8A4-ED09-4ADE-81BB-2DD391754A8D}"/>
    <cellStyle name="Percent 31 9 2" xfId="29211" xr:uid="{097C9D12-2E66-4F3C-9C01-D5251C44E8D0}"/>
    <cellStyle name="Percent 31 9 3" xfId="29210" xr:uid="{477AB3F7-B904-4B91-BDF4-ED8D0721340E}"/>
    <cellStyle name="Percent 4" xfId="4714" xr:uid="{00000000-0005-0000-0000-00006D120000}"/>
    <cellStyle name="Percent 4 10" xfId="4715" xr:uid="{00000000-0005-0000-0000-00006E120000}"/>
    <cellStyle name="Percent 4 10 10" xfId="18684" xr:uid="{D6727560-23B0-40AC-BE82-E74E9FF093DC}"/>
    <cellStyle name="Percent 4 10 10 2" xfId="29214" xr:uid="{9D78B1F0-1E7D-41FB-82AF-F986F4D3E7D9}"/>
    <cellStyle name="Percent 4 10 11" xfId="29215" xr:uid="{B2B088C4-0986-4F91-87F0-A0E326A3B434}"/>
    <cellStyle name="Percent 4 10 12" xfId="29213" xr:uid="{16982766-897C-49E0-A81C-5F86F2036F9F}"/>
    <cellStyle name="Percent 4 10 13" xfId="6954" xr:uid="{EFFE7824-37F6-48C4-B4D5-5D25D5BA7CBA}"/>
    <cellStyle name="Percent 4 10 2" xfId="9024" xr:uid="{E95B7427-57F1-4690-A090-BE96947DECA2}"/>
    <cellStyle name="Percent 4 10 2 2" xfId="29217" xr:uid="{3160D420-36EA-467F-B37B-3AA91E9BC636}"/>
    <cellStyle name="Percent 4 10 2 2 2" xfId="29218" xr:uid="{00FA1F30-7CF3-40DB-B0B4-C60DCAF388A1}"/>
    <cellStyle name="Percent 4 10 2 3" xfId="29219" xr:uid="{AAD509AC-CC6B-4991-88AB-01247B7D62F3}"/>
    <cellStyle name="Percent 4 10 2 3 2" xfId="29220" xr:uid="{13EC89A0-E06B-415B-9493-EF312B0E1518}"/>
    <cellStyle name="Percent 4 10 2 4" xfId="29221" xr:uid="{DA336D3D-EF0B-4346-93C5-319CF6F0F48E}"/>
    <cellStyle name="Percent 4 10 2 5" xfId="29222" xr:uid="{C0035618-A528-4449-8801-BFF1CD4E4C57}"/>
    <cellStyle name="Percent 4 10 2 6" xfId="29216" xr:uid="{DAF9D759-9A4E-4C13-AD36-60357C17E683}"/>
    <cellStyle name="Percent 4 10 3" xfId="18685" xr:uid="{0B4B3606-496F-43E6-BE09-847EBA0888E3}"/>
    <cellStyle name="Percent 4 10 3 2" xfId="29224" xr:uid="{863AE959-F08D-4E2E-8B85-55E512D70F05}"/>
    <cellStyle name="Percent 4 10 3 2 2" xfId="29225" xr:uid="{5D338BEB-B55F-4A73-9F7A-4607E914A6E0}"/>
    <cellStyle name="Percent 4 10 3 3" xfId="29226" xr:uid="{82A69DCC-CC60-4426-9030-3ADE5009F64F}"/>
    <cellStyle name="Percent 4 10 3 3 2" xfId="29227" xr:uid="{6FA15427-EE29-4450-9F8F-01323E860CE5}"/>
    <cellStyle name="Percent 4 10 3 4" xfId="29228" xr:uid="{CE1948A5-0209-4D27-B4ED-54CB7393BC72}"/>
    <cellStyle name="Percent 4 10 3 5" xfId="29223" xr:uid="{016AA893-73D9-433F-BCF1-0053FA43074C}"/>
    <cellStyle name="Percent 4 10 4" xfId="18686" xr:uid="{DB583AAF-B390-43A4-B960-B3C27A85F248}"/>
    <cellStyle name="Percent 4 10 4 2" xfId="29230" xr:uid="{57F6A2B1-8169-4A7F-B26E-A70F8AAE61C1}"/>
    <cellStyle name="Percent 4 10 4 2 2" xfId="29231" xr:uid="{1D7B0A31-E11E-4586-A734-31847427D883}"/>
    <cellStyle name="Percent 4 10 4 3" xfId="29232" xr:uid="{DC4135DD-E719-4A29-9366-1DBF8166435A}"/>
    <cellStyle name="Percent 4 10 4 3 2" xfId="29233" xr:uid="{9E9A6431-5A3E-4E71-95CA-1811C0CE9277}"/>
    <cellStyle name="Percent 4 10 4 4" xfId="29234" xr:uid="{3BA5957E-0FCE-4290-8DB6-9B5C4F6AAE4E}"/>
    <cellStyle name="Percent 4 10 4 5" xfId="29229" xr:uid="{72068927-0056-472F-A10E-A79547B8EBC4}"/>
    <cellStyle name="Percent 4 10 5" xfId="18687" xr:uid="{8FB1C243-FA65-4B19-A155-C33BB9DF663F}"/>
    <cellStyle name="Percent 4 10 5 2" xfId="29236" xr:uid="{64CDE883-A966-4F68-A0BF-FA61D2EAA925}"/>
    <cellStyle name="Percent 4 10 5 2 2" xfId="29237" xr:uid="{E6B8AE36-3929-4EB1-BFD5-8636CAEC9396}"/>
    <cellStyle name="Percent 4 10 5 3" xfId="29238" xr:uid="{66A4192A-BAE3-43FB-883A-EF59EFD03465}"/>
    <cellStyle name="Percent 4 10 5 3 2" xfId="29239" xr:uid="{FF01272A-60A8-4263-AB42-272BF9885727}"/>
    <cellStyle name="Percent 4 10 5 4" xfId="29240" xr:uid="{4FB2D56A-5800-4D35-9DBE-F8F837E8048D}"/>
    <cellStyle name="Percent 4 10 5 4 2" xfId="29241" xr:uid="{16FA85CC-C378-42BA-ACF0-7BD15DE9EED6}"/>
    <cellStyle name="Percent 4 10 5 5" xfId="29242" xr:uid="{8D41F5D1-1E6E-4339-ADAE-CBF594108248}"/>
    <cellStyle name="Percent 4 10 5 6" xfId="29235" xr:uid="{6101945A-1857-4C93-AFDB-D5D2983F7D31}"/>
    <cellStyle name="Percent 4 10 6" xfId="18688" xr:uid="{C8938D96-06F9-403C-B5C8-395B6353A77B}"/>
    <cellStyle name="Percent 4 10 6 2" xfId="29244" xr:uid="{253AD521-F30D-46B3-938B-BE96A7762222}"/>
    <cellStyle name="Percent 4 10 6 2 2" xfId="29245" xr:uid="{4DB7FCDD-6E67-4D72-8E34-B66EF7D126D3}"/>
    <cellStyle name="Percent 4 10 6 3" xfId="29246" xr:uid="{C3F10F70-022B-448A-B96D-D0A6BA92B993}"/>
    <cellStyle name="Percent 4 10 6 3 2" xfId="29247" xr:uid="{CE156C2E-EE95-4291-89E4-0F198BF237FB}"/>
    <cellStyle name="Percent 4 10 6 4" xfId="29248" xr:uid="{7F04016A-0411-4E95-9C6A-191BDF088BF7}"/>
    <cellStyle name="Percent 4 10 6 5" xfId="29243" xr:uid="{8C026017-1254-400C-B270-AE72B319D38D}"/>
    <cellStyle name="Percent 4 10 7" xfId="18689" xr:uid="{42D98F01-B6A3-458B-88A2-914D4ED2A37C}"/>
    <cellStyle name="Percent 4 10 7 2" xfId="29250" xr:uid="{0A642FF8-A102-48F0-BF0A-9945CCFF12AA}"/>
    <cellStyle name="Percent 4 10 7 3" xfId="29249" xr:uid="{1F5D686F-670C-4FB3-9434-6C69427C96EC}"/>
    <cellStyle name="Percent 4 10 8" xfId="18690" xr:uid="{8841E632-4C7D-425B-900D-AC4947812A01}"/>
    <cellStyle name="Percent 4 10 8 2" xfId="29252" xr:uid="{DA2CA765-B55A-40DE-90B6-5BBA05AE3BDF}"/>
    <cellStyle name="Percent 4 10 8 3" xfId="29251" xr:uid="{875E6089-CA29-4737-BE8E-768F4550F081}"/>
    <cellStyle name="Percent 4 10 9" xfId="18691" xr:uid="{73129BD6-E765-4EC7-A1E2-A771D13008B6}"/>
    <cellStyle name="Percent 4 10 9 2" xfId="29254" xr:uid="{9EB2758F-3719-4972-921F-9EDE9D149611}"/>
    <cellStyle name="Percent 4 10 9 3" xfId="29253" xr:uid="{0EE28B7D-9BC8-4FE5-9BA6-4A4D2015BCA9}"/>
    <cellStyle name="Percent 4 11" xfId="4716" xr:uid="{00000000-0005-0000-0000-00006F120000}"/>
    <cellStyle name="Percent 4 11 10" xfId="18692" xr:uid="{3CFC563C-9A01-4F5D-821B-DED9214A0E79}"/>
    <cellStyle name="Percent 4 11 10 2" xfId="29256" xr:uid="{C0870458-0CED-4C33-92CC-3104F65E6373}"/>
    <cellStyle name="Percent 4 11 11" xfId="29257" xr:uid="{EFB5C2A1-12E3-46C4-AFA4-11926B39BBD6}"/>
    <cellStyle name="Percent 4 11 12" xfId="29255" xr:uid="{3ABE9CB8-9CB7-4206-AD42-B2AEB47A043A}"/>
    <cellStyle name="Percent 4 11 13" xfId="6955" xr:uid="{E73271CF-6A5B-462F-802B-76BD1D240A2D}"/>
    <cellStyle name="Percent 4 11 2" xfId="9025" xr:uid="{DB0DE3A8-EE87-4EC2-A658-1F098AAF6047}"/>
    <cellStyle name="Percent 4 11 2 2" xfId="29259" xr:uid="{3EA30031-B92D-4B2C-8F4B-3DD7438CD8F8}"/>
    <cellStyle name="Percent 4 11 2 2 2" xfId="29260" xr:uid="{6484A024-1014-460C-B3F6-84AE6FCC46BE}"/>
    <cellStyle name="Percent 4 11 2 3" xfId="29261" xr:uid="{091A7D57-D027-4C2F-9591-101DB864D062}"/>
    <cellStyle name="Percent 4 11 2 3 2" xfId="29262" xr:uid="{CCB8AA57-0E15-4C8D-BDCE-AC8DAB48B5C9}"/>
    <cellStyle name="Percent 4 11 2 4" xfId="29263" xr:uid="{ABE6A5F1-EB7D-43A9-9EB4-8686618BB957}"/>
    <cellStyle name="Percent 4 11 2 5" xfId="29264" xr:uid="{7B61CEDF-181D-4F37-983C-07A7DFFBE587}"/>
    <cellStyle name="Percent 4 11 2 6" xfId="29258" xr:uid="{CD579B6B-368F-4F3F-9D31-B3199644018A}"/>
    <cellStyle name="Percent 4 11 3" xfId="18693" xr:uid="{CDB11C37-0864-40DE-972E-00CDB156CE78}"/>
    <cellStyle name="Percent 4 11 3 2" xfId="29266" xr:uid="{1B48B70A-0DD5-408D-921D-C148D60FDD0B}"/>
    <cellStyle name="Percent 4 11 3 2 2" xfId="29267" xr:uid="{4DE6023E-C5E5-4E6F-BF84-65AB5EB3E2A6}"/>
    <cellStyle name="Percent 4 11 3 3" xfId="29268" xr:uid="{A758DD8D-F0DC-4316-BDF8-05B35EFDBA84}"/>
    <cellStyle name="Percent 4 11 3 3 2" xfId="29269" xr:uid="{3BEBC5B0-CD00-4621-BE0D-0B1033527CC3}"/>
    <cellStyle name="Percent 4 11 3 4" xfId="29270" xr:uid="{EC9BED00-4ED9-47DD-80B1-4275A9BE76F9}"/>
    <cellStyle name="Percent 4 11 3 5" xfId="29265" xr:uid="{ECA627A4-2236-431A-BF88-657B7670C30E}"/>
    <cellStyle name="Percent 4 11 4" xfId="18694" xr:uid="{ABD5E623-5DC4-4190-9B68-9DB87E07F63C}"/>
    <cellStyle name="Percent 4 11 4 2" xfId="29272" xr:uid="{D6A29915-2F9E-47C1-81ED-B22FBE8FDCFF}"/>
    <cellStyle name="Percent 4 11 4 2 2" xfId="29273" xr:uid="{A93B808A-A4C6-45FF-834D-687B8223174E}"/>
    <cellStyle name="Percent 4 11 4 3" xfId="29274" xr:uid="{20AA44EA-F68C-4A19-BECC-530D71F994D2}"/>
    <cellStyle name="Percent 4 11 4 3 2" xfId="29275" xr:uid="{589B254A-2E26-4E82-A98D-C0DC65AA17FD}"/>
    <cellStyle name="Percent 4 11 4 4" xfId="29276" xr:uid="{AAE6FC91-8F1E-466B-A8A5-E58626243E20}"/>
    <cellStyle name="Percent 4 11 4 5" xfId="29271" xr:uid="{8225B47F-43EE-479C-A7C2-9ADFD8692421}"/>
    <cellStyle name="Percent 4 11 5" xfId="18695" xr:uid="{4E045F3A-B2EB-48EC-BBA4-A602BF284F48}"/>
    <cellStyle name="Percent 4 11 5 2" xfId="29278" xr:uid="{3533F303-8506-41CB-A350-825A2DD1716E}"/>
    <cellStyle name="Percent 4 11 5 2 2" xfId="29279" xr:uid="{DE7F1140-07CC-482A-8690-D42D7554ABC8}"/>
    <cellStyle name="Percent 4 11 5 3" xfId="29280" xr:uid="{6845BD66-72B2-4979-A5A2-842FD4803DC1}"/>
    <cellStyle name="Percent 4 11 5 3 2" xfId="29281" xr:uid="{73BD096F-C43B-4118-99F4-3766A3CD5C5A}"/>
    <cellStyle name="Percent 4 11 5 4" xfId="29282" xr:uid="{D4FA6814-A317-4605-9D3C-3EDFDA570920}"/>
    <cellStyle name="Percent 4 11 5 4 2" xfId="29283" xr:uid="{B16A2854-4351-453F-8F22-2FCFD69B36E9}"/>
    <cellStyle name="Percent 4 11 5 5" xfId="29284" xr:uid="{56C77ECE-A6D0-4B7E-9427-27D880C989DF}"/>
    <cellStyle name="Percent 4 11 5 6" xfId="29277" xr:uid="{9A888DE3-CAEF-475B-8780-2800D591EA9B}"/>
    <cellStyle name="Percent 4 11 6" xfId="18696" xr:uid="{278FF574-ACDF-4112-92A9-1E17CF9D95FC}"/>
    <cellStyle name="Percent 4 11 6 2" xfId="29286" xr:uid="{70545474-4984-4DCC-816F-A769594E23CA}"/>
    <cellStyle name="Percent 4 11 6 2 2" xfId="29287" xr:uid="{3674F4DA-B803-4069-A466-F203B6909E39}"/>
    <cellStyle name="Percent 4 11 6 3" xfId="29288" xr:uid="{7B24B8DC-1795-4345-A0DD-8DC549C00925}"/>
    <cellStyle name="Percent 4 11 6 3 2" xfId="29289" xr:uid="{9476282B-6EC5-4672-8584-990B04CC9E41}"/>
    <cellStyle name="Percent 4 11 6 4" xfId="29290" xr:uid="{AAC0C572-74A7-41BF-8B13-9D082917FCC9}"/>
    <cellStyle name="Percent 4 11 6 5" xfId="29285" xr:uid="{2F628DB7-AB96-4EA4-A2C6-CAABC3DCF565}"/>
    <cellStyle name="Percent 4 11 7" xfId="18697" xr:uid="{C782103D-9408-4080-B71E-EEA16975FCF7}"/>
    <cellStyle name="Percent 4 11 7 2" xfId="29292" xr:uid="{C26CD741-4DDB-47A3-8DAE-A580B1C368F8}"/>
    <cellStyle name="Percent 4 11 7 3" xfId="29291" xr:uid="{47B12210-2835-41AD-BA7B-D4ECBAD02C7E}"/>
    <cellStyle name="Percent 4 11 8" xfId="18698" xr:uid="{844076EB-B4E4-4637-880A-36B00F565532}"/>
    <cellStyle name="Percent 4 11 8 2" xfId="29294" xr:uid="{5E2250B4-09D9-4259-A327-6D418DEB3359}"/>
    <cellStyle name="Percent 4 11 8 3" xfId="29293" xr:uid="{DC234153-79E0-4A81-A616-AD7E27E8A698}"/>
    <cellStyle name="Percent 4 11 9" xfId="18699" xr:uid="{365C1519-B680-4905-BD5D-F80A88FB60DF}"/>
    <cellStyle name="Percent 4 11 9 2" xfId="29296" xr:uid="{51FFC9F6-A36F-4E98-B32B-337D03B74C97}"/>
    <cellStyle name="Percent 4 11 9 3" xfId="29295" xr:uid="{E2EC5B62-4B42-45C3-9DF4-FE6E3F9D5615}"/>
    <cellStyle name="Percent 4 12" xfId="4717" xr:uid="{00000000-0005-0000-0000-000070120000}"/>
    <cellStyle name="Percent 4 12 10" xfId="18700" xr:uid="{1B42DFD6-0D11-445B-9C5F-F4A41DA6FC1A}"/>
    <cellStyle name="Percent 4 12 10 2" xfId="29298" xr:uid="{0DB88375-F616-4A6B-B9BA-5548B4FF2C9C}"/>
    <cellStyle name="Percent 4 12 11" xfId="29299" xr:uid="{850DF88F-297D-4EE3-B9B5-F20E434F83C5}"/>
    <cellStyle name="Percent 4 12 12" xfId="29297" xr:uid="{A0DC4B80-29D8-49C4-9D75-0CD6388DAF55}"/>
    <cellStyle name="Percent 4 12 13" xfId="6956" xr:uid="{C837C61B-5F08-4BAD-BC40-6AAAE894F523}"/>
    <cellStyle name="Percent 4 12 2" xfId="9026" xr:uid="{B18C8A8F-2985-4966-9152-6396680747CA}"/>
    <cellStyle name="Percent 4 12 2 2" xfId="29301" xr:uid="{9D569A78-DA6D-490C-832A-52C9EF34C305}"/>
    <cellStyle name="Percent 4 12 2 2 2" xfId="29302" xr:uid="{7A167A36-B87B-4EAB-BF9F-C3B168DE2BC7}"/>
    <cellStyle name="Percent 4 12 2 3" xfId="29303" xr:uid="{706099A1-F65A-409D-8A48-C1B076ABF9F6}"/>
    <cellStyle name="Percent 4 12 2 3 2" xfId="29304" xr:uid="{CE26754D-E523-4061-8D0D-B4F309A36394}"/>
    <cellStyle name="Percent 4 12 2 4" xfId="29305" xr:uid="{03E6463F-7CC5-43FE-A13D-DEB51072D24C}"/>
    <cellStyle name="Percent 4 12 2 5" xfId="29306" xr:uid="{7C75947C-8954-4156-B366-651091C586EE}"/>
    <cellStyle name="Percent 4 12 2 6" xfId="29300" xr:uid="{B185B856-2EE7-48EF-952A-50049BE36967}"/>
    <cellStyle name="Percent 4 12 3" xfId="18701" xr:uid="{DDF4C493-1A8B-4602-96F5-0E4AC2905E0C}"/>
    <cellStyle name="Percent 4 12 3 2" xfId="29308" xr:uid="{79EB7837-2318-40DD-8DFA-F6737EE7F01A}"/>
    <cellStyle name="Percent 4 12 3 2 2" xfId="29309" xr:uid="{93A86D14-32B5-472A-81BB-9015EBB985F9}"/>
    <cellStyle name="Percent 4 12 3 3" xfId="29310" xr:uid="{49DE1793-CB98-48D3-98CD-28B770AF0B1D}"/>
    <cellStyle name="Percent 4 12 3 3 2" xfId="29311" xr:uid="{5AA975C5-F468-45C0-B76B-DE141CE5333B}"/>
    <cellStyle name="Percent 4 12 3 4" xfId="29312" xr:uid="{F0565F94-7BD8-4A94-A856-E2115E60F232}"/>
    <cellStyle name="Percent 4 12 3 5" xfId="29307" xr:uid="{5732A129-02A4-4DFA-B72A-AF9473752A66}"/>
    <cellStyle name="Percent 4 12 4" xfId="18702" xr:uid="{4FF699D2-58B3-4EB3-96B9-115DD9D4C455}"/>
    <cellStyle name="Percent 4 12 4 2" xfId="29314" xr:uid="{EA2D51FE-90E9-417C-8AE5-B1592AFAB1BB}"/>
    <cellStyle name="Percent 4 12 4 2 2" xfId="29315" xr:uid="{93D5F397-9B43-4046-829A-DCDFE38E6D06}"/>
    <cellStyle name="Percent 4 12 4 3" xfId="29316" xr:uid="{2EAABC03-B00E-4165-B241-BB87CF8B52FA}"/>
    <cellStyle name="Percent 4 12 4 3 2" xfId="29317" xr:uid="{2A796802-87D9-4648-BB9B-7F1AADC85864}"/>
    <cellStyle name="Percent 4 12 4 4" xfId="29318" xr:uid="{596C86DE-DDB6-4D8E-B709-AD77CE1B6433}"/>
    <cellStyle name="Percent 4 12 4 5" xfId="29313" xr:uid="{2956030D-8D80-4B01-996F-D676806F5CBF}"/>
    <cellStyle name="Percent 4 12 5" xfId="18703" xr:uid="{9413E26C-A408-4412-9AC2-53B489E67CEE}"/>
    <cellStyle name="Percent 4 12 5 2" xfId="29320" xr:uid="{76F45E4F-85A2-4E79-B78B-A220B877BA9F}"/>
    <cellStyle name="Percent 4 12 5 2 2" xfId="29321" xr:uid="{7BE2E3AE-B486-4390-A81A-5A7D18EBAEF7}"/>
    <cellStyle name="Percent 4 12 5 3" xfId="29322" xr:uid="{3AC5542C-F769-474D-B946-B27037F007A2}"/>
    <cellStyle name="Percent 4 12 5 3 2" xfId="29323" xr:uid="{DE3E86A6-253C-412C-B061-40B9C7F73C9B}"/>
    <cellStyle name="Percent 4 12 5 4" xfId="29324" xr:uid="{92B3C670-07A8-4C6D-A037-AEB70A0BCC4D}"/>
    <cellStyle name="Percent 4 12 5 4 2" xfId="29325" xr:uid="{623B93FE-DDFA-476C-9C82-4C78456670FA}"/>
    <cellStyle name="Percent 4 12 5 5" xfId="29326" xr:uid="{6BEF33B1-CB4B-43F1-AC77-CC59DEACBC7A}"/>
    <cellStyle name="Percent 4 12 5 6" xfId="29319" xr:uid="{06E4F3FC-8851-4AC8-92BC-696E9A99C3B7}"/>
    <cellStyle name="Percent 4 12 6" xfId="18704" xr:uid="{A3030253-4FA3-438A-A294-232187412106}"/>
    <cellStyle name="Percent 4 12 6 2" xfId="29328" xr:uid="{F65D8419-4BBB-4B89-9A73-B483DF9A0776}"/>
    <cellStyle name="Percent 4 12 6 2 2" xfId="29329" xr:uid="{EB008595-A1CD-404F-8EAB-ACA61C7857EA}"/>
    <cellStyle name="Percent 4 12 6 3" xfId="29330" xr:uid="{B74DA1F4-DCD9-4E3E-A8D8-DE9D74AE83DB}"/>
    <cellStyle name="Percent 4 12 6 3 2" xfId="29331" xr:uid="{FDB78052-91C1-40E2-A193-F601A0325171}"/>
    <cellStyle name="Percent 4 12 6 4" xfId="29332" xr:uid="{A1FA29A7-652F-455E-B47A-0A5305B30EA0}"/>
    <cellStyle name="Percent 4 12 6 5" xfId="29327" xr:uid="{C9A6A011-9B2C-402D-8597-7DC8C51D349B}"/>
    <cellStyle name="Percent 4 12 7" xfId="18705" xr:uid="{6375753C-4A7A-4988-8A8A-F8010E65519F}"/>
    <cellStyle name="Percent 4 12 7 2" xfId="29334" xr:uid="{154F22AF-9CED-4E20-9F45-428D10E2E797}"/>
    <cellStyle name="Percent 4 12 7 3" xfId="29333" xr:uid="{474721B9-78C4-47E7-A152-7F33D04BAB38}"/>
    <cellStyle name="Percent 4 12 8" xfId="18706" xr:uid="{318F6421-DB28-41F1-B61E-4729A1DAC8D1}"/>
    <cellStyle name="Percent 4 12 8 2" xfId="29336" xr:uid="{4C3FF178-EE91-4CD3-B168-BC90B64FAE01}"/>
    <cellStyle name="Percent 4 12 8 3" xfId="29335" xr:uid="{43EE7D16-96BA-43E6-B47E-1B3771E1A1D7}"/>
    <cellStyle name="Percent 4 12 9" xfId="18707" xr:uid="{D8CBBDCE-2CC4-4242-AC2B-E8FA62723407}"/>
    <cellStyle name="Percent 4 12 9 2" xfId="29338" xr:uid="{C61E0E92-E4A8-4251-B67E-F27EBE9ABC26}"/>
    <cellStyle name="Percent 4 12 9 3" xfId="29337" xr:uid="{92A95DD8-F0E9-4701-8C93-B644B7AA1838}"/>
    <cellStyle name="Percent 4 13" xfId="4718" xr:uid="{00000000-0005-0000-0000-000071120000}"/>
    <cellStyle name="Percent 4 13 10" xfId="18708" xr:uid="{60ADC616-138C-4C89-9CA5-F0DE088413B3}"/>
    <cellStyle name="Percent 4 13 10 2" xfId="29340" xr:uid="{DB998EE4-394A-45D7-98CF-73FE4DACFAC5}"/>
    <cellStyle name="Percent 4 13 11" xfId="29341" xr:uid="{EE709DF3-125D-46DB-92EF-7BBC7540D0EA}"/>
    <cellStyle name="Percent 4 13 12" xfId="29339" xr:uid="{30A3902E-343C-4C36-B9B4-E21647DA5273}"/>
    <cellStyle name="Percent 4 13 13" xfId="6957" xr:uid="{41D9D7C9-C7BB-4A26-BE1A-17924B07205F}"/>
    <cellStyle name="Percent 4 13 2" xfId="9027" xr:uid="{9F865DFE-AD7E-41E4-8CAA-93E75A6A11AB}"/>
    <cellStyle name="Percent 4 13 2 2" xfId="29343" xr:uid="{70D4C11E-CC81-487A-AF37-D509F86C8E76}"/>
    <cellStyle name="Percent 4 13 2 2 2" xfId="29344" xr:uid="{52363836-8353-4F87-B01A-665C7EC2319A}"/>
    <cellStyle name="Percent 4 13 2 3" xfId="29345" xr:uid="{6D4990A9-B7A3-455E-9C9F-5CEA0A40FEB9}"/>
    <cellStyle name="Percent 4 13 2 3 2" xfId="29346" xr:uid="{F67B1528-5868-4B4F-96FA-BB3270C65EEF}"/>
    <cellStyle name="Percent 4 13 2 4" xfId="29347" xr:uid="{E8E6A404-F0EA-4A58-9BC9-8A7393A72D1A}"/>
    <cellStyle name="Percent 4 13 2 5" xfId="29348" xr:uid="{F045CACD-B760-41C2-945A-948FA652268D}"/>
    <cellStyle name="Percent 4 13 2 6" xfId="29342" xr:uid="{33C5CF9C-FC39-479D-AF65-60F630CFC825}"/>
    <cellStyle name="Percent 4 13 3" xfId="18709" xr:uid="{30D45399-8F95-4D9B-80E4-05B3357BCFFF}"/>
    <cellStyle name="Percent 4 13 3 2" xfId="29350" xr:uid="{E7E533EC-3780-4AF8-BD0F-8390854BE580}"/>
    <cellStyle name="Percent 4 13 3 2 2" xfId="29351" xr:uid="{F3F51EDF-C4B0-4E98-9BF2-ECD6A5F60FC0}"/>
    <cellStyle name="Percent 4 13 3 3" xfId="29352" xr:uid="{CD3A8A8F-2165-4A85-9180-647DB9E96D0B}"/>
    <cellStyle name="Percent 4 13 3 3 2" xfId="29353" xr:uid="{6A4998AF-56D9-4927-BB85-DB2F2811A999}"/>
    <cellStyle name="Percent 4 13 3 4" xfId="29354" xr:uid="{F2BF503F-EAAD-4366-A9C3-A14631AEC3CA}"/>
    <cellStyle name="Percent 4 13 3 5" xfId="29349" xr:uid="{17A46536-A992-4D80-8251-42769759927F}"/>
    <cellStyle name="Percent 4 13 4" xfId="18710" xr:uid="{35501043-A477-452D-9474-4CECFC662617}"/>
    <cellStyle name="Percent 4 13 4 2" xfId="29356" xr:uid="{ED139B12-CE0C-46F7-A5EC-58744D9E8E14}"/>
    <cellStyle name="Percent 4 13 4 2 2" xfId="29357" xr:uid="{4B44F21A-C7BF-4708-B1A7-2E0FD8F48A69}"/>
    <cellStyle name="Percent 4 13 4 3" xfId="29358" xr:uid="{7F44C7D6-CD51-4F60-B889-AC406D205183}"/>
    <cellStyle name="Percent 4 13 4 3 2" xfId="29359" xr:uid="{AF5DDB13-641B-4579-919B-B1FFE14529E6}"/>
    <cellStyle name="Percent 4 13 4 4" xfId="29360" xr:uid="{931FB2D7-CCE3-492F-A6F8-6FA63C57194B}"/>
    <cellStyle name="Percent 4 13 4 5" xfId="29355" xr:uid="{41136D3D-FD00-428B-AB9C-21168FD5A295}"/>
    <cellStyle name="Percent 4 13 5" xfId="18711" xr:uid="{0BE096FC-ECEF-4059-B318-FD984189CC8D}"/>
    <cellStyle name="Percent 4 13 5 2" xfId="29362" xr:uid="{468A2F6B-9CC2-40AE-947F-D4671B284E8F}"/>
    <cellStyle name="Percent 4 13 5 2 2" xfId="29363" xr:uid="{32F673E2-41C5-493A-A588-C26DC45B4638}"/>
    <cellStyle name="Percent 4 13 5 3" xfId="29364" xr:uid="{FD7B9DFD-FF81-4C5D-908E-FC2577256CF8}"/>
    <cellStyle name="Percent 4 13 5 3 2" xfId="29365" xr:uid="{158B65AB-D912-4C32-B5C9-F38B3F5BED3C}"/>
    <cellStyle name="Percent 4 13 5 4" xfId="29366" xr:uid="{A9110DFB-0A8C-4157-B72D-190274090031}"/>
    <cellStyle name="Percent 4 13 5 4 2" xfId="29367" xr:uid="{5DA196E7-F0DF-4FAF-B53B-32765A7CDE2E}"/>
    <cellStyle name="Percent 4 13 5 5" xfId="29368" xr:uid="{93B095E2-0F09-4B95-8F64-56BFAA17011A}"/>
    <cellStyle name="Percent 4 13 5 6" xfId="29361" xr:uid="{60E2C482-BF50-4FA1-938F-D1650F246FC2}"/>
    <cellStyle name="Percent 4 13 6" xfId="18712" xr:uid="{F5F19F33-D0E5-4EE7-8BE6-28B884395135}"/>
    <cellStyle name="Percent 4 13 6 2" xfId="29370" xr:uid="{02F90568-6A54-4DF7-B59A-4FAB1AD8D57C}"/>
    <cellStyle name="Percent 4 13 6 2 2" xfId="29371" xr:uid="{7D2AA946-0545-4EE9-A27F-ECA0B753032D}"/>
    <cellStyle name="Percent 4 13 6 3" xfId="29372" xr:uid="{0C66FB14-7E41-4427-AA6F-709F54765578}"/>
    <cellStyle name="Percent 4 13 6 3 2" xfId="29373" xr:uid="{5095868B-27E5-48C0-B3E3-F8BB95F14327}"/>
    <cellStyle name="Percent 4 13 6 4" xfId="29374" xr:uid="{7F1FFBC9-E994-4284-8FB9-9A65328F5655}"/>
    <cellStyle name="Percent 4 13 6 5" xfId="29369" xr:uid="{BD4640C0-D3E2-45C1-B4E8-28FFA73FA73C}"/>
    <cellStyle name="Percent 4 13 7" xfId="18713" xr:uid="{1CE438FD-5CE8-40E5-97ED-A30B3D50816B}"/>
    <cellStyle name="Percent 4 13 7 2" xfId="29376" xr:uid="{7BD43A46-E0BF-4258-898C-76D765486C12}"/>
    <cellStyle name="Percent 4 13 7 3" xfId="29375" xr:uid="{5110DAC5-5DB6-41A3-9DAE-AE21A63EDC3D}"/>
    <cellStyle name="Percent 4 13 8" xfId="18714" xr:uid="{54C56B2B-A94A-4488-8905-E38A46176C19}"/>
    <cellStyle name="Percent 4 13 8 2" xfId="29378" xr:uid="{65204606-51DE-4468-82F0-86AADDDB2BCC}"/>
    <cellStyle name="Percent 4 13 8 3" xfId="29377" xr:uid="{9896336C-B042-4188-9B0D-106A3675C430}"/>
    <cellStyle name="Percent 4 13 9" xfId="18715" xr:uid="{90C3EE89-54D9-4A1D-9325-0D9DF8A3C352}"/>
    <cellStyle name="Percent 4 13 9 2" xfId="29380" xr:uid="{10DDE561-815C-468D-9EA0-F6FA3D0CC180}"/>
    <cellStyle name="Percent 4 13 9 3" xfId="29379" xr:uid="{3EFB207B-D825-4CEA-A0B5-62D3B71A10E4}"/>
    <cellStyle name="Percent 4 14" xfId="4719" xr:uid="{00000000-0005-0000-0000-000072120000}"/>
    <cellStyle name="Percent 4 14 10" xfId="18716" xr:uid="{A18D6B5D-91DC-4CA9-B981-6B451F0A63E9}"/>
    <cellStyle name="Percent 4 14 10 2" xfId="29383" xr:uid="{D80422BD-0CCC-4F2E-B0FD-343E940EF59D}"/>
    <cellStyle name="Percent 4 14 10 3" xfId="29382" xr:uid="{1D7EF3ED-9122-470D-BBAA-82EC3473A2E6}"/>
    <cellStyle name="Percent 4 14 11" xfId="18717" xr:uid="{53579F27-2390-49D5-880A-5D92C161DD07}"/>
    <cellStyle name="Percent 4 14 11 2" xfId="29384" xr:uid="{BC8CF01A-A7A3-4535-925C-BF859A68C436}"/>
    <cellStyle name="Percent 4 14 12" xfId="29385" xr:uid="{9A7C1E7F-40B9-4690-AA80-739E1BA7DA3A}"/>
    <cellStyle name="Percent 4 14 13" xfId="29381" xr:uid="{1251A8A3-FFAE-4956-ADD5-70B6CEAA572A}"/>
    <cellStyle name="Percent 4 14 14" xfId="24168" xr:uid="{FFB1E0E3-2486-47CB-ACB7-FC3FE5E78B7B}"/>
    <cellStyle name="Percent 4 14 15" xfId="9028" xr:uid="{9320D057-91E2-453C-897B-A2CD06935063}"/>
    <cellStyle name="Percent 4 14 2" xfId="18718" xr:uid="{799E3A02-6877-416B-9BDC-275B2F1CB1DD}"/>
    <cellStyle name="Percent 4 14 2 10" xfId="29387" xr:uid="{200DB8CC-97CD-4C09-8A73-51963E4A7180}"/>
    <cellStyle name="Percent 4 14 2 11" xfId="29386" xr:uid="{59F475B1-0886-4DDE-99D6-F36FD9DF9313}"/>
    <cellStyle name="Percent 4 14 2 2" xfId="18719" xr:uid="{895C137F-F2FA-4E22-8006-FCE358EB8088}"/>
    <cellStyle name="Percent 4 14 2 2 2" xfId="29389" xr:uid="{EF1DF859-10D5-4A34-A86A-2CB5E7FF2DB0}"/>
    <cellStyle name="Percent 4 14 2 2 2 2" xfId="29390" xr:uid="{674C9B6D-CC31-4939-990C-FEAFCB4624F4}"/>
    <cellStyle name="Percent 4 14 2 2 3" xfId="29391" xr:uid="{D7CD9B85-1425-40E7-8243-A6492E65F4E1}"/>
    <cellStyle name="Percent 4 14 2 2 3 2" xfId="29392" xr:uid="{EA0A7081-B5C7-4A75-B376-86CE89570BC5}"/>
    <cellStyle name="Percent 4 14 2 2 4" xfId="29393" xr:uid="{CF87DCDA-CDAE-462A-B40B-BEC520A102E2}"/>
    <cellStyle name="Percent 4 14 2 2 5" xfId="29388" xr:uid="{E12698A1-98F3-4430-AC0D-EBB5D731D6AF}"/>
    <cellStyle name="Percent 4 14 2 3" xfId="18720" xr:uid="{2808849A-5FC7-4D62-BA0E-C1C4276F4F24}"/>
    <cellStyle name="Percent 4 14 2 3 2" xfId="29395" xr:uid="{880A01C0-6606-4DF3-AB34-208B9E491E4E}"/>
    <cellStyle name="Percent 4 14 2 3 2 2" xfId="29396" xr:uid="{3F018B78-452E-443C-BB60-6D601EFF8B12}"/>
    <cellStyle name="Percent 4 14 2 3 3" xfId="29397" xr:uid="{6A8D9584-3323-4DB0-8647-C58D9EDB34EB}"/>
    <cellStyle name="Percent 4 14 2 3 3 2" xfId="29398" xr:uid="{642D562B-CCA7-4EA1-8131-E07A69B49989}"/>
    <cellStyle name="Percent 4 14 2 3 4" xfId="29399" xr:uid="{ED4F0D07-2D6E-46FB-B2E4-AB21736A9142}"/>
    <cellStyle name="Percent 4 14 2 3 5" xfId="29394" xr:uid="{9468B530-9AB3-4C27-BF35-8635CB0B0FCB}"/>
    <cellStyle name="Percent 4 14 2 4" xfId="18721" xr:uid="{56BA6472-8E45-4EE2-BBCC-7E04CA53A418}"/>
    <cellStyle name="Percent 4 14 2 4 2" xfId="29401" xr:uid="{4B805676-E34B-4BB0-BEFB-F10FBA037EB6}"/>
    <cellStyle name="Percent 4 14 2 4 2 2" xfId="29402" xr:uid="{49C8490A-C859-43DD-B9E7-652732F36D61}"/>
    <cellStyle name="Percent 4 14 2 4 3" xfId="29403" xr:uid="{09CFB56A-0657-40E3-A7C7-2231C97466E9}"/>
    <cellStyle name="Percent 4 14 2 4 3 2" xfId="29404" xr:uid="{DA598D61-77B5-44FC-86FC-D8522EC61B95}"/>
    <cellStyle name="Percent 4 14 2 4 4" xfId="29405" xr:uid="{763A094C-93CB-444E-9362-02C84228E4EF}"/>
    <cellStyle name="Percent 4 14 2 4 4 2" xfId="29406" xr:uid="{F43259F8-EA56-4E94-BE92-381B0D84FAFC}"/>
    <cellStyle name="Percent 4 14 2 4 5" xfId="29407" xr:uid="{E833C6BB-83E5-471B-A8DD-0CE8EB3532F1}"/>
    <cellStyle name="Percent 4 14 2 4 6" xfId="29400" xr:uid="{BE5AC010-F366-4E6C-B911-454CC718E603}"/>
    <cellStyle name="Percent 4 14 2 5" xfId="18722" xr:uid="{322D8596-2924-439D-B5F2-9155C6D8A532}"/>
    <cellStyle name="Percent 4 14 2 5 2" xfId="29409" xr:uid="{08B4D824-48E3-49D0-95B5-2A6AEEABD0DA}"/>
    <cellStyle name="Percent 4 14 2 5 2 2" xfId="29410" xr:uid="{6A17CEBC-421B-4772-95C3-A3ADDE060106}"/>
    <cellStyle name="Percent 4 14 2 5 3" xfId="29411" xr:uid="{EAD89633-0DF4-48F7-BB2A-64EDD0D3ED73}"/>
    <cellStyle name="Percent 4 14 2 5 3 2" xfId="29412" xr:uid="{0622BC93-9123-418D-97DD-F03E9DDE5A24}"/>
    <cellStyle name="Percent 4 14 2 5 4" xfId="29413" xr:uid="{1EE3099F-A136-497E-AEAF-59AFA0A41272}"/>
    <cellStyle name="Percent 4 14 2 5 5" xfId="29408" xr:uid="{BD3DD8FD-B8E0-4A38-86AC-8FE8E284EA21}"/>
    <cellStyle name="Percent 4 14 2 6" xfId="18723" xr:uid="{839EBC51-66EB-42E4-82C7-C8F7AEA09048}"/>
    <cellStyle name="Percent 4 14 2 6 2" xfId="29415" xr:uid="{948CBF6E-CFF9-45A6-BD54-6475AA3DA87C}"/>
    <cellStyle name="Percent 4 14 2 6 3" xfId="29414" xr:uid="{C6955846-98D7-4DCA-B16C-58E2DA9F0CBC}"/>
    <cellStyle name="Percent 4 14 2 7" xfId="18724" xr:uid="{51C3E361-6A53-4BE9-86ED-36C305B1576A}"/>
    <cellStyle name="Percent 4 14 2 7 2" xfId="29417" xr:uid="{85DD4039-B07D-4379-A336-CC7F5465F17D}"/>
    <cellStyle name="Percent 4 14 2 7 3" xfId="29416" xr:uid="{8EBEF5C4-4A26-49FA-8587-8AD2788F9469}"/>
    <cellStyle name="Percent 4 14 2 8" xfId="29418" xr:uid="{F5D2BF6D-40C0-49DE-9C58-1DEB3027AE7D}"/>
    <cellStyle name="Percent 4 14 2 8 2" xfId="29419" xr:uid="{4C33F5FE-B29A-48F2-8200-9C53A2EAA33D}"/>
    <cellStyle name="Percent 4 14 2 9" xfId="29420" xr:uid="{A9F75301-B69E-4D1B-B9AA-F26B947B05FD}"/>
    <cellStyle name="Percent 4 14 3" xfId="18725" xr:uid="{1F6DA6B8-1866-4321-A511-B74009BC7C73}"/>
    <cellStyle name="Percent 4 14 3 2" xfId="29422" xr:uid="{09E95728-F10A-49CE-B07E-5F6B6CF7B248}"/>
    <cellStyle name="Percent 4 14 3 2 2" xfId="29423" xr:uid="{CC309668-B87E-4542-9407-35A43B3DAC1C}"/>
    <cellStyle name="Percent 4 14 3 3" xfId="29424" xr:uid="{A3433CE4-562F-400E-8118-EAE282CF2CFE}"/>
    <cellStyle name="Percent 4 14 3 3 2" xfId="29425" xr:uid="{F72CEA40-98A7-4BC6-8B88-EBF1442A577B}"/>
    <cellStyle name="Percent 4 14 3 4" xfId="29426" xr:uid="{B3603671-DCFF-46CF-B4E7-6DF29DEE3995}"/>
    <cellStyle name="Percent 4 14 3 5" xfId="29427" xr:uid="{DD92F84E-D31B-4B18-BAD2-A511D5D99EDA}"/>
    <cellStyle name="Percent 4 14 3 6" xfId="29421" xr:uid="{BCEBEE22-68DD-4D52-A77C-B362868F0BEF}"/>
    <cellStyle name="Percent 4 14 4" xfId="18726" xr:uid="{B35F32EF-8FB4-492D-9549-019326B01A62}"/>
    <cellStyle name="Percent 4 14 4 2" xfId="29429" xr:uid="{6A55ED24-5F55-4F2A-ACD0-B949C2836977}"/>
    <cellStyle name="Percent 4 14 4 2 2" xfId="29430" xr:uid="{D75EA623-DE2F-4563-A7A0-F6E45BB9D52A}"/>
    <cellStyle name="Percent 4 14 4 3" xfId="29431" xr:uid="{F1FCEDE4-DC17-4093-8064-9CB438B52AF8}"/>
    <cellStyle name="Percent 4 14 4 3 2" xfId="29432" xr:uid="{5977770C-A6DB-4906-9E9E-AAFA8942EC1B}"/>
    <cellStyle name="Percent 4 14 4 4" xfId="29433" xr:uid="{B24A47BB-2784-47E4-926F-2B835CB3CDF9}"/>
    <cellStyle name="Percent 4 14 4 5" xfId="29428" xr:uid="{7003DE7D-4CA4-402B-A57D-4A58BA9107D9}"/>
    <cellStyle name="Percent 4 14 5" xfId="18727" xr:uid="{C3A49743-E951-4447-940E-A3AE3974F3BA}"/>
    <cellStyle name="Percent 4 14 5 2" xfId="29435" xr:uid="{B1FA03E8-2A78-4F90-91DC-F1949EAFED33}"/>
    <cellStyle name="Percent 4 14 5 2 2" xfId="29436" xr:uid="{16D992D4-AC48-41B5-8E53-877CA9EEC5FC}"/>
    <cellStyle name="Percent 4 14 5 3" xfId="29437" xr:uid="{6AB76700-D9C2-4F87-9991-37AADE5B9F34}"/>
    <cellStyle name="Percent 4 14 5 3 2" xfId="29438" xr:uid="{53CD9D77-3F42-4E48-8C92-3ED8449E4749}"/>
    <cellStyle name="Percent 4 14 5 4" xfId="29439" xr:uid="{A041C2C0-CF90-494F-B9A5-46A8ED5329A5}"/>
    <cellStyle name="Percent 4 14 5 5" xfId="29434" xr:uid="{741CEB28-5B2A-4E74-8700-E05FBF5EB678}"/>
    <cellStyle name="Percent 4 14 6" xfId="18728" xr:uid="{C2C00AAF-4022-4200-9574-41A0A2FF1956}"/>
    <cellStyle name="Percent 4 14 6 2" xfId="29441" xr:uid="{1516945E-0CA5-4C82-AE9D-6AB73A080B82}"/>
    <cellStyle name="Percent 4 14 6 2 2" xfId="29442" xr:uid="{76725810-6859-4D71-B621-E9BA6E246600}"/>
    <cellStyle name="Percent 4 14 6 3" xfId="29443" xr:uid="{D1077E60-2365-44BD-BE1B-859C56D3F6F9}"/>
    <cellStyle name="Percent 4 14 6 3 2" xfId="29444" xr:uid="{02501291-7DA2-4638-963D-271938693DAB}"/>
    <cellStyle name="Percent 4 14 6 4" xfId="29445" xr:uid="{64FF2AD6-1E32-48A2-AC2C-DDB3F1F3AC5D}"/>
    <cellStyle name="Percent 4 14 6 4 2" xfId="29446" xr:uid="{093CF7A5-9A5D-48A0-B3CB-C2F835CE1635}"/>
    <cellStyle name="Percent 4 14 6 5" xfId="29447" xr:uid="{CB924913-6DCA-44A0-ABBB-692BEC08253D}"/>
    <cellStyle name="Percent 4 14 6 6" xfId="29440" xr:uid="{BE820C29-E8DD-4658-8E39-5021109FAFD0}"/>
    <cellStyle name="Percent 4 14 7" xfId="18729" xr:uid="{F334733D-23B0-4853-A448-0FF28BE1A662}"/>
    <cellStyle name="Percent 4 14 7 2" xfId="29449" xr:uid="{B4DB3746-057A-4E24-8588-FF3277BA515B}"/>
    <cellStyle name="Percent 4 14 7 2 2" xfId="29450" xr:uid="{7B6F38C2-6715-4DC3-9A3C-4E438B777C19}"/>
    <cellStyle name="Percent 4 14 7 3" xfId="29451" xr:uid="{CCF2B1B0-73FA-4BF7-B6EF-D3157239BC6C}"/>
    <cellStyle name="Percent 4 14 7 3 2" xfId="29452" xr:uid="{7FAEBA2A-6104-41F8-B2F0-A5C72FCDD058}"/>
    <cellStyle name="Percent 4 14 7 4" xfId="29453" xr:uid="{E22B3CB3-5FB2-44EA-A640-3532A1F3F625}"/>
    <cellStyle name="Percent 4 14 7 5" xfId="29448" xr:uid="{8EB1F7D4-C412-4D37-A6E0-E81A7DFC7438}"/>
    <cellStyle name="Percent 4 14 8" xfId="18730" xr:uid="{54949C27-C0E5-4CF7-A105-A161313D0E4F}"/>
    <cellStyle name="Percent 4 14 8 2" xfId="29455" xr:uid="{1E3B29A6-50D9-4B10-8F65-EF4368A503D9}"/>
    <cellStyle name="Percent 4 14 8 3" xfId="29454" xr:uid="{92964DA7-FA38-4298-9F4A-41BC22CDF8B8}"/>
    <cellStyle name="Percent 4 14 9" xfId="18731" xr:uid="{043C3254-41D3-4F80-A528-C8348F4C75B8}"/>
    <cellStyle name="Percent 4 14 9 2" xfId="29457" xr:uid="{31049EB4-6C7E-40B8-BD10-215CF2377540}"/>
    <cellStyle name="Percent 4 14 9 3" xfId="29456" xr:uid="{E680464F-1D11-4CA2-9933-8CA6C95986BD}"/>
    <cellStyle name="Percent 4 15" xfId="4720" xr:uid="{00000000-0005-0000-0000-000073120000}"/>
    <cellStyle name="Percent 4 15 10" xfId="18732" xr:uid="{A7793191-5EEE-4959-96B7-334AAF206F06}"/>
    <cellStyle name="Percent 4 15 10 2" xfId="29459" xr:uid="{8D2B22CF-EBD9-4CE0-BEF6-5B593F904948}"/>
    <cellStyle name="Percent 4 15 11" xfId="29460" xr:uid="{641F669C-4ECB-4E3B-B15B-93A38DB99524}"/>
    <cellStyle name="Percent 4 15 12" xfId="29458" xr:uid="{834E50F3-1959-482E-AFE4-A240963B0511}"/>
    <cellStyle name="Percent 4 15 13" xfId="24169" xr:uid="{42687A96-103D-41A6-AE69-9BB563ECFD89}"/>
    <cellStyle name="Percent 4 15 14" xfId="9029" xr:uid="{7799BF93-BC95-4DAC-9CE7-3295A6B826D6}"/>
    <cellStyle name="Percent 4 15 2" xfId="18733" xr:uid="{E6E21C2E-C5BC-4A66-9BB3-E636215066EA}"/>
    <cellStyle name="Percent 4 15 2 2" xfId="29462" xr:uid="{2412FA65-CED7-4E2A-8584-FCC9A3B67F73}"/>
    <cellStyle name="Percent 4 15 2 2 2" xfId="29463" xr:uid="{C2DA185C-2B25-4F4E-9AAB-9B33226B1518}"/>
    <cellStyle name="Percent 4 15 2 3" xfId="29464" xr:uid="{EDDEE8E2-65A8-46E1-829D-4313E274A588}"/>
    <cellStyle name="Percent 4 15 2 3 2" xfId="29465" xr:uid="{B49FD78C-905F-432E-B153-E86F542A0E9B}"/>
    <cellStyle name="Percent 4 15 2 4" xfId="29466" xr:uid="{6F332331-237C-4356-948F-F84FFCC8F528}"/>
    <cellStyle name="Percent 4 15 2 5" xfId="29467" xr:uid="{70F7C529-D89F-4B72-884F-168935E5B0BB}"/>
    <cellStyle name="Percent 4 15 2 6" xfId="29461" xr:uid="{9486BDFA-4946-40C3-A8B9-558BDD5E5667}"/>
    <cellStyle name="Percent 4 15 3" xfId="18734" xr:uid="{64F17D39-C4B0-4530-AE69-EB8D7CAC2203}"/>
    <cellStyle name="Percent 4 15 3 2" xfId="29469" xr:uid="{02CDEE78-7526-4C43-8CF2-35D75DB03977}"/>
    <cellStyle name="Percent 4 15 3 2 2" xfId="29470" xr:uid="{038DD099-8AF6-4700-8410-09A7F9E524DA}"/>
    <cellStyle name="Percent 4 15 3 3" xfId="29471" xr:uid="{6E296A05-D92E-4189-8161-73EE0BBF6E7F}"/>
    <cellStyle name="Percent 4 15 3 3 2" xfId="29472" xr:uid="{D365F9F7-6439-440E-B9E5-2ABD9F76F6D1}"/>
    <cellStyle name="Percent 4 15 3 4" xfId="29473" xr:uid="{D60E497C-FAA4-4B99-81FB-136E97A19793}"/>
    <cellStyle name="Percent 4 15 3 5" xfId="29468" xr:uid="{979CF0C5-50CF-4E7D-8E1A-AF9B06657DB7}"/>
    <cellStyle name="Percent 4 15 4" xfId="18735" xr:uid="{6CC1FC9F-C370-4BB9-A9AF-486F3B3AA7A1}"/>
    <cellStyle name="Percent 4 15 4 2" xfId="29475" xr:uid="{5249FC3D-86AF-4A03-83E4-46957AD63238}"/>
    <cellStyle name="Percent 4 15 4 2 2" xfId="29476" xr:uid="{76089287-0023-4926-A144-86443ABC20BD}"/>
    <cellStyle name="Percent 4 15 4 3" xfId="29477" xr:uid="{653EBAE4-9DF2-48AB-B3F8-0834A9228DF2}"/>
    <cellStyle name="Percent 4 15 4 3 2" xfId="29478" xr:uid="{8E4A93FF-CB6E-4044-9E35-0D8210EBAACD}"/>
    <cellStyle name="Percent 4 15 4 4" xfId="29479" xr:uid="{B26B6A87-57DF-4234-8755-47A1D71D812C}"/>
    <cellStyle name="Percent 4 15 4 5" xfId="29474" xr:uid="{D74FBFBD-DDF6-4613-BADA-65F58B11AD1C}"/>
    <cellStyle name="Percent 4 15 5" xfId="18736" xr:uid="{EB07CF64-4F2C-4374-9977-D96DB1D36EF0}"/>
    <cellStyle name="Percent 4 15 5 2" xfId="29481" xr:uid="{30CF032C-F144-4659-83E0-104AD5B63597}"/>
    <cellStyle name="Percent 4 15 5 2 2" xfId="29482" xr:uid="{DAD6D055-20D8-43E3-9E4E-F1B98E4AF72F}"/>
    <cellStyle name="Percent 4 15 5 3" xfId="29483" xr:uid="{985F5BF2-B2BF-4838-9367-F2511BC22C03}"/>
    <cellStyle name="Percent 4 15 5 3 2" xfId="29484" xr:uid="{CF1D60AA-FADA-45FD-BFB4-3E2B87C0E407}"/>
    <cellStyle name="Percent 4 15 5 4" xfId="29485" xr:uid="{4E32FD11-9057-406A-BB2F-FF30AF81DF0A}"/>
    <cellStyle name="Percent 4 15 5 4 2" xfId="29486" xr:uid="{FAE0CF9A-2866-4260-AF90-32D60A43C2AB}"/>
    <cellStyle name="Percent 4 15 5 5" xfId="29487" xr:uid="{82FE7053-4302-4D2B-8F5E-6B5A6F4DD4B4}"/>
    <cellStyle name="Percent 4 15 5 6" xfId="29480" xr:uid="{A3DFB3E6-3260-4B49-8480-2F1A97DB1032}"/>
    <cellStyle name="Percent 4 15 6" xfId="18737" xr:uid="{39FEB842-296C-469A-891A-6E04441046CC}"/>
    <cellStyle name="Percent 4 15 6 2" xfId="29489" xr:uid="{80945DF9-5209-459E-84F0-58521E6E0895}"/>
    <cellStyle name="Percent 4 15 6 2 2" xfId="29490" xr:uid="{4BEC3883-BF03-4FDC-82AF-D0E31B6654AE}"/>
    <cellStyle name="Percent 4 15 6 3" xfId="29491" xr:uid="{E97656FB-86B8-4058-B290-6514E19C856E}"/>
    <cellStyle name="Percent 4 15 6 3 2" xfId="29492" xr:uid="{65D07114-9212-401F-9013-20E440399161}"/>
    <cellStyle name="Percent 4 15 6 4" xfId="29493" xr:uid="{A15F040A-EB41-4C1C-B009-5B5BA66EBA1E}"/>
    <cellStyle name="Percent 4 15 6 5" xfId="29488" xr:uid="{9C9374FA-32E2-4FA8-B386-E5F2EFF46B6C}"/>
    <cellStyle name="Percent 4 15 7" xfId="18738" xr:uid="{E78FAE16-A8C3-438A-A22E-97592C6B3359}"/>
    <cellStyle name="Percent 4 15 7 2" xfId="29495" xr:uid="{065F52DE-0E22-4F63-8B83-36082FB9BD74}"/>
    <cellStyle name="Percent 4 15 7 3" xfId="29494" xr:uid="{F9A873AD-354A-41F0-AE9A-AB385109A5D2}"/>
    <cellStyle name="Percent 4 15 8" xfId="18739" xr:uid="{E65AEECC-6783-46EC-A4EE-50F1A8ABC876}"/>
    <cellStyle name="Percent 4 15 8 2" xfId="29497" xr:uid="{69413F7C-028A-445F-92AA-7A25DC2EECBA}"/>
    <cellStyle name="Percent 4 15 8 3" xfId="29496" xr:uid="{8786F5BF-D79E-473D-859D-2FC2E3BBA355}"/>
    <cellStyle name="Percent 4 15 9" xfId="18740" xr:uid="{A6FDB58D-2BFD-4BAA-9450-94DF631ACEF0}"/>
    <cellStyle name="Percent 4 15 9 2" xfId="29499" xr:uid="{50C1A02D-05B0-43AD-829D-6B22918A4526}"/>
    <cellStyle name="Percent 4 15 9 3" xfId="29498" xr:uid="{FA005966-0F36-4957-B269-1A7A4C6BEB28}"/>
    <cellStyle name="Percent 4 16" xfId="4721" xr:uid="{00000000-0005-0000-0000-000074120000}"/>
    <cellStyle name="Percent 4 16 10" xfId="18741" xr:uid="{381745D3-9D3D-447C-9F1F-BADDEE8880DF}"/>
    <cellStyle name="Percent 4 16 10 2" xfId="29501" xr:uid="{0942C75D-384D-456C-AFB0-765FD0EBED47}"/>
    <cellStyle name="Percent 4 16 11" xfId="29502" xr:uid="{CE209F7F-F6EF-4E23-A574-0C9BE737FA57}"/>
    <cellStyle name="Percent 4 16 12" xfId="29500" xr:uid="{141D1298-AF1B-4A87-8ED9-25CE67FCC9AD}"/>
    <cellStyle name="Percent 4 16 13" xfId="24170" xr:uid="{2CC5618E-7837-41E9-BA23-EE913BB70FF5}"/>
    <cellStyle name="Percent 4 16 14" xfId="9030" xr:uid="{18D24236-A2BB-488B-8A6B-218E3FC7D391}"/>
    <cellStyle name="Percent 4 16 2" xfId="4722" xr:uid="{00000000-0005-0000-0000-000075120000}"/>
    <cellStyle name="Percent 4 16 2 2" xfId="18742" xr:uid="{5424D3E2-488C-4C3F-99B0-8724EB93F630}"/>
    <cellStyle name="Percent 4 16 2 2 2" xfId="29505" xr:uid="{FF4B48F3-534E-453E-9A4B-0D2CC6A98EF2}"/>
    <cellStyle name="Percent 4 16 2 2 3" xfId="29504" xr:uid="{538D0F12-6C70-4A92-AE73-C4B0B9F22244}"/>
    <cellStyle name="Percent 4 16 2 3" xfId="18743" xr:uid="{A0802A08-7C17-4947-85B3-73B75EA86F24}"/>
    <cellStyle name="Percent 4 16 2 3 2" xfId="29507" xr:uid="{45822720-B983-449A-9257-44312ABD6BE6}"/>
    <cellStyle name="Percent 4 16 2 3 3" xfId="29506" xr:uid="{FC85453E-6242-4D87-83DC-F89BEEC8E377}"/>
    <cellStyle name="Percent 4 16 2 4" xfId="18744" xr:uid="{06CC9AB8-CC74-4C30-8D11-18D7AF33DDB6}"/>
    <cellStyle name="Percent 4 16 2 4 2" xfId="29508" xr:uid="{65B04E3B-050B-452D-AD4F-4A32F719CCA8}"/>
    <cellStyle name="Percent 4 16 2 5" xfId="18745" xr:uid="{6466D7CF-7CFF-48B7-B2A4-094E63C45E55}"/>
    <cellStyle name="Percent 4 16 2 5 2" xfId="29509" xr:uid="{25E6B136-DEC9-43B7-89DB-7FBB686ECBCF}"/>
    <cellStyle name="Percent 4 16 2 6" xfId="29503" xr:uid="{BB567640-21B6-44DA-8AF2-76F5E63255FE}"/>
    <cellStyle name="Percent 4 16 2 7" xfId="24846" xr:uid="{C64D96BA-9DDF-4274-B2D3-1B4BECE4EC45}"/>
    <cellStyle name="Percent 4 16 2 8" xfId="9031" xr:uid="{AE39C497-2739-433C-BB8E-269778B57D31}"/>
    <cellStyle name="Percent 4 16 3" xfId="18746" xr:uid="{14DEC543-BE6E-447E-B7C2-B23B92DC42BA}"/>
    <cellStyle name="Percent 4 16 3 2" xfId="18747" xr:uid="{E7F1F01F-9598-46C3-A74A-BAAC01073811}"/>
    <cellStyle name="Percent 4 16 3 2 2" xfId="29512" xr:uid="{8A8D292B-F283-408B-AB98-7BDBF620E75C}"/>
    <cellStyle name="Percent 4 16 3 2 3" xfId="29511" xr:uid="{26DE1C48-FEE0-4E5D-9575-D7589D94A271}"/>
    <cellStyle name="Percent 4 16 3 3" xfId="18748" xr:uid="{D60C4FCD-DF41-49D6-9073-5AFCB62AAC98}"/>
    <cellStyle name="Percent 4 16 3 3 2" xfId="29514" xr:uid="{18CAB808-646F-421E-822C-B4BB73E1BD05}"/>
    <cellStyle name="Percent 4 16 3 3 3" xfId="29513" xr:uid="{735EBB86-A3A8-4C1F-980A-BAFF53C12A76}"/>
    <cellStyle name="Percent 4 16 3 4" xfId="29515" xr:uid="{99EB1537-593B-4045-9B04-58B050371452}"/>
    <cellStyle name="Percent 4 16 3 5" xfId="29510" xr:uid="{33F0F43A-CCC3-4D02-958C-29B022A460D1}"/>
    <cellStyle name="Percent 4 16 4" xfId="18749" xr:uid="{3115410C-5297-42E5-A7E1-EF1016E2CDCD}"/>
    <cellStyle name="Percent 4 16 4 2" xfId="29517" xr:uid="{048DA633-A219-4C7B-8469-37838D3E474B}"/>
    <cellStyle name="Percent 4 16 4 2 2" xfId="29518" xr:uid="{9603FD9F-3F71-49C1-8949-4A63447C1494}"/>
    <cellStyle name="Percent 4 16 4 3" xfId="29519" xr:uid="{F02CC6F8-8BCE-4468-A011-F1D591BD0A5E}"/>
    <cellStyle name="Percent 4 16 4 3 2" xfId="29520" xr:uid="{8ECC0222-3869-42A4-92DA-0A27ED9CBCBA}"/>
    <cellStyle name="Percent 4 16 4 4" xfId="29521" xr:uid="{CEB760FA-F9C3-48BB-AF5A-4562D9592BE7}"/>
    <cellStyle name="Percent 4 16 4 5" xfId="29516" xr:uid="{D58F736B-21FD-40B8-AE8D-1C7D99B36A70}"/>
    <cellStyle name="Percent 4 16 5" xfId="18750" xr:uid="{7B7CCFC5-201D-4FD9-A13B-374F15D91242}"/>
    <cellStyle name="Percent 4 16 5 2" xfId="29523" xr:uid="{5C677CAC-84DD-46D4-ACB7-EF216A5CE4F8}"/>
    <cellStyle name="Percent 4 16 5 2 2" xfId="29524" xr:uid="{DDB0EE97-5F13-42EE-A467-6B3F34103E9F}"/>
    <cellStyle name="Percent 4 16 5 3" xfId="29525" xr:uid="{4558F369-E947-4163-B8C9-CE3747C5BFFA}"/>
    <cellStyle name="Percent 4 16 5 3 2" xfId="29526" xr:uid="{A936A435-6424-491A-84DF-03BCB193ACE6}"/>
    <cellStyle name="Percent 4 16 5 4" xfId="29527" xr:uid="{974B7904-8E7E-4954-8F19-AA64C02A6EED}"/>
    <cellStyle name="Percent 4 16 5 4 2" xfId="29528" xr:uid="{B21C79FD-51F8-4109-B77C-FE00F376704B}"/>
    <cellStyle name="Percent 4 16 5 5" xfId="29529" xr:uid="{8661D710-6BD0-4E7E-82FC-7BA50758E849}"/>
    <cellStyle name="Percent 4 16 5 6" xfId="29522" xr:uid="{5F468AE0-CF74-4C32-A515-79DAF7CCF7E5}"/>
    <cellStyle name="Percent 4 16 6" xfId="18751" xr:uid="{C16D925E-33FB-4FAC-98E4-FB7A851A08E3}"/>
    <cellStyle name="Percent 4 16 6 2" xfId="29531" xr:uid="{13EFDE79-4E2B-4204-98B2-8360B7C5E2BD}"/>
    <cellStyle name="Percent 4 16 6 2 2" xfId="29532" xr:uid="{6B2EB1C6-F19D-4A31-BA4D-FD5F66178F14}"/>
    <cellStyle name="Percent 4 16 6 3" xfId="29533" xr:uid="{E002A71A-6266-4879-AB2D-87005C460A39}"/>
    <cellStyle name="Percent 4 16 6 3 2" xfId="29534" xr:uid="{263B59E5-457D-4F96-92B3-5510F43B43E5}"/>
    <cellStyle name="Percent 4 16 6 4" xfId="29535" xr:uid="{04AF7791-CE71-42F9-97C5-53CE166B7B3B}"/>
    <cellStyle name="Percent 4 16 6 5" xfId="29530" xr:uid="{C31CB95E-9696-42C6-B17F-2DA4B542388C}"/>
    <cellStyle name="Percent 4 16 7" xfId="18752" xr:uid="{FE039574-1F39-43A3-BD9F-7A3D9172F3D8}"/>
    <cellStyle name="Percent 4 16 7 2" xfId="29537" xr:uid="{F2766E4E-B48C-4099-8507-DF653B291006}"/>
    <cellStyle name="Percent 4 16 7 3" xfId="29536" xr:uid="{51FE47E8-BD9B-46D0-93F4-19D6D91933D1}"/>
    <cellStyle name="Percent 4 16 8" xfId="18753" xr:uid="{BD9DD5C0-B221-4B8E-B190-75048385F4EA}"/>
    <cellStyle name="Percent 4 16 8 2" xfId="29539" xr:uid="{F4FC8376-9D51-4C5B-88DC-63AF0A24227E}"/>
    <cellStyle name="Percent 4 16 8 3" xfId="29538" xr:uid="{586863E8-4270-495B-96B7-49DE182CFD7F}"/>
    <cellStyle name="Percent 4 16 9" xfId="18754" xr:uid="{0EED995C-99C4-419A-BFB4-0AC2F59811D1}"/>
    <cellStyle name="Percent 4 16 9 2" xfId="29541" xr:uid="{C72F0D49-73FD-4A52-9FCC-07765D788338}"/>
    <cellStyle name="Percent 4 16 9 3" xfId="29540" xr:uid="{F96B71B7-0FC2-4EE8-BB78-7170DCF2C557}"/>
    <cellStyle name="Percent 4 17" xfId="4723" xr:uid="{00000000-0005-0000-0000-000076120000}"/>
    <cellStyle name="Percent 4 17 10" xfId="18755" xr:uid="{6FA1C14F-53F3-4A46-842E-F0C8561963E2}"/>
    <cellStyle name="Percent 4 17 10 2" xfId="29543" xr:uid="{4D3F0997-CA84-4DFB-A730-E8483645DD74}"/>
    <cellStyle name="Percent 4 17 11" xfId="29544" xr:uid="{F2BEE7C7-8B90-49A3-9291-551ABE447A7B}"/>
    <cellStyle name="Percent 4 17 12" xfId="29542" xr:uid="{54AACB21-77BD-4338-BFD9-88DE2E326BF8}"/>
    <cellStyle name="Percent 4 17 13" xfId="24171" xr:uid="{3F593619-9C63-4603-B85E-BEB1BC18CA83}"/>
    <cellStyle name="Percent 4 17 14" xfId="9032" xr:uid="{27D835A6-186C-4F43-B6C4-382507EF3A82}"/>
    <cellStyle name="Percent 4 17 2" xfId="18756" xr:uid="{AC138BA4-3ADF-4A1B-8335-5CB030D0B92B}"/>
    <cellStyle name="Percent 4 17 2 2" xfId="29546" xr:uid="{4A80D7A9-BB3E-4291-801B-68D0E2AB40B7}"/>
    <cellStyle name="Percent 4 17 2 2 2" xfId="29547" xr:uid="{E1BC482A-6934-4F85-A12E-C29B5E867CEE}"/>
    <cellStyle name="Percent 4 17 2 3" xfId="29548" xr:uid="{03E27564-5D79-4A15-A752-75891649024F}"/>
    <cellStyle name="Percent 4 17 2 3 2" xfId="29549" xr:uid="{9FC1F5A3-D2F5-42BD-A3EA-7C064D80DE59}"/>
    <cellStyle name="Percent 4 17 2 4" xfId="29550" xr:uid="{A10BF872-8A96-4A52-8916-1DE0EDCA11B0}"/>
    <cellStyle name="Percent 4 17 2 5" xfId="29551" xr:uid="{E4732F60-D583-4E57-89A5-03940E3F02A6}"/>
    <cellStyle name="Percent 4 17 2 6" xfId="29545" xr:uid="{B164CB54-F643-49DE-9D0E-3374196B40C6}"/>
    <cellStyle name="Percent 4 17 3" xfId="18757" xr:uid="{5AD596AB-299A-40C1-8777-537E768ABAEF}"/>
    <cellStyle name="Percent 4 17 3 2" xfId="29553" xr:uid="{2CCCF133-8A1D-44C5-AAD5-AF83C20B458B}"/>
    <cellStyle name="Percent 4 17 3 2 2" xfId="29554" xr:uid="{B0321254-7A07-491D-A7EA-DDF6AD5B4AFB}"/>
    <cellStyle name="Percent 4 17 3 3" xfId="29555" xr:uid="{C7695EE1-F558-426A-A4D3-2A537B4F9D97}"/>
    <cellStyle name="Percent 4 17 3 3 2" xfId="29556" xr:uid="{28A1C454-FE71-4205-AD45-AC4B69868ABC}"/>
    <cellStyle name="Percent 4 17 3 4" xfId="29557" xr:uid="{06DBB8E7-A05A-4930-AF34-31BD0BE137A8}"/>
    <cellStyle name="Percent 4 17 3 5" xfId="29552" xr:uid="{33E1D5B0-B323-42CA-85E5-3D2CDD7AA0CC}"/>
    <cellStyle name="Percent 4 17 4" xfId="18758" xr:uid="{CD7C9A6A-84A3-4832-94D5-23F0F0EBA11A}"/>
    <cellStyle name="Percent 4 17 4 2" xfId="29559" xr:uid="{9CFB13A1-5404-445F-B279-0BB31B789251}"/>
    <cellStyle name="Percent 4 17 4 2 2" xfId="29560" xr:uid="{CF6BF350-2691-4263-9E9D-D0BFF86CE7B6}"/>
    <cellStyle name="Percent 4 17 4 3" xfId="29561" xr:uid="{6C501519-6564-432F-96F0-E8FEB07CADEA}"/>
    <cellStyle name="Percent 4 17 4 3 2" xfId="29562" xr:uid="{E5418B7D-74D7-4EEE-812F-64A123886AF1}"/>
    <cellStyle name="Percent 4 17 4 4" xfId="29563" xr:uid="{E6C391F1-D68D-4069-9544-E064478EB7AA}"/>
    <cellStyle name="Percent 4 17 4 5" xfId="29558" xr:uid="{861BCCD0-CC5D-4CBF-A4A4-E31D16D58453}"/>
    <cellStyle name="Percent 4 17 5" xfId="18759" xr:uid="{192B1F02-9A94-4D13-A90D-5F69794E23F2}"/>
    <cellStyle name="Percent 4 17 5 2" xfId="29565" xr:uid="{C5494CB1-7AAC-417E-B84E-C71D7AE2DB28}"/>
    <cellStyle name="Percent 4 17 5 2 2" xfId="29566" xr:uid="{FF2F7992-D581-4D26-B00B-236EAB916D26}"/>
    <cellStyle name="Percent 4 17 5 3" xfId="29567" xr:uid="{C508E0A5-BF24-49B8-A436-1FB96BD1428F}"/>
    <cellStyle name="Percent 4 17 5 3 2" xfId="29568" xr:uid="{004614B4-EDFA-43B2-B475-8748742364F4}"/>
    <cellStyle name="Percent 4 17 5 4" xfId="29569" xr:uid="{847CA983-09D8-424F-A98F-5032148F0810}"/>
    <cellStyle name="Percent 4 17 5 4 2" xfId="29570" xr:uid="{DE80F93B-9EFD-4323-91BC-E39D076D04DF}"/>
    <cellStyle name="Percent 4 17 5 5" xfId="29571" xr:uid="{344D5195-E938-472E-BEDF-068BCCD503C4}"/>
    <cellStyle name="Percent 4 17 5 6" xfId="29564" xr:uid="{95D319C2-D83E-4D4D-8753-5C5324B85A01}"/>
    <cellStyle name="Percent 4 17 6" xfId="18760" xr:uid="{CC3AF664-51B6-46E9-A826-4701E529A99C}"/>
    <cellStyle name="Percent 4 17 6 2" xfId="29573" xr:uid="{F7F87B30-1498-41F8-909C-4BE35D43E0EB}"/>
    <cellStyle name="Percent 4 17 6 2 2" xfId="29574" xr:uid="{B9E984CB-FE31-46E8-97A9-27F786B3DCEF}"/>
    <cellStyle name="Percent 4 17 6 3" xfId="29575" xr:uid="{E6CE4B67-66B3-47F5-9B57-43877F2DD085}"/>
    <cellStyle name="Percent 4 17 6 3 2" xfId="29576" xr:uid="{7FE20160-C18A-42F7-B81F-4988E5B5BB36}"/>
    <cellStyle name="Percent 4 17 6 4" xfId="29577" xr:uid="{184E46D4-ABC9-4B4E-BCE2-32A9DA20A755}"/>
    <cellStyle name="Percent 4 17 6 5" xfId="29572" xr:uid="{BCC594CF-9EE9-4A1E-A39D-6DA6230FCE90}"/>
    <cellStyle name="Percent 4 17 7" xfId="18761" xr:uid="{83193AF1-1DBF-4303-AD7E-CE0B683682DA}"/>
    <cellStyle name="Percent 4 17 7 2" xfId="29579" xr:uid="{0705FEB8-9FDF-429F-BAFC-45970BA71944}"/>
    <cellStyle name="Percent 4 17 7 3" xfId="29578" xr:uid="{97AAE0D1-A91F-47F0-A8B1-14111A0B4F75}"/>
    <cellStyle name="Percent 4 17 8" xfId="18762" xr:uid="{2FADF806-0B3E-42D1-A262-2A1861161149}"/>
    <cellStyle name="Percent 4 17 8 2" xfId="29581" xr:uid="{C780FAC7-5AA6-4970-BF5B-ABBD29099DDD}"/>
    <cellStyle name="Percent 4 17 8 3" xfId="29580" xr:uid="{2383632F-07FC-4906-B646-7F426FEE4CF6}"/>
    <cellStyle name="Percent 4 17 9" xfId="18763" xr:uid="{1F26B018-71C5-49CD-B6B5-864CAC23BEB1}"/>
    <cellStyle name="Percent 4 17 9 2" xfId="29583" xr:uid="{D38CD129-F4F3-414D-95B5-A516FDF23914}"/>
    <cellStyle name="Percent 4 17 9 3" xfId="29582" xr:uid="{4EBFF346-D691-4D4F-B81E-176750F765C8}"/>
    <cellStyle name="Percent 4 18" xfId="4724" xr:uid="{00000000-0005-0000-0000-000077120000}"/>
    <cellStyle name="Percent 4 18 10" xfId="18764" xr:uid="{4C35EEEC-7860-4121-9464-E8822B519228}"/>
    <cellStyle name="Percent 4 18 10 2" xfId="29585" xr:uid="{823913B9-73B6-4AEB-90BE-132A09B07981}"/>
    <cellStyle name="Percent 4 18 11" xfId="29586" xr:uid="{DB164A6D-A755-472D-9421-E592713C4C24}"/>
    <cellStyle name="Percent 4 18 12" xfId="29584" xr:uid="{A5C88A09-0EFE-4A0B-91CE-4056C7FA5A6D}"/>
    <cellStyle name="Percent 4 18 13" xfId="24172" xr:uid="{51F6F291-7B58-4832-A98B-2E55527CE2FB}"/>
    <cellStyle name="Percent 4 18 14" xfId="9033" xr:uid="{CC934C79-B2F9-48A3-9434-C91C1587687C}"/>
    <cellStyle name="Percent 4 18 2" xfId="4725" xr:uid="{00000000-0005-0000-0000-000078120000}"/>
    <cellStyle name="Percent 4 18 2 2" xfId="18765" xr:uid="{F5E5F8B2-8F9B-42CA-92BE-C102494A2970}"/>
    <cellStyle name="Percent 4 18 2 2 2" xfId="29589" xr:uid="{B176947E-0197-40CC-A2D7-6714BB4C3FE1}"/>
    <cellStyle name="Percent 4 18 2 2 3" xfId="29588" xr:uid="{F920AABB-5AAC-4CB3-A090-0629FF82DBE5}"/>
    <cellStyle name="Percent 4 18 2 3" xfId="18766" xr:uid="{9A157B58-325B-4BBD-87BC-74A676C7D005}"/>
    <cellStyle name="Percent 4 18 2 3 2" xfId="29591" xr:uid="{780DFC7C-6D1B-4C5C-8DC2-0EA2CE32CBC7}"/>
    <cellStyle name="Percent 4 18 2 3 3" xfId="29590" xr:uid="{A9980A63-610F-497F-BF06-D84153F0148B}"/>
    <cellStyle name="Percent 4 18 2 4" xfId="29592" xr:uid="{C4DF6BB2-8E09-4E1B-8EA8-ED1AD8FB2415}"/>
    <cellStyle name="Percent 4 18 2 5" xfId="29593" xr:uid="{BB5467CA-CD15-4886-AB18-010A2C820F53}"/>
    <cellStyle name="Percent 4 18 2 6" xfId="29587" xr:uid="{A7ED1168-68CE-445E-8922-FA2DD0D08C90}"/>
    <cellStyle name="Percent 4 18 2 7" xfId="9034" xr:uid="{76A70235-777D-41EF-BCFA-0851068D2978}"/>
    <cellStyle name="Percent 4 18 3" xfId="18767" xr:uid="{8B741911-ED5C-4E8C-B970-B1B05A32EA40}"/>
    <cellStyle name="Percent 4 18 3 2" xfId="29595" xr:uid="{9A60BF16-2B30-4B82-A79E-29EC9CC97201}"/>
    <cellStyle name="Percent 4 18 3 2 2" xfId="29596" xr:uid="{6A91958A-9544-440F-BD23-2F41805A034B}"/>
    <cellStyle name="Percent 4 18 3 3" xfId="29597" xr:uid="{ECC32D91-E791-4356-A6E9-27810EB9A86A}"/>
    <cellStyle name="Percent 4 18 3 3 2" xfId="29598" xr:uid="{3903FC6E-83AB-420C-86D6-D3F6D51B7CB8}"/>
    <cellStyle name="Percent 4 18 3 4" xfId="29599" xr:uid="{16CC4C4D-CF67-407C-8E4F-E11083CACFB8}"/>
    <cellStyle name="Percent 4 18 3 5" xfId="29594" xr:uid="{353A02F3-2D16-4F35-918B-29D8FC99FCD4}"/>
    <cellStyle name="Percent 4 18 4" xfId="18768" xr:uid="{F5532FBE-D411-4352-AB49-43A475E9DE19}"/>
    <cellStyle name="Percent 4 18 4 2" xfId="29601" xr:uid="{A0EA8156-511A-4F59-A886-8ACD6C7794ED}"/>
    <cellStyle name="Percent 4 18 4 2 2" xfId="29602" xr:uid="{FB6B08C9-2502-4857-B179-0DBE6D846514}"/>
    <cellStyle name="Percent 4 18 4 3" xfId="29603" xr:uid="{8E062D6D-27E2-4031-94BE-5A99146A4BD1}"/>
    <cellStyle name="Percent 4 18 4 3 2" xfId="29604" xr:uid="{F997C38C-888A-47BC-907C-C093D6D126EA}"/>
    <cellStyle name="Percent 4 18 4 4" xfId="29605" xr:uid="{3F63C62E-6B15-4EF9-8FB3-9499E058962C}"/>
    <cellStyle name="Percent 4 18 4 5" xfId="29600" xr:uid="{CF1E0DE1-C2BB-4B63-A807-694ECB648005}"/>
    <cellStyle name="Percent 4 18 5" xfId="18769" xr:uid="{0B0FA942-A581-42E1-B247-FAABA4F236AB}"/>
    <cellStyle name="Percent 4 18 5 2" xfId="29607" xr:uid="{DBF2AEC4-BE23-4627-BB04-E9D608DDD78D}"/>
    <cellStyle name="Percent 4 18 5 2 2" xfId="29608" xr:uid="{CFB19873-6415-4875-89FA-9A7834759DBF}"/>
    <cellStyle name="Percent 4 18 5 3" xfId="29609" xr:uid="{0891FAC7-8F27-4FDF-AA2D-A9DC0411C12A}"/>
    <cellStyle name="Percent 4 18 5 3 2" xfId="29610" xr:uid="{DB64FEB8-893E-4189-B77E-BEDE297F61A8}"/>
    <cellStyle name="Percent 4 18 5 4" xfId="29611" xr:uid="{7AF510AE-E2CD-4D63-9E09-B1F5258C9679}"/>
    <cellStyle name="Percent 4 18 5 4 2" xfId="29612" xr:uid="{518F331F-0388-40B8-A09A-7D78FDF0ED88}"/>
    <cellStyle name="Percent 4 18 5 5" xfId="29613" xr:uid="{D37390FB-9844-4380-BB07-46036A16E658}"/>
    <cellStyle name="Percent 4 18 5 6" xfId="29606" xr:uid="{B8AF3585-04FE-4BA5-A3C6-5709BC819F24}"/>
    <cellStyle name="Percent 4 18 6" xfId="18770" xr:uid="{347E7835-F173-48D7-B453-A627C11C73D5}"/>
    <cellStyle name="Percent 4 18 6 2" xfId="29615" xr:uid="{678AEAF1-B671-42BC-B00A-D1C01469F4E6}"/>
    <cellStyle name="Percent 4 18 6 2 2" xfId="29616" xr:uid="{A2324F51-C07A-414E-96B6-6CA253F7B1BD}"/>
    <cellStyle name="Percent 4 18 6 3" xfId="29617" xr:uid="{A14BF06C-D478-47F3-BD22-A5442F21AA00}"/>
    <cellStyle name="Percent 4 18 6 3 2" xfId="29618" xr:uid="{54DABEB6-C8C1-4A9B-8601-0B907028D14E}"/>
    <cellStyle name="Percent 4 18 6 4" xfId="29619" xr:uid="{F0662E2A-2D45-4779-8D3F-79B50194782F}"/>
    <cellStyle name="Percent 4 18 6 5" xfId="29614" xr:uid="{1575BD49-81E4-4A8E-B7D9-D045B5D05E6D}"/>
    <cellStyle name="Percent 4 18 7" xfId="18771" xr:uid="{9F553807-5027-4BF6-82A6-751CB9AE8A64}"/>
    <cellStyle name="Percent 4 18 7 2" xfId="29621" xr:uid="{4A0D2315-7833-42D8-B430-6813062CAC1C}"/>
    <cellStyle name="Percent 4 18 7 3" xfId="29620" xr:uid="{53D7D21B-F083-4288-8A22-AE3F115EFA0B}"/>
    <cellStyle name="Percent 4 18 8" xfId="18772" xr:uid="{A029C9DA-30CA-47D7-AC7B-2AC1E78AAB04}"/>
    <cellStyle name="Percent 4 18 8 2" xfId="29623" xr:uid="{771E92DA-0669-4D12-8787-2DB63D9999FD}"/>
    <cellStyle name="Percent 4 18 8 3" xfId="29622" xr:uid="{D778EBCA-7C57-4733-96F1-F3ABB2629C45}"/>
    <cellStyle name="Percent 4 18 9" xfId="18773" xr:uid="{A7CEB094-3691-4DEF-95BC-638EFA9AEC4E}"/>
    <cellStyle name="Percent 4 18 9 2" xfId="29625" xr:uid="{021313AC-D24D-4C18-898A-FCED2AA685F3}"/>
    <cellStyle name="Percent 4 18 9 3" xfId="29624" xr:uid="{628A8F4D-7C09-4686-B150-C2364741E919}"/>
    <cellStyle name="Percent 4 19" xfId="4726" xr:uid="{00000000-0005-0000-0000-000079120000}"/>
    <cellStyle name="Percent 4 19 10" xfId="18774" xr:uid="{85F989F7-22F5-40DA-932F-22DB654AAE5C}"/>
    <cellStyle name="Percent 4 19 10 2" xfId="29627" xr:uid="{74C45B1C-130A-42E8-9C58-6E5A8451D51B}"/>
    <cellStyle name="Percent 4 19 11" xfId="29628" xr:uid="{48D9482A-57BE-46DA-BE3A-60899660EB0C}"/>
    <cellStyle name="Percent 4 19 12" xfId="29626" xr:uid="{C5A9F496-5B95-4BAB-98CB-0E64DE869BB5}"/>
    <cellStyle name="Percent 4 19 13" xfId="24173" xr:uid="{1F12E951-4571-4E23-9B9C-6C7A0EE3B33D}"/>
    <cellStyle name="Percent 4 19 14" xfId="9035" xr:uid="{3042ED90-0AF6-4443-B2BA-6ED6BAAC60DC}"/>
    <cellStyle name="Percent 4 19 2" xfId="18775" xr:uid="{995863D6-7D96-475B-A0E8-2C11C6DB5B6A}"/>
    <cellStyle name="Percent 4 19 2 2" xfId="29630" xr:uid="{1ED1E9C8-6BE7-4DE5-8C82-C081839BD736}"/>
    <cellStyle name="Percent 4 19 2 2 2" xfId="29631" xr:uid="{0D08869B-37BD-48E9-B6AE-2BEEC4F4653E}"/>
    <cellStyle name="Percent 4 19 2 3" xfId="29632" xr:uid="{9B2141EE-6A93-41CB-84B6-44E435053093}"/>
    <cellStyle name="Percent 4 19 2 3 2" xfId="29633" xr:uid="{BEA9383E-2ED6-4D40-9C04-FE7F6B847E47}"/>
    <cellStyle name="Percent 4 19 2 4" xfId="29634" xr:uid="{4A4AD2B4-93FB-48AD-A1D9-06F286210B04}"/>
    <cellStyle name="Percent 4 19 2 5" xfId="29635" xr:uid="{E43BE169-EE80-4530-AA2F-A96643BA814D}"/>
    <cellStyle name="Percent 4 19 2 6" xfId="29629" xr:uid="{36F3E53C-2BDB-4765-851C-EEB9638B2A0D}"/>
    <cellStyle name="Percent 4 19 3" xfId="18776" xr:uid="{B6505FEB-64D8-4813-A32C-18B9AB7DF736}"/>
    <cellStyle name="Percent 4 19 3 2" xfId="29637" xr:uid="{F11CA428-E444-4145-A592-F611119A304A}"/>
    <cellStyle name="Percent 4 19 3 2 2" xfId="29638" xr:uid="{C818D8EE-0ED4-4C5F-9E03-DF23AB474926}"/>
    <cellStyle name="Percent 4 19 3 3" xfId="29639" xr:uid="{032A68C8-E708-4E4F-9334-80F9B51886EF}"/>
    <cellStyle name="Percent 4 19 3 3 2" xfId="29640" xr:uid="{058E76D3-1867-421A-B02D-F3CFA28EB494}"/>
    <cellStyle name="Percent 4 19 3 4" xfId="29641" xr:uid="{5DB13339-9521-4B7B-8D0A-788C854DA822}"/>
    <cellStyle name="Percent 4 19 3 5" xfId="29636" xr:uid="{0285CED2-FDB2-4F43-BE3A-A59D0B78DD5A}"/>
    <cellStyle name="Percent 4 19 4" xfId="18777" xr:uid="{5899F820-BE9C-44D7-B8BC-E6511DEBFCA4}"/>
    <cellStyle name="Percent 4 19 4 2" xfId="29643" xr:uid="{73E3C15A-5F1D-456D-96E0-01E3BB32CD38}"/>
    <cellStyle name="Percent 4 19 4 2 2" xfId="29644" xr:uid="{850754AD-9B6F-45D0-B9FD-9CD200CF4CEE}"/>
    <cellStyle name="Percent 4 19 4 3" xfId="29645" xr:uid="{1A88B4FA-8026-4620-9845-52E3ED5D802F}"/>
    <cellStyle name="Percent 4 19 4 3 2" xfId="29646" xr:uid="{5ADC0A75-8FD6-40D3-BC7D-419202EAA019}"/>
    <cellStyle name="Percent 4 19 4 4" xfId="29647" xr:uid="{E044A813-93A4-4FB7-8C13-9CF44B1B45E9}"/>
    <cellStyle name="Percent 4 19 4 5" xfId="29642" xr:uid="{660B874D-2E26-4FBC-AD16-21DA77C2B0A6}"/>
    <cellStyle name="Percent 4 19 5" xfId="18778" xr:uid="{28896FF2-6C6F-40B9-978C-34116D29DB8C}"/>
    <cellStyle name="Percent 4 19 5 2" xfId="29649" xr:uid="{3CB2642F-0360-42B7-80B9-D77555B1B404}"/>
    <cellStyle name="Percent 4 19 5 2 2" xfId="29650" xr:uid="{CC8D8BF9-73FB-43EB-B61A-89321F19DAB4}"/>
    <cellStyle name="Percent 4 19 5 3" xfId="29651" xr:uid="{497313B2-D9DA-4687-94E6-17EEB8D2D03C}"/>
    <cellStyle name="Percent 4 19 5 3 2" xfId="29652" xr:uid="{6AE52279-1ED8-408F-A92B-EB7D6158E4D1}"/>
    <cellStyle name="Percent 4 19 5 4" xfId="29653" xr:uid="{3F70062D-D970-4058-8FFC-95DFC9F39D04}"/>
    <cellStyle name="Percent 4 19 5 4 2" xfId="29654" xr:uid="{847709FB-2ECF-4E4B-B399-EAB37BC280FB}"/>
    <cellStyle name="Percent 4 19 5 5" xfId="29655" xr:uid="{D20D968B-8324-4A03-BA72-924F1557FFBD}"/>
    <cellStyle name="Percent 4 19 5 6" xfId="29648" xr:uid="{39639473-101B-4061-ADDB-9EB7BDEC9709}"/>
    <cellStyle name="Percent 4 19 6" xfId="18779" xr:uid="{F20733C4-F64B-4791-9AB7-5AC41375F578}"/>
    <cellStyle name="Percent 4 19 6 2" xfId="29657" xr:uid="{9DD15A3D-23F7-431F-87CF-D56C7BD79FB4}"/>
    <cellStyle name="Percent 4 19 6 2 2" xfId="29658" xr:uid="{466F2DFC-3AE6-4EC9-A7E3-A4A7D815D956}"/>
    <cellStyle name="Percent 4 19 6 3" xfId="29659" xr:uid="{8D319BE3-8C82-477A-B307-1E291C18E7C2}"/>
    <cellStyle name="Percent 4 19 6 3 2" xfId="29660" xr:uid="{0C5847DF-3D8F-4EA8-895C-0996B45CD651}"/>
    <cellStyle name="Percent 4 19 6 4" xfId="29661" xr:uid="{5B0E0A74-6E0D-4448-A022-9D0BD96B4DA9}"/>
    <cellStyle name="Percent 4 19 6 5" xfId="29656" xr:uid="{8F97A3D1-1D42-4778-8BA5-A033DC59B228}"/>
    <cellStyle name="Percent 4 19 7" xfId="18780" xr:uid="{92D4BB87-AF43-4E28-90B1-4252B5BC5EEA}"/>
    <cellStyle name="Percent 4 19 7 2" xfId="29663" xr:uid="{F3F0D89A-E5F0-4548-9EC5-CE1B51F9B74F}"/>
    <cellStyle name="Percent 4 19 7 3" xfId="29662" xr:uid="{6A0CC7AA-AD36-4BC9-8826-BE3418D3F70E}"/>
    <cellStyle name="Percent 4 19 8" xfId="18781" xr:uid="{49741DFF-BCC9-41B8-A105-ED125F798D7E}"/>
    <cellStyle name="Percent 4 19 8 2" xfId="29665" xr:uid="{3AFDCEC4-3DED-4004-9F61-1385455403B4}"/>
    <cellStyle name="Percent 4 19 8 3" xfId="29664" xr:uid="{A4CCB3A2-10EA-4864-BF51-8C4D2402817A}"/>
    <cellStyle name="Percent 4 19 9" xfId="18782" xr:uid="{7B328125-A5FF-4765-89D3-56866965F483}"/>
    <cellStyle name="Percent 4 19 9 2" xfId="29667" xr:uid="{DA9C18CA-384D-4F16-8932-BF539769ED9B}"/>
    <cellStyle name="Percent 4 19 9 3" xfId="29666" xr:uid="{32727CB5-8AF2-4948-96F8-CF1540486D5F}"/>
    <cellStyle name="Percent 4 2" xfId="4727" xr:uid="{00000000-0005-0000-0000-00007A120000}"/>
    <cellStyle name="Percent 4 2 10" xfId="9036" xr:uid="{E0406CBB-616F-4073-8500-CDF51EA1A3BB}"/>
    <cellStyle name="Percent 4 2 10 2" xfId="29670" xr:uid="{DA617268-9564-4480-B90B-B536A0DF5B39}"/>
    <cellStyle name="Percent 4 2 10 2 2" xfId="29671" xr:uid="{22CC6E58-B9F9-4F37-AA9A-5CC08D88F3EE}"/>
    <cellStyle name="Percent 4 2 10 3" xfId="29672" xr:uid="{005E995F-8515-4D82-BB63-530979649048}"/>
    <cellStyle name="Percent 4 2 10 3 2" xfId="29673" xr:uid="{CD5757E1-609C-4FF0-AC89-A222E3CFD8BD}"/>
    <cellStyle name="Percent 4 2 10 4" xfId="29674" xr:uid="{3B6601DF-1F33-4E5A-8A21-74C92C86DA9F}"/>
    <cellStyle name="Percent 4 2 10 5" xfId="29669" xr:uid="{CA81DEC0-C494-4681-80E1-F73BA57A8E7B}"/>
    <cellStyle name="Percent 4 2 11" xfId="18783" xr:uid="{91E391BA-5C6D-4310-A11E-8F07F5BD83F9}"/>
    <cellStyle name="Percent 4 2 11 2" xfId="29676" xr:uid="{B4E2F119-1B9F-4D9D-A412-C7BB1CD204E9}"/>
    <cellStyle name="Percent 4 2 11 2 2" xfId="29677" xr:uid="{CFBCA569-6100-45F2-BFC5-70BC468D2C44}"/>
    <cellStyle name="Percent 4 2 11 3" xfId="29678" xr:uid="{221A7181-5063-4F88-8DA3-32503A958CAB}"/>
    <cellStyle name="Percent 4 2 11 3 2" xfId="29679" xr:uid="{71957273-D28A-49BB-9963-4A971B353031}"/>
    <cellStyle name="Percent 4 2 11 4" xfId="29680" xr:uid="{4051E44B-8248-449B-AD07-48C96C7CC485}"/>
    <cellStyle name="Percent 4 2 11 5" xfId="29675" xr:uid="{DF288E9F-287B-4E78-9FCA-30B6A522C4EE}"/>
    <cellStyle name="Percent 4 2 12" xfId="18784" xr:uid="{C6BBF3F2-8548-4023-9A81-041F38B565D6}"/>
    <cellStyle name="Percent 4 2 12 2" xfId="29682" xr:uid="{892E78A4-E328-418E-BECC-255A9CF4FD69}"/>
    <cellStyle name="Percent 4 2 12 2 2" xfId="29683" xr:uid="{12679E9E-8DB0-44D5-B186-81DBFA219602}"/>
    <cellStyle name="Percent 4 2 12 3" xfId="29684" xr:uid="{CF350022-7279-406A-A445-F899C865556A}"/>
    <cellStyle name="Percent 4 2 12 3 2" xfId="29685" xr:uid="{7D9619DC-E0C9-4BF0-A83F-1316179EF0BC}"/>
    <cellStyle name="Percent 4 2 12 4" xfId="29686" xr:uid="{31808EE4-2BD5-4BD3-9CAF-65D6DA46D401}"/>
    <cellStyle name="Percent 4 2 12 4 2" xfId="29687" xr:uid="{BE1F0D1E-1AA4-4009-964C-0A4F2FB6CFB7}"/>
    <cellStyle name="Percent 4 2 12 5" xfId="29688" xr:uid="{92DC192A-A3E0-4A6C-83FA-8F13524CA563}"/>
    <cellStyle name="Percent 4 2 12 6" xfId="29681" xr:uid="{9AC67023-3E1C-46A5-A9B6-F44C7CD1FE7B}"/>
    <cellStyle name="Percent 4 2 13" xfId="18785" xr:uid="{2AA2CAA6-4513-4322-8BD5-FD74D8BE16B3}"/>
    <cellStyle name="Percent 4 2 13 2" xfId="29690" xr:uid="{945F3254-EC45-4FC5-9D96-ECFD40956EDD}"/>
    <cellStyle name="Percent 4 2 13 2 2" xfId="29691" xr:uid="{ECCCB4A2-8047-405E-AD8E-9BB6C462C8E7}"/>
    <cellStyle name="Percent 4 2 13 3" xfId="29692" xr:uid="{9AB4342C-F6E6-41BA-AF61-24AB6D75D57B}"/>
    <cellStyle name="Percent 4 2 13 3 2" xfId="29693" xr:uid="{EC84F771-3473-49CF-8234-B167281A2673}"/>
    <cellStyle name="Percent 4 2 13 4" xfId="29694" xr:uid="{52E1D456-E43B-45CF-BF6F-E36F7C7153C2}"/>
    <cellStyle name="Percent 4 2 13 5" xfId="29689" xr:uid="{015BBD3E-F039-448F-B5E7-E178EF454034}"/>
    <cellStyle name="Percent 4 2 14" xfId="18786" xr:uid="{BDBC6462-8D80-4FCA-99E6-BACAEB5CED28}"/>
    <cellStyle name="Percent 4 2 14 2" xfId="29696" xr:uid="{2EA7043A-77E6-4FD8-9901-23451E56A3D2}"/>
    <cellStyle name="Percent 4 2 14 3" xfId="29695" xr:uid="{E78196EF-2B47-4306-8532-3C7C6940DADD}"/>
    <cellStyle name="Percent 4 2 15" xfId="18787" xr:uid="{895606A2-D29A-4759-8296-682C6F6B9E62}"/>
    <cellStyle name="Percent 4 2 15 2" xfId="29698" xr:uid="{FF980AC9-3268-41BC-BA2D-8D5B3053CD9B}"/>
    <cellStyle name="Percent 4 2 15 3" xfId="29697" xr:uid="{5272CFD9-CA4A-4836-935B-D7136844E436}"/>
    <cellStyle name="Percent 4 2 16" xfId="18788" xr:uid="{6108CD92-88F3-4D90-968D-9BA489705595}"/>
    <cellStyle name="Percent 4 2 16 2" xfId="29700" xr:uid="{51C160C9-8B74-4932-B2E6-F5BB079E6762}"/>
    <cellStyle name="Percent 4 2 16 3" xfId="29699" xr:uid="{BFED9DF8-9268-4F34-B853-D135555A9ED3}"/>
    <cellStyle name="Percent 4 2 17" xfId="18789" xr:uid="{C2F24500-9383-4AA1-ABFB-F25D8F7E8E8A}"/>
    <cellStyle name="Percent 4 2 17 2" xfId="29701" xr:uid="{F3E6B147-43FC-4001-A416-A3FD8A1900CA}"/>
    <cellStyle name="Percent 4 2 18" xfId="29702" xr:uid="{29752284-494D-4ABE-9673-BC5F2E2E8AC0}"/>
    <cellStyle name="Percent 4 2 19" xfId="29668" xr:uid="{99A86439-7A98-4DD4-AE5F-E6129ADCF3CC}"/>
    <cellStyle name="Percent 4 2 2" xfId="4728" xr:uid="{00000000-0005-0000-0000-00007B120000}"/>
    <cellStyle name="Percent 4 2 2 10" xfId="29704" xr:uid="{80A2A7FB-95B3-4CDF-BC5E-FF122D0928E2}"/>
    <cellStyle name="Percent 4 2 2 11" xfId="29703" xr:uid="{5727B9B1-492D-4C13-8AB7-1668484EE533}"/>
    <cellStyle name="Percent 4 2 2 12" xfId="6959" xr:uid="{EB255E55-3445-4B5B-806F-5883BA639453}"/>
    <cellStyle name="Percent 4 2 2 2" xfId="9037" xr:uid="{BE486C3C-397E-4B5F-B93A-EDAEF5041732}"/>
    <cellStyle name="Percent 4 2 2 2 2" xfId="29706" xr:uid="{B77EF175-EA0B-4163-B964-83301F788D46}"/>
    <cellStyle name="Percent 4 2 2 2 2 2" xfId="29707" xr:uid="{585E4812-473A-40C6-A5FB-FEAF2E7729E8}"/>
    <cellStyle name="Percent 4 2 2 2 3" xfId="29708" xr:uid="{7AFC061C-9D90-4B3C-8031-EDE7C4692870}"/>
    <cellStyle name="Percent 4 2 2 2 3 2" xfId="29709" xr:uid="{85D4A979-B842-44DE-AC04-D4D21BE42342}"/>
    <cellStyle name="Percent 4 2 2 2 4" xfId="29710" xr:uid="{C033FE9B-0186-4805-A8C8-8D164D49FDD4}"/>
    <cellStyle name="Percent 4 2 2 2 5" xfId="29711" xr:uid="{7DC571B0-6096-4D3E-A9A6-1245186B289A}"/>
    <cellStyle name="Percent 4 2 2 2 6" xfId="29705" xr:uid="{5E770381-7032-42F2-869F-C54076F116C2}"/>
    <cellStyle name="Percent 4 2 2 3" xfId="18790" xr:uid="{A00B847C-98D5-4988-B3C8-0568E5E2C2C9}"/>
    <cellStyle name="Percent 4 2 2 3 2" xfId="29713" xr:uid="{52047D03-FE97-49B3-A407-C560142462E1}"/>
    <cellStyle name="Percent 4 2 2 3 2 2" xfId="29714" xr:uid="{8670CCC6-E51C-4E4B-B5D9-257FDBEF370B}"/>
    <cellStyle name="Percent 4 2 2 3 3" xfId="29715" xr:uid="{0C0AE246-C4F0-4293-9D1B-9ABEC3CFEE0C}"/>
    <cellStyle name="Percent 4 2 2 3 3 2" xfId="29716" xr:uid="{33EC93EC-E6D0-487A-8948-CC02F113F9AE}"/>
    <cellStyle name="Percent 4 2 2 3 4" xfId="29717" xr:uid="{1C0EBD38-773E-4282-87BF-47354201DD7F}"/>
    <cellStyle name="Percent 4 2 2 3 5" xfId="29712" xr:uid="{7293DE94-035A-41A6-A106-4FEB0A9FC754}"/>
    <cellStyle name="Percent 4 2 2 4" xfId="18791" xr:uid="{A5C8DBEE-E837-4726-A83F-DC67E8ADC688}"/>
    <cellStyle name="Percent 4 2 2 4 2" xfId="29719" xr:uid="{DBC9B918-7809-435C-8D52-C2674BEE4678}"/>
    <cellStyle name="Percent 4 2 2 4 2 2" xfId="29720" xr:uid="{A9DB21E5-E229-46B8-BC87-FE5A81AF2A1E}"/>
    <cellStyle name="Percent 4 2 2 4 3" xfId="29721" xr:uid="{EA9EC439-CA0E-4D63-B70D-7861BB128DD4}"/>
    <cellStyle name="Percent 4 2 2 4 3 2" xfId="29722" xr:uid="{C7A310E1-F99F-4999-B0FE-EBC7357F42BF}"/>
    <cellStyle name="Percent 4 2 2 4 4" xfId="29723" xr:uid="{D7F6ABFB-F496-4A98-ACB2-0A448EB5D6FF}"/>
    <cellStyle name="Percent 4 2 2 4 4 2" xfId="29724" xr:uid="{56BFF971-9536-44C7-A65A-FEE140AD8BA4}"/>
    <cellStyle name="Percent 4 2 2 4 5" xfId="29725" xr:uid="{C57A3365-BBA3-4A4E-B17F-453ECAE47B26}"/>
    <cellStyle name="Percent 4 2 2 4 6" xfId="29718" xr:uid="{1A2CAF4E-B2EA-43B8-B2CD-131877F4B968}"/>
    <cellStyle name="Percent 4 2 2 5" xfId="18792" xr:uid="{AE264AE2-83E3-4296-85C8-50605148F220}"/>
    <cellStyle name="Percent 4 2 2 5 2" xfId="29727" xr:uid="{0A3ABE4B-F7C4-484C-942B-CDC735FC8C5E}"/>
    <cellStyle name="Percent 4 2 2 5 2 2" xfId="29728" xr:uid="{3BD02350-0101-4D13-8192-11CAE0F21C42}"/>
    <cellStyle name="Percent 4 2 2 5 3" xfId="29729" xr:uid="{673E59A0-4B14-4BE9-B59A-BE26CC0F9744}"/>
    <cellStyle name="Percent 4 2 2 5 3 2" xfId="29730" xr:uid="{364EC86B-3C09-435E-9F9A-DD721BC1243D}"/>
    <cellStyle name="Percent 4 2 2 5 4" xfId="29731" xr:uid="{E0E67697-85AB-47D5-979F-31A09B3756C2}"/>
    <cellStyle name="Percent 4 2 2 5 5" xfId="29726" xr:uid="{37921CC6-D08F-40F3-BCC8-DC5ECC7B1B5F}"/>
    <cellStyle name="Percent 4 2 2 6" xfId="18793" xr:uid="{DB37D768-58FD-45DF-9704-244959A97C9B}"/>
    <cellStyle name="Percent 4 2 2 6 2" xfId="29733" xr:uid="{AE214FC5-9B68-4C78-A152-11DD4229DC0D}"/>
    <cellStyle name="Percent 4 2 2 6 3" xfId="29732" xr:uid="{35481A7C-2CAA-472B-A6AB-7ED013133A9E}"/>
    <cellStyle name="Percent 4 2 2 7" xfId="18794" xr:uid="{9BD8E462-65D4-42A8-99EC-F6CE8D1C50F5}"/>
    <cellStyle name="Percent 4 2 2 7 2" xfId="29735" xr:uid="{1666D73B-9509-4153-A8E4-459D802DD24C}"/>
    <cellStyle name="Percent 4 2 2 7 3" xfId="29734" xr:uid="{D6411FC7-047F-4CAA-985B-B5C86C4DBD93}"/>
    <cellStyle name="Percent 4 2 2 8" xfId="18795" xr:uid="{408298F7-865A-4729-A968-99FAB1FE7861}"/>
    <cellStyle name="Percent 4 2 2 8 2" xfId="29737" xr:uid="{FA9B7AA0-E613-4E70-B9F1-D081C48D0B3B}"/>
    <cellStyle name="Percent 4 2 2 8 3" xfId="29736" xr:uid="{8B6BD7D7-DC6D-4142-B49F-76B0CD5BE82A}"/>
    <cellStyle name="Percent 4 2 2 9" xfId="18796" xr:uid="{183FDC6F-90F3-47A4-AE09-A16DD188C1A5}"/>
    <cellStyle name="Percent 4 2 2 9 2" xfId="29738" xr:uid="{AFBF0EE9-F46C-43AC-B7AB-FBBC6A83162A}"/>
    <cellStyle name="Percent 4 2 20" xfId="6958" xr:uid="{4A17345D-3518-4CB1-955A-53C34DFD7C84}"/>
    <cellStyle name="Percent 4 2 3" xfId="4729" xr:uid="{00000000-0005-0000-0000-00007C120000}"/>
    <cellStyle name="Percent 4 2 3 10" xfId="29740" xr:uid="{33504B05-2E5E-4ACD-9D1E-1392D98287DE}"/>
    <cellStyle name="Percent 4 2 3 11" xfId="29739" xr:uid="{A7321465-6CEE-46D7-913A-6635E5881A4E}"/>
    <cellStyle name="Percent 4 2 3 12" xfId="6960" xr:uid="{95918BC6-750F-49AA-B1AC-C284CDFA3BBD}"/>
    <cellStyle name="Percent 4 2 3 2" xfId="9038" xr:uid="{78BE2F36-0A47-4C7C-B31C-1FE74B15E1E1}"/>
    <cellStyle name="Percent 4 2 3 2 2" xfId="29742" xr:uid="{2249ABFE-CBD0-4087-BCB4-51529BE07475}"/>
    <cellStyle name="Percent 4 2 3 2 2 2" xfId="29743" xr:uid="{08558CEF-6439-4F56-A303-CCD86EE299D1}"/>
    <cellStyle name="Percent 4 2 3 2 3" xfId="29744" xr:uid="{3D180A04-143B-45A8-A435-D4F2C28641A9}"/>
    <cellStyle name="Percent 4 2 3 2 3 2" xfId="29745" xr:uid="{7EBCF75A-3B66-49B3-A553-1B8DF43593A0}"/>
    <cellStyle name="Percent 4 2 3 2 4" xfId="29746" xr:uid="{53F0A64F-C262-45E7-8973-FE163EF6D9BC}"/>
    <cellStyle name="Percent 4 2 3 2 5" xfId="29747" xr:uid="{E2BA3B82-1940-43E5-BBE9-84EA4BAB4F58}"/>
    <cellStyle name="Percent 4 2 3 2 6" xfId="29741" xr:uid="{7818F582-DB94-479B-B549-29DE1E318A27}"/>
    <cellStyle name="Percent 4 2 3 3" xfId="18797" xr:uid="{5439A7A5-282A-4521-8411-C809C9C3F95D}"/>
    <cellStyle name="Percent 4 2 3 3 2" xfId="29749" xr:uid="{B95CF70C-42BD-4648-AC2F-31822FD165D5}"/>
    <cellStyle name="Percent 4 2 3 3 2 2" xfId="29750" xr:uid="{7AA30D55-E01E-41EF-A557-FD65AED0D25A}"/>
    <cellStyle name="Percent 4 2 3 3 3" xfId="29751" xr:uid="{CE0FCE29-0FD4-4317-9995-328C4B6118F0}"/>
    <cellStyle name="Percent 4 2 3 3 3 2" xfId="29752" xr:uid="{383A7976-DE56-484B-AF90-542238F2306F}"/>
    <cellStyle name="Percent 4 2 3 3 4" xfId="29753" xr:uid="{AFB44022-5A2E-410A-B78E-8CE47F2D5EE1}"/>
    <cellStyle name="Percent 4 2 3 3 5" xfId="29748" xr:uid="{FF74357E-A14D-4A16-8140-F07B1F9F478E}"/>
    <cellStyle name="Percent 4 2 3 4" xfId="18798" xr:uid="{E44E48FE-5DF2-4BCB-B074-76CF9FC32E64}"/>
    <cellStyle name="Percent 4 2 3 4 2" xfId="29755" xr:uid="{99C5505E-C5DC-49E4-9380-5F96DEDA6760}"/>
    <cellStyle name="Percent 4 2 3 4 2 2" xfId="29756" xr:uid="{5CD6BBF8-D1E4-4055-955C-316935105D59}"/>
    <cellStyle name="Percent 4 2 3 4 3" xfId="29757" xr:uid="{86C5E202-4CD7-44F1-8239-3890135A55F5}"/>
    <cellStyle name="Percent 4 2 3 4 3 2" xfId="29758" xr:uid="{438BABB2-5BBD-45EC-ACC1-4FAA7CA0ECDB}"/>
    <cellStyle name="Percent 4 2 3 4 4" xfId="29759" xr:uid="{46D79E90-F8B8-46AD-BF2B-4D74C1E82ACA}"/>
    <cellStyle name="Percent 4 2 3 4 4 2" xfId="29760" xr:uid="{CA0A1D3A-2212-45FF-A68D-CEAEC293B13B}"/>
    <cellStyle name="Percent 4 2 3 4 5" xfId="29761" xr:uid="{5F481D24-46E7-4E39-B974-C87BD7C14271}"/>
    <cellStyle name="Percent 4 2 3 4 6" xfId="29754" xr:uid="{24FA182C-CE83-4F73-94AC-F4A79A57E08B}"/>
    <cellStyle name="Percent 4 2 3 5" xfId="18799" xr:uid="{C2C76C1C-3BDF-4F50-A9B4-967F26FF4A1B}"/>
    <cellStyle name="Percent 4 2 3 5 2" xfId="29763" xr:uid="{2872FE00-34D8-45E4-9930-E80AF4CBAEB7}"/>
    <cellStyle name="Percent 4 2 3 5 2 2" xfId="29764" xr:uid="{4F0A2562-E02C-40AB-9468-CDEF00D80429}"/>
    <cellStyle name="Percent 4 2 3 5 3" xfId="29765" xr:uid="{FFC96688-999A-420F-A4C7-946E5C285A99}"/>
    <cellStyle name="Percent 4 2 3 5 3 2" xfId="29766" xr:uid="{0A8E071F-AAC1-48F5-8303-CEA2D2161B0E}"/>
    <cellStyle name="Percent 4 2 3 5 4" xfId="29767" xr:uid="{81789B75-E7A8-4BA3-B98D-B5FC24679F7B}"/>
    <cellStyle name="Percent 4 2 3 5 5" xfId="29762" xr:uid="{6A472F6B-609B-4291-B93B-B3B831FF763C}"/>
    <cellStyle name="Percent 4 2 3 6" xfId="18800" xr:uid="{9CD72B3D-C0DA-46B7-B531-DC58AA59F00E}"/>
    <cellStyle name="Percent 4 2 3 6 2" xfId="29769" xr:uid="{04F82E44-27D1-49C6-97EA-E0E340A1166B}"/>
    <cellStyle name="Percent 4 2 3 6 3" xfId="29768" xr:uid="{181C4A2F-AC9D-4A57-BBFA-0F913C1E2475}"/>
    <cellStyle name="Percent 4 2 3 7" xfId="18801" xr:uid="{17A91608-12DE-4EBE-9088-CE2AFA611AD2}"/>
    <cellStyle name="Percent 4 2 3 7 2" xfId="29771" xr:uid="{BDD59083-780F-48EC-8C96-CAC7612A8FAB}"/>
    <cellStyle name="Percent 4 2 3 7 3" xfId="29770" xr:uid="{1589B58D-A380-4B27-A6BB-E5C80DB39FCD}"/>
    <cellStyle name="Percent 4 2 3 8" xfId="18802" xr:uid="{5193831A-C6F7-43CF-82F6-D6DCA7344759}"/>
    <cellStyle name="Percent 4 2 3 8 2" xfId="29773" xr:uid="{C91427E4-5546-4A72-B70C-4A9A7B2CF53A}"/>
    <cellStyle name="Percent 4 2 3 8 3" xfId="29772" xr:uid="{183FA147-0DA2-4827-97B3-E7935023596D}"/>
    <cellStyle name="Percent 4 2 3 9" xfId="18803" xr:uid="{96D2FA76-C474-4198-93CD-84E88D876180}"/>
    <cellStyle name="Percent 4 2 3 9 2" xfId="29774" xr:uid="{B9FB197E-1CB9-4736-9A46-384A16C234EA}"/>
    <cellStyle name="Percent 4 2 4" xfId="4730" xr:uid="{00000000-0005-0000-0000-00007D120000}"/>
    <cellStyle name="Percent 4 2 4 10" xfId="29776" xr:uid="{65482C17-672C-4435-9F16-CE2522D8B201}"/>
    <cellStyle name="Percent 4 2 4 11" xfId="29775" xr:uid="{DEFCA5FD-F42E-44A4-985C-CDA38CF48079}"/>
    <cellStyle name="Percent 4 2 4 12" xfId="6961" xr:uid="{F5331E24-62C1-40DA-A58B-B8F4432665AF}"/>
    <cellStyle name="Percent 4 2 4 2" xfId="4731" xr:uid="{00000000-0005-0000-0000-00007E120000}"/>
    <cellStyle name="Percent 4 2 4 2 2" xfId="18804" xr:uid="{9A2F7421-7E78-4249-B5C7-A7897FDD6873}"/>
    <cellStyle name="Percent 4 2 4 2 2 2" xfId="29779" xr:uid="{9B23A2A8-2E73-4C78-8E26-96EF51D06B79}"/>
    <cellStyle name="Percent 4 2 4 2 2 3" xfId="29778" xr:uid="{9B390B91-F4DC-443F-9D17-86019F70BB16}"/>
    <cellStyle name="Percent 4 2 4 2 3" xfId="18805" xr:uid="{FE37CF2F-5C09-4C8D-ABB7-FFC044C44069}"/>
    <cellStyle name="Percent 4 2 4 2 3 2" xfId="29781" xr:uid="{4CE87501-7963-4845-9669-C7E63B399975}"/>
    <cellStyle name="Percent 4 2 4 2 3 3" xfId="29780" xr:uid="{429BEE27-70EA-4993-A8C2-072417475667}"/>
    <cellStyle name="Percent 4 2 4 2 4" xfId="18806" xr:uid="{81931D62-5E67-4BFA-BED8-3FA0E5CDB7F4}"/>
    <cellStyle name="Percent 4 2 4 2 4 2" xfId="29782" xr:uid="{8008064A-3F9B-4134-A470-CA1C987B8BF3}"/>
    <cellStyle name="Percent 4 2 4 2 5" xfId="18807" xr:uid="{C941E780-1C4D-4A41-9E67-D81FB9CF139A}"/>
    <cellStyle name="Percent 4 2 4 2 5 2" xfId="29783" xr:uid="{D2B89DEE-15E8-4193-AE91-D62E7AF81FB7}"/>
    <cellStyle name="Percent 4 2 4 2 6" xfId="29777" xr:uid="{DF0C5023-9EBF-428C-BED5-960856CF2F1D}"/>
    <cellStyle name="Percent 4 2 4 2 7" xfId="24175" xr:uid="{0C6D7C0A-7C60-46AB-B5AF-935A6BAE6961}"/>
    <cellStyle name="Percent 4 2 4 2 8" xfId="9040" xr:uid="{8CC9A68C-A545-410F-B246-F846C1F067EC}"/>
    <cellStyle name="Percent 4 2 4 3" xfId="4732" xr:uid="{00000000-0005-0000-0000-00007F120000}"/>
    <cellStyle name="Percent 4 2 4 3 2" xfId="18808" xr:uid="{2A54019E-A897-45E4-AB92-6C7B200E2837}"/>
    <cellStyle name="Percent 4 2 4 3 2 2" xfId="29786" xr:uid="{01D207CD-64C6-4BD4-AA64-CD57D6F558D4}"/>
    <cellStyle name="Percent 4 2 4 3 2 3" xfId="29785" xr:uid="{1466F799-FA16-4BBC-9C6A-4422B6B2AB80}"/>
    <cellStyle name="Percent 4 2 4 3 3" xfId="18809" xr:uid="{F2F5C732-6950-43B8-8F58-77F5AA80EFC0}"/>
    <cellStyle name="Percent 4 2 4 3 3 2" xfId="29788" xr:uid="{44068081-CCB6-42FB-99D2-8EC9286FB2FF}"/>
    <cellStyle name="Percent 4 2 4 3 3 3" xfId="29787" xr:uid="{D1787B1A-A1DA-4EE1-9DEF-CA128C6075A8}"/>
    <cellStyle name="Percent 4 2 4 3 4" xfId="18810" xr:uid="{F6B497AA-FA40-45DC-92F1-4185D0F03B58}"/>
    <cellStyle name="Percent 4 2 4 3 4 2" xfId="29789" xr:uid="{9CED8CB6-B324-4124-A90E-53078D60385E}"/>
    <cellStyle name="Percent 4 2 4 3 5" xfId="18811" xr:uid="{DDE6E32C-5555-4232-882C-AEC5BAB79354}"/>
    <cellStyle name="Percent 4 2 4 3 5 2" xfId="29784" xr:uid="{C21226CC-2340-4F51-9479-F85E1748A039}"/>
    <cellStyle name="Percent 4 2 4 3 6" xfId="24847" xr:uid="{9B32CD5F-DE74-4B97-8E07-39346B130BC3}"/>
    <cellStyle name="Percent 4 2 4 3 7" xfId="9041" xr:uid="{EB04672C-D705-4719-84D4-A8D170C6DE23}"/>
    <cellStyle name="Percent 4 2 4 4" xfId="9039" xr:uid="{2E365007-61D1-4E9B-8E66-B7BC6CBFB378}"/>
    <cellStyle name="Percent 4 2 4 4 2" xfId="29791" xr:uid="{C77FCB6F-A1C7-428A-93B2-9B9C60B7C95B}"/>
    <cellStyle name="Percent 4 2 4 4 2 2" xfId="29792" xr:uid="{8878779E-E431-4F3C-8219-2422A35935BA}"/>
    <cellStyle name="Percent 4 2 4 4 3" xfId="29793" xr:uid="{34637AA8-4A3B-421B-85B5-CA933160A278}"/>
    <cellStyle name="Percent 4 2 4 4 3 2" xfId="29794" xr:uid="{379CBDFD-06E0-47F9-8F6B-A661B3AB939F}"/>
    <cellStyle name="Percent 4 2 4 4 4" xfId="29795" xr:uid="{39D66E6A-E04E-4096-9F32-9C519ADFAF5D}"/>
    <cellStyle name="Percent 4 2 4 4 4 2" xfId="29796" xr:uid="{3A21778E-6E0D-4C3C-AF0B-D3DD84D36BB6}"/>
    <cellStyle name="Percent 4 2 4 4 5" xfId="29797" xr:uid="{DCC5C0EA-D52D-4721-AE0F-DBC80626E72D}"/>
    <cellStyle name="Percent 4 2 4 4 6" xfId="29790" xr:uid="{C1F47D26-ED54-43B4-8B7B-F35DD551C444}"/>
    <cellStyle name="Percent 4 2 4 5" xfId="18812" xr:uid="{9F108F7F-4A74-497D-AC85-10F4F1FFE3F4}"/>
    <cellStyle name="Percent 4 2 4 5 2" xfId="29799" xr:uid="{C5BC675F-1C15-4C67-BB24-D0F3C68C307E}"/>
    <cellStyle name="Percent 4 2 4 5 2 2" xfId="29800" xr:uid="{7DC9D80F-7129-4DCD-8E03-ED95CA6BAC00}"/>
    <cellStyle name="Percent 4 2 4 5 3" xfId="29801" xr:uid="{0C587E1A-E23B-4926-BF12-4B13D7C5D5AD}"/>
    <cellStyle name="Percent 4 2 4 5 3 2" xfId="29802" xr:uid="{56A82B68-E50B-4BCF-AC5F-D958CEB71F4B}"/>
    <cellStyle name="Percent 4 2 4 5 4" xfId="29803" xr:uid="{403859B6-E353-4C51-918F-C75EDF34E6A5}"/>
    <cellStyle name="Percent 4 2 4 5 5" xfId="29798" xr:uid="{5ECFEA4D-14A8-47FE-A6FE-C354FE008E72}"/>
    <cellStyle name="Percent 4 2 4 6" xfId="18813" xr:uid="{00A7A45F-B41B-4CBA-87D1-A146B25BA9DD}"/>
    <cellStyle name="Percent 4 2 4 6 2" xfId="29805" xr:uid="{2EFB485A-6B66-4BB0-88C6-ECBDE044DDEB}"/>
    <cellStyle name="Percent 4 2 4 6 3" xfId="29804" xr:uid="{018CF8DA-49B2-4B09-B501-B9DC2B3231F6}"/>
    <cellStyle name="Percent 4 2 4 7" xfId="18814" xr:uid="{3DBB5740-9606-4210-B447-640A0895E5CD}"/>
    <cellStyle name="Percent 4 2 4 7 2" xfId="29807" xr:uid="{29B1655E-0E8F-4C90-A49C-32D35E76743D}"/>
    <cellStyle name="Percent 4 2 4 7 3" xfId="29806" xr:uid="{30DF4023-7941-4CE3-87AD-88D8DE36FF77}"/>
    <cellStyle name="Percent 4 2 4 8" xfId="18815" xr:uid="{8BF41BE3-2E2F-4338-BA40-14883ACD4ABA}"/>
    <cellStyle name="Percent 4 2 4 8 2" xfId="29809" xr:uid="{8D49C5DA-F6CD-4E07-B699-636D234655B8}"/>
    <cellStyle name="Percent 4 2 4 8 3" xfId="29808" xr:uid="{7FEF0462-C100-4EB0-B48C-B222FF0E4434}"/>
    <cellStyle name="Percent 4 2 4 9" xfId="18816" xr:uid="{FAF6B962-BC77-4F89-8760-D6ECDCF36F2E}"/>
    <cellStyle name="Percent 4 2 4 9 2" xfId="29810" xr:uid="{5F82D2A0-2F83-442A-A8DC-37AB023CE9D5}"/>
    <cellStyle name="Percent 4 2 5" xfId="4733" xr:uid="{00000000-0005-0000-0000-000080120000}"/>
    <cellStyle name="Percent 4 2 5 10" xfId="29812" xr:uid="{D64808E8-BB3F-49F4-9C74-C2DF631446C0}"/>
    <cellStyle name="Percent 4 2 5 11" xfId="29811" xr:uid="{13FA9159-4502-4566-BF00-31C83FD676E9}"/>
    <cellStyle name="Percent 4 2 5 12" xfId="6962" xr:uid="{3E19FFC4-02F6-4C0E-9582-44A957E97539}"/>
    <cellStyle name="Percent 4 2 5 2" xfId="9042" xr:uid="{70B47022-0DF1-4185-BFB8-2ECB4F46CB11}"/>
    <cellStyle name="Percent 4 2 5 2 2" xfId="29814" xr:uid="{510C59DB-341A-447F-ADBE-026B56F17939}"/>
    <cellStyle name="Percent 4 2 5 2 2 2" xfId="29815" xr:uid="{EAAEB230-1A8A-46C8-A919-915C8C6A461A}"/>
    <cellStyle name="Percent 4 2 5 2 3" xfId="29816" xr:uid="{A28B7647-C197-4B10-B90E-DAA54402F624}"/>
    <cellStyle name="Percent 4 2 5 2 3 2" xfId="29817" xr:uid="{F21E04E5-87E7-428F-928D-F43846D65B0D}"/>
    <cellStyle name="Percent 4 2 5 2 4" xfId="29818" xr:uid="{2654BB01-DEB3-4E72-A219-979F9FC1E799}"/>
    <cellStyle name="Percent 4 2 5 2 5" xfId="29813" xr:uid="{6D801772-2486-422B-B8FE-1F173444A13A}"/>
    <cellStyle name="Percent 4 2 5 3" xfId="18817" xr:uid="{5764BC49-2538-4889-9ABB-5016FF8FC5CF}"/>
    <cellStyle name="Percent 4 2 5 3 2" xfId="29820" xr:uid="{E2CBC345-2051-4EB3-826D-A96B4648C13F}"/>
    <cellStyle name="Percent 4 2 5 3 2 2" xfId="29821" xr:uid="{FE199931-90B4-4962-A2AA-6B1B29456754}"/>
    <cellStyle name="Percent 4 2 5 3 3" xfId="29822" xr:uid="{2E188E85-AD22-4A58-959E-33A61CEDD999}"/>
    <cellStyle name="Percent 4 2 5 3 3 2" xfId="29823" xr:uid="{5E7BD86D-1375-4F91-AEDB-B0134FAF9FD2}"/>
    <cellStyle name="Percent 4 2 5 3 4" xfId="29824" xr:uid="{2DFD591E-F8B5-4D4B-ABD5-4BFDB6408C20}"/>
    <cellStyle name="Percent 4 2 5 3 5" xfId="29819" xr:uid="{266C3F10-CDE1-46D5-A56A-767EA9321111}"/>
    <cellStyle name="Percent 4 2 5 4" xfId="18818" xr:uid="{7A2EE465-6BCD-4238-B774-4D0BC7CFA5E2}"/>
    <cellStyle name="Percent 4 2 5 4 2" xfId="29826" xr:uid="{9B5BA9D3-DB66-415E-BB4D-2037A72764BE}"/>
    <cellStyle name="Percent 4 2 5 4 2 2" xfId="29827" xr:uid="{96C22747-7414-4F31-9EFE-89FD7D3D381D}"/>
    <cellStyle name="Percent 4 2 5 4 3" xfId="29828" xr:uid="{6B3D6E3F-F625-4D5A-8AC4-DC7CD6A0B0EF}"/>
    <cellStyle name="Percent 4 2 5 4 3 2" xfId="29829" xr:uid="{6BAFF94D-9834-4E46-8F5A-13C481E9DC17}"/>
    <cellStyle name="Percent 4 2 5 4 4" xfId="29830" xr:uid="{0968C02A-0503-4144-9A2C-6C18DE463284}"/>
    <cellStyle name="Percent 4 2 5 4 4 2" xfId="29831" xr:uid="{6E195715-F982-4609-8314-40E977ED4E20}"/>
    <cellStyle name="Percent 4 2 5 4 5" xfId="29832" xr:uid="{CF1123E9-08E4-41B2-AC02-0667102AD9FA}"/>
    <cellStyle name="Percent 4 2 5 4 6" xfId="29825" xr:uid="{83CCFB5C-AA0C-4B69-8E93-4A5FF9A5E6A6}"/>
    <cellStyle name="Percent 4 2 5 5" xfId="18819" xr:uid="{549A706C-47DC-470D-BD74-2CB5D3C64B81}"/>
    <cellStyle name="Percent 4 2 5 5 2" xfId="29834" xr:uid="{6F9A7EB5-B107-48A8-83A5-EA1CBE97AA27}"/>
    <cellStyle name="Percent 4 2 5 5 2 2" xfId="29835" xr:uid="{76A97091-3C40-4563-B8C7-9CD5906CCE6C}"/>
    <cellStyle name="Percent 4 2 5 5 3" xfId="29836" xr:uid="{3EF06CE6-630C-4B56-83FA-E3873A80839E}"/>
    <cellStyle name="Percent 4 2 5 5 3 2" xfId="29837" xr:uid="{D870D30C-DAA0-44B8-9AA9-A29A2E67E5D8}"/>
    <cellStyle name="Percent 4 2 5 5 4" xfId="29838" xr:uid="{1F5A085D-F3A4-479B-957C-64299AC1C812}"/>
    <cellStyle name="Percent 4 2 5 5 5" xfId="29833" xr:uid="{A67F28D9-52B3-4B7F-93A1-39CAC5715CB6}"/>
    <cellStyle name="Percent 4 2 5 6" xfId="18820" xr:uid="{DD8741DC-9A2E-4EFE-B0CF-805C1843A9FF}"/>
    <cellStyle name="Percent 4 2 5 6 2" xfId="29840" xr:uid="{C0282D02-80C6-426C-84F8-CAD1F84F3490}"/>
    <cellStyle name="Percent 4 2 5 6 3" xfId="29839" xr:uid="{F11761E4-01AC-4D6E-9160-CA682EF468E5}"/>
    <cellStyle name="Percent 4 2 5 7" xfId="18821" xr:uid="{C2E974F8-47A3-46E3-A88C-454B176E8C0E}"/>
    <cellStyle name="Percent 4 2 5 7 2" xfId="29842" xr:uid="{D0CEE921-FA15-4177-97A5-9BE6A950CE8E}"/>
    <cellStyle name="Percent 4 2 5 7 3" xfId="29841" xr:uid="{439DFD87-786F-4637-A029-648223D52783}"/>
    <cellStyle name="Percent 4 2 5 8" xfId="18822" xr:uid="{7380CA56-1BB1-4FA2-9464-2A99F03C0E48}"/>
    <cellStyle name="Percent 4 2 5 8 2" xfId="29844" xr:uid="{E6F3C3F1-F82B-493C-8DEB-3FABB067ED4E}"/>
    <cellStyle name="Percent 4 2 5 8 3" xfId="29843" xr:uid="{5FA34878-9007-4E1B-AE3B-8C7910F685A1}"/>
    <cellStyle name="Percent 4 2 5 9" xfId="18823" xr:uid="{FEC5BA85-191C-4FB0-87C2-B18AD0ABB714}"/>
    <cellStyle name="Percent 4 2 5 9 2" xfId="29845" xr:uid="{3EDEA090-C7E8-49B7-B62B-3E457DE0E604}"/>
    <cellStyle name="Percent 4 2 6" xfId="4734" xr:uid="{00000000-0005-0000-0000-000081120000}"/>
    <cellStyle name="Percent 4 2 6 10" xfId="18824" xr:uid="{4E5CAFA4-6336-46EE-8DBD-AA7BE0ABB77E}"/>
    <cellStyle name="Percent 4 2 6 10 2" xfId="29847" xr:uid="{20667AA8-C23F-464D-90D5-D3D028A2A2A4}"/>
    <cellStyle name="Percent 4 2 6 11" xfId="29846" xr:uid="{E8DB61D9-A606-4B5B-AC82-65FD8B483D08}"/>
    <cellStyle name="Percent 4 2 6 12" xfId="24174" xr:uid="{A4013EC6-935E-45C4-B747-67EB95E722E9}"/>
    <cellStyle name="Percent 4 2 6 13" xfId="6963" xr:uid="{72F1B1AE-9218-4F21-BA5B-3C8DAB8A69B5}"/>
    <cellStyle name="Percent 4 2 6 2" xfId="4735" xr:uid="{00000000-0005-0000-0000-000082120000}"/>
    <cellStyle name="Percent 4 2 6 2 2" xfId="18825" xr:uid="{23C61856-4EF7-4037-9D60-1DD7204657BA}"/>
    <cellStyle name="Percent 4 2 6 2 2 2" xfId="29850" xr:uid="{7BC9EEC1-C917-477C-8805-9DE5B990792B}"/>
    <cellStyle name="Percent 4 2 6 2 2 3" xfId="29849" xr:uid="{F9C23E52-6E91-41EF-BF4B-9BC437D40B9D}"/>
    <cellStyle name="Percent 4 2 6 2 3" xfId="18826" xr:uid="{FF8C9146-8472-4493-AA06-970F0CDC735D}"/>
    <cellStyle name="Percent 4 2 6 2 3 2" xfId="29852" xr:uid="{96784FDA-B15C-4081-94F7-34D0DBD917D3}"/>
    <cellStyle name="Percent 4 2 6 2 3 3" xfId="29851" xr:uid="{BCC868B2-6782-4A38-BC52-2AC784DFFFB5}"/>
    <cellStyle name="Percent 4 2 6 2 4" xfId="18827" xr:uid="{2DFA70C8-17B5-4E6D-8C8B-5ED1DD6FB029}"/>
    <cellStyle name="Percent 4 2 6 2 4 2" xfId="29853" xr:uid="{B8D1FDF9-0949-4205-A112-74A563CCE2FD}"/>
    <cellStyle name="Percent 4 2 6 2 5" xfId="18828" xr:uid="{0FE971E4-D947-42A4-87B9-EDDC70B376C0}"/>
    <cellStyle name="Percent 4 2 6 2 5 2" xfId="29848" xr:uid="{731379C6-A1CF-4AA8-AB75-E8D811BB48A0}"/>
    <cellStyle name="Percent 4 2 6 2 6" xfId="24848" xr:uid="{169AB776-682B-4D6F-A004-2F88D634F492}"/>
    <cellStyle name="Percent 4 2 6 2 7" xfId="9044" xr:uid="{81D00B10-5B92-4E30-9A3E-2E62D2E5A00D}"/>
    <cellStyle name="Percent 4 2 6 3" xfId="4736" xr:uid="{00000000-0005-0000-0000-000083120000}"/>
    <cellStyle name="Percent 4 2 6 3 2" xfId="18829" xr:uid="{4B2B878F-4D7F-4DF4-9B89-6053D3E4B975}"/>
    <cellStyle name="Percent 4 2 6 3 2 2" xfId="29856" xr:uid="{88747C5A-2896-4774-B3D8-D82CD0B75667}"/>
    <cellStyle name="Percent 4 2 6 3 2 3" xfId="29855" xr:uid="{8453AF70-6B3A-408F-A1A5-60C266D88AF5}"/>
    <cellStyle name="Percent 4 2 6 3 3" xfId="18830" xr:uid="{431B9E50-7F56-4ACA-B66A-9AFAC1DFF156}"/>
    <cellStyle name="Percent 4 2 6 3 3 2" xfId="29858" xr:uid="{CDA29E04-96BD-403B-9861-59FCE8BCA2FA}"/>
    <cellStyle name="Percent 4 2 6 3 3 3" xfId="29857" xr:uid="{797EB511-8CE6-4107-8050-87959F618CE5}"/>
    <cellStyle name="Percent 4 2 6 3 4" xfId="18831" xr:uid="{8047A515-5C3F-4D58-9577-FEB49AE9B988}"/>
    <cellStyle name="Percent 4 2 6 3 4 2" xfId="29859" xr:uid="{AE13EFB8-6B78-4709-80E3-8AFDEF1EE86A}"/>
    <cellStyle name="Percent 4 2 6 3 5" xfId="18832" xr:uid="{575F71C1-B2D9-46B3-8DDD-4AC08005C350}"/>
    <cellStyle name="Percent 4 2 6 3 6" xfId="29854" xr:uid="{AF6F1A9D-453A-43D2-9D84-E8B3CCEA2E17}"/>
    <cellStyle name="Percent 4 2 6 3 7" xfId="9045" xr:uid="{1CC9D865-29FB-42D3-B78F-505B625F1122}"/>
    <cellStyle name="Percent 4 2 6 4" xfId="9043" xr:uid="{41CE8A84-CF0D-48B8-80BF-9E92059EF8AD}"/>
    <cellStyle name="Percent 4 2 6 4 2" xfId="29861" xr:uid="{98B77B47-811C-4C57-AF33-A870E819DC2A}"/>
    <cellStyle name="Percent 4 2 6 4 2 2" xfId="29862" xr:uid="{F14B0CA9-0138-410F-A8AF-9B486875CE19}"/>
    <cellStyle name="Percent 4 2 6 4 3" xfId="29863" xr:uid="{6787FA9A-EEB6-4107-8F1E-E50435F0C2EB}"/>
    <cellStyle name="Percent 4 2 6 4 3 2" xfId="29864" xr:uid="{B0686C8A-6B51-409D-9C92-1E2BF642168B}"/>
    <cellStyle name="Percent 4 2 6 4 4" xfId="29865" xr:uid="{B06F864A-A5E7-4927-8D00-CADBCB7B95B4}"/>
    <cellStyle name="Percent 4 2 6 4 4 2" xfId="29866" xr:uid="{B5FDC732-274C-42D6-ABC7-090C3DDB21D7}"/>
    <cellStyle name="Percent 4 2 6 4 5" xfId="29867" xr:uid="{5B51E890-8052-4D07-A6DA-0D8AD39BCF91}"/>
    <cellStyle name="Percent 4 2 6 4 6" xfId="29860" xr:uid="{DC70B3D7-713A-4426-A7CD-C67D99906DDF}"/>
    <cellStyle name="Percent 4 2 6 5" xfId="18833" xr:uid="{755F04E1-7DD6-4CA6-B38E-6B9A3F5408A0}"/>
    <cellStyle name="Percent 4 2 6 5 2" xfId="29869" xr:uid="{8E5EA882-5B79-4C31-9215-9D1C4BC66C20}"/>
    <cellStyle name="Percent 4 2 6 5 2 2" xfId="29870" xr:uid="{9F18C6F0-9351-4CBE-914C-7368591A5A66}"/>
    <cellStyle name="Percent 4 2 6 5 3" xfId="29871" xr:uid="{B12631D6-D9E8-4D01-882D-5910CD39FEA1}"/>
    <cellStyle name="Percent 4 2 6 5 3 2" xfId="29872" xr:uid="{41791DD7-64C2-40C5-846A-E731517134DE}"/>
    <cellStyle name="Percent 4 2 6 5 4" xfId="29873" xr:uid="{B32F1AD9-4FFE-4074-B242-DCCB11C71D79}"/>
    <cellStyle name="Percent 4 2 6 5 5" xfId="29868" xr:uid="{C64B3581-1570-42BE-B9B9-F98507995A2E}"/>
    <cellStyle name="Percent 4 2 6 6" xfId="18834" xr:uid="{61A90633-ED57-4C87-A45A-E81AA7A24A5E}"/>
    <cellStyle name="Percent 4 2 6 6 2" xfId="29875" xr:uid="{125B88A4-981D-4A18-AF49-8889283D9F31}"/>
    <cellStyle name="Percent 4 2 6 6 3" xfId="29874" xr:uid="{3245CF1D-4C21-4459-8095-BFAC215378E7}"/>
    <cellStyle name="Percent 4 2 6 7" xfId="18835" xr:uid="{4E91F073-A977-407F-9C4C-F342D338B343}"/>
    <cellStyle name="Percent 4 2 6 7 2" xfId="29877" xr:uid="{00C2D8BE-78F7-4E64-98A6-1AAA3DF4C3F6}"/>
    <cellStyle name="Percent 4 2 6 7 3" xfId="29876" xr:uid="{36A15E15-BFCA-4DCF-811F-D5E981D64E08}"/>
    <cellStyle name="Percent 4 2 6 8" xfId="18836" xr:uid="{AB3DE40A-D61A-4F1E-8B30-85FCBCC62399}"/>
    <cellStyle name="Percent 4 2 6 8 2" xfId="29879" xr:uid="{81E1171C-3DD8-4FFE-8A6C-257668AA4089}"/>
    <cellStyle name="Percent 4 2 6 8 3" xfId="29878" xr:uid="{54FC21B1-B5A8-4F26-A901-39566200EB68}"/>
    <cellStyle name="Percent 4 2 6 9" xfId="18837" xr:uid="{E2AAE33D-B3A4-4EFC-9AC1-01E1902F25DD}"/>
    <cellStyle name="Percent 4 2 6 9 2" xfId="29880" xr:uid="{B8FA729F-DEE1-494B-B1AC-DFFEB3064469}"/>
    <cellStyle name="Percent 4 2 7" xfId="4737" xr:uid="{00000000-0005-0000-0000-000084120000}"/>
    <cellStyle name="Percent 4 2 7 10" xfId="29882" xr:uid="{FC0987EB-9E5C-42FC-94F8-22C765D38FAF}"/>
    <cellStyle name="Percent 4 2 7 11" xfId="29881" xr:uid="{B47CC93F-446B-4CA4-9DFF-E1B1C316CC48}"/>
    <cellStyle name="Percent 4 2 7 12" xfId="6964" xr:uid="{B8F2B9B7-546F-4F5C-8B5D-E760AC5EEA49}"/>
    <cellStyle name="Percent 4 2 7 2" xfId="9046" xr:uid="{6E961F80-D8B6-4C5E-AE9B-C2CA61423C5D}"/>
    <cellStyle name="Percent 4 2 7 2 2" xfId="29884" xr:uid="{7B81C674-2234-428B-A7C9-5DD5BD44341A}"/>
    <cellStyle name="Percent 4 2 7 2 2 2" xfId="29885" xr:uid="{4FF55E0D-D11B-4219-BB40-1A02484EF408}"/>
    <cellStyle name="Percent 4 2 7 2 3" xfId="29886" xr:uid="{0977F60D-DA8C-48A3-9134-044D485F9312}"/>
    <cellStyle name="Percent 4 2 7 2 3 2" xfId="29887" xr:uid="{D7C90B32-2529-481C-8FDE-AB59FE81754A}"/>
    <cellStyle name="Percent 4 2 7 2 4" xfId="29888" xr:uid="{07CA757B-207C-4F8F-ACD5-3956834D62FC}"/>
    <cellStyle name="Percent 4 2 7 2 5" xfId="29883" xr:uid="{6EABF951-E075-464F-8147-C6C0EB1E4CDE}"/>
    <cellStyle name="Percent 4 2 7 3" xfId="18838" xr:uid="{1D798A62-CCA5-43B7-81EF-32F0AEB0283F}"/>
    <cellStyle name="Percent 4 2 7 3 2" xfId="29890" xr:uid="{C99D8E44-EEB4-4AF7-88DE-A5B09097844F}"/>
    <cellStyle name="Percent 4 2 7 3 2 2" xfId="29891" xr:uid="{ADD0CB85-703C-4B3C-AC7A-DE98474523CA}"/>
    <cellStyle name="Percent 4 2 7 3 3" xfId="29892" xr:uid="{A24A0B97-EE70-4964-94A9-CD6962ADEAF5}"/>
    <cellStyle name="Percent 4 2 7 3 3 2" xfId="29893" xr:uid="{9B55D41C-0FF5-4F36-BEFC-9D986C6B551D}"/>
    <cellStyle name="Percent 4 2 7 3 4" xfId="29894" xr:uid="{CCF535C4-68CB-4F2D-A3EE-30EEB9B8E72F}"/>
    <cellStyle name="Percent 4 2 7 3 5" xfId="29889" xr:uid="{3E37DFB5-91B6-48E7-98A8-64AA23307633}"/>
    <cellStyle name="Percent 4 2 7 4" xfId="18839" xr:uid="{2E6D8BFA-74F7-4078-89F9-7385D91C21FA}"/>
    <cellStyle name="Percent 4 2 7 4 2" xfId="29896" xr:uid="{C8689F99-9C57-4D35-B2C8-6FF0911A9D34}"/>
    <cellStyle name="Percent 4 2 7 4 2 2" xfId="29897" xr:uid="{36B0C280-6422-4BF8-88E1-415E3A9A773A}"/>
    <cellStyle name="Percent 4 2 7 4 3" xfId="29898" xr:uid="{93AAD069-8726-4251-A79F-37C69276CA12}"/>
    <cellStyle name="Percent 4 2 7 4 3 2" xfId="29899" xr:uid="{100C2BC6-69ED-4C40-845F-0BD574127396}"/>
    <cellStyle name="Percent 4 2 7 4 4" xfId="29900" xr:uid="{4CC413C0-4A65-4F49-B1A6-CEA676C4C80C}"/>
    <cellStyle name="Percent 4 2 7 4 4 2" xfId="29901" xr:uid="{71C2DC4F-DDD0-4340-932F-BC9470A2BCCC}"/>
    <cellStyle name="Percent 4 2 7 4 5" xfId="29902" xr:uid="{6AB5F65A-CC73-4E9B-BDB2-AA1C6779439B}"/>
    <cellStyle name="Percent 4 2 7 4 6" xfId="29895" xr:uid="{D3ED4C22-DC1F-40E8-94F1-20A2FA858A86}"/>
    <cellStyle name="Percent 4 2 7 5" xfId="18840" xr:uid="{23E1F8DA-9BE7-40D1-BB2F-D2BFFD066814}"/>
    <cellStyle name="Percent 4 2 7 5 2" xfId="29904" xr:uid="{5ABE97AC-0A55-4830-BC24-722CF5D304D9}"/>
    <cellStyle name="Percent 4 2 7 5 2 2" xfId="29905" xr:uid="{4119A2A1-5FEE-4F84-84A7-9077AD90B583}"/>
    <cellStyle name="Percent 4 2 7 5 3" xfId="29906" xr:uid="{96D4329F-CB66-47B4-96A0-42F602EE96D9}"/>
    <cellStyle name="Percent 4 2 7 5 3 2" xfId="29907" xr:uid="{716CD3FD-0236-42F6-BD88-5EE609F8025D}"/>
    <cellStyle name="Percent 4 2 7 5 4" xfId="29908" xr:uid="{A3541D6B-49A6-4BE8-87AD-0788FD17D99D}"/>
    <cellStyle name="Percent 4 2 7 5 5" xfId="29903" xr:uid="{E8492091-00A9-4D33-A966-31FC644D250B}"/>
    <cellStyle name="Percent 4 2 7 6" xfId="18841" xr:uid="{A50DEC67-EAED-400C-A2D3-F521B8E48F0C}"/>
    <cellStyle name="Percent 4 2 7 6 2" xfId="29910" xr:uid="{9F9B977E-683E-4DFA-ADF8-83470CC05F84}"/>
    <cellStyle name="Percent 4 2 7 6 3" xfId="29909" xr:uid="{F08E4018-33A9-4D74-B8CB-8BCFCA01DFF8}"/>
    <cellStyle name="Percent 4 2 7 7" xfId="18842" xr:uid="{17CF7848-FBE9-4AD9-B9B5-D788B627738C}"/>
    <cellStyle name="Percent 4 2 7 7 2" xfId="29912" xr:uid="{0FEF857B-2583-41C6-A6CB-8541916D5881}"/>
    <cellStyle name="Percent 4 2 7 7 3" xfId="29911" xr:uid="{18F9A7C3-6E34-41D8-B8C2-30DE8DFFF90C}"/>
    <cellStyle name="Percent 4 2 7 8" xfId="18843" xr:uid="{177729EC-91A0-4A3D-91CD-65807065BC4B}"/>
    <cellStyle name="Percent 4 2 7 8 2" xfId="29914" xr:uid="{69EB1DDC-4D18-4073-8208-8A5BF4E28AD3}"/>
    <cellStyle name="Percent 4 2 7 8 3" xfId="29913" xr:uid="{B5F3F0D2-1CF3-4499-B2B1-7D92FF8BEDD0}"/>
    <cellStyle name="Percent 4 2 7 9" xfId="18844" xr:uid="{733DC705-3162-4158-9F94-6A877C088716}"/>
    <cellStyle name="Percent 4 2 7 9 2" xfId="29915" xr:uid="{D0E7A551-815A-4A03-87FC-5CC0BB06F58B}"/>
    <cellStyle name="Percent 4 2 8" xfId="4738" xr:uid="{00000000-0005-0000-0000-000085120000}"/>
    <cellStyle name="Percent 4 2 8 10" xfId="29917" xr:uid="{1300BE38-53EA-4E3C-A84E-5B5F1474B246}"/>
    <cellStyle name="Percent 4 2 8 11" xfId="29916" xr:uid="{FBDCA96C-2C7F-43AE-835D-1C260BBA7648}"/>
    <cellStyle name="Percent 4 2 8 12" xfId="6965" xr:uid="{EC40BA13-2478-4346-8FD4-4DAE7822A78A}"/>
    <cellStyle name="Percent 4 2 8 2" xfId="9047" xr:uid="{006C1D5B-BED7-4153-BC32-B293B143CE6C}"/>
    <cellStyle name="Percent 4 2 8 2 2" xfId="29919" xr:uid="{1CB026D3-97EE-4D35-9E37-EB98AC051381}"/>
    <cellStyle name="Percent 4 2 8 2 2 2" xfId="29920" xr:uid="{5BD605C3-C03A-4D85-B394-05DF92DA0F3E}"/>
    <cellStyle name="Percent 4 2 8 2 3" xfId="29921" xr:uid="{6224805E-C1F6-4F51-A199-EE3C25088390}"/>
    <cellStyle name="Percent 4 2 8 2 3 2" xfId="29922" xr:uid="{492232A8-ECF6-4449-81AA-5F897AA51EED}"/>
    <cellStyle name="Percent 4 2 8 2 4" xfId="29923" xr:uid="{D71D5435-BAE1-4E22-86AD-065EFC2327BE}"/>
    <cellStyle name="Percent 4 2 8 2 5" xfId="29918" xr:uid="{67B6D0FA-4C87-4D89-A426-F4E885E5D829}"/>
    <cellStyle name="Percent 4 2 8 3" xfId="18845" xr:uid="{038FB09C-A1B9-4247-8BD3-AE8A72DE5783}"/>
    <cellStyle name="Percent 4 2 8 3 2" xfId="29925" xr:uid="{888AAD8C-D996-4370-917D-33EEC41BE625}"/>
    <cellStyle name="Percent 4 2 8 3 2 2" xfId="29926" xr:uid="{756A1F07-DEB1-4647-95E8-D509F4684C31}"/>
    <cellStyle name="Percent 4 2 8 3 3" xfId="29927" xr:uid="{D3B99C49-31DD-4819-893C-8169A0D3B06D}"/>
    <cellStyle name="Percent 4 2 8 3 3 2" xfId="29928" xr:uid="{8F2228DB-0194-4D7C-A11C-8874F302C8DB}"/>
    <cellStyle name="Percent 4 2 8 3 4" xfId="29929" xr:uid="{74587F37-4636-4A63-9061-5B852EAD174D}"/>
    <cellStyle name="Percent 4 2 8 3 5" xfId="29924" xr:uid="{5A2122CA-0DDF-4291-8232-855ACFF6C6AB}"/>
    <cellStyle name="Percent 4 2 8 4" xfId="18846" xr:uid="{61D4BD1C-5BDE-490B-8FF1-7DD93DCED84E}"/>
    <cellStyle name="Percent 4 2 8 4 2" xfId="29931" xr:uid="{2C9DD8F0-6000-465B-AF61-407D017A1416}"/>
    <cellStyle name="Percent 4 2 8 4 2 2" xfId="29932" xr:uid="{364E52BE-58A8-43BB-969F-CCCDFD8EE7D1}"/>
    <cellStyle name="Percent 4 2 8 4 3" xfId="29933" xr:uid="{B4ACEDB9-199A-42E5-9C62-4A4F84D6B58E}"/>
    <cellStyle name="Percent 4 2 8 4 3 2" xfId="29934" xr:uid="{1B29B53F-A823-4F01-8AEC-AAA576FED681}"/>
    <cellStyle name="Percent 4 2 8 4 4" xfId="29935" xr:uid="{350B3349-8212-40A8-9DC7-68CBF3ABD234}"/>
    <cellStyle name="Percent 4 2 8 4 4 2" xfId="29936" xr:uid="{D2A2AC40-A9B1-4A71-9A09-078CD5DA037A}"/>
    <cellStyle name="Percent 4 2 8 4 5" xfId="29937" xr:uid="{0ACDAD40-1E66-40A4-A3A4-00384AC44F4F}"/>
    <cellStyle name="Percent 4 2 8 4 6" xfId="29930" xr:uid="{49A06C0E-7E26-49E6-AA9D-30640284C378}"/>
    <cellStyle name="Percent 4 2 8 5" xfId="18847" xr:uid="{D7CAD2F5-1175-4EFE-80E4-0AF7E36E9F67}"/>
    <cellStyle name="Percent 4 2 8 5 2" xfId="29939" xr:uid="{AFE0FA48-ACBF-428B-89FE-60739E72047F}"/>
    <cellStyle name="Percent 4 2 8 5 2 2" xfId="29940" xr:uid="{B3C547E0-8637-438D-9AE4-9B57E0D9CB53}"/>
    <cellStyle name="Percent 4 2 8 5 3" xfId="29941" xr:uid="{547AD0C5-77BA-4821-B218-E1236F36905E}"/>
    <cellStyle name="Percent 4 2 8 5 3 2" xfId="29942" xr:uid="{7674E57F-DF48-4881-A9A8-D22B524C4FBF}"/>
    <cellStyle name="Percent 4 2 8 5 4" xfId="29943" xr:uid="{30F7C15F-E8EE-47DE-9082-DDF8A0DCBD89}"/>
    <cellStyle name="Percent 4 2 8 5 5" xfId="29938" xr:uid="{8C806F5A-1B51-4002-B378-371C183929CE}"/>
    <cellStyle name="Percent 4 2 8 6" xfId="18848" xr:uid="{55E2775D-4F8C-4FEC-B21F-703246BDFA06}"/>
    <cellStyle name="Percent 4 2 8 6 2" xfId="29945" xr:uid="{CEB2A697-6FC5-4A2F-B7F6-1113CFB57817}"/>
    <cellStyle name="Percent 4 2 8 6 3" xfId="29944" xr:uid="{C3353CD3-53F0-4DF8-8741-D7FA7F040AB5}"/>
    <cellStyle name="Percent 4 2 8 7" xfId="18849" xr:uid="{18C67EFD-3095-4B72-8E53-2754986FCAB1}"/>
    <cellStyle name="Percent 4 2 8 7 2" xfId="29947" xr:uid="{40241FA0-8537-47AA-BD95-F0E8906A8ADB}"/>
    <cellStyle name="Percent 4 2 8 7 3" xfId="29946" xr:uid="{313EC81F-12EC-43F7-A733-159F34DFCA9B}"/>
    <cellStyle name="Percent 4 2 8 8" xfId="18850" xr:uid="{F8FDCF17-6DFE-480E-B646-B58817D90383}"/>
    <cellStyle name="Percent 4 2 8 8 2" xfId="29949" xr:uid="{3C802F16-59AF-435D-9690-699B8FC9ECE6}"/>
    <cellStyle name="Percent 4 2 8 8 3" xfId="29948" xr:uid="{EDD5EB00-0BF9-4EC2-A9F5-355E2A9664A8}"/>
    <cellStyle name="Percent 4 2 8 9" xfId="18851" xr:uid="{3C8DB17F-3544-4CFB-BB63-4463BD48A271}"/>
    <cellStyle name="Percent 4 2 8 9 2" xfId="29950" xr:uid="{CB8EBFC5-6D33-4CA9-B560-E47B428A9CDC}"/>
    <cellStyle name="Percent 4 2 9" xfId="4739" xr:uid="{00000000-0005-0000-0000-000086120000}"/>
    <cellStyle name="Percent 4 2 9 2" xfId="18852" xr:uid="{70F0020B-4277-49CF-AFF6-C39CE3FDAC14}"/>
    <cellStyle name="Percent 4 2 9 2 2" xfId="29953" xr:uid="{23DDDC75-1846-40A1-925E-6C46A5E5013A}"/>
    <cellStyle name="Percent 4 2 9 2 3" xfId="29952" xr:uid="{7635BB89-145B-4FD6-B075-55DCE9B31CD4}"/>
    <cellStyle name="Percent 4 2 9 3" xfId="18853" xr:uid="{15E873DB-D051-4933-9CB7-4575B7E666D8}"/>
    <cellStyle name="Percent 4 2 9 3 2" xfId="29955" xr:uid="{469D1759-6416-423D-961A-1E5ECCCE277F}"/>
    <cellStyle name="Percent 4 2 9 3 3" xfId="29954" xr:uid="{920567F1-4ADB-4851-BB83-1846A952C2BA}"/>
    <cellStyle name="Percent 4 2 9 4" xfId="18854" xr:uid="{B8D7118A-0E9A-4AF0-A576-8590401AB95E}"/>
    <cellStyle name="Percent 4 2 9 4 2" xfId="29956" xr:uid="{78F03CDC-6BA0-4C6A-B113-4974161CFCA6}"/>
    <cellStyle name="Percent 4 2 9 5" xfId="18855" xr:uid="{238A8659-CD45-4107-B339-FFFB3812E005}"/>
    <cellStyle name="Percent 4 2 9 5 2" xfId="29957" xr:uid="{9BF2BFDE-5025-44D8-9059-678A9E70AE83}"/>
    <cellStyle name="Percent 4 2 9 6" xfId="29951" xr:uid="{037DC6E1-049C-4D23-9E9A-8FFCF26CB1F4}"/>
    <cellStyle name="Percent 4 2 9 7" xfId="24849" xr:uid="{F011C254-D7B2-4335-9FA2-36C9CB6DCCA1}"/>
    <cellStyle name="Percent 4 2 9 8" xfId="9048" xr:uid="{06A8F8C4-0538-4C58-895C-EAE4763BF994}"/>
    <cellStyle name="Percent 4 20" xfId="4740" xr:uid="{00000000-0005-0000-0000-000087120000}"/>
    <cellStyle name="Percent 4 20 10" xfId="18856" xr:uid="{81142024-1BC0-49FF-9559-5150BF65E445}"/>
    <cellStyle name="Percent 4 20 10 2" xfId="29959" xr:uid="{7655BC98-79F3-47CB-A04E-54D9F489AAB6}"/>
    <cellStyle name="Percent 4 20 11" xfId="29960" xr:uid="{8EAED6C3-45AD-45B9-8727-1AFF6C8516F1}"/>
    <cellStyle name="Percent 4 20 12" xfId="29958" xr:uid="{0DFF2C8D-0FFB-4438-B7A8-1A295462F681}"/>
    <cellStyle name="Percent 4 20 13" xfId="24176" xr:uid="{C4DE2313-020C-4FA4-9F34-7D4CA01657BC}"/>
    <cellStyle name="Percent 4 20 14" xfId="9049" xr:uid="{6F2F4DEC-F78F-4867-A4DB-A1DB73780256}"/>
    <cellStyle name="Percent 4 20 2" xfId="18857" xr:uid="{E8A70B0B-3EB4-4982-8831-039E48705387}"/>
    <cellStyle name="Percent 4 20 2 2" xfId="29962" xr:uid="{05E87EE5-6CDA-4B34-B62F-2CB479914FF4}"/>
    <cellStyle name="Percent 4 20 2 2 2" xfId="29963" xr:uid="{46428145-CE88-447E-8EB6-CD5EC1F9F9CB}"/>
    <cellStyle name="Percent 4 20 2 3" xfId="29964" xr:uid="{5E5ED890-5322-4495-BB01-73E41E8E09B4}"/>
    <cellStyle name="Percent 4 20 2 3 2" xfId="29965" xr:uid="{4558B4AC-F55E-42B7-94D5-A80068296A90}"/>
    <cellStyle name="Percent 4 20 2 4" xfId="29966" xr:uid="{7F8B3AE3-513B-4EBA-B45E-53DE1D54D8A7}"/>
    <cellStyle name="Percent 4 20 2 5" xfId="29967" xr:uid="{F7545882-32CB-4F0E-ADFB-DEF286C2D09E}"/>
    <cellStyle name="Percent 4 20 2 6" xfId="29961" xr:uid="{8F5416AE-7822-446B-B52F-2168107EDF86}"/>
    <cellStyle name="Percent 4 20 3" xfId="18858" xr:uid="{E1623925-498F-4E8D-BF0C-AB6925E62511}"/>
    <cellStyle name="Percent 4 20 3 2" xfId="29969" xr:uid="{E334D12D-571A-49BA-A47F-41CAABAABA13}"/>
    <cellStyle name="Percent 4 20 3 2 2" xfId="29970" xr:uid="{FEDD2132-E606-42AE-A5AC-8088C6418C10}"/>
    <cellStyle name="Percent 4 20 3 3" xfId="29971" xr:uid="{DA77FDFC-9A50-44F5-BBD4-1BF6FE98E2D8}"/>
    <cellStyle name="Percent 4 20 3 3 2" xfId="29972" xr:uid="{136D9B3C-A1BD-434C-BEA7-D48394E28B76}"/>
    <cellStyle name="Percent 4 20 3 4" xfId="29973" xr:uid="{0096B2C3-F665-4DF8-A213-AB176F967CA5}"/>
    <cellStyle name="Percent 4 20 3 5" xfId="29968" xr:uid="{D1E87112-F257-4836-B61D-0D56D8B8E861}"/>
    <cellStyle name="Percent 4 20 4" xfId="18859" xr:uid="{5258A64F-5B91-472C-8AA1-EC4BADC9FE0F}"/>
    <cellStyle name="Percent 4 20 4 2" xfId="29975" xr:uid="{5B17E2F2-31E4-4634-9BA3-346107353FC2}"/>
    <cellStyle name="Percent 4 20 4 2 2" xfId="29976" xr:uid="{E18ECD44-3900-4620-AF7C-64A347320D5B}"/>
    <cellStyle name="Percent 4 20 4 3" xfId="29977" xr:uid="{92E5F317-0AE3-4CC4-98BA-ED1FF12A7DC1}"/>
    <cellStyle name="Percent 4 20 4 3 2" xfId="29978" xr:uid="{0D2575C4-0182-4A24-BB3D-DD9E94869C4C}"/>
    <cellStyle name="Percent 4 20 4 4" xfId="29979" xr:uid="{DF8CE3F7-08C8-41CD-91D7-3692ED811B3E}"/>
    <cellStyle name="Percent 4 20 4 5" xfId="29974" xr:uid="{AA672BD6-E9CB-419D-9C48-F1D3C06D847B}"/>
    <cellStyle name="Percent 4 20 5" xfId="18860" xr:uid="{9D2D4ED0-9674-4FB1-BB22-9CBCB19ED209}"/>
    <cellStyle name="Percent 4 20 5 2" xfId="29981" xr:uid="{63F37C12-E662-4045-9F8A-B53ECA056ADB}"/>
    <cellStyle name="Percent 4 20 5 2 2" xfId="29982" xr:uid="{276ECA2F-3C20-4A39-BCFC-A77D0A4B1A7D}"/>
    <cellStyle name="Percent 4 20 5 3" xfId="29983" xr:uid="{33258A8D-9A90-4634-8170-2298F79E6894}"/>
    <cellStyle name="Percent 4 20 5 3 2" xfId="29984" xr:uid="{2F41D17B-2859-4D16-B2E7-7F0FD671F81F}"/>
    <cellStyle name="Percent 4 20 5 4" xfId="29985" xr:uid="{32C3422B-7B14-4851-B28A-4DD108B8E446}"/>
    <cellStyle name="Percent 4 20 5 4 2" xfId="29986" xr:uid="{BEA071FE-7252-4CE9-9607-9318CB2528AF}"/>
    <cellStyle name="Percent 4 20 5 5" xfId="29987" xr:uid="{B7584C9E-212F-498F-A958-D33AED1BF9ED}"/>
    <cellStyle name="Percent 4 20 5 6" xfId="29980" xr:uid="{10D86DF1-1F6E-4474-8331-798C89A48DDA}"/>
    <cellStyle name="Percent 4 20 6" xfId="18861" xr:uid="{53F86AD9-CF58-4D07-B327-84F93040179E}"/>
    <cellStyle name="Percent 4 20 6 2" xfId="29989" xr:uid="{6F18AA74-78E3-4CE3-9375-7B9EEA012A2D}"/>
    <cellStyle name="Percent 4 20 6 2 2" xfId="29990" xr:uid="{A3557421-640D-4BFE-A6D7-1444948CF1F4}"/>
    <cellStyle name="Percent 4 20 6 3" xfId="29991" xr:uid="{7B1AE90B-BC83-4FD7-8B6A-B387B58635DB}"/>
    <cellStyle name="Percent 4 20 6 3 2" xfId="29992" xr:uid="{0F9D43D5-09A1-4C87-9185-645DC227F69E}"/>
    <cellStyle name="Percent 4 20 6 4" xfId="29993" xr:uid="{361CF258-A51F-483E-9215-A6418824A661}"/>
    <cellStyle name="Percent 4 20 6 5" xfId="29988" xr:uid="{785DF07B-315D-4C32-87D4-BC0F13D39687}"/>
    <cellStyle name="Percent 4 20 7" xfId="18862" xr:uid="{F37AD385-0D9D-483A-90D0-AEBDA92CC25E}"/>
    <cellStyle name="Percent 4 20 7 2" xfId="29995" xr:uid="{A85A4079-C6DE-4C92-B202-0F98C4BA291D}"/>
    <cellStyle name="Percent 4 20 7 3" xfId="29994" xr:uid="{B279E026-8981-489A-85A7-4C836D39C255}"/>
    <cellStyle name="Percent 4 20 8" xfId="18863" xr:uid="{9477352A-C154-422B-ACC3-89CA8CD79378}"/>
    <cellStyle name="Percent 4 20 8 2" xfId="29997" xr:uid="{1519160C-091D-4DF5-AE33-8FBB4007467B}"/>
    <cellStyle name="Percent 4 20 8 3" xfId="29996" xr:uid="{E57A3F28-8F9B-43D3-901F-F00F81CC97E8}"/>
    <cellStyle name="Percent 4 20 9" xfId="18864" xr:uid="{1C399C80-6019-4939-BB7B-82E7D7ECE503}"/>
    <cellStyle name="Percent 4 20 9 2" xfId="29999" xr:uid="{C82C73CC-39CD-445B-8FA9-4D803563F4E9}"/>
    <cellStyle name="Percent 4 20 9 3" xfId="29998" xr:uid="{71BA9F1B-51AE-48EE-A01B-DE020614FB4C}"/>
    <cellStyle name="Percent 4 21" xfId="4741" xr:uid="{00000000-0005-0000-0000-000088120000}"/>
    <cellStyle name="Percent 4 21 10" xfId="18865" xr:uid="{D9DCB8FC-9306-436D-93A1-7A57B65D8C4B}"/>
    <cellStyle name="Percent 4 21 10 2" xfId="30001" xr:uid="{EF8552C4-A33B-4ED2-BCBF-1EA05E8FE3DC}"/>
    <cellStyle name="Percent 4 21 11" xfId="30002" xr:uid="{616D351F-19F7-4C49-A245-EED1F7715373}"/>
    <cellStyle name="Percent 4 21 12" xfId="30000" xr:uid="{AA27B2A4-FC47-4C35-B3F8-831DA35724E3}"/>
    <cellStyle name="Percent 4 21 13" xfId="24177" xr:uid="{55937941-538B-4363-BC82-04ACEA29D978}"/>
    <cellStyle name="Percent 4 21 14" xfId="9050" xr:uid="{C8C65267-FA45-4943-B56A-C115CDE59363}"/>
    <cellStyle name="Percent 4 21 2" xfId="18866" xr:uid="{96977BB5-0E15-4C9D-AAC9-1A49FA55CC9D}"/>
    <cellStyle name="Percent 4 21 2 2" xfId="30004" xr:uid="{1549EB0B-8DCD-41E5-A384-5CC3D9565983}"/>
    <cellStyle name="Percent 4 21 2 2 2" xfId="30005" xr:uid="{112037BF-9C59-4C9E-8CD3-4518A75601DA}"/>
    <cellStyle name="Percent 4 21 2 3" xfId="30006" xr:uid="{3D9344B2-034C-4AB5-BCCC-EEBBEBD0AC9D}"/>
    <cellStyle name="Percent 4 21 2 3 2" xfId="30007" xr:uid="{E04D83AD-2425-455D-9979-C3D0E7F8B6E9}"/>
    <cellStyle name="Percent 4 21 2 4" xfId="30008" xr:uid="{07771D1C-7F06-4ACB-BB23-A902EE2BCEDB}"/>
    <cellStyle name="Percent 4 21 2 5" xfId="30009" xr:uid="{5AD94AA2-EC24-47FA-AAFF-91969DE86432}"/>
    <cellStyle name="Percent 4 21 2 6" xfId="30003" xr:uid="{A5761436-C721-4783-87CE-F348120F9CF4}"/>
    <cellStyle name="Percent 4 21 3" xfId="18867" xr:uid="{02678CB3-E132-4C77-80D5-7C5F064E77B9}"/>
    <cellStyle name="Percent 4 21 3 2" xfId="30011" xr:uid="{8446E817-809C-4AA2-BD38-B2D68B4C81D2}"/>
    <cellStyle name="Percent 4 21 3 2 2" xfId="30012" xr:uid="{CEE026FB-CF0E-400E-9600-27A756810E79}"/>
    <cellStyle name="Percent 4 21 3 3" xfId="30013" xr:uid="{D78D372A-910A-4144-A279-13FE3325E69C}"/>
    <cellStyle name="Percent 4 21 3 3 2" xfId="30014" xr:uid="{0E62C75C-ACE2-42B7-AA75-AA31B6F8522A}"/>
    <cellStyle name="Percent 4 21 3 4" xfId="30015" xr:uid="{C2A8584F-F22C-472B-8386-D0F0E89156B1}"/>
    <cellStyle name="Percent 4 21 3 5" xfId="30010" xr:uid="{C529A20D-3221-4099-8377-27E0F374EB9D}"/>
    <cellStyle name="Percent 4 21 4" xfId="18868" xr:uid="{4608361C-F5DE-4877-BBEE-2490BC78A3AC}"/>
    <cellStyle name="Percent 4 21 4 2" xfId="30017" xr:uid="{E3956627-ABC5-4146-81E3-D7BE72ABA3DC}"/>
    <cellStyle name="Percent 4 21 4 2 2" xfId="30018" xr:uid="{4A49D039-6F6F-497F-9F4E-834B6FC2890A}"/>
    <cellStyle name="Percent 4 21 4 3" xfId="30019" xr:uid="{3FD36AD5-BBEF-47B4-B9BB-49E523924978}"/>
    <cellStyle name="Percent 4 21 4 3 2" xfId="30020" xr:uid="{B0060C15-D7DB-4462-A9D4-77FF9F7FEBD1}"/>
    <cellStyle name="Percent 4 21 4 4" xfId="30021" xr:uid="{EE55F47B-B533-4115-858F-D063BD3FF480}"/>
    <cellStyle name="Percent 4 21 4 5" xfId="30016" xr:uid="{37905336-9583-435E-96A0-BF08CB1599C2}"/>
    <cellStyle name="Percent 4 21 5" xfId="18869" xr:uid="{D295B233-4D81-41C8-9EFB-2A33E33EBAB6}"/>
    <cellStyle name="Percent 4 21 5 2" xfId="30023" xr:uid="{7C892542-F151-4AE0-AD3E-E17D3145188D}"/>
    <cellStyle name="Percent 4 21 5 2 2" xfId="30024" xr:uid="{E4A8559F-1EBF-445E-A97A-974BD6EE1527}"/>
    <cellStyle name="Percent 4 21 5 3" xfId="30025" xr:uid="{1BD72C12-8199-4E2A-8C9C-36FE7C4BACBE}"/>
    <cellStyle name="Percent 4 21 5 3 2" xfId="30026" xr:uid="{CE0F65D1-4B53-4756-847C-BB76DA3DB134}"/>
    <cellStyle name="Percent 4 21 5 4" xfId="30027" xr:uid="{5F13103F-B0EB-4C68-B74D-DCA9520892FB}"/>
    <cellStyle name="Percent 4 21 5 4 2" xfId="30028" xr:uid="{08971D32-7CD7-4E6B-A521-CE079076F346}"/>
    <cellStyle name="Percent 4 21 5 5" xfId="30029" xr:uid="{E48ABC6E-8C29-48E8-939E-EEFA286DDE45}"/>
    <cellStyle name="Percent 4 21 5 6" xfId="30022" xr:uid="{2B5B0280-0FBA-4352-8D0A-DAA21BD87187}"/>
    <cellStyle name="Percent 4 21 6" xfId="18870" xr:uid="{C29F7EE7-24A4-47CA-A37C-6CEA51488089}"/>
    <cellStyle name="Percent 4 21 6 2" xfId="30031" xr:uid="{5C4588B1-BC30-494D-BFC3-DA312018DBDE}"/>
    <cellStyle name="Percent 4 21 6 2 2" xfId="30032" xr:uid="{DC142FD4-7505-4C4F-BE56-43263132B798}"/>
    <cellStyle name="Percent 4 21 6 3" xfId="30033" xr:uid="{861F0F7E-C4B8-4BD3-9AC3-712FEE8C7C4B}"/>
    <cellStyle name="Percent 4 21 6 3 2" xfId="30034" xr:uid="{8FFAAA55-6CB5-47E2-86E5-3BDA0B139252}"/>
    <cellStyle name="Percent 4 21 6 4" xfId="30035" xr:uid="{D21DA7A0-2873-456D-B233-E6D99BC67F09}"/>
    <cellStyle name="Percent 4 21 6 5" xfId="30030" xr:uid="{A5E18FCB-B1F9-484A-9E6B-5DBEB5B4E639}"/>
    <cellStyle name="Percent 4 21 7" xfId="18871" xr:uid="{14D22B47-D7A1-4930-A822-8C28C458160B}"/>
    <cellStyle name="Percent 4 21 7 2" xfId="30037" xr:uid="{8E6C922B-FFA4-40CF-8A44-615F42EA194A}"/>
    <cellStyle name="Percent 4 21 7 3" xfId="30036" xr:uid="{61B4FB44-6F14-4EED-9687-09C0A6DF6172}"/>
    <cellStyle name="Percent 4 21 8" xfId="18872" xr:uid="{E003BF7B-F956-44F7-8312-16D2F9FC6D4D}"/>
    <cellStyle name="Percent 4 21 8 2" xfId="30039" xr:uid="{74B49793-2AB2-45AB-A836-1E48D6257CE9}"/>
    <cellStyle name="Percent 4 21 8 3" xfId="30038" xr:uid="{B105429C-02C8-45BC-923C-6BB10CA6CA27}"/>
    <cellStyle name="Percent 4 21 9" xfId="18873" xr:uid="{26232BA7-1D28-40B5-A898-18CDFD92D1AC}"/>
    <cellStyle name="Percent 4 21 9 2" xfId="30041" xr:uid="{D5A674B4-0577-4FA4-BF58-3B6F38F43DFD}"/>
    <cellStyle name="Percent 4 21 9 3" xfId="30040" xr:uid="{69BE845F-233D-4389-A3B1-1D8718C5688F}"/>
    <cellStyle name="Percent 4 22" xfId="4742" xr:uid="{00000000-0005-0000-0000-000089120000}"/>
    <cellStyle name="Percent 4 22 10" xfId="18874" xr:uid="{742163F8-DA0B-4BC4-ABDC-40F1CB6F88BC}"/>
    <cellStyle name="Percent 4 22 10 2" xfId="30043" xr:uid="{93521DEE-380C-4E75-B9B1-F116957F8AAC}"/>
    <cellStyle name="Percent 4 22 11" xfId="30044" xr:uid="{4705F4FE-E9A3-43AB-A455-CD15DA4194EC}"/>
    <cellStyle name="Percent 4 22 12" xfId="30042" xr:uid="{0DD6B8D4-521C-46D5-96E2-9E63020F0DD7}"/>
    <cellStyle name="Percent 4 22 13" xfId="24178" xr:uid="{4286B130-5CEA-45C5-B5B5-DA236E6FBF7A}"/>
    <cellStyle name="Percent 4 22 14" xfId="9051" xr:uid="{CA78CCD7-E15B-4E61-AC6A-5D6073270070}"/>
    <cellStyle name="Percent 4 22 2" xfId="18875" xr:uid="{784F68F8-6D18-4A9E-B314-285AD2583042}"/>
    <cellStyle name="Percent 4 22 2 2" xfId="30046" xr:uid="{5FA22A84-1B41-4B5D-8C5A-449EDB468C45}"/>
    <cellStyle name="Percent 4 22 2 2 2" xfId="30047" xr:uid="{5A02D2B4-A623-4E09-92E5-331DE99D0DA3}"/>
    <cellStyle name="Percent 4 22 2 3" xfId="30048" xr:uid="{52655B41-D9CA-4675-9F00-93A308F021EE}"/>
    <cellStyle name="Percent 4 22 2 3 2" xfId="30049" xr:uid="{BEB0B38E-6AF3-4E8D-8874-0B690725E7B8}"/>
    <cellStyle name="Percent 4 22 2 4" xfId="30050" xr:uid="{68A3471E-18CB-489F-82BE-0D92A9836182}"/>
    <cellStyle name="Percent 4 22 2 5" xfId="30051" xr:uid="{E56E2FC6-CF7F-4875-996F-D4E7A19F20CC}"/>
    <cellStyle name="Percent 4 22 2 6" xfId="30045" xr:uid="{71BE39E9-5803-45E6-B1BE-B0588C1EE36E}"/>
    <cellStyle name="Percent 4 22 3" xfId="18876" xr:uid="{B84BAF43-D898-4089-AEF6-AA7748E7F964}"/>
    <cellStyle name="Percent 4 22 3 2" xfId="30053" xr:uid="{101BE50B-1D4B-4E20-A8E2-20862ED792ED}"/>
    <cellStyle name="Percent 4 22 3 2 2" xfId="30054" xr:uid="{BB3FE8DC-1B50-4A9A-97FF-A53F006B7A43}"/>
    <cellStyle name="Percent 4 22 3 3" xfId="30055" xr:uid="{1C6FB941-4B4A-4FA9-8AC5-06B64F966227}"/>
    <cellStyle name="Percent 4 22 3 3 2" xfId="30056" xr:uid="{277ACFBF-F551-4124-AF6A-C8D1BC3B90DA}"/>
    <cellStyle name="Percent 4 22 3 4" xfId="30057" xr:uid="{3325EDF5-8497-477D-913F-2607F148331C}"/>
    <cellStyle name="Percent 4 22 3 5" xfId="30052" xr:uid="{FED39985-208C-4C74-ACE2-7E4C003AE875}"/>
    <cellStyle name="Percent 4 22 4" xfId="18877" xr:uid="{596D9154-71AD-4BCF-ACBB-05446E0AD4F2}"/>
    <cellStyle name="Percent 4 22 4 2" xfId="30059" xr:uid="{EA81AF36-936F-49D8-B4F0-1D2853B2F89F}"/>
    <cellStyle name="Percent 4 22 4 2 2" xfId="30060" xr:uid="{7F6F3C7B-2CD4-4CF7-8DAF-3AE38495F5DF}"/>
    <cellStyle name="Percent 4 22 4 3" xfId="30061" xr:uid="{5ABA973E-F303-448C-8618-49B74E197911}"/>
    <cellStyle name="Percent 4 22 4 3 2" xfId="30062" xr:uid="{3B3D9E16-0B87-4197-9AD4-6E12EBF04CA7}"/>
    <cellStyle name="Percent 4 22 4 4" xfId="30063" xr:uid="{F93CBEB7-0206-4537-979A-3F5F1C4539C2}"/>
    <cellStyle name="Percent 4 22 4 5" xfId="30058" xr:uid="{FD9A7255-6327-4E4C-8287-9B266AD12772}"/>
    <cellStyle name="Percent 4 22 5" xfId="18878" xr:uid="{29C5A8E0-9068-41B9-9679-AA62B0C73B30}"/>
    <cellStyle name="Percent 4 22 5 2" xfId="30065" xr:uid="{F3833A3B-C528-4FFE-8771-439CE32A4BFE}"/>
    <cellStyle name="Percent 4 22 5 2 2" xfId="30066" xr:uid="{CAABF0CF-2C9F-474B-815B-38DE66F6E813}"/>
    <cellStyle name="Percent 4 22 5 3" xfId="30067" xr:uid="{87F8C33D-285B-4349-AAD5-7CC5CAD7A707}"/>
    <cellStyle name="Percent 4 22 5 3 2" xfId="30068" xr:uid="{764D7E35-1774-4BDA-98AE-FF3C0F5A18B0}"/>
    <cellStyle name="Percent 4 22 5 4" xfId="30069" xr:uid="{995EA8DE-D7E2-435A-B514-47830B17B844}"/>
    <cellStyle name="Percent 4 22 5 4 2" xfId="30070" xr:uid="{13C7B538-C09C-4084-965E-4D3D9EEB2622}"/>
    <cellStyle name="Percent 4 22 5 5" xfId="30071" xr:uid="{0AB6E010-36C8-4EEF-A4F2-3FF6FF605DB9}"/>
    <cellStyle name="Percent 4 22 5 6" xfId="30064" xr:uid="{B91726B7-1AB0-48AF-8BD3-B176AB7A2AAA}"/>
    <cellStyle name="Percent 4 22 6" xfId="18879" xr:uid="{7C386600-6057-49A8-B3A1-3DE4E2F1552E}"/>
    <cellStyle name="Percent 4 22 6 2" xfId="30073" xr:uid="{5F768426-D74F-4807-8D4C-3386A394FBF2}"/>
    <cellStyle name="Percent 4 22 6 2 2" xfId="30074" xr:uid="{9DE5EA6C-DB92-41F9-A017-0959F07F6635}"/>
    <cellStyle name="Percent 4 22 6 3" xfId="30075" xr:uid="{8C98521E-B006-4ED9-B2E0-DE13DE2C95C1}"/>
    <cellStyle name="Percent 4 22 6 3 2" xfId="30076" xr:uid="{622D8268-5C59-446D-8E69-46A3980D01C6}"/>
    <cellStyle name="Percent 4 22 6 4" xfId="30077" xr:uid="{8F3C5885-0079-4313-9826-61BE88E90DED}"/>
    <cellStyle name="Percent 4 22 6 5" xfId="30072" xr:uid="{3D5B9B79-0F50-4382-A647-F694868655F4}"/>
    <cellStyle name="Percent 4 22 7" xfId="18880" xr:uid="{64865DCD-6F3E-445A-8DF2-CEC72B879131}"/>
    <cellStyle name="Percent 4 22 7 2" xfId="30079" xr:uid="{22EBA785-EDB1-43B6-82D5-7EAE151FEE48}"/>
    <cellStyle name="Percent 4 22 7 3" xfId="30078" xr:uid="{0CD50B61-2925-4D2E-9813-738B738F5A56}"/>
    <cellStyle name="Percent 4 22 8" xfId="18881" xr:uid="{BDDD1202-E799-4BC6-A4E3-3E995564A626}"/>
    <cellStyle name="Percent 4 22 8 2" xfId="30081" xr:uid="{45DEB4C8-AC09-43AB-B122-9C8179EA4F3D}"/>
    <cellStyle name="Percent 4 22 8 3" xfId="30080" xr:uid="{F5F0E35F-6D26-4BDD-81AF-AC00AE031F52}"/>
    <cellStyle name="Percent 4 22 9" xfId="18882" xr:uid="{BFDA66CC-6461-4E8E-8A66-FDA117082EED}"/>
    <cellStyle name="Percent 4 22 9 2" xfId="30083" xr:uid="{73652EE3-9A58-40A7-A9A9-7B60A20A987D}"/>
    <cellStyle name="Percent 4 22 9 3" xfId="30082" xr:uid="{FFAB07F5-F24D-41AB-8EDE-8FF29D5AF1B4}"/>
    <cellStyle name="Percent 4 23" xfId="4743" xr:uid="{00000000-0005-0000-0000-00008A120000}"/>
    <cellStyle name="Percent 4 23 10" xfId="18883" xr:uid="{20EF769D-1FA8-4D56-8580-5CE1BC8446BA}"/>
    <cellStyle name="Percent 4 23 10 2" xfId="30085" xr:uid="{87C68A69-357A-487C-8A7D-45A5CF5BC7E1}"/>
    <cellStyle name="Percent 4 23 11" xfId="30086" xr:uid="{BF269E10-F4BB-4764-96C4-5EE6AD8524B9}"/>
    <cellStyle name="Percent 4 23 12" xfId="30084" xr:uid="{D20B1A85-B2F5-40F2-AB45-57BB6009686E}"/>
    <cellStyle name="Percent 4 23 13" xfId="24179" xr:uid="{08B58204-D42D-4047-A713-EE956088D588}"/>
    <cellStyle name="Percent 4 23 14" xfId="9052" xr:uid="{A3C214F4-BE58-43F2-BDFF-8988E7BD2A9D}"/>
    <cellStyle name="Percent 4 23 2" xfId="18884" xr:uid="{7A21DE85-FCA9-415D-82D9-C2DEDC48B3A1}"/>
    <cellStyle name="Percent 4 23 2 2" xfId="30088" xr:uid="{4092ECC2-DD4F-4A95-87E6-971FE0C61877}"/>
    <cellStyle name="Percent 4 23 2 2 2" xfId="30089" xr:uid="{EDEEB069-CA24-4983-8082-5939ABBDACF3}"/>
    <cellStyle name="Percent 4 23 2 3" xfId="30090" xr:uid="{4320EB48-47A9-49A0-8A63-2BB542334F47}"/>
    <cellStyle name="Percent 4 23 2 3 2" xfId="30091" xr:uid="{2EF5EF4D-F370-4A99-820B-7090D636DFD8}"/>
    <cellStyle name="Percent 4 23 2 4" xfId="30092" xr:uid="{7D77DC23-BF07-4868-891A-A3662E985F6D}"/>
    <cellStyle name="Percent 4 23 2 5" xfId="30093" xr:uid="{F50359BB-349D-49F7-B6AF-A9308FAC93AE}"/>
    <cellStyle name="Percent 4 23 2 6" xfId="30087" xr:uid="{E4370FFA-34EE-4FA4-90F0-B7883DAF59F7}"/>
    <cellStyle name="Percent 4 23 3" xfId="18885" xr:uid="{694B7892-16CC-418E-BADD-FA711EB8B0A2}"/>
    <cellStyle name="Percent 4 23 3 2" xfId="30095" xr:uid="{00B55F8B-6B21-4788-8FC5-48961EB0C2EC}"/>
    <cellStyle name="Percent 4 23 3 2 2" xfId="30096" xr:uid="{161DAEAC-D31B-4790-BC3E-C16388724799}"/>
    <cellStyle name="Percent 4 23 3 3" xfId="30097" xr:uid="{6623B05A-2BB1-4932-8DA7-9330752EB8C0}"/>
    <cellStyle name="Percent 4 23 3 3 2" xfId="30098" xr:uid="{DE76B3C9-C052-49B7-BC7A-94D5163B6C66}"/>
    <cellStyle name="Percent 4 23 3 4" xfId="30099" xr:uid="{420A2C63-50A2-498A-A8C6-576F20DFAE83}"/>
    <cellStyle name="Percent 4 23 3 5" xfId="30094" xr:uid="{FAE5362A-12C1-4522-8C8E-49899D54BF5D}"/>
    <cellStyle name="Percent 4 23 4" xfId="18886" xr:uid="{AC15111C-EC39-4F07-B603-5F0E4AFA6282}"/>
    <cellStyle name="Percent 4 23 4 2" xfId="30101" xr:uid="{75D852D5-7EAD-4179-8B4D-A94CBBC11D47}"/>
    <cellStyle name="Percent 4 23 4 2 2" xfId="30102" xr:uid="{A366049A-03D3-4A65-B33B-A98266294B3D}"/>
    <cellStyle name="Percent 4 23 4 3" xfId="30103" xr:uid="{8F9D1E27-CBF3-4589-9EF1-C192D66923C2}"/>
    <cellStyle name="Percent 4 23 4 3 2" xfId="30104" xr:uid="{FD66EA31-FF87-4797-A297-35B033906C40}"/>
    <cellStyle name="Percent 4 23 4 4" xfId="30105" xr:uid="{4259910F-60AB-4689-B4C5-FE955301A937}"/>
    <cellStyle name="Percent 4 23 4 5" xfId="30100" xr:uid="{BD2ECFA2-21BF-4B62-AB47-6472792DBEF5}"/>
    <cellStyle name="Percent 4 23 5" xfId="18887" xr:uid="{7F5C7F45-D7D5-49AF-BEFC-FE1B754E8C31}"/>
    <cellStyle name="Percent 4 23 5 2" xfId="30107" xr:uid="{7329EB16-80E5-46B3-BF86-C55A976F44A9}"/>
    <cellStyle name="Percent 4 23 5 2 2" xfId="30108" xr:uid="{57CAAB69-7A64-482C-8DFB-CC9DE28429BB}"/>
    <cellStyle name="Percent 4 23 5 3" xfId="30109" xr:uid="{AEC79CE3-26B1-4579-A54C-EEC9BFAE18EC}"/>
    <cellStyle name="Percent 4 23 5 3 2" xfId="30110" xr:uid="{ACAB3F56-4872-446F-9409-063D3B33CECC}"/>
    <cellStyle name="Percent 4 23 5 4" xfId="30111" xr:uid="{AD2D4A1C-820D-428B-8335-AE421B387951}"/>
    <cellStyle name="Percent 4 23 5 4 2" xfId="30112" xr:uid="{9E85E823-9FC7-4324-B5CC-613D75D81C47}"/>
    <cellStyle name="Percent 4 23 5 5" xfId="30113" xr:uid="{7EBEC34E-144F-41F3-B4A8-544096D653A6}"/>
    <cellStyle name="Percent 4 23 5 6" xfId="30106" xr:uid="{FBD14884-47C4-4B32-A218-F1974FAFAACE}"/>
    <cellStyle name="Percent 4 23 6" xfId="18888" xr:uid="{9E6EEC42-CD47-4B66-B957-4CFDFF45CD58}"/>
    <cellStyle name="Percent 4 23 6 2" xfId="30115" xr:uid="{97EDC414-46F8-42CD-A32C-1BAFB2AA84AC}"/>
    <cellStyle name="Percent 4 23 6 2 2" xfId="30116" xr:uid="{1C463985-98D0-4EBD-8053-5D4AA0E40450}"/>
    <cellStyle name="Percent 4 23 6 3" xfId="30117" xr:uid="{FABE3507-23B1-4EF9-A35C-C4C670167850}"/>
    <cellStyle name="Percent 4 23 6 3 2" xfId="30118" xr:uid="{9A410297-8CFD-4409-9CB5-1056102ACD24}"/>
    <cellStyle name="Percent 4 23 6 4" xfId="30119" xr:uid="{198A263E-DCF3-4DCD-9426-1EC494028640}"/>
    <cellStyle name="Percent 4 23 6 5" xfId="30114" xr:uid="{754895FA-DE4F-42BA-AA43-9611C4FDE254}"/>
    <cellStyle name="Percent 4 23 7" xfId="18889" xr:uid="{C0ADC191-23A1-47A5-BECD-CDDCBD64D75C}"/>
    <cellStyle name="Percent 4 23 7 2" xfId="30121" xr:uid="{6D2FDB6E-BEDE-4848-A093-8CD2B5BE1418}"/>
    <cellStyle name="Percent 4 23 7 3" xfId="30120" xr:uid="{F18A78A3-B075-41A9-83E9-3532C3EF6878}"/>
    <cellStyle name="Percent 4 23 8" xfId="18890" xr:uid="{0D32706D-1DCB-48F7-BED4-C2843F416A48}"/>
    <cellStyle name="Percent 4 23 8 2" xfId="30123" xr:uid="{3BFB2333-0046-49C7-955E-EEB768AD3DB0}"/>
    <cellStyle name="Percent 4 23 8 3" xfId="30122" xr:uid="{AF12DFA4-AC20-49EF-A440-5067FC4E7162}"/>
    <cellStyle name="Percent 4 23 9" xfId="18891" xr:uid="{A63379AD-AA83-4A42-9C9B-1B13171C19B3}"/>
    <cellStyle name="Percent 4 23 9 2" xfId="30125" xr:uid="{37C0678F-30AB-4622-9368-540D36272C00}"/>
    <cellStyle name="Percent 4 23 9 3" xfId="30124" xr:uid="{4F9CB29E-1305-42C1-BA6D-EEA32411B64A}"/>
    <cellStyle name="Percent 4 24" xfId="4744" xr:uid="{00000000-0005-0000-0000-00008B120000}"/>
    <cellStyle name="Percent 4 24 10" xfId="18892" xr:uid="{6750E9AC-4B1A-4D5A-B26E-0CE7D7E605D5}"/>
    <cellStyle name="Percent 4 24 10 2" xfId="30127" xr:uid="{8C5A7C5C-22EC-48CC-A884-F078366FC8F4}"/>
    <cellStyle name="Percent 4 24 11" xfId="30128" xr:uid="{0186EB76-61EB-4323-B8D7-8B9DB804B1F3}"/>
    <cellStyle name="Percent 4 24 12" xfId="30126" xr:uid="{A1CDAB9A-6827-4D3B-80C4-851E21826179}"/>
    <cellStyle name="Percent 4 24 13" xfId="24180" xr:uid="{CEE0BAE4-86F8-4382-81D0-C1B4464B9FAF}"/>
    <cellStyle name="Percent 4 24 14" xfId="9053" xr:uid="{E0CC4281-2782-4F24-B54B-6C8F4399E29A}"/>
    <cellStyle name="Percent 4 24 2" xfId="18893" xr:uid="{8D5DD910-0018-4314-9DCD-2E0B0ED3E2DB}"/>
    <cellStyle name="Percent 4 24 2 2" xfId="30130" xr:uid="{86A5DB1E-E330-4A92-87E7-FB8D1AAA861A}"/>
    <cellStyle name="Percent 4 24 2 2 2" xfId="30131" xr:uid="{FB3A9AC6-5401-4C7D-B1B9-2D0F694048D0}"/>
    <cellStyle name="Percent 4 24 2 3" xfId="30132" xr:uid="{B785AEDB-80FE-460F-98FF-EEAAEF7064FB}"/>
    <cellStyle name="Percent 4 24 2 3 2" xfId="30133" xr:uid="{578BE6D7-5382-4443-B7F9-27561E576A47}"/>
    <cellStyle name="Percent 4 24 2 4" xfId="30134" xr:uid="{7E5E4EA2-3374-4CB3-AB08-ADA0B0587293}"/>
    <cellStyle name="Percent 4 24 2 5" xfId="30135" xr:uid="{2DE41102-A4E2-4670-ACC9-536A9B8078A7}"/>
    <cellStyle name="Percent 4 24 2 6" xfId="30129" xr:uid="{8CD48BA6-A5C1-4D2F-8599-556A22A93166}"/>
    <cellStyle name="Percent 4 24 3" xfId="18894" xr:uid="{3AECAC5B-D021-4682-8681-CC87A5C74F06}"/>
    <cellStyle name="Percent 4 24 3 2" xfId="30137" xr:uid="{FD73E282-7DFA-4C76-83CE-4D5ED1A9DD60}"/>
    <cellStyle name="Percent 4 24 3 2 2" xfId="30138" xr:uid="{21B26A79-348B-4252-A64E-35E54920E49A}"/>
    <cellStyle name="Percent 4 24 3 3" xfId="30139" xr:uid="{A3FDA1FC-1A93-4F42-BAD0-1F3915E58521}"/>
    <cellStyle name="Percent 4 24 3 3 2" xfId="30140" xr:uid="{4EF8AF7A-100E-4082-8A1D-A7A28F3A6E19}"/>
    <cellStyle name="Percent 4 24 3 4" xfId="30141" xr:uid="{BA896A60-3DE9-4B10-A55D-4C5A14CC5565}"/>
    <cellStyle name="Percent 4 24 3 5" xfId="30136" xr:uid="{A631447E-6A77-43B1-8348-B933E0EC0170}"/>
    <cellStyle name="Percent 4 24 4" xfId="18895" xr:uid="{967899FC-1C4D-4D3D-BA66-64C6AE933755}"/>
    <cellStyle name="Percent 4 24 4 2" xfId="30143" xr:uid="{1AFC06B0-6AA9-47F1-BB13-11B1BEFE91D4}"/>
    <cellStyle name="Percent 4 24 4 2 2" xfId="30144" xr:uid="{0FFA7EA6-1C06-4CDE-8E03-C27C8B175ED1}"/>
    <cellStyle name="Percent 4 24 4 3" xfId="30145" xr:uid="{4D80694E-32F3-4AC4-A0EA-80365DB96326}"/>
    <cellStyle name="Percent 4 24 4 3 2" xfId="30146" xr:uid="{88597385-68B3-4880-B9A9-4DC3D5C7A815}"/>
    <cellStyle name="Percent 4 24 4 4" xfId="30147" xr:uid="{207F6CE0-E93A-484D-88C5-F43DEB8366F4}"/>
    <cellStyle name="Percent 4 24 4 5" xfId="30142" xr:uid="{03B36F16-348B-4570-A8D5-B6A641109A60}"/>
    <cellStyle name="Percent 4 24 5" xfId="18896" xr:uid="{F4D72401-8AFA-4FE7-B82D-61A6A3E9CFD6}"/>
    <cellStyle name="Percent 4 24 5 2" xfId="30149" xr:uid="{84B6EA58-186F-4797-B0BA-DF6E9FA87872}"/>
    <cellStyle name="Percent 4 24 5 2 2" xfId="30150" xr:uid="{2E5619C8-73F9-48E3-978A-E01CAD1AF044}"/>
    <cellStyle name="Percent 4 24 5 3" xfId="30151" xr:uid="{5111D03A-9B57-48D2-AF7F-5A8BC36342C1}"/>
    <cellStyle name="Percent 4 24 5 3 2" xfId="30152" xr:uid="{DC5F5639-6C2A-4835-9FBD-B59BE0D06F17}"/>
    <cellStyle name="Percent 4 24 5 4" xfId="30153" xr:uid="{34FD61DD-D1E9-4543-9653-4AD5532CCF95}"/>
    <cellStyle name="Percent 4 24 5 4 2" xfId="30154" xr:uid="{799BD21D-C9B8-4B11-859B-2D77E64540A7}"/>
    <cellStyle name="Percent 4 24 5 5" xfId="30155" xr:uid="{882F0BE9-2B67-4016-895E-FC9AF46DFEFB}"/>
    <cellStyle name="Percent 4 24 5 6" xfId="30148" xr:uid="{EA1356D3-B4DB-4023-9E97-A8EAF37812F6}"/>
    <cellStyle name="Percent 4 24 6" xfId="18897" xr:uid="{94340F2D-4F49-47BD-9B5B-7406ABA4ED89}"/>
    <cellStyle name="Percent 4 24 6 2" xfId="30157" xr:uid="{EE26987B-D7F7-43B2-9D09-A28922FC0183}"/>
    <cellStyle name="Percent 4 24 6 2 2" xfId="30158" xr:uid="{2E389D3B-8320-4A95-A6A8-F86A8998EBC9}"/>
    <cellStyle name="Percent 4 24 6 3" xfId="30159" xr:uid="{5F76CFA3-218F-44D0-8CFA-0C2B6E2D5AB0}"/>
    <cellStyle name="Percent 4 24 6 3 2" xfId="30160" xr:uid="{C216A5CC-2EA3-4FA9-8657-3FDC474C4BD6}"/>
    <cellStyle name="Percent 4 24 6 4" xfId="30161" xr:uid="{71C042AB-6170-4D0B-91CF-EC9F348B4F0C}"/>
    <cellStyle name="Percent 4 24 6 5" xfId="30156" xr:uid="{2B8F8607-4E02-43FF-97CA-4371D21D62E7}"/>
    <cellStyle name="Percent 4 24 7" xfId="18898" xr:uid="{A8925EAB-827A-4F7F-86D2-06C7087EDA20}"/>
    <cellStyle name="Percent 4 24 7 2" xfId="30163" xr:uid="{E2EB4615-3A1D-4EA5-8A9A-70A70831B811}"/>
    <cellStyle name="Percent 4 24 7 3" xfId="30162" xr:uid="{130F3191-59A9-4AE5-9681-EF0B241F906D}"/>
    <cellStyle name="Percent 4 24 8" xfId="18899" xr:uid="{00056795-59E8-4931-9ECA-210058C52967}"/>
    <cellStyle name="Percent 4 24 8 2" xfId="30165" xr:uid="{641098A3-74DE-4516-90CB-B3C1E33D1F9D}"/>
    <cellStyle name="Percent 4 24 8 3" xfId="30164" xr:uid="{1109F1E7-3DAB-48C0-B75D-CCC4B8A2341A}"/>
    <cellStyle name="Percent 4 24 9" xfId="18900" xr:uid="{1B6D4C38-8E3A-4A43-81E2-EB94FC17D60F}"/>
    <cellStyle name="Percent 4 24 9 2" xfId="30167" xr:uid="{5AF8F3B5-6EA4-4922-B8B1-CC7687227E22}"/>
    <cellStyle name="Percent 4 24 9 3" xfId="30166" xr:uid="{54DAE564-63E7-4498-86BB-66CBC47D5802}"/>
    <cellStyle name="Percent 4 25" xfId="4745" xr:uid="{00000000-0005-0000-0000-00008C120000}"/>
    <cellStyle name="Percent 4 25 10" xfId="18901" xr:uid="{B5EAB65C-20C3-4495-A0F1-EF7FBC82BA9E}"/>
    <cellStyle name="Percent 4 25 10 2" xfId="30169" xr:uid="{5AC95515-3CDB-4200-8923-F77433C02973}"/>
    <cellStyle name="Percent 4 25 11" xfId="30170" xr:uid="{5ADBE41D-6A7B-4447-BA2A-DD60531EC251}"/>
    <cellStyle name="Percent 4 25 12" xfId="30168" xr:uid="{060337FB-43AF-44B4-B87F-F7FDB311024C}"/>
    <cellStyle name="Percent 4 25 13" xfId="24181" xr:uid="{046E5DB0-32C5-47CE-86B7-9C1BE3EFA659}"/>
    <cellStyle name="Percent 4 25 14" xfId="9054" xr:uid="{C430FF53-AFDA-40A7-B10A-6C7247A1B26A}"/>
    <cellStyle name="Percent 4 25 2" xfId="18902" xr:uid="{A9E48787-946B-49BE-A22B-D926D20718CC}"/>
    <cellStyle name="Percent 4 25 2 2" xfId="30172" xr:uid="{9E9989E6-3846-4914-A76E-CA5CFD06E639}"/>
    <cellStyle name="Percent 4 25 2 2 2" xfId="30173" xr:uid="{28EF70D8-2B25-4470-849D-91C2C8D82630}"/>
    <cellStyle name="Percent 4 25 2 3" xfId="30174" xr:uid="{B3509EF6-83EA-4782-8EAC-1E4128BBCB2D}"/>
    <cellStyle name="Percent 4 25 2 3 2" xfId="30175" xr:uid="{F182F469-83AD-4F3F-8737-072C7B1807B0}"/>
    <cellStyle name="Percent 4 25 2 4" xfId="30176" xr:uid="{1D6798DD-2B68-4591-9EE1-C22083E36B13}"/>
    <cellStyle name="Percent 4 25 2 5" xfId="30177" xr:uid="{87863A89-095C-4B14-B549-6A95D4B52942}"/>
    <cellStyle name="Percent 4 25 2 6" xfId="30171" xr:uid="{293543B2-B6FE-4DF0-8675-0B25C9508A53}"/>
    <cellStyle name="Percent 4 25 3" xfId="18903" xr:uid="{B92C01C8-702F-47C0-928C-1B204C8876D1}"/>
    <cellStyle name="Percent 4 25 3 2" xfId="30179" xr:uid="{F77802A9-1E86-4216-B4FF-0ECD1EDF2767}"/>
    <cellStyle name="Percent 4 25 3 2 2" xfId="30180" xr:uid="{B3F223E5-1392-4433-A5EB-CE2977DE4B0D}"/>
    <cellStyle name="Percent 4 25 3 3" xfId="30181" xr:uid="{FFC925ED-631E-4437-983E-840A879061FD}"/>
    <cellStyle name="Percent 4 25 3 3 2" xfId="30182" xr:uid="{38A4FFB3-0FCC-42F0-84A6-33B47D9E8195}"/>
    <cellStyle name="Percent 4 25 3 4" xfId="30183" xr:uid="{5CE496B9-6AED-4370-BE1E-A41DD76098C5}"/>
    <cellStyle name="Percent 4 25 3 5" xfId="30178" xr:uid="{31336850-BA70-40D5-BEF1-5ABFF570931D}"/>
    <cellStyle name="Percent 4 25 4" xfId="18904" xr:uid="{062F27DF-A3D9-4BB6-9726-7AB0A726C7D0}"/>
    <cellStyle name="Percent 4 25 4 2" xfId="30185" xr:uid="{5220FC8E-3638-4C5F-A494-B7B9E9A54CC9}"/>
    <cellStyle name="Percent 4 25 4 2 2" xfId="30186" xr:uid="{E80483FC-D8F4-4C9F-8BE0-E67BD5946FDB}"/>
    <cellStyle name="Percent 4 25 4 3" xfId="30187" xr:uid="{065ABCB3-BCCD-42EA-B31F-4BE9C5879F30}"/>
    <cellStyle name="Percent 4 25 4 3 2" xfId="30188" xr:uid="{67C2C1F3-7D1C-4434-BAE9-43CE3AE08797}"/>
    <cellStyle name="Percent 4 25 4 4" xfId="30189" xr:uid="{225084EE-BDEE-4987-99D9-B9ADDF697353}"/>
    <cellStyle name="Percent 4 25 4 5" xfId="30184" xr:uid="{3CCBB3D0-0E7B-4888-9455-66EC44EDF34B}"/>
    <cellStyle name="Percent 4 25 5" xfId="18905" xr:uid="{0E34BD03-DDE0-41FE-9ECB-03809055AB3D}"/>
    <cellStyle name="Percent 4 25 5 2" xfId="30191" xr:uid="{A0152BF8-1FAF-43BC-9224-DE3F40374656}"/>
    <cellStyle name="Percent 4 25 5 2 2" xfId="30192" xr:uid="{02CB96F0-1271-44EC-BA36-D868DBA9D991}"/>
    <cellStyle name="Percent 4 25 5 3" xfId="30193" xr:uid="{79671E53-5553-4DC7-969F-585D87C33F7B}"/>
    <cellStyle name="Percent 4 25 5 3 2" xfId="30194" xr:uid="{D093D1B9-0488-4A2C-B084-971ABFDBD929}"/>
    <cellStyle name="Percent 4 25 5 4" xfId="30195" xr:uid="{3F20EEFA-A4E0-499F-A021-C510FAE4BF11}"/>
    <cellStyle name="Percent 4 25 5 4 2" xfId="30196" xr:uid="{C690E1AB-30E5-41A9-B4DC-5FAA6C3D26C7}"/>
    <cellStyle name="Percent 4 25 5 5" xfId="30197" xr:uid="{F74DD470-63FF-4115-87D7-D30C7CF1A1AE}"/>
    <cellStyle name="Percent 4 25 5 6" xfId="30190" xr:uid="{7B0D1F22-B138-4284-8A59-E82494953A21}"/>
    <cellStyle name="Percent 4 25 6" xfId="18906" xr:uid="{57D98AFA-51C8-49F8-9BD9-B3BD4A38300E}"/>
    <cellStyle name="Percent 4 25 6 2" xfId="30199" xr:uid="{DD8E780D-A86B-4924-940C-6C0DD228246C}"/>
    <cellStyle name="Percent 4 25 6 2 2" xfId="30200" xr:uid="{44AFE4F9-8B4D-41C2-A5D9-8922900B2507}"/>
    <cellStyle name="Percent 4 25 6 3" xfId="30201" xr:uid="{B97FDC99-4271-4076-B89B-E4FAF5B8E562}"/>
    <cellStyle name="Percent 4 25 6 3 2" xfId="30202" xr:uid="{3F30B399-E6D0-4D38-AD66-CB5150F26B9D}"/>
    <cellStyle name="Percent 4 25 6 4" xfId="30203" xr:uid="{554B8656-9139-4D17-9352-4F8B5AE143A7}"/>
    <cellStyle name="Percent 4 25 6 5" xfId="30198" xr:uid="{124BDD20-9F60-4F9B-9135-7227482A93F1}"/>
    <cellStyle name="Percent 4 25 7" xfId="18907" xr:uid="{E170C529-B1DE-4DC4-AF00-40109A17C831}"/>
    <cellStyle name="Percent 4 25 7 2" xfId="30205" xr:uid="{98433DA9-F090-4974-A605-952F580AEB65}"/>
    <cellStyle name="Percent 4 25 7 3" xfId="30204" xr:uid="{521BDFE5-48FC-446E-BC0B-40F57A3E53C7}"/>
    <cellStyle name="Percent 4 25 8" xfId="18908" xr:uid="{2C7A2601-9AEE-4E79-8BBC-4910E41B8D02}"/>
    <cellStyle name="Percent 4 25 8 2" xfId="30207" xr:uid="{1F0918F5-75D6-4627-81C7-04520DE88FB9}"/>
    <cellStyle name="Percent 4 25 8 3" xfId="30206" xr:uid="{11A45F2F-28A3-4BCF-9A80-B701F8435206}"/>
    <cellStyle name="Percent 4 25 9" xfId="18909" xr:uid="{E81F5DB0-3EEF-4A60-835B-789C21F5F0AF}"/>
    <cellStyle name="Percent 4 25 9 2" xfId="30209" xr:uid="{3DCEB882-AEEC-487A-B2DD-B73F2B13BDF7}"/>
    <cellStyle name="Percent 4 25 9 3" xfId="30208" xr:uid="{C2162D52-DA0B-48F9-B44F-6D89CE0BC0EF}"/>
    <cellStyle name="Percent 4 26" xfId="4746" xr:uid="{00000000-0005-0000-0000-00008D120000}"/>
    <cellStyle name="Percent 4 26 10" xfId="18910" xr:uid="{2BB0CBEA-7BB1-4FFD-8367-9BA7AEAFE6C8}"/>
    <cellStyle name="Percent 4 26 10 2" xfId="30211" xr:uid="{4CC4EE6C-2151-4B97-B65D-A66AB97E3354}"/>
    <cellStyle name="Percent 4 26 11" xfId="30212" xr:uid="{47B40FFB-02ED-4F15-BE01-9BBFE4DE1D5B}"/>
    <cellStyle name="Percent 4 26 12" xfId="30210" xr:uid="{0739071A-32BF-4608-B93F-08320D14BA3D}"/>
    <cellStyle name="Percent 4 26 13" xfId="24182" xr:uid="{98C5DFB9-2BCF-4CF5-8914-4C9BFF7B7837}"/>
    <cellStyle name="Percent 4 26 14" xfId="9055" xr:uid="{78E6AC06-36D1-4265-AE0D-DEBE429F028F}"/>
    <cellStyle name="Percent 4 26 2" xfId="18911" xr:uid="{820FE0CA-E132-4D7B-A444-6796A20F7BD5}"/>
    <cellStyle name="Percent 4 26 2 2" xfId="30214" xr:uid="{22EE1115-3727-4D21-A006-A26C15CACC0B}"/>
    <cellStyle name="Percent 4 26 2 2 2" xfId="30215" xr:uid="{3551B2B4-AAD6-45F1-B082-5064709FC95A}"/>
    <cellStyle name="Percent 4 26 2 3" xfId="30216" xr:uid="{E7F6B0D7-D315-41DC-A154-F4C01711E1E0}"/>
    <cellStyle name="Percent 4 26 2 3 2" xfId="30217" xr:uid="{4A74F335-5070-43E1-9478-415A05B5E54E}"/>
    <cellStyle name="Percent 4 26 2 4" xfId="30218" xr:uid="{8C28EE9F-0519-4C3D-A532-B5853D37A3B3}"/>
    <cellStyle name="Percent 4 26 2 5" xfId="30219" xr:uid="{C985E4F3-CA60-4D16-ADA8-9D5CE0974427}"/>
    <cellStyle name="Percent 4 26 2 6" xfId="30213" xr:uid="{CB35338E-B62C-4297-B547-2DE3CD58BABC}"/>
    <cellStyle name="Percent 4 26 3" xfId="18912" xr:uid="{47C547FD-741F-4E72-920F-841D68EC0DF9}"/>
    <cellStyle name="Percent 4 26 3 2" xfId="30221" xr:uid="{90BC2C77-9F01-4C6C-B025-F2073AFB7B42}"/>
    <cellStyle name="Percent 4 26 3 2 2" xfId="30222" xr:uid="{89F0D968-66FF-4503-B0F5-2375A0664D75}"/>
    <cellStyle name="Percent 4 26 3 3" xfId="30223" xr:uid="{215857A1-4A98-47CA-BE8F-59FBCC26CBB8}"/>
    <cellStyle name="Percent 4 26 3 3 2" xfId="30224" xr:uid="{E0B7840F-B625-426E-A4C0-1DDCE3ED0F7F}"/>
    <cellStyle name="Percent 4 26 3 4" xfId="30225" xr:uid="{76851C15-6A28-4961-AA8B-86857B70FCF8}"/>
    <cellStyle name="Percent 4 26 3 5" xfId="30220" xr:uid="{BC53023E-94DE-47A5-AE15-D18D5BF672F5}"/>
    <cellStyle name="Percent 4 26 4" xfId="18913" xr:uid="{A155FDA6-C7A0-4E9F-B9FE-F47489220B43}"/>
    <cellStyle name="Percent 4 26 4 2" xfId="30227" xr:uid="{41ED2FD0-FA1E-4C8D-BD78-9631792392C1}"/>
    <cellStyle name="Percent 4 26 4 2 2" xfId="30228" xr:uid="{D94C2205-43FD-4359-97CE-3735FD5E2CED}"/>
    <cellStyle name="Percent 4 26 4 3" xfId="30229" xr:uid="{7BEF80F0-7BFD-4AC5-9459-29195D209512}"/>
    <cellStyle name="Percent 4 26 4 3 2" xfId="30230" xr:uid="{7BCDEA5D-B513-446D-8E3F-053EE292A3AD}"/>
    <cellStyle name="Percent 4 26 4 4" xfId="30231" xr:uid="{570C3EC2-01EF-4D43-B8BA-783B65EEF5A3}"/>
    <cellStyle name="Percent 4 26 4 5" xfId="30226" xr:uid="{48ABE2FC-EFDF-4358-9034-5E030AD63739}"/>
    <cellStyle name="Percent 4 26 5" xfId="18914" xr:uid="{4A23FC1B-1C7C-4C47-9F6D-0DD344C59844}"/>
    <cellStyle name="Percent 4 26 5 2" xfId="30233" xr:uid="{C69EB54C-C697-4FB7-A72E-A1A53244F9CF}"/>
    <cellStyle name="Percent 4 26 5 2 2" xfId="30234" xr:uid="{9781AE78-85A2-45BE-A2DE-B34E7D735D0D}"/>
    <cellStyle name="Percent 4 26 5 3" xfId="30235" xr:uid="{723FB326-87C3-4F1B-912D-3ABB78967822}"/>
    <cellStyle name="Percent 4 26 5 3 2" xfId="30236" xr:uid="{AE96ABD3-BBED-46BE-8A8C-74E672252B62}"/>
    <cellStyle name="Percent 4 26 5 4" xfId="30237" xr:uid="{7B210AAB-4713-4064-9065-11F822A2F561}"/>
    <cellStyle name="Percent 4 26 5 4 2" xfId="30238" xr:uid="{95DA6E05-6341-4258-AC8F-3DA1C2533365}"/>
    <cellStyle name="Percent 4 26 5 5" xfId="30239" xr:uid="{350BE475-C89B-483D-95BF-23B10D394593}"/>
    <cellStyle name="Percent 4 26 5 6" xfId="30232" xr:uid="{FBAC14A1-B097-41E2-8422-082D9BE79872}"/>
    <cellStyle name="Percent 4 26 6" xfId="18915" xr:uid="{2A87B722-964A-4BD2-9BD4-8A7F97DF2591}"/>
    <cellStyle name="Percent 4 26 6 2" xfId="30241" xr:uid="{FA8F95D4-E2FF-4DE7-9F8B-7FCCB01E84F2}"/>
    <cellStyle name="Percent 4 26 6 2 2" xfId="30242" xr:uid="{068A5E67-B475-4A5D-A272-CF10A6FFAD96}"/>
    <cellStyle name="Percent 4 26 6 3" xfId="30243" xr:uid="{54D754CB-EA13-4DA6-9A3B-5E6B4D795F45}"/>
    <cellStyle name="Percent 4 26 6 3 2" xfId="30244" xr:uid="{8EB4A8E5-7206-4093-BC1F-9DF1AA44792B}"/>
    <cellStyle name="Percent 4 26 6 4" xfId="30245" xr:uid="{BC1EB6BE-28B8-44C2-BC67-6A9B4BBC3F30}"/>
    <cellStyle name="Percent 4 26 6 5" xfId="30240" xr:uid="{89CCE2C1-E9BD-4662-863F-D0560262A26A}"/>
    <cellStyle name="Percent 4 26 7" xfId="18916" xr:uid="{0152146F-ADAC-437F-A0A9-7CCBD23DE456}"/>
    <cellStyle name="Percent 4 26 7 2" xfId="30247" xr:uid="{B4A93FBD-B12B-4BE6-8B3A-A43D60598330}"/>
    <cellStyle name="Percent 4 26 7 3" xfId="30246" xr:uid="{4C69262D-CC11-4178-BFCD-290FA6977DF1}"/>
    <cellStyle name="Percent 4 26 8" xfId="18917" xr:uid="{849909D8-01D6-4FED-8583-773D58EC3BAE}"/>
    <cellStyle name="Percent 4 26 8 2" xfId="30249" xr:uid="{9EAB3094-2F20-4228-B24F-824E3090B60C}"/>
    <cellStyle name="Percent 4 26 8 3" xfId="30248" xr:uid="{5244CEFA-605F-4667-8F81-2DFD9FB425A4}"/>
    <cellStyle name="Percent 4 26 9" xfId="18918" xr:uid="{4DC68206-12A6-46C4-868C-0E5F7A6B7626}"/>
    <cellStyle name="Percent 4 26 9 2" xfId="30251" xr:uid="{8B241046-DE50-4EB3-A6D8-9E2A8DD1B316}"/>
    <cellStyle name="Percent 4 26 9 3" xfId="30250" xr:uid="{7DD98E72-C956-445E-BAEB-A125E43F1193}"/>
    <cellStyle name="Percent 4 27" xfId="4747" xr:uid="{00000000-0005-0000-0000-00008E120000}"/>
    <cellStyle name="Percent 4 27 10" xfId="18919" xr:uid="{7EAA4FE0-38BD-4809-9A7C-DA6ABB108F89}"/>
    <cellStyle name="Percent 4 27 10 2" xfId="30253" xr:uid="{3A31D9DA-60FA-4D54-8DA4-BEC19D1971E0}"/>
    <cellStyle name="Percent 4 27 11" xfId="30254" xr:uid="{36DB0B5A-7056-48CD-AFCD-A93C2AA7EB65}"/>
    <cellStyle name="Percent 4 27 12" xfId="30252" xr:uid="{D4236F5D-B4D5-42E9-976A-A1F3393D57A3}"/>
    <cellStyle name="Percent 4 27 13" xfId="24183" xr:uid="{17FD55C1-CC98-4203-AA71-971F3B8D08DC}"/>
    <cellStyle name="Percent 4 27 14" xfId="9056" xr:uid="{387EBCC4-497C-40BC-949B-1EED5147BF61}"/>
    <cellStyle name="Percent 4 27 2" xfId="18920" xr:uid="{A438A2D7-71E8-4232-97E2-136497038D7B}"/>
    <cellStyle name="Percent 4 27 2 2" xfId="30256" xr:uid="{541D29C3-37C0-48A0-A6D2-597A11C86263}"/>
    <cellStyle name="Percent 4 27 2 2 2" xfId="30257" xr:uid="{9A1BB255-A946-428C-8D6B-F48C0F96F44A}"/>
    <cellStyle name="Percent 4 27 2 3" xfId="30258" xr:uid="{9A45530F-FC92-406B-8863-14AEF01E3EF0}"/>
    <cellStyle name="Percent 4 27 2 3 2" xfId="30259" xr:uid="{9186F367-D6D0-4CF2-897D-19264BB3A1B2}"/>
    <cellStyle name="Percent 4 27 2 4" xfId="30260" xr:uid="{F5427832-44CE-4673-9BD7-DD2C2DE49A7A}"/>
    <cellStyle name="Percent 4 27 2 5" xfId="30261" xr:uid="{DD35E198-89CA-458D-9131-D2FF9B0C72B5}"/>
    <cellStyle name="Percent 4 27 2 6" xfId="30255" xr:uid="{76FFA48C-1900-4700-AF03-E3FF27D6356F}"/>
    <cellStyle name="Percent 4 27 3" xfId="18921" xr:uid="{9C6A6917-E268-48D2-B97C-D72D2314DFF5}"/>
    <cellStyle name="Percent 4 27 3 2" xfId="30263" xr:uid="{533E7E9F-D834-4510-8FEE-ADF3203546CE}"/>
    <cellStyle name="Percent 4 27 3 2 2" xfId="30264" xr:uid="{09D56683-F2DB-41CA-943E-A065BAF01D94}"/>
    <cellStyle name="Percent 4 27 3 3" xfId="30265" xr:uid="{6F0E2135-D12A-4E7E-A6E0-0672C94C3AF8}"/>
    <cellStyle name="Percent 4 27 3 3 2" xfId="30266" xr:uid="{D9B2A610-B0B5-417A-985F-AD001F5B952F}"/>
    <cellStyle name="Percent 4 27 3 4" xfId="30267" xr:uid="{2FFF2B24-5E69-4C15-BB9B-025524B942DF}"/>
    <cellStyle name="Percent 4 27 3 5" xfId="30262" xr:uid="{EA59F922-C0B2-442A-899B-29005575B926}"/>
    <cellStyle name="Percent 4 27 4" xfId="18922" xr:uid="{8D02196E-D04F-47C8-BC1E-EE1E91D18CE0}"/>
    <cellStyle name="Percent 4 27 4 2" xfId="30269" xr:uid="{B7569C46-D50B-4E83-8450-79640E1A0982}"/>
    <cellStyle name="Percent 4 27 4 2 2" xfId="30270" xr:uid="{FD69CE2E-167D-4D2D-86FC-EAD9282376EA}"/>
    <cellStyle name="Percent 4 27 4 3" xfId="30271" xr:uid="{BF7C1C11-CA9B-4A3A-AE9D-221C0BF2B114}"/>
    <cellStyle name="Percent 4 27 4 3 2" xfId="30272" xr:uid="{E703CDD4-1671-4725-8FDE-02A00D22AADE}"/>
    <cellStyle name="Percent 4 27 4 4" xfId="30273" xr:uid="{AE1536BD-6A02-4FFC-8835-423F3898D7F3}"/>
    <cellStyle name="Percent 4 27 4 5" xfId="30268" xr:uid="{5AC289ED-AC00-4291-A673-F8F0D4E6EC47}"/>
    <cellStyle name="Percent 4 27 5" xfId="18923" xr:uid="{90C1867E-0CFF-4594-BC1C-4DBD199ACEBE}"/>
    <cellStyle name="Percent 4 27 5 2" xfId="30275" xr:uid="{6F3A8415-B518-4267-A6CB-A58BF2FCD784}"/>
    <cellStyle name="Percent 4 27 5 2 2" xfId="30276" xr:uid="{B5306484-5E71-417C-B256-4331E6151CAB}"/>
    <cellStyle name="Percent 4 27 5 3" xfId="30277" xr:uid="{80AC28E6-7425-48A1-BCA6-3D34F9EE09E4}"/>
    <cellStyle name="Percent 4 27 5 3 2" xfId="30278" xr:uid="{7C5380AC-398C-4B3E-8BD1-C7466206C94F}"/>
    <cellStyle name="Percent 4 27 5 4" xfId="30279" xr:uid="{1128022D-5144-4C8B-A0E3-4B4003796196}"/>
    <cellStyle name="Percent 4 27 5 4 2" xfId="30280" xr:uid="{18AEBE38-0A75-4ADB-994C-0A1729B00DCB}"/>
    <cellStyle name="Percent 4 27 5 5" xfId="30281" xr:uid="{38E9BD8B-9830-4145-9D20-F19B497150C8}"/>
    <cellStyle name="Percent 4 27 5 6" xfId="30274" xr:uid="{46A90136-5B1D-4D8C-A413-9748DF7CE593}"/>
    <cellStyle name="Percent 4 27 6" xfId="18924" xr:uid="{34157F77-7067-45DE-AC21-7F946885B0FD}"/>
    <cellStyle name="Percent 4 27 6 2" xfId="30283" xr:uid="{C67022D9-1218-417F-86CA-816673B188C1}"/>
    <cellStyle name="Percent 4 27 6 2 2" xfId="30284" xr:uid="{98653800-A324-43B8-8719-4D897401E50D}"/>
    <cellStyle name="Percent 4 27 6 3" xfId="30285" xr:uid="{D636EAAB-8234-40F2-AB34-8411CB666CE2}"/>
    <cellStyle name="Percent 4 27 6 3 2" xfId="30286" xr:uid="{EA5DB90B-D414-4E40-A73E-31A97C15DC30}"/>
    <cellStyle name="Percent 4 27 6 4" xfId="30287" xr:uid="{01D9B65D-8DA6-4A23-9F1E-B5EB2659AB85}"/>
    <cellStyle name="Percent 4 27 6 5" xfId="30282" xr:uid="{3E4BBB5D-66A4-4861-BB9C-357ED9E8978A}"/>
    <cellStyle name="Percent 4 27 7" xfId="18925" xr:uid="{C8D3B19B-6164-4C82-8A7F-58ABFB2E717E}"/>
    <cellStyle name="Percent 4 27 7 2" xfId="30289" xr:uid="{68F2D8BA-3DDF-41EC-8FE8-5CA720BAD866}"/>
    <cellStyle name="Percent 4 27 7 3" xfId="30288" xr:uid="{78FB62FE-CC7C-4B05-B994-A5214E096FA9}"/>
    <cellStyle name="Percent 4 27 8" xfId="18926" xr:uid="{9EDAA1FD-B195-4AA7-B16C-311A3EBDF5A1}"/>
    <cellStyle name="Percent 4 27 8 2" xfId="30291" xr:uid="{538AB870-4A7D-41DF-AFFF-A16F75EA241B}"/>
    <cellStyle name="Percent 4 27 8 3" xfId="30290" xr:uid="{922052D9-25CB-4AFC-A779-5FB5E9B3938E}"/>
    <cellStyle name="Percent 4 27 9" xfId="18927" xr:uid="{9B35F194-880F-4588-BEEE-77EB8E3A5D13}"/>
    <cellStyle name="Percent 4 27 9 2" xfId="30293" xr:uid="{FCAF10B9-4BFC-45C0-9A73-6960248F97B6}"/>
    <cellStyle name="Percent 4 27 9 3" xfId="30292" xr:uid="{0BCE984D-A782-4492-B1B3-8F5411A3C66B}"/>
    <cellStyle name="Percent 4 28" xfId="4748" xr:uid="{00000000-0005-0000-0000-00008F120000}"/>
    <cellStyle name="Percent 4 28 10" xfId="18928" xr:uid="{4A606F0C-B6CF-4569-A2C3-8DC4D9C3C46B}"/>
    <cellStyle name="Percent 4 28 10 2" xfId="30295" xr:uid="{CC1EA4BF-E765-45C9-BFE4-57F0CD8CCD29}"/>
    <cellStyle name="Percent 4 28 11" xfId="30296" xr:uid="{F4D73759-CB98-4828-B03A-4D6C8BBDE5B1}"/>
    <cellStyle name="Percent 4 28 12" xfId="30294" xr:uid="{DBDDDC97-AB12-45C2-98BB-A44ABDBA6CBA}"/>
    <cellStyle name="Percent 4 28 13" xfId="24184" xr:uid="{20DEC4AB-E67B-46E1-AF1B-680D21526AE1}"/>
    <cellStyle name="Percent 4 28 14" xfId="9057" xr:uid="{3732A10C-B214-41A9-A453-7C9A720F21A6}"/>
    <cellStyle name="Percent 4 28 2" xfId="18929" xr:uid="{3873B621-F9D8-4E66-B459-916421B4C65E}"/>
    <cellStyle name="Percent 4 28 2 2" xfId="30298" xr:uid="{253A04D6-52F9-4CC7-B696-2D7CB631F556}"/>
    <cellStyle name="Percent 4 28 2 2 2" xfId="30299" xr:uid="{A1D24023-538E-4A22-8139-0C2F1EF6C351}"/>
    <cellStyle name="Percent 4 28 2 3" xfId="30300" xr:uid="{5350403A-B432-47A0-B582-72FAB0857E1C}"/>
    <cellStyle name="Percent 4 28 2 3 2" xfId="30301" xr:uid="{DD62921A-27CD-4693-AF4A-752393DF0E33}"/>
    <cellStyle name="Percent 4 28 2 4" xfId="30302" xr:uid="{F638979B-BB26-48FB-A20B-A8C3911464DE}"/>
    <cellStyle name="Percent 4 28 2 5" xfId="30303" xr:uid="{1D076905-89F2-417F-A00D-18BFCF6AB321}"/>
    <cellStyle name="Percent 4 28 2 6" xfId="30297" xr:uid="{922897C4-2F69-4EEE-99D4-3E3B52B0FB31}"/>
    <cellStyle name="Percent 4 28 3" xfId="18930" xr:uid="{3E11409C-C3F9-4061-AADC-C5A60927B4E5}"/>
    <cellStyle name="Percent 4 28 3 2" xfId="30305" xr:uid="{CB41E322-397C-426E-A952-FB8E949C46B6}"/>
    <cellStyle name="Percent 4 28 3 2 2" xfId="30306" xr:uid="{760685C1-AAAD-4DAD-94A2-3CB4C9CEB308}"/>
    <cellStyle name="Percent 4 28 3 3" xfId="30307" xr:uid="{4A460445-6031-4D0C-921F-6AC440777C71}"/>
    <cellStyle name="Percent 4 28 3 3 2" xfId="30308" xr:uid="{7C6FC481-012F-4D84-B43C-19EB06EBF517}"/>
    <cellStyle name="Percent 4 28 3 4" xfId="30309" xr:uid="{A42D76E1-B11F-4515-81A7-982329F08E28}"/>
    <cellStyle name="Percent 4 28 3 5" xfId="30304" xr:uid="{88C4E3F1-E0BF-48B3-A001-BF2A800B42C2}"/>
    <cellStyle name="Percent 4 28 4" xfId="18931" xr:uid="{7C059EE5-556A-4C94-B2B0-4BAB48F8DA26}"/>
    <cellStyle name="Percent 4 28 4 2" xfId="30311" xr:uid="{C8DB7F7D-23D5-4575-9FE8-162DE9502E15}"/>
    <cellStyle name="Percent 4 28 4 2 2" xfId="30312" xr:uid="{68FD42E6-B636-4B2B-93D5-3B0E535F8808}"/>
    <cellStyle name="Percent 4 28 4 3" xfId="30313" xr:uid="{A18F50BF-4800-408F-B6C5-328569BE0916}"/>
    <cellStyle name="Percent 4 28 4 3 2" xfId="30314" xr:uid="{9CA5E73B-52AE-4B86-83C0-C85C8DFB3228}"/>
    <cellStyle name="Percent 4 28 4 4" xfId="30315" xr:uid="{73DBBF7C-B63C-4B1F-A84E-C968544E81DE}"/>
    <cellStyle name="Percent 4 28 4 5" xfId="30310" xr:uid="{00DF9C8A-6402-482D-8E00-B217DA205A61}"/>
    <cellStyle name="Percent 4 28 5" xfId="18932" xr:uid="{14FE8E4A-DAE7-489D-BF41-9691003D79A8}"/>
    <cellStyle name="Percent 4 28 5 2" xfId="30317" xr:uid="{755D4E90-0729-4914-B50F-C4E90D734E7E}"/>
    <cellStyle name="Percent 4 28 5 2 2" xfId="30318" xr:uid="{9626C42D-B230-40B1-841B-C9047E6FE9CE}"/>
    <cellStyle name="Percent 4 28 5 3" xfId="30319" xr:uid="{EC9C6210-6779-4C33-A56F-A23975C3319F}"/>
    <cellStyle name="Percent 4 28 5 3 2" xfId="30320" xr:uid="{1CD72BE6-1F8D-406F-BAC9-542DC26538F4}"/>
    <cellStyle name="Percent 4 28 5 4" xfId="30321" xr:uid="{308D342A-38C5-4707-8378-4E45906D7148}"/>
    <cellStyle name="Percent 4 28 5 4 2" xfId="30322" xr:uid="{473BF67D-16E6-4D6F-835F-1248F8920B74}"/>
    <cellStyle name="Percent 4 28 5 5" xfId="30323" xr:uid="{14DFA08D-DE62-4BA7-BEC0-9BA24F3F5EC9}"/>
    <cellStyle name="Percent 4 28 5 6" xfId="30316" xr:uid="{0A3E9C65-24AA-4DA8-98A6-54A03666B1E0}"/>
    <cellStyle name="Percent 4 28 6" xfId="18933" xr:uid="{79A536B3-6E19-4959-B7D9-DE3A7837D341}"/>
    <cellStyle name="Percent 4 28 6 2" xfId="30325" xr:uid="{523246BF-D0EA-4BF6-A2CE-3318B8B710BB}"/>
    <cellStyle name="Percent 4 28 6 2 2" xfId="30326" xr:uid="{368C312D-BB2B-42B4-8D5A-BCC0876B4938}"/>
    <cellStyle name="Percent 4 28 6 3" xfId="30327" xr:uid="{92AAD049-7026-402A-A40A-FC9D3B7D541D}"/>
    <cellStyle name="Percent 4 28 6 3 2" xfId="30328" xr:uid="{F8FB85B4-7BD8-4281-ADF6-0C6280B852AD}"/>
    <cellStyle name="Percent 4 28 6 4" xfId="30329" xr:uid="{545BCCEE-5E43-4C8A-938D-07212839D65B}"/>
    <cellStyle name="Percent 4 28 6 5" xfId="30324" xr:uid="{7E736E6A-63BA-4059-83F5-C15BA2EA7F63}"/>
    <cellStyle name="Percent 4 28 7" xfId="18934" xr:uid="{5E7DABD2-54AF-4BFD-87D2-34C01CD60824}"/>
    <cellStyle name="Percent 4 28 7 2" xfId="30331" xr:uid="{686D03DF-7CF9-469C-8EB0-3B1D44D35A2D}"/>
    <cellStyle name="Percent 4 28 7 3" xfId="30330" xr:uid="{203A079A-398F-4737-8AFC-BFB92493C375}"/>
    <cellStyle name="Percent 4 28 8" xfId="18935" xr:uid="{073C2905-2805-47EA-8312-00408E8E4E22}"/>
    <cellStyle name="Percent 4 28 8 2" xfId="30333" xr:uid="{A382F0CA-D2B6-406D-B1E8-723AD515CEF7}"/>
    <cellStyle name="Percent 4 28 8 3" xfId="30332" xr:uid="{2FF58CF5-7EE4-4606-8BA8-D99D1EE5BA50}"/>
    <cellStyle name="Percent 4 28 9" xfId="18936" xr:uid="{55137263-15B4-4600-85A0-21DEDD1E7EFA}"/>
    <cellStyle name="Percent 4 28 9 2" xfId="30335" xr:uid="{01E673B1-32E1-4B46-B7A9-18C4100C3D89}"/>
    <cellStyle name="Percent 4 28 9 3" xfId="30334" xr:uid="{23747AAE-252F-46C0-8484-C1B7B546FF8A}"/>
    <cellStyle name="Percent 4 29" xfId="4749" xr:uid="{00000000-0005-0000-0000-000090120000}"/>
    <cellStyle name="Percent 4 29 10" xfId="18937" xr:uid="{D363DF7B-0DAB-4343-8D9F-43807A2959E6}"/>
    <cellStyle name="Percent 4 29 10 2" xfId="30337" xr:uid="{1BBDC64C-D716-4101-9772-FA49FD7E1E55}"/>
    <cellStyle name="Percent 4 29 11" xfId="30338" xr:uid="{14CBFF99-1ABD-4123-B8B7-BD002EBD322D}"/>
    <cellStyle name="Percent 4 29 12" xfId="30336" xr:uid="{B54A6C78-8BE9-4080-B825-F08D86953664}"/>
    <cellStyle name="Percent 4 29 13" xfId="24185" xr:uid="{22B24A1B-A4AB-4654-B51D-A2C285D225B7}"/>
    <cellStyle name="Percent 4 29 14" xfId="9058" xr:uid="{EDF7630C-B58B-4DC7-87DC-0165B386ECBE}"/>
    <cellStyle name="Percent 4 29 2" xfId="4750" xr:uid="{00000000-0005-0000-0000-000091120000}"/>
    <cellStyle name="Percent 4 29 2 2" xfId="18938" xr:uid="{50D2FBAB-64CB-4076-97EA-9117BA266F53}"/>
    <cellStyle name="Percent 4 29 2 2 2" xfId="30341" xr:uid="{CC9F8227-B668-45E6-AF6A-BD21D897B474}"/>
    <cellStyle name="Percent 4 29 2 2 3" xfId="30342" xr:uid="{88D61BBB-E386-4348-9691-FCA5F0F0596C}"/>
    <cellStyle name="Percent 4 29 2 2 4" xfId="30340" xr:uid="{376F546F-64EA-4598-B86A-57A4732168E0}"/>
    <cellStyle name="Percent 4 29 2 3" xfId="18939" xr:uid="{ABE742DE-B1AE-4F91-827B-90C6F14892B9}"/>
    <cellStyle name="Percent 4 29 2 3 2" xfId="30344" xr:uid="{CDAC48F8-4AAE-49F7-9E81-D33BF3863458}"/>
    <cellStyle name="Percent 4 29 2 3 3" xfId="30343" xr:uid="{CF59D519-D2F9-4468-BAFF-FF29A2A65D0C}"/>
    <cellStyle name="Percent 4 29 2 4" xfId="18940" xr:uid="{3BA5F927-8DE5-4D8A-AA53-C6B0060D6D96}"/>
    <cellStyle name="Percent 4 29 2 4 2" xfId="30345" xr:uid="{3F0F4389-6074-4244-B5CB-E7901827106A}"/>
    <cellStyle name="Percent 4 29 2 5" xfId="18941" xr:uid="{F4256F4E-C7E9-4956-89C3-3A2150A8D25B}"/>
    <cellStyle name="Percent 4 29 2 5 2" xfId="30346" xr:uid="{F491C2F9-3269-4F46-BE9F-B98B6093C5D2}"/>
    <cellStyle name="Percent 4 29 2 6" xfId="30339" xr:uid="{54CC360D-2C0B-4150-B4E1-E37A55ED6C7A}"/>
    <cellStyle name="Percent 4 29 2 7" xfId="24186" xr:uid="{8BA0156A-0C17-4C21-9ED5-F9CC99D53A48}"/>
    <cellStyle name="Percent 4 29 2 8" xfId="9059" xr:uid="{4DF61D88-6C21-4100-9E78-DAF7AA676A80}"/>
    <cellStyle name="Percent 4 29 3" xfId="4751" xr:uid="{00000000-0005-0000-0000-000092120000}"/>
    <cellStyle name="Percent 4 29 3 10" xfId="9060" xr:uid="{25DD17BB-53DF-449E-9BB0-FB7DE9606AB0}"/>
    <cellStyle name="Percent 4 29 3 2" xfId="18942" xr:uid="{D6ED2586-2313-4646-A7EA-6F4F16ED657B}"/>
    <cellStyle name="Percent 4 29 3 2 2" xfId="18943" xr:uid="{E645379D-3553-4E9D-A56C-B528D0B9BD87}"/>
    <cellStyle name="Percent 4 29 3 2 2 2" xfId="18944" xr:uid="{5A4FCC07-8320-4048-81E1-49EA394A6724}"/>
    <cellStyle name="Percent 4 29 3 2 2 3" xfId="30349" xr:uid="{62A26D8A-2C8C-4B1F-9ACA-07EA0534B859}"/>
    <cellStyle name="Percent 4 29 3 2 3" xfId="18945" xr:uid="{FF3F5982-0E7F-40A9-A9ED-38381652B2F5}"/>
    <cellStyle name="Percent 4 29 3 2 4" xfId="30348" xr:uid="{585D12C5-C324-417C-A3FC-603B91C068C6}"/>
    <cellStyle name="Percent 4 29 3 3" xfId="18946" xr:uid="{6E582C4D-C4BE-4339-8FF3-43B8E5888107}"/>
    <cellStyle name="Percent 4 29 3 3 2" xfId="18947" xr:uid="{B24A1D69-1E14-4AF9-AE1C-06C9A5E843C5}"/>
    <cellStyle name="Percent 4 29 3 3 2 2" xfId="18948" xr:uid="{3A916B5D-225D-4A5B-9AB7-681E813504EE}"/>
    <cellStyle name="Percent 4 29 3 3 2 3" xfId="30351" xr:uid="{7A75F04B-F1DB-421D-BB90-317B124EF3AA}"/>
    <cellStyle name="Percent 4 29 3 3 3" xfId="18949" xr:uid="{E9AB4C1F-940D-4F17-B670-F91100B6DA17}"/>
    <cellStyle name="Percent 4 29 3 3 4" xfId="30350" xr:uid="{A8DFDD5A-3CA2-4AFD-B44B-A97AEFF11F93}"/>
    <cellStyle name="Percent 4 29 3 4" xfId="18950" xr:uid="{D3ED6A31-9C77-4A2E-8031-575FFFE39FD5}"/>
    <cellStyle name="Percent 4 29 3 4 2" xfId="18951" xr:uid="{2D9C67F9-4340-46D5-9CC7-39D2ECEA4A89}"/>
    <cellStyle name="Percent 4 29 3 4 3" xfId="30352" xr:uid="{305ED893-C785-488A-95B2-F339CFD700A7}"/>
    <cellStyle name="Percent 4 29 3 5" xfId="18952" xr:uid="{CAE1CD13-30C2-4B1E-9073-DF83E506A454}"/>
    <cellStyle name="Percent 4 29 3 5 2" xfId="30353" xr:uid="{9B690FD5-3AD0-4B5A-9927-C23400579C8D}"/>
    <cellStyle name="Percent 4 29 3 6" xfId="18953" xr:uid="{57955068-E3BE-4F73-A847-E0525B63AFAB}"/>
    <cellStyle name="Percent 4 29 3 7" xfId="18954" xr:uid="{18FA636A-BB25-4556-ACB0-E8220AA2EB03}"/>
    <cellStyle name="Percent 4 29 3 8" xfId="18955" xr:uid="{EDB9C5DF-3078-4FF3-A4FB-0A82329813B2}"/>
    <cellStyle name="Percent 4 29 3 9" xfId="30347" xr:uid="{CEC5F3ED-F4F3-4294-9233-F630CEF0D092}"/>
    <cellStyle name="Percent 4 29 4" xfId="18956" xr:uid="{3B5AE83B-088F-44F2-BD22-CD8F67FBC1E2}"/>
    <cellStyle name="Percent 4 29 4 2" xfId="18957" xr:uid="{AAEB68DD-4E9F-476F-9559-EB5267BEDA48}"/>
    <cellStyle name="Percent 4 29 4 2 2" xfId="18958" xr:uid="{0EA63F26-A72D-43A3-9683-A10EBC316B64}"/>
    <cellStyle name="Percent 4 29 4 2 2 2" xfId="30356" xr:uid="{D5F90417-0D3B-4986-A9BD-3B5A657AE514}"/>
    <cellStyle name="Percent 4 29 4 2 3" xfId="30355" xr:uid="{05F21FEA-EF00-479B-8874-18EFC6A994AC}"/>
    <cellStyle name="Percent 4 29 4 3" xfId="18959" xr:uid="{65BAA2FA-552D-45F6-ACB7-A00A56A63FA2}"/>
    <cellStyle name="Percent 4 29 4 3 2" xfId="30358" xr:uid="{19A5109C-C6A1-4C73-B36B-E2009373A994}"/>
    <cellStyle name="Percent 4 29 4 3 3" xfId="30357" xr:uid="{A48C1249-E1E7-48E3-BB09-3DAA665C0810}"/>
    <cellStyle name="Percent 4 29 4 4" xfId="18960" xr:uid="{9046650A-8635-4CEC-9D10-FF5BC0D52C8E}"/>
    <cellStyle name="Percent 4 29 4 4 2" xfId="30359" xr:uid="{E28D3DEC-0DF4-414D-A64B-B399DB1F72BA}"/>
    <cellStyle name="Percent 4 29 4 5" xfId="30360" xr:uid="{59A8EF15-BD34-4590-AC77-246488BD161E}"/>
    <cellStyle name="Percent 4 29 4 6" xfId="30354" xr:uid="{8E65D7E7-5F37-4EFF-9C21-2A128DFFD091}"/>
    <cellStyle name="Percent 4 29 5" xfId="18961" xr:uid="{140272A2-DDE5-4303-A213-16A5855E26E2}"/>
    <cellStyle name="Percent 4 29 5 2" xfId="18962" xr:uid="{308EA3FC-F0E4-4FFC-91EF-7C094A4D0B92}"/>
    <cellStyle name="Percent 4 29 5 2 2" xfId="18963" xr:uid="{A1739FDC-1003-427D-8AE5-0D9B67D521C0}"/>
    <cellStyle name="Percent 4 29 5 2 2 2" xfId="30363" xr:uid="{6BB07F43-3729-4086-AC0F-9A0A6CFEC725}"/>
    <cellStyle name="Percent 4 29 5 2 3" xfId="30362" xr:uid="{05CC9E63-E09B-4288-AD9B-D0C3E4BA0A75}"/>
    <cellStyle name="Percent 4 29 5 3" xfId="18964" xr:uid="{DB027390-794D-4591-A88F-DE269874424F}"/>
    <cellStyle name="Percent 4 29 5 3 2" xfId="30365" xr:uid="{E565E17A-45E5-4177-8340-F3C1658F8F17}"/>
    <cellStyle name="Percent 4 29 5 3 3" xfId="30364" xr:uid="{57F08AB3-D301-4502-8514-4FD2C4187107}"/>
    <cellStyle name="Percent 4 29 5 4" xfId="18965" xr:uid="{5508D9E3-BCD7-4FF4-85CF-2ACCE84B5E88}"/>
    <cellStyle name="Percent 4 29 5 4 2" xfId="30367" xr:uid="{467205C3-438F-417E-B108-E63AE1A0C3AF}"/>
    <cellStyle name="Percent 4 29 5 4 3" xfId="30366" xr:uid="{0354AA5A-143B-4A08-BD1A-2D058C73B8C3}"/>
    <cellStyle name="Percent 4 29 5 5" xfId="30368" xr:uid="{1D2C532A-9ED4-4A3E-8671-648021375D8E}"/>
    <cellStyle name="Percent 4 29 5 6" xfId="30361" xr:uid="{4FFD2250-DE62-4188-B99D-562778F95304}"/>
    <cellStyle name="Percent 4 29 6" xfId="18966" xr:uid="{3BC895B3-129C-436E-AE92-C4C320EC83A9}"/>
    <cellStyle name="Percent 4 29 6 2" xfId="18967" xr:uid="{59280864-C5C9-4765-B994-0D25D703E5EE}"/>
    <cellStyle name="Percent 4 29 6 2 2" xfId="30371" xr:uid="{17BA057C-8FAF-4C10-8430-9D12295C90F8}"/>
    <cellStyle name="Percent 4 29 6 2 3" xfId="30370" xr:uid="{5AE34D5F-2722-4843-8DBD-BE74CB555C9B}"/>
    <cellStyle name="Percent 4 29 6 3" xfId="18968" xr:uid="{4C342E41-63BD-4B0A-A072-AD55F06A3388}"/>
    <cellStyle name="Percent 4 29 6 3 2" xfId="30373" xr:uid="{C6D54C73-6D7D-41C0-9E48-10906342FF79}"/>
    <cellStyle name="Percent 4 29 6 3 3" xfId="30372" xr:uid="{C9F9EE2B-9DEC-4309-9232-9587B8B68A85}"/>
    <cellStyle name="Percent 4 29 6 4" xfId="30374" xr:uid="{50597BF6-5245-41B6-9D67-7F45DBF18980}"/>
    <cellStyle name="Percent 4 29 6 5" xfId="30369" xr:uid="{2B9EFA79-40A5-48CA-A990-26147B08900C}"/>
    <cellStyle name="Percent 4 29 7" xfId="18969" xr:uid="{7FD1A429-B7AC-4E21-9105-1F30CAFE77F3}"/>
    <cellStyle name="Percent 4 29 7 2" xfId="30376" xr:uid="{07594D97-806E-43FF-8731-5D2A47D9903A}"/>
    <cellStyle name="Percent 4 29 7 3" xfId="30375" xr:uid="{AABE5F61-3FE0-4AC1-B4C2-207736A1C206}"/>
    <cellStyle name="Percent 4 29 8" xfId="18970" xr:uid="{D807BD65-BAA9-4B26-8366-D07B82935011}"/>
    <cellStyle name="Percent 4 29 8 2" xfId="30378" xr:uid="{6A27C52A-E63B-427E-B7EB-11BCE786831E}"/>
    <cellStyle name="Percent 4 29 8 3" xfId="30377" xr:uid="{7E750F7C-3B3D-41FF-B75F-757A2410374A}"/>
    <cellStyle name="Percent 4 29 9" xfId="18971" xr:uid="{A78A9A5D-DE5F-41D6-90BE-D1696802C987}"/>
    <cellStyle name="Percent 4 29 9 2" xfId="30380" xr:uid="{B74732D4-9A91-42BF-9439-9BFCADD1A925}"/>
    <cellStyle name="Percent 4 29 9 3" xfId="30379" xr:uid="{96E78D8A-4BC3-4B6E-B462-1E71763F0D72}"/>
    <cellStyle name="Percent 4 3" xfId="4752" xr:uid="{00000000-0005-0000-0000-000093120000}"/>
    <cellStyle name="Percent 4 3 10" xfId="18972" xr:uid="{1AF34719-7A5B-46F7-8B35-8467F875A726}"/>
    <cellStyle name="Percent 4 3 10 2" xfId="30383" xr:uid="{6DC06B30-E800-4085-B1DB-2A0EE195D93E}"/>
    <cellStyle name="Percent 4 3 10 2 2" xfId="30384" xr:uid="{F75D3F49-87BD-4E48-B6FB-09695B1F3B44}"/>
    <cellStyle name="Percent 4 3 10 3" xfId="30385" xr:uid="{CD1343DF-363B-48F6-B85E-13CC4453F586}"/>
    <cellStyle name="Percent 4 3 10 3 2" xfId="30386" xr:uid="{244640DD-3D13-4601-B426-0138ABDFE3BD}"/>
    <cellStyle name="Percent 4 3 10 4" xfId="30387" xr:uid="{2A09CE05-2F60-4737-9FAC-76F2DF445571}"/>
    <cellStyle name="Percent 4 3 10 5" xfId="30382" xr:uid="{965DFB43-4DED-4785-9CB6-9A2C883141A6}"/>
    <cellStyle name="Percent 4 3 11" xfId="18973" xr:uid="{BCD5E105-B05C-40D5-8321-A2C4A1C34066}"/>
    <cellStyle name="Percent 4 3 11 2" xfId="30389" xr:uid="{D8E7BB4B-073F-4CF3-AC44-1B2910A30614}"/>
    <cellStyle name="Percent 4 3 11 2 2" xfId="30390" xr:uid="{8DE2F917-1D63-461D-A10D-49FB0FFB1F2C}"/>
    <cellStyle name="Percent 4 3 11 3" xfId="30391" xr:uid="{7C90121A-3D21-485C-8CC9-CE1ACF0A45D5}"/>
    <cellStyle name="Percent 4 3 11 3 2" xfId="30392" xr:uid="{D52C623E-5C30-4610-B2ED-F7AF0F97E9F9}"/>
    <cellStyle name="Percent 4 3 11 4" xfId="30393" xr:uid="{D7E8ED99-E4C2-422C-AA32-8FE9188A7402}"/>
    <cellStyle name="Percent 4 3 11 5" xfId="30388" xr:uid="{DF981613-5BA9-4303-83DE-92260D44BE31}"/>
    <cellStyle name="Percent 4 3 12" xfId="18974" xr:uid="{DF85996D-EF60-41DF-AA87-8286901AC8E9}"/>
    <cellStyle name="Percent 4 3 12 2" xfId="30395" xr:uid="{277F0314-C185-4F16-808A-7E6660E3C19E}"/>
    <cellStyle name="Percent 4 3 12 2 2" xfId="30396" xr:uid="{72D1D7DA-9973-48C3-84A8-BB29C4EA885E}"/>
    <cellStyle name="Percent 4 3 12 3" xfId="30397" xr:uid="{F89EE0E2-94AD-4218-9907-3B67926D70EC}"/>
    <cellStyle name="Percent 4 3 12 3 2" xfId="30398" xr:uid="{D7AD158D-2966-4F0E-87FB-04B2656FB3FF}"/>
    <cellStyle name="Percent 4 3 12 4" xfId="30399" xr:uid="{D1A44366-4D95-4569-9F3C-B781761C11C6}"/>
    <cellStyle name="Percent 4 3 12 4 2" xfId="30400" xr:uid="{26780485-1A43-428E-8E06-CB462E68B490}"/>
    <cellStyle name="Percent 4 3 12 5" xfId="30401" xr:uid="{059109B1-211C-497C-B22C-64DE91C31543}"/>
    <cellStyle name="Percent 4 3 12 6" xfId="30394" xr:uid="{CF2D7B0E-1457-4E24-90E9-243FBAE33206}"/>
    <cellStyle name="Percent 4 3 13" xfId="18975" xr:uid="{BB3F7F29-8832-4F47-9AB1-6C4064EA96A6}"/>
    <cellStyle name="Percent 4 3 13 2" xfId="30403" xr:uid="{524B4B4E-66D6-4D8D-A12F-CFA7B13C72F1}"/>
    <cellStyle name="Percent 4 3 13 2 2" xfId="30404" xr:uid="{516641A6-6D15-40F9-B064-93CD996B9E04}"/>
    <cellStyle name="Percent 4 3 13 3" xfId="30405" xr:uid="{7182F47E-D03B-4EDF-8324-A6D9EF575935}"/>
    <cellStyle name="Percent 4 3 13 3 2" xfId="30406" xr:uid="{2A961CE0-441A-4AC5-870C-EFE38A430F8E}"/>
    <cellStyle name="Percent 4 3 13 4" xfId="30407" xr:uid="{13A7814A-9A89-45E0-9128-C189448396E9}"/>
    <cellStyle name="Percent 4 3 13 5" xfId="30402" xr:uid="{48E588F1-E5BA-441A-8495-692AA977F8C5}"/>
    <cellStyle name="Percent 4 3 14" xfId="18976" xr:uid="{30573ADA-4570-42EB-AE01-5F26B4508A97}"/>
    <cellStyle name="Percent 4 3 14 2" xfId="30409" xr:uid="{62FCC0EB-49FB-4FEE-9F28-4DF291FA144F}"/>
    <cellStyle name="Percent 4 3 14 3" xfId="30408" xr:uid="{29773128-4E82-449E-9034-1F7B1626589A}"/>
    <cellStyle name="Percent 4 3 15" xfId="18977" xr:uid="{58FB2872-3027-4749-9860-C135AA0F7E54}"/>
    <cellStyle name="Percent 4 3 15 2" xfId="30411" xr:uid="{85ECB87C-9BE0-4569-A766-1A265BE9F7A4}"/>
    <cellStyle name="Percent 4 3 15 3" xfId="30410" xr:uid="{EEED35CB-BCE1-4EB2-AFF7-E8E6A64F1B72}"/>
    <cellStyle name="Percent 4 3 16" xfId="18978" xr:uid="{D5E65DC2-137D-4E97-A043-94719344A497}"/>
    <cellStyle name="Percent 4 3 16 2" xfId="30413" xr:uid="{A291F833-F78B-4743-BBC1-93A2C2FDD458}"/>
    <cellStyle name="Percent 4 3 16 3" xfId="30412" xr:uid="{27A9BAAF-04B8-48B4-9321-3FE48E731B06}"/>
    <cellStyle name="Percent 4 3 17" xfId="18979" xr:uid="{EAE43618-C6BF-4A22-9DF9-4F5F6EF65AEA}"/>
    <cellStyle name="Percent 4 3 17 2" xfId="30414" xr:uid="{F044E158-14B4-46C7-9D25-7E10A174E35D}"/>
    <cellStyle name="Percent 4 3 18" xfId="30415" xr:uid="{3452D26D-D9BD-46ED-A570-834C4C5D0826}"/>
    <cellStyle name="Percent 4 3 19" xfId="30381" xr:uid="{A7F54406-D051-4673-B090-C67A81F13FFD}"/>
    <cellStyle name="Percent 4 3 2" xfId="4753" xr:uid="{00000000-0005-0000-0000-000094120000}"/>
    <cellStyle name="Percent 4 3 2 10" xfId="30417" xr:uid="{CBE2EDC5-5D80-42F4-AFBF-7D2ED859C22F}"/>
    <cellStyle name="Percent 4 3 2 11" xfId="30416" xr:uid="{4E730F1A-C8BB-42D4-B437-48A2A2BDCAC5}"/>
    <cellStyle name="Percent 4 3 2 12" xfId="6967" xr:uid="{33A38035-5760-4B96-9BC4-9C78E5760239}"/>
    <cellStyle name="Percent 4 3 2 2" xfId="9062" xr:uid="{BCC7D087-B1CF-45BD-A848-E0EED5D0495F}"/>
    <cellStyle name="Percent 4 3 2 2 2" xfId="30419" xr:uid="{5AF460CB-C961-4CB7-92FB-DC64AC6EB9E5}"/>
    <cellStyle name="Percent 4 3 2 2 2 2" xfId="30420" xr:uid="{CC3A0299-1809-41E8-9E4B-127540153EC0}"/>
    <cellStyle name="Percent 4 3 2 2 3" xfId="30421" xr:uid="{19CDE5ED-E0A9-4D8D-940F-6B1E2CCA2C15}"/>
    <cellStyle name="Percent 4 3 2 2 3 2" xfId="30422" xr:uid="{C3AD58D0-0340-48E1-8336-3489D9361148}"/>
    <cellStyle name="Percent 4 3 2 2 4" xfId="30423" xr:uid="{E95F5332-6F92-439B-96B6-BF4A370BE027}"/>
    <cellStyle name="Percent 4 3 2 2 5" xfId="30418" xr:uid="{A48098FE-84DF-4720-8EB9-5D83D3ACE44F}"/>
    <cellStyle name="Percent 4 3 2 3" xfId="18980" xr:uid="{87FB3340-3994-4B39-ABD8-48EBD554C9C5}"/>
    <cellStyle name="Percent 4 3 2 3 2" xfId="30425" xr:uid="{D4F419AE-ED1A-4462-A4D2-045DFB87A411}"/>
    <cellStyle name="Percent 4 3 2 3 2 2" xfId="30426" xr:uid="{367A32AB-87A1-4C92-A91F-C69B02595604}"/>
    <cellStyle name="Percent 4 3 2 3 3" xfId="30427" xr:uid="{92043823-99CC-42BC-97E1-14969C5AEBFD}"/>
    <cellStyle name="Percent 4 3 2 3 3 2" xfId="30428" xr:uid="{1226AD2A-6522-4FD5-A1A4-02470C1FB7EB}"/>
    <cellStyle name="Percent 4 3 2 3 4" xfId="30429" xr:uid="{49E66D62-A2E1-4776-AC0C-ADE225A08746}"/>
    <cellStyle name="Percent 4 3 2 3 5" xfId="30424" xr:uid="{1E20738A-2FAA-40CB-99CE-0163EF9579B6}"/>
    <cellStyle name="Percent 4 3 2 4" xfId="18981" xr:uid="{D5222959-1469-4D45-BCB7-EF264310CE2B}"/>
    <cellStyle name="Percent 4 3 2 4 2" xfId="30431" xr:uid="{1F112FDB-6A69-4E30-9691-CF0C8E86C905}"/>
    <cellStyle name="Percent 4 3 2 4 2 2" xfId="30432" xr:uid="{27C67E76-A1CF-43D2-BA7A-0A1CDFE2141E}"/>
    <cellStyle name="Percent 4 3 2 4 3" xfId="30433" xr:uid="{604341B0-D9FE-4A13-A0BA-0FC6EB1E44A4}"/>
    <cellStyle name="Percent 4 3 2 4 3 2" xfId="30434" xr:uid="{29F2D4EA-D9EF-4AC2-982B-16A7BF928069}"/>
    <cellStyle name="Percent 4 3 2 4 4" xfId="30435" xr:uid="{EFACCDF1-22EA-49B2-BB9F-6D51EBD34AE0}"/>
    <cellStyle name="Percent 4 3 2 4 4 2" xfId="30436" xr:uid="{6DE1688D-C356-442B-B3CD-7C9146453903}"/>
    <cellStyle name="Percent 4 3 2 4 5" xfId="30437" xr:uid="{DC28EABA-B2D1-4E08-BFBB-071456AAC452}"/>
    <cellStyle name="Percent 4 3 2 4 6" xfId="30430" xr:uid="{425D755A-DB7B-42CB-B0B5-AD905938EADC}"/>
    <cellStyle name="Percent 4 3 2 5" xfId="18982" xr:uid="{73F571B7-11B1-41BF-A45A-F1205D6AD886}"/>
    <cellStyle name="Percent 4 3 2 5 2" xfId="30439" xr:uid="{5C6750A6-2E66-449C-A801-76632DAA80E1}"/>
    <cellStyle name="Percent 4 3 2 5 2 2" xfId="30440" xr:uid="{40890B02-8487-40A8-9B5F-64B02C1E6A93}"/>
    <cellStyle name="Percent 4 3 2 5 3" xfId="30441" xr:uid="{4C7D10D6-76F9-4CF9-85AC-964DC3068FC6}"/>
    <cellStyle name="Percent 4 3 2 5 3 2" xfId="30442" xr:uid="{203EB43A-8E17-4DF4-9E80-A870CB23E9BA}"/>
    <cellStyle name="Percent 4 3 2 5 4" xfId="30443" xr:uid="{4B3C7004-9240-430A-9837-D1D9B7C5D02B}"/>
    <cellStyle name="Percent 4 3 2 5 5" xfId="30438" xr:uid="{1003CE14-5271-48D2-8B47-0B25B81208A7}"/>
    <cellStyle name="Percent 4 3 2 6" xfId="18983" xr:uid="{FB2F0482-F386-49DE-B0D4-47D2E9764C94}"/>
    <cellStyle name="Percent 4 3 2 6 2" xfId="30445" xr:uid="{B9EBBF4D-C8B9-4CF5-BAF9-E7FA63CC2591}"/>
    <cellStyle name="Percent 4 3 2 6 3" xfId="30444" xr:uid="{06767204-FA30-4588-9348-CD2F1A9D94C7}"/>
    <cellStyle name="Percent 4 3 2 7" xfId="18984" xr:uid="{AE221E89-090A-4414-8E79-16FED5C57E17}"/>
    <cellStyle name="Percent 4 3 2 7 2" xfId="30447" xr:uid="{5866D5C2-A7CE-48E1-B622-3303161E6B0D}"/>
    <cellStyle name="Percent 4 3 2 7 3" xfId="30446" xr:uid="{CF0CBFA5-7F99-41FA-99E1-BE013B55D7C5}"/>
    <cellStyle name="Percent 4 3 2 8" xfId="18985" xr:uid="{473B793E-B8E9-4FBC-8D48-ECB22E63C3CB}"/>
    <cellStyle name="Percent 4 3 2 8 2" xfId="30449" xr:uid="{8DD0403B-7FE8-40F6-88E7-3555A1750C77}"/>
    <cellStyle name="Percent 4 3 2 8 3" xfId="30448" xr:uid="{0A1AA30F-C959-4957-BFCB-3CB86CEFDDE0}"/>
    <cellStyle name="Percent 4 3 2 9" xfId="18986" xr:uid="{D683697F-E6BF-4B69-B030-8B19502E6D5F}"/>
    <cellStyle name="Percent 4 3 2 9 2" xfId="30450" xr:uid="{63592877-EC6B-4E7C-B014-41A8930C354A}"/>
    <cellStyle name="Percent 4 3 20" xfId="6966" xr:uid="{335CA691-74CD-4771-A26E-A8411A7407C7}"/>
    <cellStyle name="Percent 4 3 3" xfId="4754" xr:uid="{00000000-0005-0000-0000-000095120000}"/>
    <cellStyle name="Percent 4 3 3 10" xfId="30452" xr:uid="{83B45D49-B003-4D92-9CCA-76B13380B87F}"/>
    <cellStyle name="Percent 4 3 3 11" xfId="30451" xr:uid="{4F92AFCB-42F3-4BAA-9E1F-6483DF6F8806}"/>
    <cellStyle name="Percent 4 3 3 12" xfId="6968" xr:uid="{3B029CA9-2D66-4704-B93C-51F555C8E6E4}"/>
    <cellStyle name="Percent 4 3 3 2" xfId="9063" xr:uid="{3EE3FE4F-FD88-4767-A1B1-7579A03FFD7B}"/>
    <cellStyle name="Percent 4 3 3 2 2" xfId="30454" xr:uid="{46DE8CF0-EE76-45DE-A16B-8A2D204F77AE}"/>
    <cellStyle name="Percent 4 3 3 2 2 2" xfId="30455" xr:uid="{8C1EF206-9A8F-456A-A287-D3B5DA93A92E}"/>
    <cellStyle name="Percent 4 3 3 2 3" xfId="30456" xr:uid="{ED6791EF-5F6C-41C4-BD4F-099A60C07A60}"/>
    <cellStyle name="Percent 4 3 3 2 3 2" xfId="30457" xr:uid="{FFF8DAFD-8342-4F20-8E9A-A8FDADA0BCE6}"/>
    <cellStyle name="Percent 4 3 3 2 4" xfId="30458" xr:uid="{76BB7870-30D1-45DA-8295-5985BBF17287}"/>
    <cellStyle name="Percent 4 3 3 2 5" xfId="30453" xr:uid="{2E517562-3365-4144-AE1C-3DB16EBE8DE6}"/>
    <cellStyle name="Percent 4 3 3 3" xfId="18987" xr:uid="{1B089288-BF5B-481D-8069-D5DFB6622A75}"/>
    <cellStyle name="Percent 4 3 3 3 2" xfId="30460" xr:uid="{E3B2CCF9-325F-4A7B-ADFB-F667F7090C75}"/>
    <cellStyle name="Percent 4 3 3 3 2 2" xfId="30461" xr:uid="{2F36548B-A494-4777-B000-114893A765BD}"/>
    <cellStyle name="Percent 4 3 3 3 3" xfId="30462" xr:uid="{2CF4DB2E-A7E7-41CD-AB83-ACEB2C51B5E6}"/>
    <cellStyle name="Percent 4 3 3 3 3 2" xfId="30463" xr:uid="{5A595C85-2A38-444C-B8A6-F2312CE961DB}"/>
    <cellStyle name="Percent 4 3 3 3 4" xfId="30464" xr:uid="{6D4B1F5A-10FE-44FF-9319-46DF325C812A}"/>
    <cellStyle name="Percent 4 3 3 3 5" xfId="30459" xr:uid="{6A24E4C9-8986-4E62-ABDC-72C11EBA52F4}"/>
    <cellStyle name="Percent 4 3 3 4" xfId="18988" xr:uid="{F06DC0BA-E3E9-4F2C-B197-1AFB9418872E}"/>
    <cellStyle name="Percent 4 3 3 4 2" xfId="30466" xr:uid="{0B3A92F4-139D-457A-8D85-B5A9F3D9FFE6}"/>
    <cellStyle name="Percent 4 3 3 4 2 2" xfId="30467" xr:uid="{50716074-48AF-4354-AC5C-7D4E8CB952D2}"/>
    <cellStyle name="Percent 4 3 3 4 3" xfId="30468" xr:uid="{27F124F6-9F67-4FA5-8B19-3B1A2078F44F}"/>
    <cellStyle name="Percent 4 3 3 4 3 2" xfId="30469" xr:uid="{1BD62ED5-78F0-4080-85C2-5BB2A756EF72}"/>
    <cellStyle name="Percent 4 3 3 4 4" xfId="30470" xr:uid="{9B6F4F3D-D09A-4F31-AB4F-4C56C2CF507F}"/>
    <cellStyle name="Percent 4 3 3 4 4 2" xfId="30471" xr:uid="{8EB76ECD-84A6-40A6-88DB-32633B83A9E7}"/>
    <cellStyle name="Percent 4 3 3 4 5" xfId="30472" xr:uid="{6CE5D238-F371-4B4F-B5BF-401BCE4BAFF2}"/>
    <cellStyle name="Percent 4 3 3 4 6" xfId="30465" xr:uid="{E46E9D17-B9E6-4564-ACFA-2F66E610ADD3}"/>
    <cellStyle name="Percent 4 3 3 5" xfId="18989" xr:uid="{FC53E039-F608-4BC2-9A5B-36346092D9C0}"/>
    <cellStyle name="Percent 4 3 3 5 2" xfId="30474" xr:uid="{44713E83-EC3F-48C4-A1AE-1C9E311D5524}"/>
    <cellStyle name="Percent 4 3 3 5 2 2" xfId="30475" xr:uid="{7AA1F73E-E104-474C-8196-A43C8AE8239A}"/>
    <cellStyle name="Percent 4 3 3 5 3" xfId="30476" xr:uid="{7B7BAC54-B97D-4654-B8CC-3D399B20569E}"/>
    <cellStyle name="Percent 4 3 3 5 3 2" xfId="30477" xr:uid="{09832AB4-FB34-49CD-81C7-51A9380C4638}"/>
    <cellStyle name="Percent 4 3 3 5 4" xfId="30478" xr:uid="{9F5F9213-92D1-4EBD-AFE7-CF737DE071C5}"/>
    <cellStyle name="Percent 4 3 3 5 5" xfId="30473" xr:uid="{209D4B6F-EE98-48D9-B3F4-6D177B4E1FA7}"/>
    <cellStyle name="Percent 4 3 3 6" xfId="18990" xr:uid="{F6E38915-DAFC-4235-A12A-C9DCE26A93B3}"/>
    <cellStyle name="Percent 4 3 3 6 2" xfId="30480" xr:uid="{C294F79A-1BE6-4670-9556-7A8EB55F8B81}"/>
    <cellStyle name="Percent 4 3 3 6 3" xfId="30479" xr:uid="{A88BC545-DC24-454F-BCCB-B9BE139D5D28}"/>
    <cellStyle name="Percent 4 3 3 7" xfId="18991" xr:uid="{23BB002B-2004-4F8F-9D30-96FA31712F8B}"/>
    <cellStyle name="Percent 4 3 3 7 2" xfId="30482" xr:uid="{7692FCC8-C612-419C-9256-C583A1E012E6}"/>
    <cellStyle name="Percent 4 3 3 7 3" xfId="30481" xr:uid="{9BDCD32B-4EEC-46A0-B383-7486CD8114C7}"/>
    <cellStyle name="Percent 4 3 3 8" xfId="18992" xr:uid="{A749DE90-1468-4A55-A12A-0FE02A6538F6}"/>
    <cellStyle name="Percent 4 3 3 8 2" xfId="30484" xr:uid="{FF4AD328-0AE1-4DD2-9E6B-ADA40E365E20}"/>
    <cellStyle name="Percent 4 3 3 8 3" xfId="30483" xr:uid="{B978D56C-0316-40BC-9BB0-9764D0C02822}"/>
    <cellStyle name="Percent 4 3 3 9" xfId="18993" xr:uid="{0F33B7EB-202C-45AA-9AE9-0CC6D9BAAF5E}"/>
    <cellStyle name="Percent 4 3 3 9 2" xfId="30485" xr:uid="{E803F89A-4DB7-41BC-BF82-BF00095D3C6C}"/>
    <cellStyle name="Percent 4 3 4" xfId="4755" xr:uid="{00000000-0005-0000-0000-000096120000}"/>
    <cellStyle name="Percent 4 3 4 10" xfId="30487" xr:uid="{BB70A45C-ED14-42BD-B182-8ADC660AFE9D}"/>
    <cellStyle name="Percent 4 3 4 11" xfId="30486" xr:uid="{D42C955C-B058-4302-AEE8-7CB3C64A4D9F}"/>
    <cellStyle name="Percent 4 3 4 12" xfId="6969" xr:uid="{25E1F042-470D-4DE1-8756-33FFD8043AD9}"/>
    <cellStyle name="Percent 4 3 4 2" xfId="9064" xr:uid="{B31F658D-33E0-43C9-B299-FF1B98342662}"/>
    <cellStyle name="Percent 4 3 4 2 2" xfId="30489" xr:uid="{DDC951B1-5837-4921-9C8A-14EDBC4396F9}"/>
    <cellStyle name="Percent 4 3 4 2 2 2" xfId="30490" xr:uid="{0188BE48-F9D4-4DC2-9CAD-F240487218DE}"/>
    <cellStyle name="Percent 4 3 4 2 3" xfId="30491" xr:uid="{FAF6F4B4-B775-4767-88D5-8C684B62BAC9}"/>
    <cellStyle name="Percent 4 3 4 2 3 2" xfId="30492" xr:uid="{5EF62128-9A7E-40F6-86E0-56853EA4E7EC}"/>
    <cellStyle name="Percent 4 3 4 2 4" xfId="30493" xr:uid="{353E64B9-C560-4EFC-84BE-6CD75310FFDF}"/>
    <cellStyle name="Percent 4 3 4 2 5" xfId="30488" xr:uid="{4CAEC6C7-9E65-4858-957B-47E555A359AF}"/>
    <cellStyle name="Percent 4 3 4 3" xfId="18994" xr:uid="{DFC93772-F77C-4CFA-94A6-188B606E2EA1}"/>
    <cellStyle name="Percent 4 3 4 3 2" xfId="30495" xr:uid="{9095C371-2DB2-463E-976C-C8C50AC8D88A}"/>
    <cellStyle name="Percent 4 3 4 3 2 2" xfId="30496" xr:uid="{0EB70988-7B23-4EC1-83C3-8FD7E938E666}"/>
    <cellStyle name="Percent 4 3 4 3 3" xfId="30497" xr:uid="{150BC379-10C0-4750-8BE0-FF25663D628E}"/>
    <cellStyle name="Percent 4 3 4 3 3 2" xfId="30498" xr:uid="{693C9475-A8F6-49C4-98AF-3A1D8A9EF7C1}"/>
    <cellStyle name="Percent 4 3 4 3 4" xfId="30499" xr:uid="{5C1E0388-B2ED-4FC7-A055-010E399AC0FA}"/>
    <cellStyle name="Percent 4 3 4 3 5" xfId="30494" xr:uid="{9816591B-6D32-413F-8101-EDC508F8F456}"/>
    <cellStyle name="Percent 4 3 4 4" xfId="18995" xr:uid="{C14CFFD6-1EB0-4F61-94AB-A5082943D1AF}"/>
    <cellStyle name="Percent 4 3 4 4 2" xfId="30501" xr:uid="{CB510BCF-3069-4D96-A99B-06C7D1DA7306}"/>
    <cellStyle name="Percent 4 3 4 4 2 2" xfId="30502" xr:uid="{91A1B193-E0EB-4A68-AA62-7899D05FD82B}"/>
    <cellStyle name="Percent 4 3 4 4 3" xfId="30503" xr:uid="{E816E1AC-D71B-4B17-B1F2-8427B6EC2643}"/>
    <cellStyle name="Percent 4 3 4 4 3 2" xfId="30504" xr:uid="{36F9FD9C-6E37-4A10-B6A1-FD461A72FB0B}"/>
    <cellStyle name="Percent 4 3 4 4 4" xfId="30505" xr:uid="{5E4C09A9-5DD6-4329-A500-5BF9AAFA1F24}"/>
    <cellStyle name="Percent 4 3 4 4 4 2" xfId="30506" xr:uid="{A2FC0502-51A2-414C-B748-D78254F1F4F2}"/>
    <cellStyle name="Percent 4 3 4 4 5" xfId="30507" xr:uid="{9CFB568E-9BE2-4033-9E2E-CCDBCFEB4D79}"/>
    <cellStyle name="Percent 4 3 4 4 6" xfId="30500" xr:uid="{AC36CAB8-85DE-4EF5-A777-E98682283650}"/>
    <cellStyle name="Percent 4 3 4 5" xfId="18996" xr:uid="{34C5AEEA-EB6F-4343-AB60-F5B7F16C9AD3}"/>
    <cellStyle name="Percent 4 3 4 5 2" xfId="30509" xr:uid="{C924F45A-7C8E-4D36-999A-996FA1D38195}"/>
    <cellStyle name="Percent 4 3 4 5 2 2" xfId="30510" xr:uid="{99E2C39E-AD77-461B-8C6E-D640CF50B22B}"/>
    <cellStyle name="Percent 4 3 4 5 3" xfId="30511" xr:uid="{C533DDC5-42DC-4AB3-98C1-40D484F51DAE}"/>
    <cellStyle name="Percent 4 3 4 5 3 2" xfId="30512" xr:uid="{C3D74F59-73C2-40E2-8AE4-BE9D7AA01D6D}"/>
    <cellStyle name="Percent 4 3 4 5 4" xfId="30513" xr:uid="{502C59A4-913D-4488-AB94-289FD8F26ADF}"/>
    <cellStyle name="Percent 4 3 4 5 5" xfId="30508" xr:uid="{4D0DBADF-4B92-43DF-BBF1-9664E1478532}"/>
    <cellStyle name="Percent 4 3 4 6" xfId="18997" xr:uid="{27E08FAA-F24B-4C72-9039-2BB434EEE9D6}"/>
    <cellStyle name="Percent 4 3 4 6 2" xfId="30515" xr:uid="{3ACFE6CE-566A-41B4-BEE2-8C968109D457}"/>
    <cellStyle name="Percent 4 3 4 6 3" xfId="30514" xr:uid="{40A54B36-47B4-495A-8E2B-5AD454603A07}"/>
    <cellStyle name="Percent 4 3 4 7" xfId="18998" xr:uid="{2E28AD13-BF49-49EE-883E-D5463BB1133A}"/>
    <cellStyle name="Percent 4 3 4 7 2" xfId="30517" xr:uid="{8F2250B0-3C05-4CCA-A206-08640E015CFE}"/>
    <cellStyle name="Percent 4 3 4 7 3" xfId="30516" xr:uid="{00D15C95-3B80-400D-8CB5-29D1A917F0B0}"/>
    <cellStyle name="Percent 4 3 4 8" xfId="18999" xr:uid="{22FCEE75-870A-4552-A3EA-8ACEC55A98A9}"/>
    <cellStyle name="Percent 4 3 4 8 2" xfId="30519" xr:uid="{C7F1538D-EEAD-4903-BE0F-082838C59404}"/>
    <cellStyle name="Percent 4 3 4 8 3" xfId="30518" xr:uid="{44767203-3F4A-48A9-BA19-AD2790FD032B}"/>
    <cellStyle name="Percent 4 3 4 9" xfId="19000" xr:uid="{D47E2142-E635-4349-A229-ADDA3B1C450B}"/>
    <cellStyle name="Percent 4 3 4 9 2" xfId="30520" xr:uid="{0D9541EB-3AF6-4BB0-B441-FE50C48D6727}"/>
    <cellStyle name="Percent 4 3 5" xfId="4756" xr:uid="{00000000-0005-0000-0000-000097120000}"/>
    <cellStyle name="Percent 4 3 5 10" xfId="30522" xr:uid="{08CA4F78-E6DE-44B8-BB0B-0D74E933F30B}"/>
    <cellStyle name="Percent 4 3 5 11" xfId="30521" xr:uid="{A0809CCE-33F7-4E86-B914-87136A7135DF}"/>
    <cellStyle name="Percent 4 3 5 12" xfId="6970" xr:uid="{E93F6B2F-8A1D-494C-83C2-236A53CA9ED8}"/>
    <cellStyle name="Percent 4 3 5 2" xfId="9065" xr:uid="{53790D27-FC23-4136-877E-A507846AA623}"/>
    <cellStyle name="Percent 4 3 5 2 2" xfId="30524" xr:uid="{FC15887C-87FE-4581-ABB3-D8483E1D1620}"/>
    <cellStyle name="Percent 4 3 5 2 2 2" xfId="30525" xr:uid="{A0EC5993-853C-4020-92FF-81774E6C6345}"/>
    <cellStyle name="Percent 4 3 5 2 3" xfId="30526" xr:uid="{680D3B00-0840-4374-ADF1-73087068C7BD}"/>
    <cellStyle name="Percent 4 3 5 2 3 2" xfId="30527" xr:uid="{564831FE-7CB6-42F3-BB80-524751D06BC4}"/>
    <cellStyle name="Percent 4 3 5 2 4" xfId="30528" xr:uid="{C9CA127D-44E6-45DC-A462-46565B40AC14}"/>
    <cellStyle name="Percent 4 3 5 2 5" xfId="30523" xr:uid="{D4A9A7B6-FB51-4F86-AFB9-2B240D697A49}"/>
    <cellStyle name="Percent 4 3 5 3" xfId="19001" xr:uid="{DB5AF55C-F5B0-4AA6-93CA-2F610DAACA24}"/>
    <cellStyle name="Percent 4 3 5 3 2" xfId="30530" xr:uid="{ABF6A906-B3FF-4916-B9A4-AA813B322909}"/>
    <cellStyle name="Percent 4 3 5 3 2 2" xfId="30531" xr:uid="{112455C7-5133-42A4-9830-DA73ACEBD945}"/>
    <cellStyle name="Percent 4 3 5 3 3" xfId="30532" xr:uid="{01E2B1A8-0C65-4668-AF45-D0C170A6C726}"/>
    <cellStyle name="Percent 4 3 5 3 3 2" xfId="30533" xr:uid="{3FCB28AC-1E80-46D8-BF17-C3A0813692CC}"/>
    <cellStyle name="Percent 4 3 5 3 4" xfId="30534" xr:uid="{924F508C-DBB2-48C6-94D9-F62147020F3D}"/>
    <cellStyle name="Percent 4 3 5 3 5" xfId="30529" xr:uid="{EED433D7-A4B0-4051-B863-4011590652B4}"/>
    <cellStyle name="Percent 4 3 5 4" xfId="19002" xr:uid="{E88D0322-548E-4878-8279-6E6097F7FE8B}"/>
    <cellStyle name="Percent 4 3 5 4 2" xfId="30536" xr:uid="{F36A0C3A-ADE4-4969-BD64-9F5672ACF149}"/>
    <cellStyle name="Percent 4 3 5 4 2 2" xfId="30537" xr:uid="{4AE8CFC9-FF65-4DAB-A063-17EDFB262919}"/>
    <cellStyle name="Percent 4 3 5 4 3" xfId="30538" xr:uid="{C65F5555-0B09-40BB-9D44-5574795A4469}"/>
    <cellStyle name="Percent 4 3 5 4 3 2" xfId="30539" xr:uid="{A5402126-D8ED-4660-B005-B07A778269F7}"/>
    <cellStyle name="Percent 4 3 5 4 4" xfId="30540" xr:uid="{D2846B1D-3B68-4507-9A34-090C375E5C65}"/>
    <cellStyle name="Percent 4 3 5 4 4 2" xfId="30541" xr:uid="{CF6A8303-0C59-4AD1-9197-522927CF45BF}"/>
    <cellStyle name="Percent 4 3 5 4 5" xfId="30542" xr:uid="{FAFB6072-2923-4F83-BAD9-82F84D7D94CE}"/>
    <cellStyle name="Percent 4 3 5 4 6" xfId="30535" xr:uid="{78B27A87-DF98-47E5-B973-1226347BA3F3}"/>
    <cellStyle name="Percent 4 3 5 5" xfId="19003" xr:uid="{19A53B17-9EBA-49CB-B2E1-BB943A869164}"/>
    <cellStyle name="Percent 4 3 5 5 2" xfId="30544" xr:uid="{1E67B38A-D435-4C5C-8AE9-46C3F322AFE7}"/>
    <cellStyle name="Percent 4 3 5 5 2 2" xfId="30545" xr:uid="{ED445EE4-871F-44B7-9036-BCE0B865A419}"/>
    <cellStyle name="Percent 4 3 5 5 3" xfId="30546" xr:uid="{12299342-732E-484F-AEC2-63BA8E83B0FC}"/>
    <cellStyle name="Percent 4 3 5 5 3 2" xfId="30547" xr:uid="{2F5D508D-0C3E-49E9-B94F-9B4DD8897351}"/>
    <cellStyle name="Percent 4 3 5 5 4" xfId="30548" xr:uid="{63EE48E8-CEE7-4A97-9480-A980DC88AC20}"/>
    <cellStyle name="Percent 4 3 5 5 5" xfId="30543" xr:uid="{02B52DB8-614E-463B-962E-CF55D02D9205}"/>
    <cellStyle name="Percent 4 3 5 6" xfId="19004" xr:uid="{99EB4961-64EE-4E6B-AAC6-0EDCAE3D035E}"/>
    <cellStyle name="Percent 4 3 5 6 2" xfId="30550" xr:uid="{C4043C6B-773A-419E-AD2B-924EF1E393E4}"/>
    <cellStyle name="Percent 4 3 5 6 3" xfId="30549" xr:uid="{566B5614-647D-4966-AF67-2D645D0E6244}"/>
    <cellStyle name="Percent 4 3 5 7" xfId="19005" xr:uid="{5F11B373-3796-4471-ABA4-B01BB3A4190A}"/>
    <cellStyle name="Percent 4 3 5 7 2" xfId="30552" xr:uid="{D2DD7605-01B7-44CF-9DED-A097C9772189}"/>
    <cellStyle name="Percent 4 3 5 7 3" xfId="30551" xr:uid="{1DE0067B-E589-4277-921E-DEFB472D5582}"/>
    <cellStyle name="Percent 4 3 5 8" xfId="19006" xr:uid="{DF5FB8A9-636E-4A3E-B018-7D18E72307B4}"/>
    <cellStyle name="Percent 4 3 5 8 2" xfId="30554" xr:uid="{2E1EFFA2-6E77-45BD-A06B-67F1DD90CA56}"/>
    <cellStyle name="Percent 4 3 5 8 3" xfId="30553" xr:uid="{F696B6DA-90ED-4B6B-90E7-376A288E9F90}"/>
    <cellStyle name="Percent 4 3 5 9" xfId="19007" xr:uid="{0E64E0F1-7370-42D9-AE06-856CA25BD604}"/>
    <cellStyle name="Percent 4 3 5 9 2" xfId="30555" xr:uid="{C03E155A-C29B-44CD-8E11-3FAC3EC9AF02}"/>
    <cellStyle name="Percent 4 3 6" xfId="4757" xr:uid="{00000000-0005-0000-0000-000098120000}"/>
    <cellStyle name="Percent 4 3 6 10" xfId="30557" xr:uid="{741AB9F9-FB06-48C2-8DA1-1C3272918EB8}"/>
    <cellStyle name="Percent 4 3 6 11" xfId="30556" xr:uid="{752F0B22-69E5-45A8-9CDB-B4A0E9766EB2}"/>
    <cellStyle name="Percent 4 3 6 12" xfId="6971" xr:uid="{20B32C29-7628-4B04-9C57-48CE2963C5C7}"/>
    <cellStyle name="Percent 4 3 6 2" xfId="9066" xr:uid="{66CF8BF3-1490-47C7-BF20-EF3FF6ACC498}"/>
    <cellStyle name="Percent 4 3 6 2 2" xfId="30559" xr:uid="{E55BF4F4-6323-43C6-BD3B-5DE19504B6D0}"/>
    <cellStyle name="Percent 4 3 6 2 2 2" xfId="30560" xr:uid="{3608609E-8C89-4442-884E-8D0BB383616D}"/>
    <cellStyle name="Percent 4 3 6 2 3" xfId="30561" xr:uid="{FECF0E12-E0D0-4851-AD50-D311EB117BB4}"/>
    <cellStyle name="Percent 4 3 6 2 3 2" xfId="30562" xr:uid="{3CCCA4A5-F9E0-4631-A73E-875C62B87D2A}"/>
    <cellStyle name="Percent 4 3 6 2 4" xfId="30563" xr:uid="{7030ECB3-375C-4976-BBF8-F6964D8DBE4E}"/>
    <cellStyle name="Percent 4 3 6 2 5" xfId="30558" xr:uid="{23662347-AD80-45F1-A678-ADA0894CE2C8}"/>
    <cellStyle name="Percent 4 3 6 3" xfId="19008" xr:uid="{CFCDC67C-7BEF-4D68-B8B7-C6E152CA5302}"/>
    <cellStyle name="Percent 4 3 6 3 2" xfId="30565" xr:uid="{831D17D0-CE77-4496-A00B-667A893E625B}"/>
    <cellStyle name="Percent 4 3 6 3 2 2" xfId="30566" xr:uid="{B2B2D408-B1B7-44E1-A826-01CC7201684D}"/>
    <cellStyle name="Percent 4 3 6 3 3" xfId="30567" xr:uid="{1E1DB9FF-9DF6-4327-86B9-B77777B17089}"/>
    <cellStyle name="Percent 4 3 6 3 3 2" xfId="30568" xr:uid="{EF3AC781-3F43-4A68-B804-68D939EBC00E}"/>
    <cellStyle name="Percent 4 3 6 3 4" xfId="30569" xr:uid="{CABBF295-97D6-4BD8-A8F8-717C3CF67C7B}"/>
    <cellStyle name="Percent 4 3 6 3 5" xfId="30564" xr:uid="{4EED176D-0A26-4983-936A-7A55C8CC8ED8}"/>
    <cellStyle name="Percent 4 3 6 4" xfId="19009" xr:uid="{E44859CC-AD3D-4624-B4D8-D1E9A4B8F79F}"/>
    <cellStyle name="Percent 4 3 6 4 2" xfId="30571" xr:uid="{A0486321-5C3B-4B5A-9574-FF570F46945D}"/>
    <cellStyle name="Percent 4 3 6 4 2 2" xfId="30572" xr:uid="{0606DF57-7CFE-44A3-90C5-1C472597F63D}"/>
    <cellStyle name="Percent 4 3 6 4 3" xfId="30573" xr:uid="{CA4FA7C9-2F2D-4EDF-B5F8-A4FECFD79C81}"/>
    <cellStyle name="Percent 4 3 6 4 3 2" xfId="30574" xr:uid="{0BA9E98D-9AE1-48E9-BA8C-97029D829350}"/>
    <cellStyle name="Percent 4 3 6 4 4" xfId="30575" xr:uid="{798B063E-7FDE-4D56-9630-118C6B55C64A}"/>
    <cellStyle name="Percent 4 3 6 4 4 2" xfId="30576" xr:uid="{13CB1925-3753-4A6F-99F2-1F195323386A}"/>
    <cellStyle name="Percent 4 3 6 4 5" xfId="30577" xr:uid="{195BDBE1-7602-4ED9-A744-454E2B1A9F18}"/>
    <cellStyle name="Percent 4 3 6 4 6" xfId="30570" xr:uid="{0B97832D-F891-4760-9521-7D02EF6D8FE7}"/>
    <cellStyle name="Percent 4 3 6 5" xfId="19010" xr:uid="{925B3A14-71EE-4269-91D4-87A06DE5F8A3}"/>
    <cellStyle name="Percent 4 3 6 5 2" xfId="30579" xr:uid="{4E3C26DD-644B-4117-BD94-EE9D2C0379C4}"/>
    <cellStyle name="Percent 4 3 6 5 2 2" xfId="30580" xr:uid="{A0DFF824-215F-4CFD-8F1D-C3FD4F425420}"/>
    <cellStyle name="Percent 4 3 6 5 3" xfId="30581" xr:uid="{69EC80EC-1F45-4180-A9D5-FFAAE3364A25}"/>
    <cellStyle name="Percent 4 3 6 5 3 2" xfId="30582" xr:uid="{69579B1E-642C-4B66-BFF1-281EA0650B4A}"/>
    <cellStyle name="Percent 4 3 6 5 4" xfId="30583" xr:uid="{5DA9F1D4-F137-4AD0-A3F2-84D4ADE3479A}"/>
    <cellStyle name="Percent 4 3 6 5 5" xfId="30578" xr:uid="{3089AE26-DCF8-4F07-84A4-2387D4F8995B}"/>
    <cellStyle name="Percent 4 3 6 6" xfId="19011" xr:uid="{EDD9E8B3-9738-4358-B45E-55EC590FDCF2}"/>
    <cellStyle name="Percent 4 3 6 6 2" xfId="30585" xr:uid="{EBF798C6-BFCF-4BE8-9388-8E9121C6F1B0}"/>
    <cellStyle name="Percent 4 3 6 6 3" xfId="30584" xr:uid="{B6569834-B88D-4E0B-A6EE-6DFDE242BA6D}"/>
    <cellStyle name="Percent 4 3 6 7" xfId="19012" xr:uid="{F03A31F4-2650-430B-A8AE-9E77E5CA40C9}"/>
    <cellStyle name="Percent 4 3 6 7 2" xfId="30587" xr:uid="{8BC95A0C-A803-4A77-8FC6-9772ECAA4AB4}"/>
    <cellStyle name="Percent 4 3 6 7 3" xfId="30586" xr:uid="{EDB9C93C-39E2-4387-A533-AC27A2218EE7}"/>
    <cellStyle name="Percent 4 3 6 8" xfId="19013" xr:uid="{3D5CE420-D883-4C33-9C95-569F7B081927}"/>
    <cellStyle name="Percent 4 3 6 8 2" xfId="30589" xr:uid="{244DF32E-A05B-42D5-91BE-95D27831F1FD}"/>
    <cellStyle name="Percent 4 3 6 8 3" xfId="30588" xr:uid="{80F4020F-FDF5-4056-BFFE-2294A91AF546}"/>
    <cellStyle name="Percent 4 3 6 9" xfId="19014" xr:uid="{54DA91F9-A6FE-40AE-85B5-271A8907AD2A}"/>
    <cellStyle name="Percent 4 3 6 9 2" xfId="30590" xr:uid="{15C04E86-FA90-4977-9E19-A9313A793D23}"/>
    <cellStyle name="Percent 4 3 7" xfId="4758" xr:uid="{00000000-0005-0000-0000-000099120000}"/>
    <cellStyle name="Percent 4 3 7 10" xfId="30592" xr:uid="{5910C8DF-3D23-40B2-8B58-FFD54BABB115}"/>
    <cellStyle name="Percent 4 3 7 11" xfId="30591" xr:uid="{07C31C83-ACBF-4602-B042-9B7063DA483D}"/>
    <cellStyle name="Percent 4 3 7 12" xfId="6972" xr:uid="{DA32BA27-7201-4C4C-9844-A5EDB7BE17C0}"/>
    <cellStyle name="Percent 4 3 7 2" xfId="9067" xr:uid="{8EB4532D-AE65-453D-8003-5B587332F64C}"/>
    <cellStyle name="Percent 4 3 7 2 2" xfId="30594" xr:uid="{A766004B-3124-4389-BFE5-C27CCC3FD070}"/>
    <cellStyle name="Percent 4 3 7 2 2 2" xfId="30595" xr:uid="{727DBE18-3029-46E5-95D7-1F471609984D}"/>
    <cellStyle name="Percent 4 3 7 2 3" xfId="30596" xr:uid="{8CBEAEBE-E45C-4DC3-A6E3-17E51033270B}"/>
    <cellStyle name="Percent 4 3 7 2 3 2" xfId="30597" xr:uid="{FBCACF3D-7690-4C54-B79A-417579208C1D}"/>
    <cellStyle name="Percent 4 3 7 2 4" xfId="30598" xr:uid="{CE6360CC-7E28-4D8B-A95C-EB896BDEA41A}"/>
    <cellStyle name="Percent 4 3 7 2 5" xfId="30593" xr:uid="{0AACEBA3-9E65-43F3-90EF-E39D662D2E1A}"/>
    <cellStyle name="Percent 4 3 7 3" xfId="19015" xr:uid="{D977EBC8-F2D3-4460-BAFC-E78347223D98}"/>
    <cellStyle name="Percent 4 3 7 3 2" xfId="30600" xr:uid="{14A2CC68-F11E-4240-9F70-26876715CE16}"/>
    <cellStyle name="Percent 4 3 7 3 2 2" xfId="30601" xr:uid="{3FA2EEB7-B787-41A4-B9EC-F63DF443396B}"/>
    <cellStyle name="Percent 4 3 7 3 3" xfId="30602" xr:uid="{907EB25B-B881-4889-94DF-7BEC0798FDA2}"/>
    <cellStyle name="Percent 4 3 7 3 3 2" xfId="30603" xr:uid="{E637AC98-67CF-4D26-AD74-50594549DF97}"/>
    <cellStyle name="Percent 4 3 7 3 4" xfId="30604" xr:uid="{43F4D376-6C9D-4216-A3FC-03D08446C0F6}"/>
    <cellStyle name="Percent 4 3 7 3 5" xfId="30599" xr:uid="{48911215-0F38-44C3-813A-03D901BAA621}"/>
    <cellStyle name="Percent 4 3 7 4" xfId="19016" xr:uid="{89E91152-DEC6-414E-8226-82B5C2072029}"/>
    <cellStyle name="Percent 4 3 7 4 2" xfId="30606" xr:uid="{7A12AB03-6833-43AB-ADAA-743DDD1431FA}"/>
    <cellStyle name="Percent 4 3 7 4 2 2" xfId="30607" xr:uid="{EA8F54AB-BA26-4BCA-865A-4C175E728320}"/>
    <cellStyle name="Percent 4 3 7 4 3" xfId="30608" xr:uid="{61463C3E-310E-424E-8040-CD828DD64C2B}"/>
    <cellStyle name="Percent 4 3 7 4 3 2" xfId="30609" xr:uid="{5249F188-CB05-4C11-91FF-24A20A61FB46}"/>
    <cellStyle name="Percent 4 3 7 4 4" xfId="30610" xr:uid="{32285804-8F9F-49C3-A4AA-6A9A8BF6ADB1}"/>
    <cellStyle name="Percent 4 3 7 4 4 2" xfId="30611" xr:uid="{3D71865A-A03D-43FA-9419-007873BE9810}"/>
    <cellStyle name="Percent 4 3 7 4 5" xfId="30612" xr:uid="{DFA44F42-989A-4AC8-9C5D-501B1D18F9F3}"/>
    <cellStyle name="Percent 4 3 7 4 6" xfId="30605" xr:uid="{6E3F4A1B-98A2-44E7-8BAE-D36A9B21E459}"/>
    <cellStyle name="Percent 4 3 7 5" xfId="19017" xr:uid="{7BA64B00-A344-483C-B140-C574B5FD2A3D}"/>
    <cellStyle name="Percent 4 3 7 5 2" xfId="30614" xr:uid="{37E34154-6CAF-4FBB-8FAD-709DF314D423}"/>
    <cellStyle name="Percent 4 3 7 5 2 2" xfId="30615" xr:uid="{071DB59D-322C-440C-B713-89FE58A40845}"/>
    <cellStyle name="Percent 4 3 7 5 3" xfId="30616" xr:uid="{C06ACCEA-7517-48D2-BEDE-BC3BC25CBD39}"/>
    <cellStyle name="Percent 4 3 7 5 3 2" xfId="30617" xr:uid="{9FB94887-A66C-4072-9045-F3FAC9BABC4C}"/>
    <cellStyle name="Percent 4 3 7 5 4" xfId="30618" xr:uid="{6F9A26B1-917F-4E1B-8B76-55138FD0EB13}"/>
    <cellStyle name="Percent 4 3 7 5 5" xfId="30613" xr:uid="{70135576-9C4A-429A-8DAB-1AB7B48526F2}"/>
    <cellStyle name="Percent 4 3 7 6" xfId="19018" xr:uid="{391A464B-2C74-45CB-BA10-0D814867D325}"/>
    <cellStyle name="Percent 4 3 7 6 2" xfId="30620" xr:uid="{DDF66B30-8168-40FC-8423-FB27CA827E66}"/>
    <cellStyle name="Percent 4 3 7 6 3" xfId="30619" xr:uid="{E2CF4536-B8C7-48BE-A51E-746B6E32ED91}"/>
    <cellStyle name="Percent 4 3 7 7" xfId="19019" xr:uid="{661DC537-6F32-4F3B-84F3-F63A8315B78A}"/>
    <cellStyle name="Percent 4 3 7 7 2" xfId="30622" xr:uid="{0D937BC2-A5A3-472F-A972-2980606B5969}"/>
    <cellStyle name="Percent 4 3 7 7 3" xfId="30621" xr:uid="{6E08A4DD-3EC3-4FED-824D-53EDFB4FAB77}"/>
    <cellStyle name="Percent 4 3 7 8" xfId="19020" xr:uid="{F5F9F349-DE58-47BE-A564-947C753B040E}"/>
    <cellStyle name="Percent 4 3 7 8 2" xfId="30624" xr:uid="{9623FAD2-50F5-45A6-9F75-332D15E741C1}"/>
    <cellStyle name="Percent 4 3 7 8 3" xfId="30623" xr:uid="{294701FC-1C8D-4020-B599-9D226711D0F5}"/>
    <cellStyle name="Percent 4 3 7 9" xfId="19021" xr:uid="{9B35CBB9-2D3E-4A29-89B9-2A8EA6D3ACF5}"/>
    <cellStyle name="Percent 4 3 7 9 2" xfId="30625" xr:uid="{96FBBEC2-7C06-48DD-9776-7B54A4040964}"/>
    <cellStyle name="Percent 4 3 8" xfId="4759" xr:uid="{00000000-0005-0000-0000-00009A120000}"/>
    <cellStyle name="Percent 4 3 8 10" xfId="30627" xr:uid="{02EE5466-B624-43B8-B8A4-AE0445894E34}"/>
    <cellStyle name="Percent 4 3 8 11" xfId="30626" xr:uid="{E53D1C11-38D7-4D99-8CDD-71C649EA8E44}"/>
    <cellStyle name="Percent 4 3 8 12" xfId="6973" xr:uid="{AF049CA0-E3C9-4131-9AF5-0331946676E2}"/>
    <cellStyle name="Percent 4 3 8 2" xfId="9068" xr:uid="{B6100DE1-1BDB-4B12-93BD-70CD3109C3A3}"/>
    <cellStyle name="Percent 4 3 8 2 2" xfId="30629" xr:uid="{DE533292-B2C6-45E1-AF0E-3F964665D300}"/>
    <cellStyle name="Percent 4 3 8 2 2 2" xfId="30630" xr:uid="{3E721703-8CDC-437F-84CA-DB69389F3A32}"/>
    <cellStyle name="Percent 4 3 8 2 3" xfId="30631" xr:uid="{A5DA62F4-3DE6-4347-9941-D21D9A02DBB1}"/>
    <cellStyle name="Percent 4 3 8 2 3 2" xfId="30632" xr:uid="{D411A5C3-40C4-4CF8-9750-5C790235152A}"/>
    <cellStyle name="Percent 4 3 8 2 4" xfId="30633" xr:uid="{167A5107-731F-42DA-8981-F9AB4C4298DC}"/>
    <cellStyle name="Percent 4 3 8 2 5" xfId="30628" xr:uid="{47D98A4B-E136-4D99-AF0F-0AA12A8C95BC}"/>
    <cellStyle name="Percent 4 3 8 3" xfId="19022" xr:uid="{68F8B4B2-8D57-4841-BCB3-21A0C616856B}"/>
    <cellStyle name="Percent 4 3 8 3 2" xfId="30635" xr:uid="{07C73DEF-DB70-44B0-A876-7C66BCA619C6}"/>
    <cellStyle name="Percent 4 3 8 3 2 2" xfId="30636" xr:uid="{E4B330B4-C02C-4F46-9C03-1D2BF10989C4}"/>
    <cellStyle name="Percent 4 3 8 3 3" xfId="30637" xr:uid="{7DD1CAF9-A9E0-46B9-976A-25A206B019E3}"/>
    <cellStyle name="Percent 4 3 8 3 3 2" xfId="30638" xr:uid="{B9B11BB2-D5EF-4961-8E99-BE6F5BFE25FD}"/>
    <cellStyle name="Percent 4 3 8 3 4" xfId="30639" xr:uid="{E555B978-D484-4566-B468-5E720F322115}"/>
    <cellStyle name="Percent 4 3 8 3 5" xfId="30634" xr:uid="{7093F707-ECF9-4C08-B0F6-B5E03AA66694}"/>
    <cellStyle name="Percent 4 3 8 4" xfId="19023" xr:uid="{1DA02A53-3D81-4BCF-8DB9-766C95173EAE}"/>
    <cellStyle name="Percent 4 3 8 4 2" xfId="30641" xr:uid="{CE1FC68E-DF55-4B4E-9F4D-5F4CB0748137}"/>
    <cellStyle name="Percent 4 3 8 4 2 2" xfId="30642" xr:uid="{E4796DE5-D0C1-468D-BBDF-B52AA71B3355}"/>
    <cellStyle name="Percent 4 3 8 4 3" xfId="30643" xr:uid="{AFA490ED-DE6D-47CE-AB20-26DECC4E7473}"/>
    <cellStyle name="Percent 4 3 8 4 3 2" xfId="30644" xr:uid="{18E217D8-8EEC-435D-AB4B-1C2C9EF10779}"/>
    <cellStyle name="Percent 4 3 8 4 4" xfId="30645" xr:uid="{1B1AD4E0-5820-49E5-8924-5E0EAE59773A}"/>
    <cellStyle name="Percent 4 3 8 4 4 2" xfId="30646" xr:uid="{12986FB2-4722-440B-8690-5098A2090B10}"/>
    <cellStyle name="Percent 4 3 8 4 5" xfId="30647" xr:uid="{08FFA2C0-6302-4CB9-88F4-E63453AA31E8}"/>
    <cellStyle name="Percent 4 3 8 4 6" xfId="30640" xr:uid="{B9F49AC3-31B4-4E9A-B9CB-7F28085B08E7}"/>
    <cellStyle name="Percent 4 3 8 5" xfId="19024" xr:uid="{5ADF5387-63A1-41DE-9A0B-91186DD8C48B}"/>
    <cellStyle name="Percent 4 3 8 5 2" xfId="30649" xr:uid="{4C1DC560-7EE1-4496-A186-DB733A9880C1}"/>
    <cellStyle name="Percent 4 3 8 5 2 2" xfId="30650" xr:uid="{CC598F9A-77E5-49F4-B5A0-F8017D9B7838}"/>
    <cellStyle name="Percent 4 3 8 5 3" xfId="30651" xr:uid="{9BD76911-20E4-4829-8D43-08385E74D27B}"/>
    <cellStyle name="Percent 4 3 8 5 3 2" xfId="30652" xr:uid="{FB19229B-FF5E-44F4-ABB6-2EF1EF9FF237}"/>
    <cellStyle name="Percent 4 3 8 5 4" xfId="30653" xr:uid="{03032FD6-7F8E-4798-A29B-5A49E9613379}"/>
    <cellStyle name="Percent 4 3 8 5 5" xfId="30648" xr:uid="{E64A9DA9-A916-4794-A567-6A570FE890AF}"/>
    <cellStyle name="Percent 4 3 8 6" xfId="19025" xr:uid="{B0B0F64B-6367-47C9-B9F2-3F5E33A92219}"/>
    <cellStyle name="Percent 4 3 8 6 2" xfId="30655" xr:uid="{247593B3-7E0E-4426-9CE5-FF976D6C6A00}"/>
    <cellStyle name="Percent 4 3 8 6 3" xfId="30654" xr:uid="{CE790DA7-F1AC-4CF7-B806-D4E2805B6DDF}"/>
    <cellStyle name="Percent 4 3 8 7" xfId="19026" xr:uid="{984D3A8F-872F-4ECC-8BE5-2B234549E422}"/>
    <cellStyle name="Percent 4 3 8 7 2" xfId="30657" xr:uid="{2914A62F-7EEE-4A88-BC2F-ED8E4C1EC979}"/>
    <cellStyle name="Percent 4 3 8 7 3" xfId="30656" xr:uid="{7420B1CB-2677-4228-A21D-05BDFE0F66F4}"/>
    <cellStyle name="Percent 4 3 8 8" xfId="19027" xr:uid="{250DE7DD-421E-4D99-BB06-03C83020EA26}"/>
    <cellStyle name="Percent 4 3 8 8 2" xfId="30659" xr:uid="{BC28FB8D-3902-4E52-A1BC-5FDBCAE7D788}"/>
    <cellStyle name="Percent 4 3 8 8 3" xfId="30658" xr:uid="{05F6282F-4880-404F-BB82-2965539CDD12}"/>
    <cellStyle name="Percent 4 3 8 9" xfId="19028" xr:uid="{BB9715BD-37CC-4A03-9102-FCA75BCDAC4E}"/>
    <cellStyle name="Percent 4 3 8 9 2" xfId="30660" xr:uid="{A14B6B57-F968-43A3-ADAA-B2914773A423}"/>
    <cellStyle name="Percent 4 3 9" xfId="9061" xr:uid="{44C16AB1-0520-4110-94C5-65BE53A5D68D}"/>
    <cellStyle name="Percent 4 3 9 2" xfId="30662" xr:uid="{82A6FD3A-5FBF-4BD2-81DC-9C2981CFCE67}"/>
    <cellStyle name="Percent 4 3 9 2 2" xfId="30663" xr:uid="{595EEF40-2AB0-410C-86A2-F25E3997073B}"/>
    <cellStyle name="Percent 4 3 9 3" xfId="30664" xr:uid="{F8F7E522-73C8-4086-9F2E-71ED726EE014}"/>
    <cellStyle name="Percent 4 3 9 3 2" xfId="30665" xr:uid="{BF35D35A-932D-4ADD-8357-40D4D388ECD4}"/>
    <cellStyle name="Percent 4 3 9 4" xfId="30666" xr:uid="{A257F615-E864-4F0D-BD43-0D4C7061D6EA}"/>
    <cellStyle name="Percent 4 3 9 5" xfId="30667" xr:uid="{9F2A0646-F629-4581-86A1-33F981C5B4AC}"/>
    <cellStyle name="Percent 4 3 9 6" xfId="30661" xr:uid="{CE585487-FD8A-4A1D-B2FB-C0394205BC1D}"/>
    <cellStyle name="Percent 4 30" xfId="4760" xr:uid="{00000000-0005-0000-0000-00009B120000}"/>
    <cellStyle name="Percent 4 30 2" xfId="19029" xr:uid="{28EB140A-2142-41B5-B956-D11A8101D243}"/>
    <cellStyle name="Percent 4 30 2 2" xfId="30670" xr:uid="{DBED3B4A-8C9C-48BE-87F3-C3DAEF8A1567}"/>
    <cellStyle name="Percent 4 30 2 3" xfId="30669" xr:uid="{3DB6C35A-9594-4080-AE68-98ECD6170162}"/>
    <cellStyle name="Percent 4 30 3" xfId="19030" xr:uid="{6DAFC05A-5654-4A04-9863-2F673F870D4B}"/>
    <cellStyle name="Percent 4 30 3 2" xfId="30672" xr:uid="{0E6D2AC6-6F6B-490B-B422-4BFD9B87AB82}"/>
    <cellStyle name="Percent 4 30 3 3" xfId="30671" xr:uid="{FAAD05B5-8651-4833-870C-8A7285ACEA77}"/>
    <cellStyle name="Percent 4 30 4" xfId="19031" xr:uid="{5CA91281-6910-4C57-8794-C934B742FFE9}"/>
    <cellStyle name="Percent 4 30 4 2" xfId="30673" xr:uid="{1258330B-8A3D-4D18-B5FE-E12235562026}"/>
    <cellStyle name="Percent 4 30 5" xfId="19032" xr:uid="{210252A3-2E3A-4C79-ACE5-18CD083314E5}"/>
    <cellStyle name="Percent 4 30 5 2" xfId="30674" xr:uid="{90C89132-DC5A-4AA0-845C-ABE391A672D0}"/>
    <cellStyle name="Percent 4 30 6" xfId="30668" xr:uid="{21621B01-4BF9-4A20-AF36-6FD842A5A204}"/>
    <cellStyle name="Percent 4 30 7" xfId="24167" xr:uid="{9D262DFE-29AF-4231-8E81-547469A8E0AC}"/>
    <cellStyle name="Percent 4 30 8" xfId="9069" xr:uid="{402CFF12-0E9A-4D9E-8106-C843A73B5117}"/>
    <cellStyle name="Percent 4 31" xfId="4761" xr:uid="{00000000-0005-0000-0000-00009C120000}"/>
    <cellStyle name="Percent 4 31 2" xfId="19033" xr:uid="{6F32D502-5D37-4657-85DE-3AF686465486}"/>
    <cellStyle name="Percent 4 31 2 2" xfId="30677" xr:uid="{94F4F7C8-CCA5-405C-9023-F516C8A59BF8}"/>
    <cellStyle name="Percent 4 31 2 3" xfId="30676" xr:uid="{03F8D609-CFDA-4745-BC93-F369E6F174B8}"/>
    <cellStyle name="Percent 4 31 3" xfId="19034" xr:uid="{8FC78FB1-4FBA-43EE-B78D-F81F331B9359}"/>
    <cellStyle name="Percent 4 31 3 2" xfId="30679" xr:uid="{16443197-D9E3-4062-A73C-683886139D04}"/>
    <cellStyle name="Percent 4 31 3 3" xfId="30678" xr:uid="{F72FEBD9-B935-4A57-92BE-04A192BD2EA6}"/>
    <cellStyle name="Percent 4 31 4" xfId="19035" xr:uid="{A2933FF5-DAAA-4927-9F49-F2C0B70E3487}"/>
    <cellStyle name="Percent 4 31 4 2" xfId="30680" xr:uid="{8E1F8C4E-4A38-4A0A-81BC-DC924857726B}"/>
    <cellStyle name="Percent 4 31 5" xfId="19036" xr:uid="{C9D19EC7-C704-4144-96AA-C1A972CC1A52}"/>
    <cellStyle name="Percent 4 31 5 2" xfId="30681" xr:uid="{F882A7EB-FDF2-4592-A6BD-31F0879DCB1D}"/>
    <cellStyle name="Percent 4 31 6" xfId="30675" xr:uid="{BF50613D-AC27-4F89-93BE-44953E48E0F8}"/>
    <cellStyle name="Percent 4 31 7" xfId="9070" xr:uid="{67CEBAB3-B472-4741-A78E-672C8CA25D75}"/>
    <cellStyle name="Percent 4 32" xfId="5597" xr:uid="{FB72B680-E98C-45FE-AF11-0D533698B72C}"/>
    <cellStyle name="Percent 4 32 2" xfId="19037" xr:uid="{4CFFFB65-AE95-4CC9-A23C-097F171FDD2E}"/>
    <cellStyle name="Percent 4 32 2 2" xfId="30684" xr:uid="{C685A6D6-2EEA-46F9-8826-D23EFAB2BED7}"/>
    <cellStyle name="Percent 4 32 2 3" xfId="30683" xr:uid="{FF61D1C2-5CDB-461B-903C-C4AFCB8B924E}"/>
    <cellStyle name="Percent 4 32 3" xfId="30685" xr:uid="{1D9510D6-7CC4-4939-8961-CA965B49CF36}"/>
    <cellStyle name="Percent 4 32 3 2" xfId="30686" xr:uid="{FD6B02C7-1F8A-419E-B1E0-7DDE1B5F1898}"/>
    <cellStyle name="Percent 4 32 4" xfId="30687" xr:uid="{8D4886B8-78DD-4009-B0DF-32E4EF0F2F02}"/>
    <cellStyle name="Percent 4 32 5" xfId="30682" xr:uid="{E7C6660D-35F6-4A77-B28E-FF3494BB304B}"/>
    <cellStyle name="Percent 4 32 6" xfId="9664" xr:uid="{74A7CA1B-D08F-4B6A-A0FA-CCC45C889336}"/>
    <cellStyle name="Percent 4 33" xfId="9023" xr:uid="{41B6D670-34E5-445D-BE20-5CD40501C459}"/>
    <cellStyle name="Percent 4 33 2" xfId="30689" xr:uid="{570F8C98-D0AE-4838-9160-5543D09D17A4}"/>
    <cellStyle name="Percent 4 33 2 2" xfId="30690" xr:uid="{2896698F-B717-440C-82EF-50582C2936AD}"/>
    <cellStyle name="Percent 4 33 3" xfId="30691" xr:uid="{6939E82A-0B07-4D27-8813-5387C229143B}"/>
    <cellStyle name="Percent 4 33 3 2" xfId="30692" xr:uid="{11F429C9-0A6D-410D-A66E-D6792EAF06DE}"/>
    <cellStyle name="Percent 4 33 4" xfId="30693" xr:uid="{3D527395-D105-4E9C-B466-8C79E692B051}"/>
    <cellStyle name="Percent 4 33 4 2" xfId="30694" xr:uid="{D24164D7-8F7F-4694-A657-C075227FDF00}"/>
    <cellStyle name="Percent 4 33 5" xfId="30695" xr:uid="{EEFE7EE5-9704-4936-AAF3-D6BD3AC56AE2}"/>
    <cellStyle name="Percent 4 33 6" xfId="30688" xr:uid="{B53FDDE2-0A1D-4272-BFA1-C2B7ACD2738B}"/>
    <cellStyle name="Percent 4 34" xfId="19038" xr:uid="{B26344FD-34B8-4209-B125-A74996CFC9AD}"/>
    <cellStyle name="Percent 4 34 2" xfId="30697" xr:uid="{0CECD421-6EC6-4502-AADD-E4CCEBB20623}"/>
    <cellStyle name="Percent 4 34 2 2" xfId="30698" xr:uid="{4660B944-0FBE-4487-BB66-B356BFFD4B84}"/>
    <cellStyle name="Percent 4 34 3" xfId="30699" xr:uid="{4D8492A4-17C5-4384-BECB-BF1E5CEB2B27}"/>
    <cellStyle name="Percent 4 34 3 2" xfId="30700" xr:uid="{BBFE9E9F-5139-4791-9919-ADD53625F42D}"/>
    <cellStyle name="Percent 4 34 4" xfId="30701" xr:uid="{56E0E893-24A3-4E2F-A15A-73E63E4DA9AC}"/>
    <cellStyle name="Percent 4 34 5" xfId="30696" xr:uid="{A8FDB98B-2114-4C03-921B-1339CC6BD2A7}"/>
    <cellStyle name="Percent 4 35" xfId="19039" xr:uid="{5C963C0F-2FD0-43CB-BC82-8C3B6AEF23DC}"/>
    <cellStyle name="Percent 4 35 2" xfId="30703" xr:uid="{A835A4E6-CD47-4C62-9172-AA0F883850A0}"/>
    <cellStyle name="Percent 4 35 3" xfId="30702" xr:uid="{C869D2EE-92BB-4102-8281-04686EF56DB6}"/>
    <cellStyle name="Percent 4 36" xfId="19040" xr:uid="{860CC619-FBB0-4115-8F6B-5C888382E10D}"/>
    <cellStyle name="Percent 4 36 2" xfId="30705" xr:uid="{445F156C-2CEB-442E-9BAC-CE8F3137075D}"/>
    <cellStyle name="Percent 4 36 3" xfId="30704" xr:uid="{9F01A1D8-A8F9-449B-AAD8-C9397F93C628}"/>
    <cellStyle name="Percent 4 37" xfId="19041" xr:uid="{0452DADE-D821-4741-984B-48CB4028C0FB}"/>
    <cellStyle name="Percent 4 37 2" xfId="30707" xr:uid="{4F48832F-9A76-4448-A9A5-D6F95F63CEE8}"/>
    <cellStyle name="Percent 4 37 3" xfId="30706" xr:uid="{9FAF466C-D34B-45CB-95C9-6FFC1F75421C}"/>
    <cellStyle name="Percent 4 38" xfId="19042" xr:uid="{6DCB7E69-0F09-4677-BECA-30EA52DBDE58}"/>
    <cellStyle name="Percent 4 38 2" xfId="30708" xr:uid="{BF016044-EE7A-482A-B2F9-BA37CC3A7EE3}"/>
    <cellStyle name="Percent 4 39" xfId="19043" xr:uid="{CE0A45EF-597F-4893-82AD-A837F87E9184}"/>
    <cellStyle name="Percent 4 39 2" xfId="30709" xr:uid="{316DD922-69BC-45EF-A9F2-FCDE69FA59E8}"/>
    <cellStyle name="Percent 4 4" xfId="4762" xr:uid="{00000000-0005-0000-0000-00009D120000}"/>
    <cellStyle name="Percent 4 4 10" xfId="9071" xr:uid="{42F43649-0799-4E23-852A-E10B3B9A6FD8}"/>
    <cellStyle name="Percent 4 4 10 2" xfId="30712" xr:uid="{6CB1464B-ABCA-4401-9C3A-B010FD8D47E0}"/>
    <cellStyle name="Percent 4 4 10 2 2" xfId="30713" xr:uid="{249E95EF-5E15-4349-9A1E-BCE1DCC8B966}"/>
    <cellStyle name="Percent 4 4 10 3" xfId="30714" xr:uid="{D68CE9CC-C53F-4B6A-82EE-2C49E37A973D}"/>
    <cellStyle name="Percent 4 4 10 3 2" xfId="30715" xr:uid="{E26038CF-8DC0-4F33-9C94-174A5B3C7B87}"/>
    <cellStyle name="Percent 4 4 10 4" xfId="30716" xr:uid="{677BCFD0-0460-4ED1-8EF1-76D3215F7C64}"/>
    <cellStyle name="Percent 4 4 10 5" xfId="30711" xr:uid="{C9F2BAA4-0AF4-4921-8717-B0277204749E}"/>
    <cellStyle name="Percent 4 4 11" xfId="19044" xr:uid="{F6B1A958-249D-4B10-9B59-173C7FB193A9}"/>
    <cellStyle name="Percent 4 4 11 2" xfId="30718" xr:uid="{C33EA10A-3404-43E0-BCDA-147888A73EA6}"/>
    <cellStyle name="Percent 4 4 11 2 2" xfId="30719" xr:uid="{2100633A-12DC-44F4-BB3A-D47E113653E3}"/>
    <cellStyle name="Percent 4 4 11 3" xfId="30720" xr:uid="{66BD7D5E-DA0B-49F0-989F-D07AD8A294AF}"/>
    <cellStyle name="Percent 4 4 11 3 2" xfId="30721" xr:uid="{55A1A7E3-9D4B-4208-9D7E-5E2593973597}"/>
    <cellStyle name="Percent 4 4 11 4" xfId="30722" xr:uid="{923DB5BA-5275-4904-9807-2ADCE4FCB1A2}"/>
    <cellStyle name="Percent 4 4 11 5" xfId="30717" xr:uid="{AFEDABBD-B492-47C7-84F2-A762F51FF3B9}"/>
    <cellStyle name="Percent 4 4 12" xfId="19045" xr:uid="{37F60C16-4EF4-4C6B-A3AC-D8844175F45E}"/>
    <cellStyle name="Percent 4 4 12 2" xfId="30724" xr:uid="{5B13BA4A-1785-4B78-A3D4-AACCA0A8F580}"/>
    <cellStyle name="Percent 4 4 12 2 2" xfId="30725" xr:uid="{7A73A219-3452-4A08-AF45-158CFE9B7017}"/>
    <cellStyle name="Percent 4 4 12 3" xfId="30726" xr:uid="{9560A8FD-6E6F-4495-AF1E-05FA9AA38BA6}"/>
    <cellStyle name="Percent 4 4 12 3 2" xfId="30727" xr:uid="{759B0EFB-2D81-46DB-B8DB-0BCBC3AC9123}"/>
    <cellStyle name="Percent 4 4 12 4" xfId="30728" xr:uid="{5D1FD8E4-6DF1-40F5-ABB1-1207271278FB}"/>
    <cellStyle name="Percent 4 4 12 4 2" xfId="30729" xr:uid="{8E3600D7-785E-4BE9-AD4C-D9AA4B26E548}"/>
    <cellStyle name="Percent 4 4 12 5" xfId="30730" xr:uid="{87D49A69-2D4A-4DB0-8C50-24150B4638EF}"/>
    <cellStyle name="Percent 4 4 12 6" xfId="30723" xr:uid="{7E450E9E-3C6A-465B-A15B-73630D2DC0FA}"/>
    <cellStyle name="Percent 4 4 13" xfId="19046" xr:uid="{33E0AFC4-C0DD-4B39-8328-1329A5D0E7D2}"/>
    <cellStyle name="Percent 4 4 13 2" xfId="30732" xr:uid="{13492D03-B43F-4CAE-97FF-1A69F4B9AC29}"/>
    <cellStyle name="Percent 4 4 13 2 2" xfId="30733" xr:uid="{BB79BE92-EB81-4198-A7ED-69C8B6E884C1}"/>
    <cellStyle name="Percent 4 4 13 3" xfId="30734" xr:uid="{62020D13-D33F-4EF1-BBF9-C4C806613DF6}"/>
    <cellStyle name="Percent 4 4 13 3 2" xfId="30735" xr:uid="{58899108-3AFC-47A6-9364-7C0797747919}"/>
    <cellStyle name="Percent 4 4 13 4" xfId="30736" xr:uid="{47858EA6-BC08-4729-A7E1-72F8FCF45206}"/>
    <cellStyle name="Percent 4 4 13 5" xfId="30731" xr:uid="{E525B8FF-56CC-4D21-95AD-82BE98FE2C06}"/>
    <cellStyle name="Percent 4 4 14" xfId="19047" xr:uid="{135147BF-6D95-48B2-ACE4-DC06162F9F48}"/>
    <cellStyle name="Percent 4 4 14 2" xfId="30738" xr:uid="{CE6E8554-1FA9-4787-92D4-81B572DDF79E}"/>
    <cellStyle name="Percent 4 4 14 3" xfId="30737" xr:uid="{A58DE7E2-0B50-4FE6-AD45-E8C461DE53F6}"/>
    <cellStyle name="Percent 4 4 15" xfId="19048" xr:uid="{2A11D6C4-F726-4F29-9669-FDBF376AD00F}"/>
    <cellStyle name="Percent 4 4 15 2" xfId="30740" xr:uid="{BE6F3066-A66F-4446-9D22-6B4A759EBE31}"/>
    <cellStyle name="Percent 4 4 15 3" xfId="30739" xr:uid="{CA03E6DD-D1BE-45E6-8BB3-EE2BF3C08E5A}"/>
    <cellStyle name="Percent 4 4 16" xfId="19049" xr:uid="{E1564EFA-A731-4B50-B33B-DC9E1EF129E4}"/>
    <cellStyle name="Percent 4 4 16 2" xfId="30742" xr:uid="{FE664663-5BC5-464E-B466-4B1ECDA183B0}"/>
    <cellStyle name="Percent 4 4 16 3" xfId="30741" xr:uid="{6AA18690-44D0-422F-85FD-D0A116308D77}"/>
    <cellStyle name="Percent 4 4 17" xfId="19050" xr:uid="{8DA16F50-A064-4B94-88EF-E573D2A98E0A}"/>
    <cellStyle name="Percent 4 4 17 2" xfId="30743" xr:uid="{B1D6BB22-6E5D-4D4E-A767-698D3A832CA9}"/>
    <cellStyle name="Percent 4 4 18" xfId="19051" xr:uid="{4167DC7D-8C54-4A69-A693-9CA87B6064DD}"/>
    <cellStyle name="Percent 4 4 18 2" xfId="30744" xr:uid="{FC1ED822-CFAB-448E-9857-0844D59C3F87}"/>
    <cellStyle name="Percent 4 4 19" xfId="30710" xr:uid="{BBA69C70-E16C-48DA-8951-F3D09FD1D19A}"/>
    <cellStyle name="Percent 4 4 2" xfId="4763" xr:uid="{00000000-0005-0000-0000-00009E120000}"/>
    <cellStyle name="Percent 4 4 2 10" xfId="30746" xr:uid="{85CE520F-246E-4E54-8180-ADC2584064F2}"/>
    <cellStyle name="Percent 4 4 2 11" xfId="30745" xr:uid="{2ABC4FFB-2570-4506-8CA2-BFE222B95BE0}"/>
    <cellStyle name="Percent 4 4 2 12" xfId="6975" xr:uid="{E1D846C2-5530-43DF-AF9A-629ED3B3EAF5}"/>
    <cellStyle name="Percent 4 4 2 2" xfId="9072" xr:uid="{4AEC55CC-407C-4DEF-ABE2-A6F2B46B36FB}"/>
    <cellStyle name="Percent 4 4 2 2 2" xfId="30748" xr:uid="{AAA9ABBE-35B7-41FD-A727-95BF7061173F}"/>
    <cellStyle name="Percent 4 4 2 2 2 2" xfId="30749" xr:uid="{BF515D56-B9C0-46A3-9171-3C27F220C2FD}"/>
    <cellStyle name="Percent 4 4 2 2 3" xfId="30750" xr:uid="{6E804099-FF11-4368-9FB8-68CEFE18AC5B}"/>
    <cellStyle name="Percent 4 4 2 2 3 2" xfId="30751" xr:uid="{3BE087F1-8269-4545-9A09-9AE52555213D}"/>
    <cellStyle name="Percent 4 4 2 2 4" xfId="30752" xr:uid="{63D22299-7B1B-412C-98F5-597AA7FD65C1}"/>
    <cellStyle name="Percent 4 4 2 2 5" xfId="30753" xr:uid="{76F96A37-A653-4D3B-919C-06F2F4E70855}"/>
    <cellStyle name="Percent 4 4 2 2 6" xfId="30747" xr:uid="{6079C2F0-4C49-4038-AA66-B359483DD448}"/>
    <cellStyle name="Percent 4 4 2 3" xfId="19052" xr:uid="{1B1250F4-9D97-4640-AAAB-3D63F21FD9AD}"/>
    <cellStyle name="Percent 4 4 2 3 2" xfId="30755" xr:uid="{E04D0381-3EAD-4665-9491-5985936E359E}"/>
    <cellStyle name="Percent 4 4 2 3 2 2" xfId="30756" xr:uid="{FA0BD2B8-BE1C-4A35-83BF-92946430C8FB}"/>
    <cellStyle name="Percent 4 4 2 3 3" xfId="30757" xr:uid="{0BEE278F-9605-4D1B-8D94-94B580979B60}"/>
    <cellStyle name="Percent 4 4 2 3 3 2" xfId="30758" xr:uid="{C443B2B7-FD20-474B-9EFD-7A2E5EDF4012}"/>
    <cellStyle name="Percent 4 4 2 3 4" xfId="30759" xr:uid="{F1F7DD49-BEA0-4ED0-8FF2-6ADB5EEFFAE5}"/>
    <cellStyle name="Percent 4 4 2 3 5" xfId="30754" xr:uid="{B1A3B09C-F1ED-4341-9515-673AB30753CF}"/>
    <cellStyle name="Percent 4 4 2 4" xfId="19053" xr:uid="{0C57538A-2127-4B0C-80DB-E9A4CA9DBE6B}"/>
    <cellStyle name="Percent 4 4 2 4 2" xfId="30761" xr:uid="{226D6100-3831-46F1-AE32-DCA6C14DA183}"/>
    <cellStyle name="Percent 4 4 2 4 2 2" xfId="30762" xr:uid="{6D3BC1D5-7887-4892-94A5-CC37D9C6B2A1}"/>
    <cellStyle name="Percent 4 4 2 4 3" xfId="30763" xr:uid="{8A901A93-DCF0-40F1-B402-5CBE39591DA4}"/>
    <cellStyle name="Percent 4 4 2 4 3 2" xfId="30764" xr:uid="{07552F28-8310-4D61-8EEC-832B094FC650}"/>
    <cellStyle name="Percent 4 4 2 4 4" xfId="30765" xr:uid="{B5A9D8A8-3923-4BD1-B3FB-4F96D7550C97}"/>
    <cellStyle name="Percent 4 4 2 4 4 2" xfId="30766" xr:uid="{9C3C5737-2011-4F9C-A024-36FC829484D1}"/>
    <cellStyle name="Percent 4 4 2 4 5" xfId="30767" xr:uid="{E770774B-1711-4720-B555-3C3F2BBA3851}"/>
    <cellStyle name="Percent 4 4 2 4 6" xfId="30760" xr:uid="{7A2A7065-C972-4A7C-9894-E024567FD60D}"/>
    <cellStyle name="Percent 4 4 2 5" xfId="19054" xr:uid="{BDD6B971-62DC-4194-93FF-7355F97AC12A}"/>
    <cellStyle name="Percent 4 4 2 5 2" xfId="30769" xr:uid="{A7E47759-7F73-4881-AD05-C091C4253E5B}"/>
    <cellStyle name="Percent 4 4 2 5 2 2" xfId="30770" xr:uid="{5F6D004E-765D-4AEE-9A94-FB8C440AEA90}"/>
    <cellStyle name="Percent 4 4 2 5 3" xfId="30771" xr:uid="{76C60EE1-9854-4C6E-AE96-801A77E33D90}"/>
    <cellStyle name="Percent 4 4 2 5 3 2" xfId="30772" xr:uid="{5EE4A800-877B-4F39-888C-D2275AAF6220}"/>
    <cellStyle name="Percent 4 4 2 5 4" xfId="30773" xr:uid="{2A95927B-44C3-4C4E-91D7-1D669A9F9A14}"/>
    <cellStyle name="Percent 4 4 2 5 5" xfId="30768" xr:uid="{FD4F98F5-C3A6-4D38-9907-6668588A9D8C}"/>
    <cellStyle name="Percent 4 4 2 6" xfId="19055" xr:uid="{825150E3-265C-48C5-ACC0-DAE630FAAEAC}"/>
    <cellStyle name="Percent 4 4 2 6 2" xfId="30775" xr:uid="{9751147A-D1F8-4417-8E48-539F105ED98B}"/>
    <cellStyle name="Percent 4 4 2 6 3" xfId="30774" xr:uid="{65B5EA9C-C5D6-401F-9067-7518DDBB2B9E}"/>
    <cellStyle name="Percent 4 4 2 7" xfId="19056" xr:uid="{5D5392C1-91B6-4BE8-B27E-51A0A49D343C}"/>
    <cellStyle name="Percent 4 4 2 7 2" xfId="30777" xr:uid="{027632E2-DA5D-494A-8BA3-8002B615D668}"/>
    <cellStyle name="Percent 4 4 2 7 3" xfId="30776" xr:uid="{A2214483-1035-4CFB-885E-33B3149727DD}"/>
    <cellStyle name="Percent 4 4 2 8" xfId="19057" xr:uid="{637A155D-6C21-4688-9E64-BB4C3DC775E0}"/>
    <cellStyle name="Percent 4 4 2 8 2" xfId="30779" xr:uid="{28CDA3D2-E626-431F-8385-B0F8F6465BC9}"/>
    <cellStyle name="Percent 4 4 2 8 3" xfId="30778" xr:uid="{95DB6988-7F89-4164-9ED1-76A359143630}"/>
    <cellStyle name="Percent 4 4 2 9" xfId="19058" xr:uid="{9EB18E4D-C83C-4455-B3F6-518CE63A7BC9}"/>
    <cellStyle name="Percent 4 4 2 9 2" xfId="30780" xr:uid="{DD9CE988-EF41-4BD5-A873-CC050000039A}"/>
    <cellStyle name="Percent 4 4 20" xfId="23725" xr:uid="{9AF08AEA-1DF6-45D5-B24E-EBBA75A9B7D6}"/>
    <cellStyle name="Percent 4 4 21" xfId="6974" xr:uid="{BA96B8C0-7931-4B26-99FD-43AACF0637CD}"/>
    <cellStyle name="Percent 4 4 3" xfId="4764" xr:uid="{00000000-0005-0000-0000-00009F120000}"/>
    <cellStyle name="Percent 4 4 3 10" xfId="30782" xr:uid="{BF802919-2BC5-4047-B838-AFBF776646CD}"/>
    <cellStyle name="Percent 4 4 3 11" xfId="30781" xr:uid="{130D6DBE-8BF7-4CB5-818F-EF6F78C2B0CE}"/>
    <cellStyle name="Percent 4 4 3 12" xfId="6976" xr:uid="{B783DEE5-B1E9-485E-A1F0-937F0BCDA39D}"/>
    <cellStyle name="Percent 4 4 3 2" xfId="9073" xr:uid="{A2A373E5-25AF-42B0-AA48-E99647964267}"/>
    <cellStyle name="Percent 4 4 3 2 2" xfId="30784" xr:uid="{6F04B806-5956-46DC-A06B-C9B9CBFFF4B2}"/>
    <cellStyle name="Percent 4 4 3 2 2 2" xfId="30785" xr:uid="{62E1344A-6DC4-4E40-B2F0-631802DE44DF}"/>
    <cellStyle name="Percent 4 4 3 2 3" xfId="30786" xr:uid="{19AD308E-EC5C-45C0-80F2-FC414C9B6436}"/>
    <cellStyle name="Percent 4 4 3 2 3 2" xfId="30787" xr:uid="{3316DB5D-0797-4E78-8720-0A3CAF0BF241}"/>
    <cellStyle name="Percent 4 4 3 2 4" xfId="30788" xr:uid="{199566DE-1370-4F1E-BE41-4BC16558B046}"/>
    <cellStyle name="Percent 4 4 3 2 5" xfId="30783" xr:uid="{D051D6E5-9919-43E5-9678-B84FF5ED2F4A}"/>
    <cellStyle name="Percent 4 4 3 3" xfId="19059" xr:uid="{F1BD985E-DF94-4B65-8BBF-FC1D28F8183B}"/>
    <cellStyle name="Percent 4 4 3 3 2" xfId="30790" xr:uid="{D4F50C42-27CD-4594-9462-70BCE8CFA857}"/>
    <cellStyle name="Percent 4 4 3 3 2 2" xfId="30791" xr:uid="{BC43F1D2-8370-4140-82EA-837047C2E345}"/>
    <cellStyle name="Percent 4 4 3 3 3" xfId="30792" xr:uid="{4A3807C5-87D2-46FE-9A94-3928D082BF9A}"/>
    <cellStyle name="Percent 4 4 3 3 3 2" xfId="30793" xr:uid="{8385B34D-CC5E-44CF-BE85-62AD6BE4D094}"/>
    <cellStyle name="Percent 4 4 3 3 4" xfId="30794" xr:uid="{AED62FBE-969A-482F-BE5D-91871EF22F44}"/>
    <cellStyle name="Percent 4 4 3 3 5" xfId="30789" xr:uid="{434CD3EF-6DC8-4465-B684-7F88554096E4}"/>
    <cellStyle name="Percent 4 4 3 4" xfId="19060" xr:uid="{C21C5B3C-DF87-48F3-BBAC-76164FEB8BC3}"/>
    <cellStyle name="Percent 4 4 3 4 2" xfId="30796" xr:uid="{0C247968-D49A-44DA-A948-EBA01F45A045}"/>
    <cellStyle name="Percent 4 4 3 4 2 2" xfId="30797" xr:uid="{8A80B927-EA55-4388-93EA-0CD2776E423A}"/>
    <cellStyle name="Percent 4 4 3 4 3" xfId="30798" xr:uid="{09AF7FB2-816E-4780-9218-3BF2B3683BF5}"/>
    <cellStyle name="Percent 4 4 3 4 3 2" xfId="30799" xr:uid="{E103E1EA-D3AD-424F-9CA3-04305B307087}"/>
    <cellStyle name="Percent 4 4 3 4 4" xfId="30800" xr:uid="{DE1354E0-F2F7-43D2-9C10-75CD3A29F17C}"/>
    <cellStyle name="Percent 4 4 3 4 4 2" xfId="30801" xr:uid="{FD022752-1C7B-488C-8FA1-F4F14F3A432E}"/>
    <cellStyle name="Percent 4 4 3 4 5" xfId="30802" xr:uid="{03B1C203-6741-47B7-92A0-E3493CBC38B7}"/>
    <cellStyle name="Percent 4 4 3 4 6" xfId="30795" xr:uid="{17B46667-1317-4E96-8E41-7F0D87392175}"/>
    <cellStyle name="Percent 4 4 3 5" xfId="19061" xr:uid="{7A7937B3-4976-4F85-939B-8FBE5D053898}"/>
    <cellStyle name="Percent 4 4 3 5 2" xfId="30804" xr:uid="{F8EEFE0C-33D8-43C5-94E7-0A10F7AE1161}"/>
    <cellStyle name="Percent 4 4 3 5 2 2" xfId="30805" xr:uid="{25D6939A-0B74-4CF9-98C1-906B04A12892}"/>
    <cellStyle name="Percent 4 4 3 5 3" xfId="30806" xr:uid="{BED11CF2-0DB5-4C97-AA7A-944B1FCB6587}"/>
    <cellStyle name="Percent 4 4 3 5 3 2" xfId="30807" xr:uid="{7EC7408D-120F-43F3-8757-70C3A1A176DC}"/>
    <cellStyle name="Percent 4 4 3 5 4" xfId="30808" xr:uid="{C2435D3E-B21D-4213-ACD4-072E5F63CEBC}"/>
    <cellStyle name="Percent 4 4 3 5 5" xfId="30803" xr:uid="{4D72F0E8-A24A-4940-B0F3-C342B03E9F9E}"/>
    <cellStyle name="Percent 4 4 3 6" xfId="19062" xr:uid="{49BB8316-94C6-4CC1-B13C-375F023BC055}"/>
    <cellStyle name="Percent 4 4 3 6 2" xfId="30810" xr:uid="{B39FD584-1575-471D-9E8A-1A0245E6E7D4}"/>
    <cellStyle name="Percent 4 4 3 6 3" xfId="30809" xr:uid="{159D4A25-B451-4F7B-8FDB-CEBD1814C0DC}"/>
    <cellStyle name="Percent 4 4 3 7" xfId="19063" xr:uid="{AFBAB6CB-43A7-4A4B-A9A4-6368CD6EFA20}"/>
    <cellStyle name="Percent 4 4 3 7 2" xfId="30812" xr:uid="{D1146281-3382-4A68-A173-2DAA7955EF76}"/>
    <cellStyle name="Percent 4 4 3 7 3" xfId="30811" xr:uid="{3FA95A73-89FA-428C-B04B-5DA1518808EB}"/>
    <cellStyle name="Percent 4 4 3 8" xfId="19064" xr:uid="{A0497287-60FE-4D5A-B403-4CE3E1E11825}"/>
    <cellStyle name="Percent 4 4 3 8 2" xfId="30814" xr:uid="{6CCF50A0-C072-4C43-8517-63672A464821}"/>
    <cellStyle name="Percent 4 4 3 8 3" xfId="30813" xr:uid="{E9618BC2-B4DF-40D8-BDA2-7F105BAA31ED}"/>
    <cellStyle name="Percent 4 4 3 9" xfId="19065" xr:uid="{0BB48705-253C-4BE6-BD11-0C705E147976}"/>
    <cellStyle name="Percent 4 4 3 9 2" xfId="30815" xr:uid="{B15BA958-C0C3-4E83-9574-C5E0194EF494}"/>
    <cellStyle name="Percent 4 4 4" xfId="4765" xr:uid="{00000000-0005-0000-0000-0000A0120000}"/>
    <cellStyle name="Percent 4 4 4 10" xfId="30817" xr:uid="{1A8A039A-3985-44C4-BCE6-EDC690123F71}"/>
    <cellStyle name="Percent 4 4 4 11" xfId="30816" xr:uid="{BD484A4B-AFAB-4DE9-A25B-C5335FDDA1F1}"/>
    <cellStyle name="Percent 4 4 4 12" xfId="6977" xr:uid="{8E129EA0-0409-4B0F-968E-70414B89A334}"/>
    <cellStyle name="Percent 4 4 4 2" xfId="9074" xr:uid="{D321C6C6-9942-4961-AF87-5D0400CCB855}"/>
    <cellStyle name="Percent 4 4 4 2 2" xfId="30819" xr:uid="{B06375D8-73C3-4854-9378-DB2A93E57304}"/>
    <cellStyle name="Percent 4 4 4 2 2 2" xfId="30820" xr:uid="{874C8999-8246-41DD-AE5A-82DABDB9609B}"/>
    <cellStyle name="Percent 4 4 4 2 3" xfId="30821" xr:uid="{0758D6C1-6304-4992-BCE5-EFA12AD9C06F}"/>
    <cellStyle name="Percent 4 4 4 2 3 2" xfId="30822" xr:uid="{7B75AC64-D26B-4712-B972-C18ECC1B174D}"/>
    <cellStyle name="Percent 4 4 4 2 4" xfId="30823" xr:uid="{58D106E7-A354-413A-98AC-AF03CE98B20D}"/>
    <cellStyle name="Percent 4 4 4 2 5" xfId="30818" xr:uid="{7D30366B-2E64-4EF1-AA1F-DF37FB724B69}"/>
    <cellStyle name="Percent 4 4 4 3" xfId="19066" xr:uid="{9919B935-ED7C-42E0-B858-2649DBA26FC3}"/>
    <cellStyle name="Percent 4 4 4 3 2" xfId="30825" xr:uid="{8F2B5C34-7C89-4927-828B-0E0B0E342117}"/>
    <cellStyle name="Percent 4 4 4 3 2 2" xfId="30826" xr:uid="{BF34D4D2-6623-414A-B897-A1388AE1591A}"/>
    <cellStyle name="Percent 4 4 4 3 3" xfId="30827" xr:uid="{001BACBE-229B-4C44-8AA4-7E05BC6CCF3A}"/>
    <cellStyle name="Percent 4 4 4 3 3 2" xfId="30828" xr:uid="{74B3615B-755E-460B-BAC4-3BA5B97E4AAB}"/>
    <cellStyle name="Percent 4 4 4 3 4" xfId="30829" xr:uid="{25CD9C43-2AE2-404A-B4D7-44BB3A02F2C2}"/>
    <cellStyle name="Percent 4 4 4 3 5" xfId="30824" xr:uid="{6811F1DD-B3F5-4B80-BD9F-7EC633960D8E}"/>
    <cellStyle name="Percent 4 4 4 4" xfId="19067" xr:uid="{77636AFD-13BE-4074-A104-431EE7CDB818}"/>
    <cellStyle name="Percent 4 4 4 4 2" xfId="30831" xr:uid="{675EAE28-9575-41AB-81A6-DB24A4F6B73F}"/>
    <cellStyle name="Percent 4 4 4 4 2 2" xfId="30832" xr:uid="{D151EC40-34C9-45E0-A038-E6BD4B2E2065}"/>
    <cellStyle name="Percent 4 4 4 4 3" xfId="30833" xr:uid="{79453073-0EC5-4398-99E5-4CA473625A1E}"/>
    <cellStyle name="Percent 4 4 4 4 3 2" xfId="30834" xr:uid="{47D5BFA2-FF04-43A8-A41D-B39E81D99399}"/>
    <cellStyle name="Percent 4 4 4 4 4" xfId="30835" xr:uid="{A73A0B76-26F9-4A61-A6AC-560C1FF48254}"/>
    <cellStyle name="Percent 4 4 4 4 4 2" xfId="30836" xr:uid="{619003FE-4895-4A86-8B81-4CD081CE1482}"/>
    <cellStyle name="Percent 4 4 4 4 5" xfId="30837" xr:uid="{116104D3-8469-4179-8537-AEFF11C72CC4}"/>
    <cellStyle name="Percent 4 4 4 4 6" xfId="30830" xr:uid="{EC37A37B-2596-4D79-8815-FDFA2F354004}"/>
    <cellStyle name="Percent 4 4 4 5" xfId="19068" xr:uid="{E8425D84-A9C2-4A53-9F5A-84957E322E9E}"/>
    <cellStyle name="Percent 4 4 4 5 2" xfId="30839" xr:uid="{6D4E09CC-F9A5-4A38-A14B-74E449CAC8A4}"/>
    <cellStyle name="Percent 4 4 4 5 2 2" xfId="30840" xr:uid="{A74B73A3-09ED-4F29-9A89-FA22D62866BB}"/>
    <cellStyle name="Percent 4 4 4 5 3" xfId="30841" xr:uid="{DA727218-8B51-4342-990D-E86F02AF740E}"/>
    <cellStyle name="Percent 4 4 4 5 3 2" xfId="30842" xr:uid="{F35AA726-26C2-4965-8924-B52D35C3F4C8}"/>
    <cellStyle name="Percent 4 4 4 5 4" xfId="30843" xr:uid="{1F626EB5-D744-46A1-B95C-32B8BAFC3E2F}"/>
    <cellStyle name="Percent 4 4 4 5 5" xfId="30838" xr:uid="{80B8D546-8FCE-4727-A57D-4098069F2BD2}"/>
    <cellStyle name="Percent 4 4 4 6" xfId="19069" xr:uid="{76619FBD-AB1B-4532-A07B-8ED30789035E}"/>
    <cellStyle name="Percent 4 4 4 6 2" xfId="30845" xr:uid="{3A8C3CFE-C91D-4FEF-BCF2-E688AB2987DD}"/>
    <cellStyle name="Percent 4 4 4 6 3" xfId="30844" xr:uid="{2F2DD0F6-B421-4AD3-A27A-B9CBA351C57F}"/>
    <cellStyle name="Percent 4 4 4 7" xfId="19070" xr:uid="{3E35A77E-BB86-452F-AF19-9DA490C17E67}"/>
    <cellStyle name="Percent 4 4 4 7 2" xfId="30847" xr:uid="{3F74BC7B-28BC-4C16-9073-A8FE958DC6A0}"/>
    <cellStyle name="Percent 4 4 4 7 3" xfId="30846" xr:uid="{0A13CF3E-7097-423A-A1BD-1CAA5607571C}"/>
    <cellStyle name="Percent 4 4 4 8" xfId="19071" xr:uid="{B5BB86D5-ADE2-4C63-A413-ACC7E2FB0C0E}"/>
    <cellStyle name="Percent 4 4 4 8 2" xfId="30849" xr:uid="{D71C9A47-D4F5-48AF-9D17-4E0170E92016}"/>
    <cellStyle name="Percent 4 4 4 8 3" xfId="30848" xr:uid="{2A687522-788F-4748-BF3A-08649D8A6DCE}"/>
    <cellStyle name="Percent 4 4 4 9" xfId="19072" xr:uid="{196E2CE3-276C-414B-9808-AD6F11220625}"/>
    <cellStyle name="Percent 4 4 4 9 2" xfId="30850" xr:uid="{255E9623-B281-4B01-81C9-8F1D01950EAF}"/>
    <cellStyle name="Percent 4 4 5" xfId="4766" xr:uid="{00000000-0005-0000-0000-0000A1120000}"/>
    <cellStyle name="Percent 4 4 5 10" xfId="30852" xr:uid="{4CCB3054-FB86-498A-AFD9-30B0C8B84FBD}"/>
    <cellStyle name="Percent 4 4 5 11" xfId="30851" xr:uid="{2A7561F2-82BB-4033-85AE-65D5363EA83A}"/>
    <cellStyle name="Percent 4 4 5 12" xfId="6978" xr:uid="{D0E376C0-8BCC-48D0-A119-DF4788D8FC22}"/>
    <cellStyle name="Percent 4 4 5 2" xfId="9075" xr:uid="{C9B2ABB9-3FD4-4AA9-A9F1-FCF116DCF5FC}"/>
    <cellStyle name="Percent 4 4 5 2 2" xfId="30854" xr:uid="{C5D85B4D-791D-4456-AB48-8858551FC770}"/>
    <cellStyle name="Percent 4 4 5 2 2 2" xfId="30855" xr:uid="{283730DC-F37F-4CA9-86EC-25AEF6FF32EB}"/>
    <cellStyle name="Percent 4 4 5 2 3" xfId="30856" xr:uid="{0DD33770-EA33-48D9-B2F9-37340FFA781B}"/>
    <cellStyle name="Percent 4 4 5 2 3 2" xfId="30857" xr:uid="{D7780B01-F1B4-4253-8400-70D2B5184BEB}"/>
    <cellStyle name="Percent 4 4 5 2 4" xfId="30858" xr:uid="{DD635325-45FB-4776-B459-08BA77A95638}"/>
    <cellStyle name="Percent 4 4 5 2 5" xfId="30853" xr:uid="{BE05D9F3-AC04-44D5-B594-EF1476361911}"/>
    <cellStyle name="Percent 4 4 5 3" xfId="19073" xr:uid="{370F55CE-8FB9-4777-A885-441586519845}"/>
    <cellStyle name="Percent 4 4 5 3 2" xfId="30860" xr:uid="{91B12518-BAFF-442F-9CA7-B01FF64F1C4D}"/>
    <cellStyle name="Percent 4 4 5 3 2 2" xfId="30861" xr:uid="{FB464CCF-C3DE-4764-96B1-9E50F784D68B}"/>
    <cellStyle name="Percent 4 4 5 3 3" xfId="30862" xr:uid="{54C55D5D-3243-493E-A7BC-A61AAF47A363}"/>
    <cellStyle name="Percent 4 4 5 3 3 2" xfId="30863" xr:uid="{5AF7A817-56CE-4B0C-86C6-B0F65CABC343}"/>
    <cellStyle name="Percent 4 4 5 3 4" xfId="30864" xr:uid="{59E803C6-D210-47C1-AA04-0AC647FEC6BE}"/>
    <cellStyle name="Percent 4 4 5 3 5" xfId="30859" xr:uid="{3C3C3002-00A7-4BE1-8921-31FE3F07254C}"/>
    <cellStyle name="Percent 4 4 5 4" xfId="19074" xr:uid="{1E46D27C-8CEB-42B5-8E06-8A2D0B91411B}"/>
    <cellStyle name="Percent 4 4 5 4 2" xfId="30866" xr:uid="{13091AC7-473C-4F31-813A-08FE18473F42}"/>
    <cellStyle name="Percent 4 4 5 4 2 2" xfId="30867" xr:uid="{7C5A26BE-076C-4685-BA9B-E553D4F8291C}"/>
    <cellStyle name="Percent 4 4 5 4 3" xfId="30868" xr:uid="{72EEFC8D-4AD2-48BF-82B2-96BB88526D79}"/>
    <cellStyle name="Percent 4 4 5 4 3 2" xfId="30869" xr:uid="{4B2C3A47-C371-4EB0-B420-7869E7495BC8}"/>
    <cellStyle name="Percent 4 4 5 4 4" xfId="30870" xr:uid="{91692D5E-EEFC-4175-8D03-E44A97CDB0F3}"/>
    <cellStyle name="Percent 4 4 5 4 4 2" xfId="30871" xr:uid="{D3E352C2-3176-4EFD-AFD1-919B349440C1}"/>
    <cellStyle name="Percent 4 4 5 4 5" xfId="30872" xr:uid="{EA37D034-8DFB-48E2-B6AC-7D1752D33021}"/>
    <cellStyle name="Percent 4 4 5 4 6" xfId="30865" xr:uid="{C70F2420-7E0B-4ED7-AEF5-50C5117C310E}"/>
    <cellStyle name="Percent 4 4 5 5" xfId="19075" xr:uid="{EFDDB993-F6CD-4D0B-AC08-2BD49DB35EB7}"/>
    <cellStyle name="Percent 4 4 5 5 2" xfId="30874" xr:uid="{4F8015D4-66F3-4E71-A344-F0056B3D4BFA}"/>
    <cellStyle name="Percent 4 4 5 5 2 2" xfId="30875" xr:uid="{CE3FA0BB-7A4D-4FA8-9699-210346813558}"/>
    <cellStyle name="Percent 4 4 5 5 3" xfId="30876" xr:uid="{B17517AD-C190-44C7-8D2D-853274B0C284}"/>
    <cellStyle name="Percent 4 4 5 5 3 2" xfId="30877" xr:uid="{3C9961CB-DBE8-4646-8371-26E6A2B56A17}"/>
    <cellStyle name="Percent 4 4 5 5 4" xfId="30878" xr:uid="{12FB6FDD-EFBD-46A0-B4FD-E281520C3306}"/>
    <cellStyle name="Percent 4 4 5 5 5" xfId="30873" xr:uid="{C5FF9BD7-4444-4940-A845-6A0C4CE9585F}"/>
    <cellStyle name="Percent 4 4 5 6" xfId="19076" xr:uid="{00B208CA-1D7B-4069-920E-76DB3AFC88FF}"/>
    <cellStyle name="Percent 4 4 5 6 2" xfId="30880" xr:uid="{EFBDB8EA-8074-4B09-BAD4-34CF397575B6}"/>
    <cellStyle name="Percent 4 4 5 6 3" xfId="30879" xr:uid="{1C6DBD68-3A51-42AE-8107-DF727F5AE957}"/>
    <cellStyle name="Percent 4 4 5 7" xfId="19077" xr:uid="{8D335932-41B7-4825-A9E7-B7A7857D2731}"/>
    <cellStyle name="Percent 4 4 5 7 2" xfId="30882" xr:uid="{65174128-F0AF-4B61-9B8A-0F6E497599B9}"/>
    <cellStyle name="Percent 4 4 5 7 3" xfId="30881" xr:uid="{33985276-4833-4A2E-8085-6FDDC1F30F16}"/>
    <cellStyle name="Percent 4 4 5 8" xfId="19078" xr:uid="{2CC24605-82C0-421F-B3FC-276A0F6FE431}"/>
    <cellStyle name="Percent 4 4 5 8 2" xfId="30884" xr:uid="{7F635453-0670-4005-9F4F-D8472149DEE0}"/>
    <cellStyle name="Percent 4 4 5 8 3" xfId="30883" xr:uid="{83BB010E-DAEB-4918-9C01-12D793CC221F}"/>
    <cellStyle name="Percent 4 4 5 9" xfId="19079" xr:uid="{79BEC4FC-25F5-463C-9047-3C4E652E604D}"/>
    <cellStyle name="Percent 4 4 5 9 2" xfId="30885" xr:uid="{1A9C7C22-42C5-4766-B735-036D4383B545}"/>
    <cellStyle name="Percent 4 4 6" xfId="4767" xr:uid="{00000000-0005-0000-0000-0000A2120000}"/>
    <cellStyle name="Percent 4 4 6 10" xfId="30887" xr:uid="{B976BCB2-B59B-4C98-B95A-0B5ACE72F65C}"/>
    <cellStyle name="Percent 4 4 6 11" xfId="30886" xr:uid="{624DD375-E0CE-4BC8-9727-0B844243D08C}"/>
    <cellStyle name="Percent 4 4 6 12" xfId="6979" xr:uid="{5EEA35A4-6E77-4F39-9F92-7CA43C0B0BD7}"/>
    <cellStyle name="Percent 4 4 6 2" xfId="9076" xr:uid="{CAD54BE5-45A7-4B25-8295-46A2ACDF2F5E}"/>
    <cellStyle name="Percent 4 4 6 2 2" xfId="30889" xr:uid="{51C4D9D4-0633-4C7F-971F-60AAD041BDA9}"/>
    <cellStyle name="Percent 4 4 6 2 2 2" xfId="30890" xr:uid="{605C5374-3047-497B-9F28-172EBE412D58}"/>
    <cellStyle name="Percent 4 4 6 2 3" xfId="30891" xr:uid="{DB047379-E259-42D2-8CF9-9B4BF7D51AFB}"/>
    <cellStyle name="Percent 4 4 6 2 3 2" xfId="30892" xr:uid="{890AF69E-DA64-4253-9162-7B14D8D56F26}"/>
    <cellStyle name="Percent 4 4 6 2 4" xfId="30893" xr:uid="{17B4E296-8E5E-4222-B749-3153299628CF}"/>
    <cellStyle name="Percent 4 4 6 2 5" xfId="30888" xr:uid="{F2196087-5000-474D-BA4B-21497DF6547B}"/>
    <cellStyle name="Percent 4 4 6 3" xfId="19080" xr:uid="{7351EDE2-5351-4260-81CC-9BB0C3A48229}"/>
    <cellStyle name="Percent 4 4 6 3 2" xfId="30895" xr:uid="{1B5FCE2D-DFD5-42CB-88E4-0A2420306983}"/>
    <cellStyle name="Percent 4 4 6 3 2 2" xfId="30896" xr:uid="{19CC4A79-98FF-43C6-8847-1330972B323B}"/>
    <cellStyle name="Percent 4 4 6 3 3" xfId="30897" xr:uid="{9EADDDC7-77E4-4BCC-972E-A77DAF4EB8F1}"/>
    <cellStyle name="Percent 4 4 6 3 3 2" xfId="30898" xr:uid="{6FC6E816-0F73-45F5-8EF7-28208566A1DD}"/>
    <cellStyle name="Percent 4 4 6 3 4" xfId="30899" xr:uid="{EEF90FC9-F5C5-40CD-873E-C0F9407B1D7B}"/>
    <cellStyle name="Percent 4 4 6 3 5" xfId="30894" xr:uid="{40E6F403-D522-494F-9617-A79106B866F6}"/>
    <cellStyle name="Percent 4 4 6 4" xfId="19081" xr:uid="{EAE2ECCA-7F41-4269-B9D5-F4BEF1DF9127}"/>
    <cellStyle name="Percent 4 4 6 4 2" xfId="30901" xr:uid="{0ACAAD9E-B79D-452B-BB93-D284D2AF8CCC}"/>
    <cellStyle name="Percent 4 4 6 4 2 2" xfId="30902" xr:uid="{77018B03-8AF5-4C1C-BDC9-32324B175B75}"/>
    <cellStyle name="Percent 4 4 6 4 3" xfId="30903" xr:uid="{5E88C62D-53AB-4670-98C3-695823880CDD}"/>
    <cellStyle name="Percent 4 4 6 4 3 2" xfId="30904" xr:uid="{94E72BBF-D7FA-4E42-9F7F-D3C6B9203363}"/>
    <cellStyle name="Percent 4 4 6 4 4" xfId="30905" xr:uid="{D2CAC438-E9DB-48B9-B496-A8A6323CEF9D}"/>
    <cellStyle name="Percent 4 4 6 4 4 2" xfId="30906" xr:uid="{DD8FE4FA-DC3A-4502-9E37-74E3D2ACDB35}"/>
    <cellStyle name="Percent 4 4 6 4 5" xfId="30907" xr:uid="{3491EC2B-FC5E-4BBF-B499-1B995CF95F3B}"/>
    <cellStyle name="Percent 4 4 6 4 6" xfId="30900" xr:uid="{98F5EA32-A9F8-4176-B451-B2322B494A31}"/>
    <cellStyle name="Percent 4 4 6 5" xfId="19082" xr:uid="{08E8D700-9820-4241-B8C0-45EFD822F840}"/>
    <cellStyle name="Percent 4 4 6 5 2" xfId="30909" xr:uid="{385D050A-F336-4DD7-BD73-A19DD92579A4}"/>
    <cellStyle name="Percent 4 4 6 5 2 2" xfId="30910" xr:uid="{E612780B-61DC-41C3-9843-DE6EA05D3BAB}"/>
    <cellStyle name="Percent 4 4 6 5 3" xfId="30911" xr:uid="{E7806C96-CCD4-41F1-825F-FC1B14F46E85}"/>
    <cellStyle name="Percent 4 4 6 5 3 2" xfId="30912" xr:uid="{F79DFCED-B40F-4679-8C47-D434F0E06C7E}"/>
    <cellStyle name="Percent 4 4 6 5 4" xfId="30913" xr:uid="{8CFEFD88-13E1-4EEE-ADB7-82B743C9F641}"/>
    <cellStyle name="Percent 4 4 6 5 5" xfId="30908" xr:uid="{5EA39493-AC80-48EC-9D4E-26E64F584B5B}"/>
    <cellStyle name="Percent 4 4 6 6" xfId="19083" xr:uid="{073AA6C4-2E51-409F-8BB2-3AB3B36CD5D2}"/>
    <cellStyle name="Percent 4 4 6 6 2" xfId="30915" xr:uid="{6B8387E4-7AE5-4ADA-B713-3A9DDB2C382E}"/>
    <cellStyle name="Percent 4 4 6 6 3" xfId="30914" xr:uid="{91B1CE92-1979-435F-B614-BDAAF0FF06D4}"/>
    <cellStyle name="Percent 4 4 6 7" xfId="19084" xr:uid="{EC1945E5-ACD3-4226-8263-95D98EC49847}"/>
    <cellStyle name="Percent 4 4 6 7 2" xfId="30917" xr:uid="{F73A6385-7A78-403F-B4B7-29B33514E86A}"/>
    <cellStyle name="Percent 4 4 6 7 3" xfId="30916" xr:uid="{A46E9ED8-E628-4568-BF18-32F6375044B0}"/>
    <cellStyle name="Percent 4 4 6 8" xfId="19085" xr:uid="{51EC66AB-80B9-47C2-B3F3-EF79D03E68D6}"/>
    <cellStyle name="Percent 4 4 6 8 2" xfId="30919" xr:uid="{234A8631-F729-45EE-9484-44306E6B97B5}"/>
    <cellStyle name="Percent 4 4 6 8 3" xfId="30918" xr:uid="{B91B1E11-3605-4DBE-BBA1-14467CA0EA05}"/>
    <cellStyle name="Percent 4 4 6 9" xfId="19086" xr:uid="{9CA98358-1735-4337-A3A1-50A60D04D325}"/>
    <cellStyle name="Percent 4 4 6 9 2" xfId="30920" xr:uid="{DAFBDDC5-B6D3-4FC5-BF1E-37E851364FA0}"/>
    <cellStyle name="Percent 4 4 7" xfId="4768" xr:uid="{00000000-0005-0000-0000-0000A3120000}"/>
    <cellStyle name="Percent 4 4 7 10" xfId="30922" xr:uid="{F5D95C1D-5583-4512-8D41-679F9A4D2CF0}"/>
    <cellStyle name="Percent 4 4 7 11" xfId="30921" xr:uid="{C71C4A15-C5C9-47BE-BED1-5B42E1191C23}"/>
    <cellStyle name="Percent 4 4 7 12" xfId="6980" xr:uid="{A6174FB1-73EE-42AC-8387-71A4323D8E06}"/>
    <cellStyle name="Percent 4 4 7 2" xfId="9077" xr:uid="{8920327A-FD4C-45D7-BE1B-4F1938BDDABB}"/>
    <cellStyle name="Percent 4 4 7 2 2" xfId="30924" xr:uid="{BC402014-BBC0-47BE-941B-923C8017010F}"/>
    <cellStyle name="Percent 4 4 7 2 2 2" xfId="30925" xr:uid="{F5CB6B93-07FC-4D52-97B2-4A7AB809F9EA}"/>
    <cellStyle name="Percent 4 4 7 2 3" xfId="30926" xr:uid="{CB79C141-BA7B-497A-B266-DC8678311192}"/>
    <cellStyle name="Percent 4 4 7 2 3 2" xfId="30927" xr:uid="{CACBA988-943C-45DE-837E-ED015321C2F8}"/>
    <cellStyle name="Percent 4 4 7 2 4" xfId="30928" xr:uid="{167D2C6B-F4E1-495E-94B2-5FA0F650AAE4}"/>
    <cellStyle name="Percent 4 4 7 2 5" xfId="30923" xr:uid="{38EF20ED-0BA2-44CF-9D97-1F896FC39B22}"/>
    <cellStyle name="Percent 4 4 7 3" xfId="19087" xr:uid="{E68F713F-B2E3-4663-9952-CF20A89725B2}"/>
    <cellStyle name="Percent 4 4 7 3 2" xfId="30930" xr:uid="{14FFB657-89AB-4FB8-8CC4-5D7F3AE85BAE}"/>
    <cellStyle name="Percent 4 4 7 3 2 2" xfId="30931" xr:uid="{D159939B-0499-46AE-A385-3A0DA5FD905F}"/>
    <cellStyle name="Percent 4 4 7 3 3" xfId="30932" xr:uid="{27A9F831-D6AC-4550-BF7A-50F6A39FE249}"/>
    <cellStyle name="Percent 4 4 7 3 3 2" xfId="30933" xr:uid="{65CF231E-E0FE-4A5D-912D-D78009D2EDF2}"/>
    <cellStyle name="Percent 4 4 7 3 4" xfId="30934" xr:uid="{34552A3E-7B1A-4B6D-9540-24F78780D2F8}"/>
    <cellStyle name="Percent 4 4 7 3 5" xfId="30929" xr:uid="{59F81BBE-0C83-4C1D-A450-60B3989BF4AE}"/>
    <cellStyle name="Percent 4 4 7 4" xfId="19088" xr:uid="{6BCF9011-3190-45B7-A011-BE45D0609ACA}"/>
    <cellStyle name="Percent 4 4 7 4 2" xfId="30936" xr:uid="{4E6B0217-CACE-4C64-AF3E-581276300348}"/>
    <cellStyle name="Percent 4 4 7 4 2 2" xfId="30937" xr:uid="{68D4A499-5F9E-48D6-BCFF-89DDE1C5099C}"/>
    <cellStyle name="Percent 4 4 7 4 3" xfId="30938" xr:uid="{1533D32D-9994-43ED-BFBF-29E27FDFED24}"/>
    <cellStyle name="Percent 4 4 7 4 3 2" xfId="30939" xr:uid="{10BF3314-0DFF-44C0-8B15-E305B2CB7EC6}"/>
    <cellStyle name="Percent 4 4 7 4 4" xfId="30940" xr:uid="{BC59E355-547D-41C5-80BF-9B4BB85A7F03}"/>
    <cellStyle name="Percent 4 4 7 4 4 2" xfId="30941" xr:uid="{490378D6-1C90-4342-826E-D611811AF170}"/>
    <cellStyle name="Percent 4 4 7 4 5" xfId="30942" xr:uid="{5FD1311E-C1BD-404C-8BC8-1A02F9480F51}"/>
    <cellStyle name="Percent 4 4 7 4 6" xfId="30935" xr:uid="{3702C9F1-9B39-446D-8E39-37E068A0E63F}"/>
    <cellStyle name="Percent 4 4 7 5" xfId="19089" xr:uid="{9FAC8696-EA71-412B-B723-0696475223FA}"/>
    <cellStyle name="Percent 4 4 7 5 2" xfId="30944" xr:uid="{4BE12483-EECA-48F4-9706-A090E7980ADB}"/>
    <cellStyle name="Percent 4 4 7 5 2 2" xfId="30945" xr:uid="{34CCD4EB-E93F-4819-AA9C-2E3D043DC076}"/>
    <cellStyle name="Percent 4 4 7 5 3" xfId="30946" xr:uid="{42542785-6563-4845-B91C-B46C66099D69}"/>
    <cellStyle name="Percent 4 4 7 5 3 2" xfId="30947" xr:uid="{302550E7-9C48-42F6-A21C-34F70F0D5AFD}"/>
    <cellStyle name="Percent 4 4 7 5 4" xfId="30948" xr:uid="{36438610-348B-4ADD-83BD-5E0A4F32EB32}"/>
    <cellStyle name="Percent 4 4 7 5 5" xfId="30943" xr:uid="{F1479BCA-DD2D-4B23-9D56-1EC46BEA10EB}"/>
    <cellStyle name="Percent 4 4 7 6" xfId="19090" xr:uid="{690B89E4-B2C1-4031-8F42-3BC71ADF6843}"/>
    <cellStyle name="Percent 4 4 7 6 2" xfId="30950" xr:uid="{CCDDD69B-BF32-4D55-A3EB-22ED46609830}"/>
    <cellStyle name="Percent 4 4 7 6 3" xfId="30949" xr:uid="{10E7BF09-583C-4AE8-837C-70D428B19DA5}"/>
    <cellStyle name="Percent 4 4 7 7" xfId="19091" xr:uid="{D0006758-8334-484A-86B5-CCB9503AB7E7}"/>
    <cellStyle name="Percent 4 4 7 7 2" xfId="30952" xr:uid="{83969472-37B6-4063-864F-C0172A16029B}"/>
    <cellStyle name="Percent 4 4 7 7 3" xfId="30951" xr:uid="{1A19C797-1CAA-4CF6-9809-5C01C815B20A}"/>
    <cellStyle name="Percent 4 4 7 8" xfId="19092" xr:uid="{D7561573-BC9D-443A-98B5-F5CDCF744633}"/>
    <cellStyle name="Percent 4 4 7 8 2" xfId="30954" xr:uid="{ED1ECCE2-171A-4C9B-9F88-8923BA5F8F13}"/>
    <cellStyle name="Percent 4 4 7 8 3" xfId="30953" xr:uid="{BA9052CE-CAE8-4A52-9847-455982B517C5}"/>
    <cellStyle name="Percent 4 4 7 9" xfId="19093" xr:uid="{ED530F37-B316-4E51-BC6F-CC42D946A49B}"/>
    <cellStyle name="Percent 4 4 7 9 2" xfId="30955" xr:uid="{6F08ED6D-4A08-4267-8886-9D7185B164E9}"/>
    <cellStyle name="Percent 4 4 8" xfId="4769" xr:uid="{00000000-0005-0000-0000-0000A4120000}"/>
    <cellStyle name="Percent 4 4 8 10" xfId="30957" xr:uid="{19AC3990-F6FC-41C8-9597-EE37CF239672}"/>
    <cellStyle name="Percent 4 4 8 11" xfId="30956" xr:uid="{4D816026-DAD5-43C1-9B8D-132E8CFE93DA}"/>
    <cellStyle name="Percent 4 4 8 12" xfId="6981" xr:uid="{618CE545-FBE1-4647-98A1-63FE1FC5D1C5}"/>
    <cellStyle name="Percent 4 4 8 2" xfId="9078" xr:uid="{72539BD5-7EB8-4661-865A-730D5EED23DF}"/>
    <cellStyle name="Percent 4 4 8 2 2" xfId="30959" xr:uid="{E9BE2314-B50B-4A06-9E92-2DFF50C1B013}"/>
    <cellStyle name="Percent 4 4 8 2 2 2" xfId="30960" xr:uid="{4F465063-8F50-41ED-A410-394D7FE944E7}"/>
    <cellStyle name="Percent 4 4 8 2 3" xfId="30961" xr:uid="{40E1DDCB-EEFF-4093-B2DD-CADA5E1E3C58}"/>
    <cellStyle name="Percent 4 4 8 2 3 2" xfId="30962" xr:uid="{5258C197-0E23-4FDD-B2EC-E821F55ABE09}"/>
    <cellStyle name="Percent 4 4 8 2 4" xfId="30963" xr:uid="{028B73A0-8B7A-4F91-8217-2763FC4B5D9F}"/>
    <cellStyle name="Percent 4 4 8 2 5" xfId="30958" xr:uid="{35B8E4FD-4956-4BAA-9F6F-F12B78DD2A46}"/>
    <cellStyle name="Percent 4 4 8 3" xfId="19094" xr:uid="{30236795-1F3D-48C8-8F6E-4107A309A3A3}"/>
    <cellStyle name="Percent 4 4 8 3 2" xfId="30965" xr:uid="{FE0CF378-C690-463D-A205-18185ACDF601}"/>
    <cellStyle name="Percent 4 4 8 3 2 2" xfId="30966" xr:uid="{BFD74641-AC03-48DA-928A-13FD09E4EC6B}"/>
    <cellStyle name="Percent 4 4 8 3 3" xfId="30967" xr:uid="{ED0FCC6C-4A47-4F7E-A104-B5494559413D}"/>
    <cellStyle name="Percent 4 4 8 3 3 2" xfId="30968" xr:uid="{F90B88D3-7AB8-49C6-950A-16C5A1BEDA43}"/>
    <cellStyle name="Percent 4 4 8 3 4" xfId="30969" xr:uid="{8771AAFF-C3C6-43C6-AD11-B78B3EB0079B}"/>
    <cellStyle name="Percent 4 4 8 3 5" xfId="30964" xr:uid="{E3170A01-6F80-40D5-8ABD-35E26849806C}"/>
    <cellStyle name="Percent 4 4 8 4" xfId="19095" xr:uid="{5ADAF395-F2EA-4E17-8648-28A01817A4B3}"/>
    <cellStyle name="Percent 4 4 8 4 2" xfId="30971" xr:uid="{A4DBB754-DD0E-46C1-AB3C-369C5FEDA9B3}"/>
    <cellStyle name="Percent 4 4 8 4 2 2" xfId="30972" xr:uid="{ED02FFE7-6A46-4BE1-B15A-94F148D402C4}"/>
    <cellStyle name="Percent 4 4 8 4 3" xfId="30973" xr:uid="{1BFF02A4-51CB-4F3F-8461-C22166499950}"/>
    <cellStyle name="Percent 4 4 8 4 3 2" xfId="30974" xr:uid="{C2A604CD-0BB5-4071-9973-BC1C07692D41}"/>
    <cellStyle name="Percent 4 4 8 4 4" xfId="30975" xr:uid="{BFAEFF90-BA7A-47B5-A680-0FC8A753E914}"/>
    <cellStyle name="Percent 4 4 8 4 4 2" xfId="30976" xr:uid="{F7BC798E-334C-471F-A4B9-DD3C9AE20736}"/>
    <cellStyle name="Percent 4 4 8 4 5" xfId="30977" xr:uid="{9C53D9E7-CA6D-4B13-BD7D-001CCDFF6A09}"/>
    <cellStyle name="Percent 4 4 8 4 6" xfId="30970" xr:uid="{880D06BB-4786-49D5-8D31-865FBDBE69EC}"/>
    <cellStyle name="Percent 4 4 8 5" xfId="19096" xr:uid="{BB089F29-4CD2-4F0D-B6A6-24556888C229}"/>
    <cellStyle name="Percent 4 4 8 5 2" xfId="30979" xr:uid="{39968ED4-17B2-4CAF-A81B-A29D638F4C1D}"/>
    <cellStyle name="Percent 4 4 8 5 2 2" xfId="30980" xr:uid="{BFDAE32F-085E-43DC-8449-C13F44F97848}"/>
    <cellStyle name="Percent 4 4 8 5 3" xfId="30981" xr:uid="{C4A706FA-F661-4CA5-9EBB-B757365F2F63}"/>
    <cellStyle name="Percent 4 4 8 5 3 2" xfId="30982" xr:uid="{FB6A6BA1-5136-4A3C-B85D-9E5AA5B4439A}"/>
    <cellStyle name="Percent 4 4 8 5 4" xfId="30983" xr:uid="{0D31CCF4-A524-4B12-89D3-A4E0F910AACC}"/>
    <cellStyle name="Percent 4 4 8 5 5" xfId="30978" xr:uid="{EB5AED87-483E-4EFC-88C1-969D4B19CC85}"/>
    <cellStyle name="Percent 4 4 8 6" xfId="19097" xr:uid="{F44E8E66-BEC4-4E71-95C0-F93D6DBAB0E0}"/>
    <cellStyle name="Percent 4 4 8 6 2" xfId="30985" xr:uid="{775CE27C-AD8A-423C-864D-F93029DE9795}"/>
    <cellStyle name="Percent 4 4 8 6 3" xfId="30984" xr:uid="{D0FE0345-D13A-472F-9E02-F8F47DED0D93}"/>
    <cellStyle name="Percent 4 4 8 7" xfId="19098" xr:uid="{9E09F4D6-9EAA-4112-9FBB-E8DC8A6E4229}"/>
    <cellStyle name="Percent 4 4 8 7 2" xfId="30987" xr:uid="{6B64E778-7B87-4D82-B875-00E373B62EA7}"/>
    <cellStyle name="Percent 4 4 8 7 3" xfId="30986" xr:uid="{2D213557-A983-49D8-A13A-46C192469284}"/>
    <cellStyle name="Percent 4 4 8 8" xfId="19099" xr:uid="{162657DB-7FCD-48CF-BB1A-0FEF7771378F}"/>
    <cellStyle name="Percent 4 4 8 8 2" xfId="30989" xr:uid="{55F424D7-CB23-497A-9F69-E0E9F6164D86}"/>
    <cellStyle name="Percent 4 4 8 8 3" xfId="30988" xr:uid="{13DF9285-D6A4-4261-A8FB-13FFE4D11696}"/>
    <cellStyle name="Percent 4 4 8 9" xfId="19100" xr:uid="{F4D71CA8-C044-4A06-9975-FAFCDEF42EB3}"/>
    <cellStyle name="Percent 4 4 8 9 2" xfId="30990" xr:uid="{59BF7B8F-2368-4DFC-9E53-B8B977497043}"/>
    <cellStyle name="Percent 4 4 9" xfId="4770" xr:uid="{00000000-0005-0000-0000-0000A5120000}"/>
    <cellStyle name="Percent 4 4 9 2" xfId="19101" xr:uid="{E1653396-A16E-4103-A1F6-7675AF0DCD97}"/>
    <cellStyle name="Percent 4 4 9 2 2" xfId="30993" xr:uid="{F4B01145-0137-44F3-92F0-877B184F544A}"/>
    <cellStyle name="Percent 4 4 9 2 3" xfId="30992" xr:uid="{0741918B-B3B3-4435-A6B4-D75F06F4399D}"/>
    <cellStyle name="Percent 4 4 9 3" xfId="19102" xr:uid="{60A969D2-A286-4DAC-B7D4-9020EE128E2E}"/>
    <cellStyle name="Percent 4 4 9 3 2" xfId="30995" xr:uid="{A445C91B-5DD6-4C37-AD3F-F8BBC137CE18}"/>
    <cellStyle name="Percent 4 4 9 3 3" xfId="30994" xr:uid="{F6DB25D9-5A9E-491C-8265-6D19B9093A00}"/>
    <cellStyle name="Percent 4 4 9 4" xfId="19103" xr:uid="{1DCF281E-9017-4AF5-A71F-C3AD16ED1A33}"/>
    <cellStyle name="Percent 4 4 9 4 2" xfId="30996" xr:uid="{70A57EE2-F9B0-4A47-9D63-3FB77547A07A}"/>
    <cellStyle name="Percent 4 4 9 5" xfId="19104" xr:uid="{153A25CE-9AB9-45B3-9F86-BF3389246949}"/>
    <cellStyle name="Percent 4 4 9 5 2" xfId="30997" xr:uid="{596F765E-603E-4027-9575-A6F6BABDD422}"/>
    <cellStyle name="Percent 4 4 9 6" xfId="30991" xr:uid="{FA379788-CB4F-4950-885D-78C6769A7CD2}"/>
    <cellStyle name="Percent 4 4 9 7" xfId="9079" xr:uid="{18C27D91-A75E-4EF3-9AD8-7D0BB3778BE4}"/>
    <cellStyle name="Percent 4 40" xfId="29212" xr:uid="{3280C214-DAC9-40A8-ABCC-A6860D7268FA}"/>
    <cellStyle name="Percent 4 41" xfId="23724" xr:uid="{4E4D07D8-F5BA-4DA4-9352-401871EE0E6F}"/>
    <cellStyle name="Percent 4 42" xfId="6953" xr:uid="{2128CD9C-ADFA-499D-9070-69F637D5B5C4}"/>
    <cellStyle name="Percent 4 5" xfId="4771" xr:uid="{00000000-0005-0000-0000-0000A6120000}"/>
    <cellStyle name="Percent 4 5 10" xfId="9080" xr:uid="{A69257CE-FB9E-4779-BF4A-E232514BC2B1}"/>
    <cellStyle name="Percent 4 5 10 2" xfId="31000" xr:uid="{EB64808C-6D0F-49AB-8F32-537E88D38B81}"/>
    <cellStyle name="Percent 4 5 10 2 2" xfId="31001" xr:uid="{D99FE1CA-7553-4075-8272-34FD92315E68}"/>
    <cellStyle name="Percent 4 5 10 3" xfId="31002" xr:uid="{1DB3F071-F4AC-4BE7-B76A-BF28840721E3}"/>
    <cellStyle name="Percent 4 5 10 3 2" xfId="31003" xr:uid="{BAF461E7-5C3E-49C0-99F9-446870F3DA1F}"/>
    <cellStyle name="Percent 4 5 10 4" xfId="31004" xr:uid="{2A3B51F6-2B68-492A-BF8A-A81A3A70BB11}"/>
    <cellStyle name="Percent 4 5 10 5" xfId="30999" xr:uid="{318D7319-C2B1-4D7F-B091-0EF41403AA25}"/>
    <cellStyle name="Percent 4 5 11" xfId="19105" xr:uid="{2B66D45C-B782-430C-A1F1-4D2F8FC4D899}"/>
    <cellStyle name="Percent 4 5 11 2" xfId="31006" xr:uid="{857129FB-B4E7-4A5C-B52A-B8EA37B36EC1}"/>
    <cellStyle name="Percent 4 5 11 2 2" xfId="31007" xr:uid="{CF5D106D-CA63-421B-8D7E-1C1CB968C288}"/>
    <cellStyle name="Percent 4 5 11 3" xfId="31008" xr:uid="{C46144CB-1783-4DA2-B025-CF3B9D5C91E7}"/>
    <cellStyle name="Percent 4 5 11 3 2" xfId="31009" xr:uid="{BAA57799-E44C-431D-A38E-CBACE2FC560A}"/>
    <cellStyle name="Percent 4 5 11 4" xfId="31010" xr:uid="{F6D9FC1E-7C8E-4C00-A4B4-3F5575667CC5}"/>
    <cellStyle name="Percent 4 5 11 5" xfId="31005" xr:uid="{A2E061A7-C098-41FF-ACA8-EBF1839107F8}"/>
    <cellStyle name="Percent 4 5 12" xfId="19106" xr:uid="{7CB019D6-D2AA-43CE-928F-1D826EAEA762}"/>
    <cellStyle name="Percent 4 5 12 2" xfId="31012" xr:uid="{1708FF6E-DA47-4B21-8B2D-38B0FD7BD4EA}"/>
    <cellStyle name="Percent 4 5 12 2 2" xfId="31013" xr:uid="{ADDDCF51-2D35-4F9C-9531-2B9003BA2831}"/>
    <cellStyle name="Percent 4 5 12 3" xfId="31014" xr:uid="{2D20F747-1D63-4BD5-94CA-7155239D5B76}"/>
    <cellStyle name="Percent 4 5 12 3 2" xfId="31015" xr:uid="{6AA68537-8C22-4460-880A-566277D19B67}"/>
    <cellStyle name="Percent 4 5 12 4" xfId="31016" xr:uid="{821AF257-CAE4-424A-94A6-6875559D2984}"/>
    <cellStyle name="Percent 4 5 12 4 2" xfId="31017" xr:uid="{3D693CA7-F89D-4279-AD57-2DD7AF6CB707}"/>
    <cellStyle name="Percent 4 5 12 5" xfId="31018" xr:uid="{3E6A2187-F21F-4B4F-89EE-21B4D19B747D}"/>
    <cellStyle name="Percent 4 5 12 6" xfId="31011" xr:uid="{CADE6267-0442-47DF-B872-C4920C92399F}"/>
    <cellStyle name="Percent 4 5 13" xfId="19107" xr:uid="{A4C33B22-0482-4DF7-8F0A-33710C2059CE}"/>
    <cellStyle name="Percent 4 5 13 2" xfId="31020" xr:uid="{00EEA054-BD1A-41A4-8997-8732AD48CB75}"/>
    <cellStyle name="Percent 4 5 13 2 2" xfId="31021" xr:uid="{8FB39050-ADEC-4CBA-9BF4-DBA612ED3230}"/>
    <cellStyle name="Percent 4 5 13 3" xfId="31022" xr:uid="{72916F82-2CCB-44CE-8D71-535CB4263F3C}"/>
    <cellStyle name="Percent 4 5 13 3 2" xfId="31023" xr:uid="{80ABFE82-B33C-429D-953A-92D3AD90B763}"/>
    <cellStyle name="Percent 4 5 13 4" xfId="31024" xr:uid="{BB43C88A-6973-4F27-AF72-298AC43EF4F4}"/>
    <cellStyle name="Percent 4 5 13 5" xfId="31019" xr:uid="{15AFE1A2-B2A5-4D5A-9681-370A129A1057}"/>
    <cellStyle name="Percent 4 5 14" xfId="19108" xr:uid="{9BA88982-CC16-465A-AB90-B454C432A1BE}"/>
    <cellStyle name="Percent 4 5 14 2" xfId="31026" xr:uid="{717B3EC0-1506-48B4-BF6E-3DA93114F08E}"/>
    <cellStyle name="Percent 4 5 14 3" xfId="31025" xr:uid="{BBD30505-5EC3-4206-BE8C-F14A43780534}"/>
    <cellStyle name="Percent 4 5 15" xfId="19109" xr:uid="{8402636F-E27F-4014-B92C-5C32D2A8DD70}"/>
    <cellStyle name="Percent 4 5 15 2" xfId="31028" xr:uid="{5D616CC3-A76E-47AB-9C07-DC39E85523CA}"/>
    <cellStyle name="Percent 4 5 15 3" xfId="31027" xr:uid="{403327EF-B704-49DC-884A-95F07C9F2B60}"/>
    <cellStyle name="Percent 4 5 16" xfId="19110" xr:uid="{522531B6-E0B3-4D16-BBD3-5260475D6F90}"/>
    <cellStyle name="Percent 4 5 16 2" xfId="31030" xr:uid="{D3D36A0D-1A72-4A5D-BB60-0E86A45D4C8B}"/>
    <cellStyle name="Percent 4 5 16 3" xfId="31029" xr:uid="{08D2D3D6-E71D-4FC5-ABC5-16A97BCCF86C}"/>
    <cellStyle name="Percent 4 5 17" xfId="19111" xr:uid="{1F22EC96-4681-4E31-97B3-F4118CEA7B0D}"/>
    <cellStyle name="Percent 4 5 17 2" xfId="31031" xr:uid="{E5496E15-93F9-45EB-B46B-D4A747EE53CD}"/>
    <cellStyle name="Percent 4 5 18" xfId="19112" xr:uid="{6DAD557B-4013-483C-BE84-CDED792A2AAF}"/>
    <cellStyle name="Percent 4 5 18 2" xfId="31032" xr:uid="{B9D764DE-027B-4050-AC8F-3D55D6DC0E12}"/>
    <cellStyle name="Percent 4 5 19" xfId="30998" xr:uid="{70C653CC-02FC-4058-B9A3-0520A2FCEEA2}"/>
    <cellStyle name="Percent 4 5 2" xfId="4772" xr:uid="{00000000-0005-0000-0000-0000A7120000}"/>
    <cellStyle name="Percent 4 5 2 10" xfId="31034" xr:uid="{01D2140E-E8D5-4ED7-8BCB-20C3FD9953EA}"/>
    <cellStyle name="Percent 4 5 2 11" xfId="31033" xr:uid="{90D195C5-A371-43DF-962A-0F63076064E9}"/>
    <cellStyle name="Percent 4 5 2 12" xfId="6983" xr:uid="{D17ABBE6-0091-4612-9A3D-160A9AA13AC7}"/>
    <cellStyle name="Percent 4 5 2 2" xfId="9081" xr:uid="{900DC8C7-7810-43AB-967F-84843F6D7756}"/>
    <cellStyle name="Percent 4 5 2 2 2" xfId="31036" xr:uid="{9F76F5B9-8E52-403F-B7D6-DE8BDB147614}"/>
    <cellStyle name="Percent 4 5 2 2 2 2" xfId="31037" xr:uid="{04E4352D-BB77-4A0C-B246-0EA14BB08658}"/>
    <cellStyle name="Percent 4 5 2 2 3" xfId="31038" xr:uid="{28008CD0-B220-44C8-8B60-72B2E700E44E}"/>
    <cellStyle name="Percent 4 5 2 2 3 2" xfId="31039" xr:uid="{4D773891-7ED6-4BA3-B075-A20AC550FDF9}"/>
    <cellStyle name="Percent 4 5 2 2 4" xfId="31040" xr:uid="{D622EC4E-346B-425A-B8D0-64CFB7484FE2}"/>
    <cellStyle name="Percent 4 5 2 2 5" xfId="31041" xr:uid="{9171BD75-4B95-40E2-95A6-CECADF536B61}"/>
    <cellStyle name="Percent 4 5 2 2 6" xfId="31035" xr:uid="{76679284-E7D2-4840-AC66-8A32D0B92789}"/>
    <cellStyle name="Percent 4 5 2 3" xfId="19113" xr:uid="{A1D06956-4038-4C7A-A45D-5DD63563C5A0}"/>
    <cellStyle name="Percent 4 5 2 3 2" xfId="31043" xr:uid="{62EA3378-E1A9-471E-AB38-DFE3D40550C5}"/>
    <cellStyle name="Percent 4 5 2 3 2 2" xfId="31044" xr:uid="{4526D353-A54E-4052-BB94-E131BCE318BD}"/>
    <cellStyle name="Percent 4 5 2 3 3" xfId="31045" xr:uid="{FA80F3DC-EEE5-469B-8E61-F41A2AE5CC45}"/>
    <cellStyle name="Percent 4 5 2 3 3 2" xfId="31046" xr:uid="{31087ADF-B448-4A2C-B390-7E6CADBDC637}"/>
    <cellStyle name="Percent 4 5 2 3 4" xfId="31047" xr:uid="{AB868DBB-BDC6-4031-841D-53652151A35D}"/>
    <cellStyle name="Percent 4 5 2 3 5" xfId="31042" xr:uid="{6E9FFF46-8472-453C-8306-3B45C2CAB061}"/>
    <cellStyle name="Percent 4 5 2 4" xfId="19114" xr:uid="{5D861653-F2B0-4E4A-8A27-02AB4EE184C6}"/>
    <cellStyle name="Percent 4 5 2 4 2" xfId="31049" xr:uid="{A250ACF8-4FE6-436A-ABFB-E662BC9AC3AD}"/>
    <cellStyle name="Percent 4 5 2 4 2 2" xfId="31050" xr:uid="{F28F3688-23EF-4F60-B0E6-877DD1FD1015}"/>
    <cellStyle name="Percent 4 5 2 4 3" xfId="31051" xr:uid="{1042831F-22E0-4EDB-97CB-CEBE3157E463}"/>
    <cellStyle name="Percent 4 5 2 4 3 2" xfId="31052" xr:uid="{6159E834-06F7-47E3-9A58-A5FE669ADD6B}"/>
    <cellStyle name="Percent 4 5 2 4 4" xfId="31053" xr:uid="{2551D8E3-6322-4D6A-BF72-3D5C53593961}"/>
    <cellStyle name="Percent 4 5 2 4 4 2" xfId="31054" xr:uid="{FAFB8EEC-BFF0-45C6-AC39-5C515444ADEB}"/>
    <cellStyle name="Percent 4 5 2 4 5" xfId="31055" xr:uid="{BB28EEB3-E186-48EC-A580-7AF286A70AB2}"/>
    <cellStyle name="Percent 4 5 2 4 6" xfId="31048" xr:uid="{4266B8E1-A93F-4461-B58D-50E98532DE33}"/>
    <cellStyle name="Percent 4 5 2 5" xfId="19115" xr:uid="{B1AE38E8-6FB1-4EF3-A854-D480C64FE032}"/>
    <cellStyle name="Percent 4 5 2 5 2" xfId="31057" xr:uid="{0DBA50F1-CEA9-4280-9513-0ECDC034E510}"/>
    <cellStyle name="Percent 4 5 2 5 2 2" xfId="31058" xr:uid="{3892A91A-E1C4-4CA6-828B-9975233BA243}"/>
    <cellStyle name="Percent 4 5 2 5 3" xfId="31059" xr:uid="{45B09CCB-8584-4E55-A29C-7B52EDDA2E95}"/>
    <cellStyle name="Percent 4 5 2 5 3 2" xfId="31060" xr:uid="{50387F34-1A98-433C-B469-423A0490B346}"/>
    <cellStyle name="Percent 4 5 2 5 4" xfId="31061" xr:uid="{2C8BEA83-69D9-403D-96AA-194572E91D72}"/>
    <cellStyle name="Percent 4 5 2 5 5" xfId="31056" xr:uid="{95DD08C0-AB94-43AF-8510-57599D4DC27B}"/>
    <cellStyle name="Percent 4 5 2 6" xfId="19116" xr:uid="{1946C2B6-EAEF-411D-B658-00CB917FBF8F}"/>
    <cellStyle name="Percent 4 5 2 6 2" xfId="31063" xr:uid="{AB37DF5A-DDA6-44A6-B5C8-B7E7AA757C7A}"/>
    <cellStyle name="Percent 4 5 2 6 3" xfId="31062" xr:uid="{3E5BC775-E60E-4EA1-9D04-AEB85689D906}"/>
    <cellStyle name="Percent 4 5 2 7" xfId="19117" xr:uid="{359A33B7-626F-4D7C-9BB4-6B6847BE1650}"/>
    <cellStyle name="Percent 4 5 2 7 2" xfId="31065" xr:uid="{9A6BCE3D-C3F7-48FF-BE46-305069F41E9A}"/>
    <cellStyle name="Percent 4 5 2 7 3" xfId="31064" xr:uid="{1EBE792D-D5F5-4B08-BF33-26F4C3C4B5BB}"/>
    <cellStyle name="Percent 4 5 2 8" xfId="19118" xr:uid="{A51BF507-FDDB-47D0-A816-82332E8A3E44}"/>
    <cellStyle name="Percent 4 5 2 8 2" xfId="31067" xr:uid="{FA5E268D-D8C0-4E46-A80D-C9B480F10989}"/>
    <cellStyle name="Percent 4 5 2 8 3" xfId="31066" xr:uid="{D756C53D-6257-4D9B-8D89-A2A10174752A}"/>
    <cellStyle name="Percent 4 5 2 9" xfId="19119" xr:uid="{D1019FED-32FC-453F-B3D1-61B2C85310FC}"/>
    <cellStyle name="Percent 4 5 2 9 2" xfId="31068" xr:uid="{EF509C03-F743-4C5B-809C-A3258B84E4BC}"/>
    <cellStyle name="Percent 4 5 20" xfId="24187" xr:uid="{2B92CC7D-48EE-4AB8-B824-7567375C8B34}"/>
    <cellStyle name="Percent 4 5 21" xfId="6982" xr:uid="{89E8FAFA-B61A-4451-BAC6-6D18CEE89C72}"/>
    <cellStyle name="Percent 4 5 3" xfId="4773" xr:uid="{00000000-0005-0000-0000-0000A8120000}"/>
    <cellStyle name="Percent 4 5 3 10" xfId="31070" xr:uid="{BDE70B98-5441-439D-A5D4-C01EB2A2BF9F}"/>
    <cellStyle name="Percent 4 5 3 11" xfId="31069" xr:uid="{22594BCD-E70D-44B7-8C1F-93D8E8BD1F48}"/>
    <cellStyle name="Percent 4 5 3 12" xfId="6984" xr:uid="{25D147E8-0C2E-43C6-A5E1-EDEE5682AAB2}"/>
    <cellStyle name="Percent 4 5 3 2" xfId="9082" xr:uid="{5102594C-3812-4076-8074-4DEC4B1329BA}"/>
    <cellStyle name="Percent 4 5 3 2 2" xfId="31072" xr:uid="{021D2400-B655-4D58-8595-8B4E3CCD0379}"/>
    <cellStyle name="Percent 4 5 3 2 2 2" xfId="31073" xr:uid="{1E459DE4-6C7D-4CDC-8068-6C826770A12C}"/>
    <cellStyle name="Percent 4 5 3 2 3" xfId="31074" xr:uid="{3A5BFFFC-499E-4813-9C0C-945152DE04B4}"/>
    <cellStyle name="Percent 4 5 3 2 3 2" xfId="31075" xr:uid="{C233E981-3224-4324-9A27-3307F472E951}"/>
    <cellStyle name="Percent 4 5 3 2 4" xfId="31076" xr:uid="{4DCE8A3C-E774-4C5E-8821-D2638F4B4FB6}"/>
    <cellStyle name="Percent 4 5 3 2 5" xfId="31077" xr:uid="{01515C1C-4986-4686-AE8C-1A7E030D1EE8}"/>
    <cellStyle name="Percent 4 5 3 2 6" xfId="31071" xr:uid="{1E9A0EBF-61B0-4458-9F8B-286EC2BA42A1}"/>
    <cellStyle name="Percent 4 5 3 3" xfId="19120" xr:uid="{49E87953-E062-4601-B7F0-87B5CF72FD1E}"/>
    <cellStyle name="Percent 4 5 3 3 2" xfId="31079" xr:uid="{E800AC96-C644-4738-B3FB-A2D4E6064B3A}"/>
    <cellStyle name="Percent 4 5 3 3 2 2" xfId="31080" xr:uid="{60E99E29-10D2-4EE4-B3BF-613BDF1EDFA1}"/>
    <cellStyle name="Percent 4 5 3 3 3" xfId="31081" xr:uid="{24E6DEB0-68E1-40C7-8873-9F6B7415AA22}"/>
    <cellStyle name="Percent 4 5 3 3 3 2" xfId="31082" xr:uid="{96F07F71-58B0-416D-AEB3-40998A7CEA41}"/>
    <cellStyle name="Percent 4 5 3 3 4" xfId="31083" xr:uid="{D8BEE466-4475-4012-BC7C-C0B49E1A6E5F}"/>
    <cellStyle name="Percent 4 5 3 3 5" xfId="31078" xr:uid="{83B169F0-5D89-4BA3-9475-27E1E6273A7E}"/>
    <cellStyle name="Percent 4 5 3 4" xfId="19121" xr:uid="{C626B3D2-3D1D-4368-8370-C79D9BB6FA19}"/>
    <cellStyle name="Percent 4 5 3 4 2" xfId="31085" xr:uid="{B508F3EF-45F9-47CE-9E17-2A596A62AE51}"/>
    <cellStyle name="Percent 4 5 3 4 2 2" xfId="31086" xr:uid="{835FD283-7B64-4B28-AD77-4511462E904C}"/>
    <cellStyle name="Percent 4 5 3 4 3" xfId="31087" xr:uid="{93BF5AA7-2587-4462-8295-C58104865A6C}"/>
    <cellStyle name="Percent 4 5 3 4 3 2" xfId="31088" xr:uid="{CC96FA07-1200-493A-99C0-7041A7D40269}"/>
    <cellStyle name="Percent 4 5 3 4 4" xfId="31089" xr:uid="{1DDD0D09-80BC-428A-BA65-84362FB6E4FF}"/>
    <cellStyle name="Percent 4 5 3 4 4 2" xfId="31090" xr:uid="{F7D47039-2E99-46CC-9668-A530FF148B01}"/>
    <cellStyle name="Percent 4 5 3 4 5" xfId="31091" xr:uid="{4467D661-5E81-4885-BBAD-1E1EA7A33169}"/>
    <cellStyle name="Percent 4 5 3 4 6" xfId="31084" xr:uid="{C8B0C423-3A4A-4819-A4DC-15FA054C0884}"/>
    <cellStyle name="Percent 4 5 3 5" xfId="19122" xr:uid="{24178DF7-6075-4EAA-819B-FC4664BC4660}"/>
    <cellStyle name="Percent 4 5 3 5 2" xfId="31093" xr:uid="{E7F91267-EFF5-43CF-BA5C-A490DDD1001E}"/>
    <cellStyle name="Percent 4 5 3 5 2 2" xfId="31094" xr:uid="{03DF3C67-65C2-439F-8125-4466B85E696C}"/>
    <cellStyle name="Percent 4 5 3 5 3" xfId="31095" xr:uid="{F5EE2C82-7E7C-4C8B-B788-22DF619C718B}"/>
    <cellStyle name="Percent 4 5 3 5 3 2" xfId="31096" xr:uid="{94795E0C-5673-444D-A315-CFA37E73E687}"/>
    <cellStyle name="Percent 4 5 3 5 4" xfId="31097" xr:uid="{4189A97B-1B19-4725-9412-B0B9853B46FA}"/>
    <cellStyle name="Percent 4 5 3 5 5" xfId="31092" xr:uid="{0465BE37-2CBC-4342-8115-1E3391BC13EB}"/>
    <cellStyle name="Percent 4 5 3 6" xfId="19123" xr:uid="{401655AA-8D3B-401F-AB27-28E09F5AE96E}"/>
    <cellStyle name="Percent 4 5 3 6 2" xfId="31099" xr:uid="{4FA6BE3E-2F42-47B7-BB09-1102095116A8}"/>
    <cellStyle name="Percent 4 5 3 6 3" xfId="31098" xr:uid="{C3AC53EE-0467-4D3A-818E-D12D12AF752C}"/>
    <cellStyle name="Percent 4 5 3 7" xfId="19124" xr:uid="{5C4404EE-8064-40A6-AEE1-F1BD619B505C}"/>
    <cellStyle name="Percent 4 5 3 7 2" xfId="31101" xr:uid="{D2DF6343-BA77-4A69-B40D-16D0C93FA1F3}"/>
    <cellStyle name="Percent 4 5 3 7 3" xfId="31100" xr:uid="{DB352293-0E28-4C92-9267-3522A018F0EF}"/>
    <cellStyle name="Percent 4 5 3 8" xfId="19125" xr:uid="{E8C32476-9FC8-4934-B7C5-3CC534C33B32}"/>
    <cellStyle name="Percent 4 5 3 8 2" xfId="31103" xr:uid="{869E6A90-D0D0-4B51-8175-151EED3A9658}"/>
    <cellStyle name="Percent 4 5 3 8 3" xfId="31102" xr:uid="{BDC0C1DE-E657-458B-863E-EF03F4E57D61}"/>
    <cellStyle name="Percent 4 5 3 9" xfId="19126" xr:uid="{04FA5948-FE2A-4F65-A9EA-BE84E689C834}"/>
    <cellStyle name="Percent 4 5 3 9 2" xfId="31104" xr:uid="{A627DFB0-CF67-48F7-9149-1E98EF1401F9}"/>
    <cellStyle name="Percent 4 5 4" xfId="4774" xr:uid="{00000000-0005-0000-0000-0000A9120000}"/>
    <cellStyle name="Percent 4 5 4 10" xfId="31106" xr:uid="{4DD48EFB-7DD0-4405-B1E0-0CA0D9B3BBAA}"/>
    <cellStyle name="Percent 4 5 4 11" xfId="31105" xr:uid="{97E79F5A-394F-48D6-A67A-DC089C089842}"/>
    <cellStyle name="Percent 4 5 4 12" xfId="6985" xr:uid="{B383466F-E729-4E81-9423-D452268713B3}"/>
    <cellStyle name="Percent 4 5 4 2" xfId="9083" xr:uid="{38C80AE5-497D-4045-A00D-190D9948F348}"/>
    <cellStyle name="Percent 4 5 4 2 2" xfId="31108" xr:uid="{3FBBFE30-F0DF-4C12-85A2-579DD6FAFCA6}"/>
    <cellStyle name="Percent 4 5 4 2 2 2" xfId="31109" xr:uid="{ABF7D17F-8535-403D-A2F0-5ECAB27071D7}"/>
    <cellStyle name="Percent 4 5 4 2 3" xfId="31110" xr:uid="{0B839EEA-6F85-4771-A520-86D757D76D1F}"/>
    <cellStyle name="Percent 4 5 4 2 3 2" xfId="31111" xr:uid="{E579E7E3-29C2-4390-B606-4F2DBEDCD998}"/>
    <cellStyle name="Percent 4 5 4 2 4" xfId="31112" xr:uid="{5CC3F1AE-9A79-45B6-898E-FEC91EF7D091}"/>
    <cellStyle name="Percent 4 5 4 2 5" xfId="31107" xr:uid="{7D3C8288-3277-4723-8492-88ACA76DC698}"/>
    <cellStyle name="Percent 4 5 4 3" xfId="19127" xr:uid="{B215BC2E-88D6-4626-9CB2-CF7A3B5DA768}"/>
    <cellStyle name="Percent 4 5 4 3 2" xfId="31114" xr:uid="{D2AF4B9D-839A-44F2-88B0-3F47931127AC}"/>
    <cellStyle name="Percent 4 5 4 3 2 2" xfId="31115" xr:uid="{7C769587-5AF4-4EF3-9CC2-F0C7B9A9B157}"/>
    <cellStyle name="Percent 4 5 4 3 3" xfId="31116" xr:uid="{6FF2F971-BBC8-4630-980A-A6AC85FE5060}"/>
    <cellStyle name="Percent 4 5 4 3 3 2" xfId="31117" xr:uid="{785A0013-401B-4680-8782-016A5A05190E}"/>
    <cellStyle name="Percent 4 5 4 3 4" xfId="31118" xr:uid="{79472228-9201-447E-AD51-6837995F4F02}"/>
    <cellStyle name="Percent 4 5 4 3 5" xfId="31113" xr:uid="{A2BD5334-CDD2-4838-9C7C-227198B582F1}"/>
    <cellStyle name="Percent 4 5 4 4" xfId="19128" xr:uid="{9DA326AF-DF5D-41AE-8E09-30E7B163C09E}"/>
    <cellStyle name="Percent 4 5 4 4 2" xfId="31120" xr:uid="{C8B00699-751F-4BC0-ABE6-601A82A1D980}"/>
    <cellStyle name="Percent 4 5 4 4 2 2" xfId="31121" xr:uid="{BFE60F75-0370-4F10-8E4C-BCA3379636AA}"/>
    <cellStyle name="Percent 4 5 4 4 3" xfId="31122" xr:uid="{EA3FDFA3-DC05-40A6-9E8D-2381924CDE38}"/>
    <cellStyle name="Percent 4 5 4 4 3 2" xfId="31123" xr:uid="{DD083D7C-0B3E-4190-B274-AAE03E6DE735}"/>
    <cellStyle name="Percent 4 5 4 4 4" xfId="31124" xr:uid="{37E2E027-40E6-4E2E-ABEA-4F49D67F357E}"/>
    <cellStyle name="Percent 4 5 4 4 4 2" xfId="31125" xr:uid="{F3A1AEBB-F2C6-40CB-B26C-D88E9334AACC}"/>
    <cellStyle name="Percent 4 5 4 4 5" xfId="31126" xr:uid="{C1927EE0-71F3-476C-BDFF-25325A69CC06}"/>
    <cellStyle name="Percent 4 5 4 4 6" xfId="31119" xr:uid="{A9032D66-03BD-4B40-A98F-55419ED19D8A}"/>
    <cellStyle name="Percent 4 5 4 5" xfId="19129" xr:uid="{7BB9513E-B83E-4492-87A9-F75BE95B0C69}"/>
    <cellStyle name="Percent 4 5 4 5 2" xfId="31128" xr:uid="{661CFC97-6D45-4936-8773-AA50CF1370BB}"/>
    <cellStyle name="Percent 4 5 4 5 2 2" xfId="31129" xr:uid="{016B81A4-8374-46D1-9977-11E6945F5642}"/>
    <cellStyle name="Percent 4 5 4 5 3" xfId="31130" xr:uid="{4CFCF373-199D-490D-BE72-3FB3D0313BB0}"/>
    <cellStyle name="Percent 4 5 4 5 3 2" xfId="31131" xr:uid="{95AD1DD7-7057-4D71-8CCB-C9993626AEB8}"/>
    <cellStyle name="Percent 4 5 4 5 4" xfId="31132" xr:uid="{33AA7618-FA42-4BF3-A193-0ED01AD9BB69}"/>
    <cellStyle name="Percent 4 5 4 5 5" xfId="31127" xr:uid="{B63B5149-9E9C-4675-B2EF-21D966F1B8CF}"/>
    <cellStyle name="Percent 4 5 4 6" xfId="19130" xr:uid="{14557FD6-C90A-4860-9887-A0FB064FCD0A}"/>
    <cellStyle name="Percent 4 5 4 6 2" xfId="31134" xr:uid="{767755FD-14DB-4F4A-B125-E90CBFFBB59E}"/>
    <cellStyle name="Percent 4 5 4 6 3" xfId="31133" xr:uid="{A0BEB3A4-CECF-464C-A815-CF10B44A176B}"/>
    <cellStyle name="Percent 4 5 4 7" xfId="19131" xr:uid="{88A1665D-3CB4-4FC5-B099-AB1DE75788B9}"/>
    <cellStyle name="Percent 4 5 4 7 2" xfId="31136" xr:uid="{72CE7A6C-29BB-4D9F-8AA8-9C7861FD02EA}"/>
    <cellStyle name="Percent 4 5 4 7 3" xfId="31135" xr:uid="{E408C477-B5F1-4887-9AB3-9200D8DEA7F0}"/>
    <cellStyle name="Percent 4 5 4 8" xfId="19132" xr:uid="{36D24408-7B13-489C-855C-89C35002838F}"/>
    <cellStyle name="Percent 4 5 4 8 2" xfId="31138" xr:uid="{3ABBD1D6-5A5B-4788-AC42-AD6B910F7953}"/>
    <cellStyle name="Percent 4 5 4 8 3" xfId="31137" xr:uid="{81FE5A2A-959E-4F9C-AC78-98711E523350}"/>
    <cellStyle name="Percent 4 5 4 9" xfId="19133" xr:uid="{197D2E3A-F8C3-4139-A7FC-9F37C38298D5}"/>
    <cellStyle name="Percent 4 5 4 9 2" xfId="31139" xr:uid="{BBE2E19F-C0ED-4D50-AE74-62A124E57CB2}"/>
    <cellStyle name="Percent 4 5 5" xfId="4775" xr:uid="{00000000-0005-0000-0000-0000AA120000}"/>
    <cellStyle name="Percent 4 5 5 10" xfId="31141" xr:uid="{9C7CED7A-60CF-400F-81E2-0E6741D4A0EC}"/>
    <cellStyle name="Percent 4 5 5 11" xfId="31140" xr:uid="{1C378F09-206E-4999-9EF1-A88F905DDCC5}"/>
    <cellStyle name="Percent 4 5 5 12" xfId="6986" xr:uid="{7214685D-3C0D-43C8-A07E-80199F321CA5}"/>
    <cellStyle name="Percent 4 5 5 2" xfId="9084" xr:uid="{25A69DFE-CC64-409F-9E2D-7AA8BC79B444}"/>
    <cellStyle name="Percent 4 5 5 2 2" xfId="31143" xr:uid="{41D25052-1387-43D4-840C-4CA415C1B96D}"/>
    <cellStyle name="Percent 4 5 5 2 2 2" xfId="31144" xr:uid="{AE3759B6-07B8-449C-9C57-DD2BE6A00F09}"/>
    <cellStyle name="Percent 4 5 5 2 3" xfId="31145" xr:uid="{8615C7FC-506C-4F2A-B732-5BA755D36ABD}"/>
    <cellStyle name="Percent 4 5 5 2 3 2" xfId="31146" xr:uid="{5DAC2468-8ABC-4B3A-9DA0-B8DC01A667B4}"/>
    <cellStyle name="Percent 4 5 5 2 4" xfId="31147" xr:uid="{75451951-FFAF-457C-BB46-72EAFA3289D7}"/>
    <cellStyle name="Percent 4 5 5 2 5" xfId="31142" xr:uid="{2FE54E6E-4F38-42F7-A0C1-94399E2973E1}"/>
    <cellStyle name="Percent 4 5 5 3" xfId="19134" xr:uid="{54AE941D-295F-4A7C-B59E-C211A433D933}"/>
    <cellStyle name="Percent 4 5 5 3 2" xfId="31149" xr:uid="{CC51494D-0A72-4D72-9847-EB930E18F1C8}"/>
    <cellStyle name="Percent 4 5 5 3 2 2" xfId="31150" xr:uid="{DBBA69C7-F112-44AD-8414-0C9E6C919CE9}"/>
    <cellStyle name="Percent 4 5 5 3 3" xfId="31151" xr:uid="{0FC5BFAC-F3BE-4010-89FF-22986599064E}"/>
    <cellStyle name="Percent 4 5 5 3 3 2" xfId="31152" xr:uid="{36111077-9CC0-4FF7-A2D0-9F182B48254A}"/>
    <cellStyle name="Percent 4 5 5 3 4" xfId="31153" xr:uid="{04D93F0B-E718-4979-8055-9294B28B0DB9}"/>
    <cellStyle name="Percent 4 5 5 3 5" xfId="31148" xr:uid="{D8B2894F-6A51-436B-A49E-9B80AAD8EC74}"/>
    <cellStyle name="Percent 4 5 5 4" xfId="19135" xr:uid="{0CF46110-1DB0-42A3-BC46-3B4798E5F9FC}"/>
    <cellStyle name="Percent 4 5 5 4 2" xfId="31155" xr:uid="{9E1203FC-B8C3-45BE-9FAE-459A99F59D99}"/>
    <cellStyle name="Percent 4 5 5 4 2 2" xfId="31156" xr:uid="{36FCDC81-A3A7-4E44-856F-316332FD4713}"/>
    <cellStyle name="Percent 4 5 5 4 3" xfId="31157" xr:uid="{FBF44219-2672-4038-8D30-50B7A34D97CA}"/>
    <cellStyle name="Percent 4 5 5 4 3 2" xfId="31158" xr:uid="{F87B919D-75A3-4E8C-A454-043F5D1F1028}"/>
    <cellStyle name="Percent 4 5 5 4 4" xfId="31159" xr:uid="{061FB7A2-60D2-411F-94AC-F3246A568D18}"/>
    <cellStyle name="Percent 4 5 5 4 4 2" xfId="31160" xr:uid="{3B10CF17-3E48-4694-9664-23E7BAEDCA20}"/>
    <cellStyle name="Percent 4 5 5 4 5" xfId="31161" xr:uid="{0562B234-24E4-4AE5-B716-09E1E13471DB}"/>
    <cellStyle name="Percent 4 5 5 4 6" xfId="31154" xr:uid="{92CED56D-85B4-4987-9F26-46D4AA789D63}"/>
    <cellStyle name="Percent 4 5 5 5" xfId="19136" xr:uid="{9C0A1C2C-D200-4CA7-A6A6-990A740A478A}"/>
    <cellStyle name="Percent 4 5 5 5 2" xfId="31163" xr:uid="{A127F360-F871-44F5-B3F9-E8DC4E74135D}"/>
    <cellStyle name="Percent 4 5 5 5 2 2" xfId="31164" xr:uid="{E2EF2E2E-8706-45DB-8597-C0F9C6488DC1}"/>
    <cellStyle name="Percent 4 5 5 5 3" xfId="31165" xr:uid="{426603C7-46C9-440C-99E9-111FF2520499}"/>
    <cellStyle name="Percent 4 5 5 5 3 2" xfId="31166" xr:uid="{AA272D87-B967-4713-9553-2CD549041AB3}"/>
    <cellStyle name="Percent 4 5 5 5 4" xfId="31167" xr:uid="{311E9F86-A770-4AD7-BC41-4AE71CBB0239}"/>
    <cellStyle name="Percent 4 5 5 5 5" xfId="31162" xr:uid="{F2039ECB-1DCD-4CD1-92B9-CF445934674E}"/>
    <cellStyle name="Percent 4 5 5 6" xfId="19137" xr:uid="{B55E1E76-7E58-4DDB-9D9C-6062F513DBA2}"/>
    <cellStyle name="Percent 4 5 5 6 2" xfId="31169" xr:uid="{E046B4F4-853E-418E-B535-B71E9D4B54E3}"/>
    <cellStyle name="Percent 4 5 5 6 3" xfId="31168" xr:uid="{D8A1C56D-68DC-490F-A592-8C6F64AA9AAE}"/>
    <cellStyle name="Percent 4 5 5 7" xfId="19138" xr:uid="{C2EAC37F-C9C2-422B-AA4D-E9E2BAB57312}"/>
    <cellStyle name="Percent 4 5 5 7 2" xfId="31171" xr:uid="{BD6828E5-1D8C-445D-9DA7-E8072C09943D}"/>
    <cellStyle name="Percent 4 5 5 7 3" xfId="31170" xr:uid="{A0D67404-D28D-4018-A7A9-91E46EF668A4}"/>
    <cellStyle name="Percent 4 5 5 8" xfId="19139" xr:uid="{F51CE867-09C9-4617-BA86-35BAD5A4D498}"/>
    <cellStyle name="Percent 4 5 5 8 2" xfId="31173" xr:uid="{36786179-CED5-4542-8EC9-FE3320455213}"/>
    <cellStyle name="Percent 4 5 5 8 3" xfId="31172" xr:uid="{703C1506-0F72-4910-BA80-9F674DC17156}"/>
    <cellStyle name="Percent 4 5 5 9" xfId="19140" xr:uid="{003AC47D-EAC3-47AB-AC9B-A0F22B50E54C}"/>
    <cellStyle name="Percent 4 5 5 9 2" xfId="31174" xr:uid="{0B062E71-C442-4629-9ED1-DB3EFE615BA8}"/>
    <cellStyle name="Percent 4 5 6" xfId="4776" xr:uid="{00000000-0005-0000-0000-0000AB120000}"/>
    <cellStyle name="Percent 4 5 6 10" xfId="31176" xr:uid="{365DE8E1-B412-4201-9464-7A5EE6046C57}"/>
    <cellStyle name="Percent 4 5 6 11" xfId="31175" xr:uid="{E87A2B69-E9D2-4170-9B10-907C7736377A}"/>
    <cellStyle name="Percent 4 5 6 12" xfId="6987" xr:uid="{B5330ADB-223F-4A06-986F-8A8806CC1DB5}"/>
    <cellStyle name="Percent 4 5 6 2" xfId="9085" xr:uid="{8D1B8B88-C22C-410E-A932-AFCEC847281B}"/>
    <cellStyle name="Percent 4 5 6 2 2" xfId="31178" xr:uid="{4E31A85A-1A18-4FC9-A64D-9C8001BE662F}"/>
    <cellStyle name="Percent 4 5 6 2 2 2" xfId="31179" xr:uid="{7F93DD5F-7FDC-4AB0-8790-A516433ACC94}"/>
    <cellStyle name="Percent 4 5 6 2 3" xfId="31180" xr:uid="{0021E681-97B2-461B-9943-20608023063A}"/>
    <cellStyle name="Percent 4 5 6 2 3 2" xfId="31181" xr:uid="{3E2C7ABE-089A-4231-AA3C-334588171304}"/>
    <cellStyle name="Percent 4 5 6 2 4" xfId="31182" xr:uid="{55B37626-C445-44E5-B1B5-5ACDF5CDA78C}"/>
    <cellStyle name="Percent 4 5 6 2 5" xfId="31177" xr:uid="{3A46F4DE-CCE7-4202-B151-66C0B2AA8EC7}"/>
    <cellStyle name="Percent 4 5 6 3" xfId="19141" xr:uid="{39C9BC51-4CB0-4BC7-A88C-C4B8CC874748}"/>
    <cellStyle name="Percent 4 5 6 3 2" xfId="31184" xr:uid="{7A2C6D4B-3AAC-45E5-B151-81B577D54DA5}"/>
    <cellStyle name="Percent 4 5 6 3 2 2" xfId="31185" xr:uid="{928242B2-FE98-48B5-91DF-A0D599EF037C}"/>
    <cellStyle name="Percent 4 5 6 3 3" xfId="31186" xr:uid="{849AFC9B-1936-4489-8673-89F04CEFE23F}"/>
    <cellStyle name="Percent 4 5 6 3 3 2" xfId="31187" xr:uid="{B4D4FD19-39FE-41B1-BB28-465A53008869}"/>
    <cellStyle name="Percent 4 5 6 3 4" xfId="31188" xr:uid="{3E2B5B0B-E6A6-40BD-9AA0-EF5D888B5A38}"/>
    <cellStyle name="Percent 4 5 6 3 5" xfId="31183" xr:uid="{B09766A9-35A0-4144-9F87-FCD7365FBB54}"/>
    <cellStyle name="Percent 4 5 6 4" xfId="19142" xr:uid="{71063E0D-F0C2-4EFB-9989-BB9EFA533692}"/>
    <cellStyle name="Percent 4 5 6 4 2" xfId="31190" xr:uid="{6C1AC10A-8F55-4CAB-B08A-28BADF9AF8A1}"/>
    <cellStyle name="Percent 4 5 6 4 2 2" xfId="31191" xr:uid="{11D1C8A0-05F8-4811-A3CE-FD20C1681A95}"/>
    <cellStyle name="Percent 4 5 6 4 3" xfId="31192" xr:uid="{2468A114-1732-44AC-9B48-C421081E88FB}"/>
    <cellStyle name="Percent 4 5 6 4 3 2" xfId="31193" xr:uid="{E0D2EC50-6247-411C-BE03-D0165E87890C}"/>
    <cellStyle name="Percent 4 5 6 4 4" xfId="31194" xr:uid="{3C20FDAC-A7D6-4FB1-A0EA-8B06528024E5}"/>
    <cellStyle name="Percent 4 5 6 4 4 2" xfId="31195" xr:uid="{FC391A2D-FFD8-4765-B3DC-4CEA102B279D}"/>
    <cellStyle name="Percent 4 5 6 4 5" xfId="31196" xr:uid="{339E3305-F439-4C5F-89C5-79BC9C57876D}"/>
    <cellStyle name="Percent 4 5 6 4 6" xfId="31189" xr:uid="{6C8FF5A3-DBCE-4A5A-A458-379F7F1CD9C6}"/>
    <cellStyle name="Percent 4 5 6 5" xfId="19143" xr:uid="{68E19B8C-C65B-4D73-B560-0F865642066A}"/>
    <cellStyle name="Percent 4 5 6 5 2" xfId="31198" xr:uid="{CB81D004-8D74-4CD5-B559-273645C7E15F}"/>
    <cellStyle name="Percent 4 5 6 5 2 2" xfId="31199" xr:uid="{BA35392B-5552-451D-B04E-D27C1B52FE81}"/>
    <cellStyle name="Percent 4 5 6 5 3" xfId="31200" xr:uid="{7A6BEA89-F431-4223-9D4F-5AA5AA86083D}"/>
    <cellStyle name="Percent 4 5 6 5 3 2" xfId="31201" xr:uid="{4C3FBE0A-6A12-4E27-B5E8-8A04FAFC40C1}"/>
    <cellStyle name="Percent 4 5 6 5 4" xfId="31202" xr:uid="{1701FB1F-4096-4411-8731-AAE3B35B407F}"/>
    <cellStyle name="Percent 4 5 6 5 5" xfId="31197" xr:uid="{712A8D4C-7364-4EA0-BF25-EC8C03D98243}"/>
    <cellStyle name="Percent 4 5 6 6" xfId="19144" xr:uid="{5E497560-ABD9-4310-BF3F-6D55456ED187}"/>
    <cellStyle name="Percent 4 5 6 6 2" xfId="31204" xr:uid="{A90276D1-39C3-46FE-B79D-4599A2A0F9EE}"/>
    <cellStyle name="Percent 4 5 6 6 3" xfId="31203" xr:uid="{88E79DC2-EC84-4850-A40D-1E095E5A48C5}"/>
    <cellStyle name="Percent 4 5 6 7" xfId="19145" xr:uid="{92C57E26-BA12-4531-ADF0-C41A74CECD21}"/>
    <cellStyle name="Percent 4 5 6 7 2" xfId="31206" xr:uid="{6C2DEB55-050A-44FA-97A7-2636964035B6}"/>
    <cellStyle name="Percent 4 5 6 7 3" xfId="31205" xr:uid="{AF090A5D-B657-4738-97DC-29938C0CC493}"/>
    <cellStyle name="Percent 4 5 6 8" xfId="19146" xr:uid="{2173E5A3-07FD-4CA8-9AED-931CBF840A9C}"/>
    <cellStyle name="Percent 4 5 6 8 2" xfId="31208" xr:uid="{3531F88D-46EB-454A-B495-E84F5B13EE43}"/>
    <cellStyle name="Percent 4 5 6 8 3" xfId="31207" xr:uid="{46B44844-495A-4423-B697-FA43482144E4}"/>
    <cellStyle name="Percent 4 5 6 9" xfId="19147" xr:uid="{5AC18C77-441A-4D0C-B65D-9FD250EF4FA5}"/>
    <cellStyle name="Percent 4 5 6 9 2" xfId="31209" xr:uid="{521B89DE-1E28-40FD-B979-77089674AF9A}"/>
    <cellStyle name="Percent 4 5 7" xfId="4777" xr:uid="{00000000-0005-0000-0000-0000AC120000}"/>
    <cellStyle name="Percent 4 5 7 10" xfId="31211" xr:uid="{C1187FEA-42B4-4304-ADF7-C9C3C995F055}"/>
    <cellStyle name="Percent 4 5 7 11" xfId="31210" xr:uid="{AC912369-FCF8-4FB6-A1F3-1CD0A01E3462}"/>
    <cellStyle name="Percent 4 5 7 12" xfId="6988" xr:uid="{17C1BD0C-6CD2-49FB-BA7D-8520507C3489}"/>
    <cellStyle name="Percent 4 5 7 2" xfId="9086" xr:uid="{D6B14FDD-B3D4-481B-B2EB-E86D81D3B8D6}"/>
    <cellStyle name="Percent 4 5 7 2 2" xfId="31213" xr:uid="{6B52DDE0-8A67-493E-B661-57144C8F8434}"/>
    <cellStyle name="Percent 4 5 7 2 2 2" xfId="31214" xr:uid="{06FCC771-BE14-4196-A5AD-F89AB2072C23}"/>
    <cellStyle name="Percent 4 5 7 2 3" xfId="31215" xr:uid="{62BC726A-50B0-4FE8-8561-533D67429551}"/>
    <cellStyle name="Percent 4 5 7 2 3 2" xfId="31216" xr:uid="{38C61BD3-6AB4-424A-8873-82DC5C5425A7}"/>
    <cellStyle name="Percent 4 5 7 2 4" xfId="31217" xr:uid="{34FC10A1-3484-4807-8272-F1D077549E2B}"/>
    <cellStyle name="Percent 4 5 7 2 5" xfId="31212" xr:uid="{FEE665DF-58CE-4C9B-B1B5-29BA79822988}"/>
    <cellStyle name="Percent 4 5 7 3" xfId="19148" xr:uid="{7CE04671-7118-4DB3-82D6-71F132FCCA1A}"/>
    <cellStyle name="Percent 4 5 7 3 2" xfId="31219" xr:uid="{F7F56D65-28BB-404D-8E62-D21DF1CE986C}"/>
    <cellStyle name="Percent 4 5 7 3 2 2" xfId="31220" xr:uid="{20D32B77-A302-4DB9-B8E4-06644EE1F39B}"/>
    <cellStyle name="Percent 4 5 7 3 3" xfId="31221" xr:uid="{0155E6D6-8799-430D-985F-406F742F145F}"/>
    <cellStyle name="Percent 4 5 7 3 3 2" xfId="31222" xr:uid="{44A5DF95-7350-4590-80DD-38945DDDA821}"/>
    <cellStyle name="Percent 4 5 7 3 4" xfId="31223" xr:uid="{F245E298-2713-4F30-86A3-967706B7106E}"/>
    <cellStyle name="Percent 4 5 7 3 5" xfId="31218" xr:uid="{57512863-10CE-46E7-A849-9B84A0DBC0F2}"/>
    <cellStyle name="Percent 4 5 7 4" xfId="19149" xr:uid="{40EB2D56-D952-4241-A1CB-5A3B6CEFDA8C}"/>
    <cellStyle name="Percent 4 5 7 4 2" xfId="31225" xr:uid="{33FA9DE5-D644-4DC5-B6B1-439C43DD5396}"/>
    <cellStyle name="Percent 4 5 7 4 2 2" xfId="31226" xr:uid="{0039DA6D-2C5B-4B47-9AC8-962D56317F5C}"/>
    <cellStyle name="Percent 4 5 7 4 3" xfId="31227" xr:uid="{911C3BB3-551F-4561-8967-B5FE093084D4}"/>
    <cellStyle name="Percent 4 5 7 4 3 2" xfId="31228" xr:uid="{F3AA73D9-7B95-42D8-A5E7-9812DF7AD267}"/>
    <cellStyle name="Percent 4 5 7 4 4" xfId="31229" xr:uid="{D4C157BC-3785-4234-9751-FCE21533C6D6}"/>
    <cellStyle name="Percent 4 5 7 4 4 2" xfId="31230" xr:uid="{B3A902F0-32F4-45A2-BE24-E8AB67A8CBB4}"/>
    <cellStyle name="Percent 4 5 7 4 5" xfId="31231" xr:uid="{A6E4C2E9-51A0-4595-B317-8F9D5A521F30}"/>
    <cellStyle name="Percent 4 5 7 4 6" xfId="31224" xr:uid="{BAFDE0BA-BAE3-4805-83BD-A53A6D63657E}"/>
    <cellStyle name="Percent 4 5 7 5" xfId="19150" xr:uid="{78594464-3B6E-4B46-881D-24C14B824CF4}"/>
    <cellStyle name="Percent 4 5 7 5 2" xfId="31233" xr:uid="{87A45830-E42B-4A4B-8FBC-5381778F6895}"/>
    <cellStyle name="Percent 4 5 7 5 2 2" xfId="31234" xr:uid="{81D5D115-C1A2-4B20-B0B4-E351E44D9168}"/>
    <cellStyle name="Percent 4 5 7 5 3" xfId="31235" xr:uid="{AEB59C96-F6E5-4E8F-8F49-FF6E6FEBEF87}"/>
    <cellStyle name="Percent 4 5 7 5 3 2" xfId="31236" xr:uid="{6334B33E-8B7E-4D52-8AAC-9D1330C3BA9A}"/>
    <cellStyle name="Percent 4 5 7 5 4" xfId="31237" xr:uid="{C32C4737-17F2-45E6-936B-B7575CC263B9}"/>
    <cellStyle name="Percent 4 5 7 5 5" xfId="31232" xr:uid="{BE8F565D-F0B9-4F2B-A6D5-D1D6D3E00BB4}"/>
    <cellStyle name="Percent 4 5 7 6" xfId="19151" xr:uid="{18A6BFFA-AC24-4FD8-BF00-5797CF532E10}"/>
    <cellStyle name="Percent 4 5 7 6 2" xfId="31239" xr:uid="{B8EEC835-420E-433C-B86E-BE38C952BF1E}"/>
    <cellStyle name="Percent 4 5 7 6 3" xfId="31238" xr:uid="{E630BED1-A3D2-47AF-A432-D2A66E484411}"/>
    <cellStyle name="Percent 4 5 7 7" xfId="19152" xr:uid="{49511799-C8E9-42E4-9281-679FECFC70A3}"/>
    <cellStyle name="Percent 4 5 7 7 2" xfId="31241" xr:uid="{C633CFAD-3191-45AF-B2BF-8E915F221926}"/>
    <cellStyle name="Percent 4 5 7 7 3" xfId="31240" xr:uid="{3DF2F76F-E0EA-49AD-B05D-A27CAF484072}"/>
    <cellStyle name="Percent 4 5 7 8" xfId="19153" xr:uid="{258EB868-D167-46C9-AC8D-EA8B72EC9FF6}"/>
    <cellStyle name="Percent 4 5 7 8 2" xfId="31243" xr:uid="{6D0DCCD0-CC3B-4C5B-A7F3-EC66ED7BA587}"/>
    <cellStyle name="Percent 4 5 7 8 3" xfId="31242" xr:uid="{CD11D3FC-6008-4F8F-8BFC-7F28E3FE493C}"/>
    <cellStyle name="Percent 4 5 7 9" xfId="19154" xr:uid="{249566F3-5F49-4A25-9CEA-4F656AC8EF66}"/>
    <cellStyle name="Percent 4 5 7 9 2" xfId="31244" xr:uid="{9A9EC4FC-A818-4B0A-826C-D60A90D8EB3F}"/>
    <cellStyle name="Percent 4 5 8" xfId="4778" xr:uid="{00000000-0005-0000-0000-0000AD120000}"/>
    <cellStyle name="Percent 4 5 8 10" xfId="31246" xr:uid="{4BCAF9A3-598C-461D-B9D5-83E33321BB55}"/>
    <cellStyle name="Percent 4 5 8 11" xfId="31245" xr:uid="{1EA4FE93-2CD8-4503-862E-389D4053EDE1}"/>
    <cellStyle name="Percent 4 5 8 12" xfId="6989" xr:uid="{0F3B839A-B4DF-4632-847D-3EEB489D420C}"/>
    <cellStyle name="Percent 4 5 8 2" xfId="9087" xr:uid="{7C4D4C08-3DCE-49DC-8CA8-36EF30D6A38D}"/>
    <cellStyle name="Percent 4 5 8 2 2" xfId="31248" xr:uid="{E3C5D266-6921-47BD-8B8C-676B72870FC8}"/>
    <cellStyle name="Percent 4 5 8 2 2 2" xfId="31249" xr:uid="{E8F64ADB-1C14-4475-92AB-6456D549BF87}"/>
    <cellStyle name="Percent 4 5 8 2 3" xfId="31250" xr:uid="{B2081B6B-9F80-40FC-AEF0-4992857A0894}"/>
    <cellStyle name="Percent 4 5 8 2 3 2" xfId="31251" xr:uid="{BD30CD10-FE87-4ACC-B0B6-0AF0EDD11841}"/>
    <cellStyle name="Percent 4 5 8 2 4" xfId="31252" xr:uid="{FE7B2F6B-B78F-417D-8C4E-807451DC56C1}"/>
    <cellStyle name="Percent 4 5 8 2 5" xfId="31247" xr:uid="{5F3B43C0-F7AD-449E-9C5B-9C99297AC49E}"/>
    <cellStyle name="Percent 4 5 8 3" xfId="19155" xr:uid="{4EFA3C22-2CB0-4940-BEC1-3B9E65EF204D}"/>
    <cellStyle name="Percent 4 5 8 3 2" xfId="31254" xr:uid="{6CF152AA-6AF2-4B8A-B277-50137C6A6E3A}"/>
    <cellStyle name="Percent 4 5 8 3 2 2" xfId="31255" xr:uid="{F184E61B-3862-4413-8CC5-A04960D2CFB5}"/>
    <cellStyle name="Percent 4 5 8 3 3" xfId="31256" xr:uid="{BD4721C8-48E4-42D3-AFBE-411010393DBD}"/>
    <cellStyle name="Percent 4 5 8 3 3 2" xfId="31257" xr:uid="{3BF9AA5C-FDEF-4C41-BC07-47F300F979E8}"/>
    <cellStyle name="Percent 4 5 8 3 4" xfId="31258" xr:uid="{ECDE60C6-36FD-4F7F-A955-58F2C959C95C}"/>
    <cellStyle name="Percent 4 5 8 3 5" xfId="31253" xr:uid="{40373EBA-357F-4052-92A8-3677E0387A6B}"/>
    <cellStyle name="Percent 4 5 8 4" xfId="19156" xr:uid="{B0C18201-E007-4812-9C7E-FBCABB421093}"/>
    <cellStyle name="Percent 4 5 8 4 2" xfId="31260" xr:uid="{63B025CA-7777-44C9-B1F3-3AC31C60DC8B}"/>
    <cellStyle name="Percent 4 5 8 4 2 2" xfId="31261" xr:uid="{CACD4644-C611-45CF-BE36-630FBFA6FA9E}"/>
    <cellStyle name="Percent 4 5 8 4 3" xfId="31262" xr:uid="{768502AB-5A81-40DE-B346-78F7D93860AD}"/>
    <cellStyle name="Percent 4 5 8 4 3 2" xfId="31263" xr:uid="{2112C16B-F303-4E28-8B5A-869BCEA041AB}"/>
    <cellStyle name="Percent 4 5 8 4 4" xfId="31264" xr:uid="{D2FE6599-9AF0-4C52-954B-3334D861538E}"/>
    <cellStyle name="Percent 4 5 8 4 4 2" xfId="31265" xr:uid="{CD23D106-C548-4415-B98A-F9204194A532}"/>
    <cellStyle name="Percent 4 5 8 4 5" xfId="31266" xr:uid="{63311051-7F5F-4322-8EEE-81D038D6F649}"/>
    <cellStyle name="Percent 4 5 8 4 6" xfId="31259" xr:uid="{7174FBFC-0C66-4133-9D6A-5446F3467D1F}"/>
    <cellStyle name="Percent 4 5 8 5" xfId="19157" xr:uid="{393A1E21-967E-42FF-8172-AF10E3F93882}"/>
    <cellStyle name="Percent 4 5 8 5 2" xfId="31268" xr:uid="{97BA6E70-0D2F-4787-9096-8C388807EB14}"/>
    <cellStyle name="Percent 4 5 8 5 2 2" xfId="31269" xr:uid="{1EFD8B2E-3EAE-4978-9A90-BC21E34586B8}"/>
    <cellStyle name="Percent 4 5 8 5 3" xfId="31270" xr:uid="{573908BC-331E-49DA-AFFB-39F243796CA4}"/>
    <cellStyle name="Percent 4 5 8 5 3 2" xfId="31271" xr:uid="{8FEF6BD2-2267-491D-A7FD-8B7CAFF11C71}"/>
    <cellStyle name="Percent 4 5 8 5 4" xfId="31272" xr:uid="{D6704100-8D69-4479-9593-79A09E5BE458}"/>
    <cellStyle name="Percent 4 5 8 5 5" xfId="31267" xr:uid="{7097D033-ADAA-42B8-959B-A30A71612D13}"/>
    <cellStyle name="Percent 4 5 8 6" xfId="19158" xr:uid="{B22A274D-7DB4-4313-9AF2-E7099AAD8E8C}"/>
    <cellStyle name="Percent 4 5 8 6 2" xfId="31274" xr:uid="{5512E898-EE2A-4F93-ADBD-938CD8EA08B2}"/>
    <cellStyle name="Percent 4 5 8 6 3" xfId="31273" xr:uid="{0B5B05A5-1559-4A4B-9DF9-F42E52DD57CE}"/>
    <cellStyle name="Percent 4 5 8 7" xfId="19159" xr:uid="{5D62DC73-5382-4B1B-8C5C-C7A1B81397A8}"/>
    <cellStyle name="Percent 4 5 8 7 2" xfId="31276" xr:uid="{9E93BD49-7542-4E05-A4AA-34E80D08592F}"/>
    <cellStyle name="Percent 4 5 8 7 3" xfId="31275" xr:uid="{596B5A29-F795-4B01-BFB3-CBAC59D83432}"/>
    <cellStyle name="Percent 4 5 8 8" xfId="19160" xr:uid="{1BEFE190-07A5-47D6-B7B6-346F42D840E4}"/>
    <cellStyle name="Percent 4 5 8 8 2" xfId="31278" xr:uid="{CB9F09C7-F4E3-4E96-B5F5-355106458D2C}"/>
    <cellStyle name="Percent 4 5 8 8 3" xfId="31277" xr:uid="{9B08A6B4-F0CA-499E-A8FD-C28E80BC14B9}"/>
    <cellStyle name="Percent 4 5 8 9" xfId="19161" xr:uid="{9E554E23-911C-438B-897B-0F778A96473D}"/>
    <cellStyle name="Percent 4 5 8 9 2" xfId="31279" xr:uid="{379D9C67-66A1-4669-B44D-2EAF29E14506}"/>
    <cellStyle name="Percent 4 5 9" xfId="4779" xr:uid="{00000000-0005-0000-0000-0000AE120000}"/>
    <cellStyle name="Percent 4 5 9 2" xfId="19162" xr:uid="{6C41F4E8-0D35-4815-9B61-2C19B4AB022F}"/>
    <cellStyle name="Percent 4 5 9 2 2" xfId="31282" xr:uid="{9DF08814-BDF5-412D-986B-223C327E49EC}"/>
    <cellStyle name="Percent 4 5 9 2 3" xfId="31281" xr:uid="{6E3BF068-5F2C-4ED2-8C83-2692B5C8426C}"/>
    <cellStyle name="Percent 4 5 9 3" xfId="19163" xr:uid="{DF2DEBAA-AD2B-4A0B-B63C-E1BCAA5D641A}"/>
    <cellStyle name="Percent 4 5 9 3 2" xfId="31284" xr:uid="{D9A71495-F5EC-4544-92E1-E85B3DF17B7C}"/>
    <cellStyle name="Percent 4 5 9 3 3" xfId="31283" xr:uid="{AFCD9B66-9E61-40A0-8B17-DF41C6022F29}"/>
    <cellStyle name="Percent 4 5 9 4" xfId="19164" xr:uid="{74533BAC-D2A8-43E7-84B4-A9CBD15217CD}"/>
    <cellStyle name="Percent 4 5 9 4 2" xfId="31285" xr:uid="{528A26B1-B234-42A8-A0E1-5809B58B997A}"/>
    <cellStyle name="Percent 4 5 9 5" xfId="19165" xr:uid="{5946FC82-E192-47D1-9750-406B3B3D6DC7}"/>
    <cellStyle name="Percent 4 5 9 5 2" xfId="31286" xr:uid="{EB3A7EE8-ED5E-4A82-BE84-462376521B32}"/>
    <cellStyle name="Percent 4 5 9 6" xfId="31280" xr:uid="{4E189693-C983-4408-8F34-BC8CCB2488A2}"/>
    <cellStyle name="Percent 4 5 9 7" xfId="9088" xr:uid="{0BE6C2FD-841E-402B-962A-D22899515FC3}"/>
    <cellStyle name="Percent 4 6" xfId="4780" xr:uid="{00000000-0005-0000-0000-0000AF120000}"/>
    <cellStyle name="Percent 4 6 10" xfId="19166" xr:uid="{10AE236A-1E03-4845-BC34-8D94B257EE50}"/>
    <cellStyle name="Percent 4 6 10 2" xfId="31289" xr:uid="{B35ED396-D733-4267-A056-F61DFA1010E4}"/>
    <cellStyle name="Percent 4 6 10 2 2" xfId="31290" xr:uid="{E58CD6A2-BA95-4407-A5EC-4C01F0ADBA88}"/>
    <cellStyle name="Percent 4 6 10 3" xfId="31291" xr:uid="{7ABDD915-3EC8-4476-A87B-DE684F3587DA}"/>
    <cellStyle name="Percent 4 6 10 3 2" xfId="31292" xr:uid="{D0EECD8E-994F-4C2B-9E64-7AE5A308B6F1}"/>
    <cellStyle name="Percent 4 6 10 4" xfId="31293" xr:uid="{5599A5CE-8E51-45F6-8A17-4CD1302B7D23}"/>
    <cellStyle name="Percent 4 6 10 5" xfId="31288" xr:uid="{669635C7-E8E6-403A-BB87-6EFEE1BE2C88}"/>
    <cellStyle name="Percent 4 6 11" xfId="19167" xr:uid="{CD0C3330-B37C-451D-BFB0-54E79F218164}"/>
    <cellStyle name="Percent 4 6 11 2" xfId="31295" xr:uid="{A828D140-0D78-4682-997B-7F35884F8955}"/>
    <cellStyle name="Percent 4 6 11 2 2" xfId="31296" xr:uid="{5A582C9E-47D9-4B57-BF1A-D11B16A21A89}"/>
    <cellStyle name="Percent 4 6 11 3" xfId="31297" xr:uid="{AE686AF0-3E31-45C5-995A-A0AE6DB6D644}"/>
    <cellStyle name="Percent 4 6 11 3 2" xfId="31298" xr:uid="{DFF3CE5D-3FC7-49C3-8A0B-ED492C1002E2}"/>
    <cellStyle name="Percent 4 6 11 4" xfId="31299" xr:uid="{69965107-53E7-4EAB-BBEF-4E47CEC39DFD}"/>
    <cellStyle name="Percent 4 6 11 5" xfId="31294" xr:uid="{A5FD3161-68E6-44F6-84FB-84EA8D8041AA}"/>
    <cellStyle name="Percent 4 6 12" xfId="19168" xr:uid="{F0BC2FCC-8096-4284-A76B-59D4F25BB1A6}"/>
    <cellStyle name="Percent 4 6 12 2" xfId="31301" xr:uid="{5A6FD84E-0595-4B91-9210-49A4B8F5AE0B}"/>
    <cellStyle name="Percent 4 6 12 2 2" xfId="31302" xr:uid="{CCA1BDC0-0018-45FD-ABE1-AC28FC7756CA}"/>
    <cellStyle name="Percent 4 6 12 3" xfId="31303" xr:uid="{952E6535-1F40-4203-8E48-6A814406854E}"/>
    <cellStyle name="Percent 4 6 12 3 2" xfId="31304" xr:uid="{60B3D2C5-3FB1-4EAE-A6A4-6D117EF4A3C8}"/>
    <cellStyle name="Percent 4 6 12 4" xfId="31305" xr:uid="{3B81F65D-F5FC-435E-AC6D-1A8DBBFF19BC}"/>
    <cellStyle name="Percent 4 6 12 4 2" xfId="31306" xr:uid="{96D8E675-9619-4A00-A893-CC799E37B275}"/>
    <cellStyle name="Percent 4 6 12 5" xfId="31307" xr:uid="{6B117BA9-FEE0-429F-A732-B585F5764198}"/>
    <cellStyle name="Percent 4 6 12 6" xfId="31300" xr:uid="{C83B9A44-66D8-4B1A-8908-B306726D7EF1}"/>
    <cellStyle name="Percent 4 6 13" xfId="19169" xr:uid="{B3B1EA0D-D898-4F74-8EE6-DEDFC149EEE7}"/>
    <cellStyle name="Percent 4 6 13 2" xfId="31309" xr:uid="{1DCF7A4C-10E3-4554-BD3C-A3462B11BFF3}"/>
    <cellStyle name="Percent 4 6 13 2 2" xfId="31310" xr:uid="{E4E5B7CA-7D2C-4896-A640-2A56AE815940}"/>
    <cellStyle name="Percent 4 6 13 3" xfId="31311" xr:uid="{ACC62976-FCE4-481E-8115-B867449B93A8}"/>
    <cellStyle name="Percent 4 6 13 3 2" xfId="31312" xr:uid="{68093E3A-7F3E-4225-BB02-3F5370D2FE41}"/>
    <cellStyle name="Percent 4 6 13 4" xfId="31313" xr:uid="{63249DFE-04B3-42A0-AB1E-C38C5E22EE57}"/>
    <cellStyle name="Percent 4 6 13 5" xfId="31308" xr:uid="{3E8A3E85-364D-4818-A92B-1493711F39F8}"/>
    <cellStyle name="Percent 4 6 14" xfId="19170" xr:uid="{709600D7-B740-4E98-8589-61982600F65B}"/>
    <cellStyle name="Percent 4 6 14 2" xfId="31315" xr:uid="{E31A8E94-CEC1-4311-98E2-EE519EFBEAF5}"/>
    <cellStyle name="Percent 4 6 14 3" xfId="31314" xr:uid="{1CB3E50E-770B-4708-BEAE-2EDCB2244927}"/>
    <cellStyle name="Percent 4 6 15" xfId="19171" xr:uid="{4A8AFC38-E3D0-48A1-B87B-CD4067F0F5A5}"/>
    <cellStyle name="Percent 4 6 15 2" xfId="31317" xr:uid="{201FB2BE-3D7A-407B-8D17-86D00F204FDA}"/>
    <cellStyle name="Percent 4 6 15 3" xfId="31316" xr:uid="{B5EEFD04-3016-45DD-9095-15262D2D09B1}"/>
    <cellStyle name="Percent 4 6 16" xfId="19172" xr:uid="{30F53103-35EF-47E8-8C05-66B63FB099B0}"/>
    <cellStyle name="Percent 4 6 16 2" xfId="31319" xr:uid="{FC452EC7-E890-44C8-B2BD-AED9BE870728}"/>
    <cellStyle name="Percent 4 6 16 3" xfId="31318" xr:uid="{B0BA05C2-6171-4EDE-8DC6-0B96590F85E0}"/>
    <cellStyle name="Percent 4 6 17" xfId="19173" xr:uid="{DCED15B9-6F4F-4781-AE36-17250B1FC4F9}"/>
    <cellStyle name="Percent 4 6 17 2" xfId="31320" xr:uid="{46259143-1633-4F61-852D-2E96F3660D54}"/>
    <cellStyle name="Percent 4 6 18" xfId="31321" xr:uid="{C9DD0DF6-0EC6-46E8-B102-1C45E55909B2}"/>
    <cellStyle name="Percent 4 6 19" xfId="31287" xr:uid="{8DBA62AE-25EC-4B1C-9B66-D14191F153A5}"/>
    <cellStyle name="Percent 4 6 2" xfId="4781" xr:uid="{00000000-0005-0000-0000-0000B0120000}"/>
    <cellStyle name="Percent 4 6 2 10" xfId="31323" xr:uid="{ED76B187-D83F-4E5C-8C15-EB13FDBE5C8C}"/>
    <cellStyle name="Percent 4 6 2 11" xfId="31322" xr:uid="{C8556771-CB84-4E22-937E-2047E32D4CA4}"/>
    <cellStyle name="Percent 4 6 2 12" xfId="6991" xr:uid="{6993DB89-332A-4236-AB96-8DF3FB86D1CD}"/>
    <cellStyle name="Percent 4 6 2 2" xfId="9090" xr:uid="{E1350F60-AC77-4244-8DBA-7B3702B84806}"/>
    <cellStyle name="Percent 4 6 2 2 2" xfId="31325" xr:uid="{82B92A40-D9E4-4E47-ADFC-34D7D4C31161}"/>
    <cellStyle name="Percent 4 6 2 2 2 2" xfId="31326" xr:uid="{1A82E3B8-EC32-4261-A41B-CC8032325F2A}"/>
    <cellStyle name="Percent 4 6 2 2 3" xfId="31327" xr:uid="{F20867C3-F275-44BA-9C04-54EFF04132BC}"/>
    <cellStyle name="Percent 4 6 2 2 3 2" xfId="31328" xr:uid="{3ECA0E0D-EB07-4E9C-8DD3-5FCB0A8A3757}"/>
    <cellStyle name="Percent 4 6 2 2 4" xfId="31329" xr:uid="{359AE724-27ED-49EE-9BAD-61B8AA5BA22C}"/>
    <cellStyle name="Percent 4 6 2 2 5" xfId="31324" xr:uid="{F2BA8224-3CA4-4E9B-82F2-8CD827D67B4C}"/>
    <cellStyle name="Percent 4 6 2 3" xfId="19174" xr:uid="{2566E225-EA03-4BD8-85E3-0F5FF50C2928}"/>
    <cellStyle name="Percent 4 6 2 3 2" xfId="31331" xr:uid="{2C6EB910-71A1-4133-9E1C-D92DD41B034A}"/>
    <cellStyle name="Percent 4 6 2 3 2 2" xfId="31332" xr:uid="{B6FFDBDA-9F01-44AA-9AF2-524E2ED63B68}"/>
    <cellStyle name="Percent 4 6 2 3 3" xfId="31333" xr:uid="{4CE3240C-5B5E-46C5-8697-76BBECA9A718}"/>
    <cellStyle name="Percent 4 6 2 3 3 2" xfId="31334" xr:uid="{419A50AE-3780-497B-9E67-229A09098487}"/>
    <cellStyle name="Percent 4 6 2 3 4" xfId="31335" xr:uid="{603ED586-26E4-4697-A809-3C7DF05CF214}"/>
    <cellStyle name="Percent 4 6 2 3 5" xfId="31330" xr:uid="{F5F6EF4A-1981-4935-A2EC-D9C288FCCB6A}"/>
    <cellStyle name="Percent 4 6 2 4" xfId="19175" xr:uid="{BE154B21-5AD5-483B-8EAC-6B226A09D261}"/>
    <cellStyle name="Percent 4 6 2 4 2" xfId="31337" xr:uid="{6BA46AF4-6E4D-44E7-BFB8-F17C209C6637}"/>
    <cellStyle name="Percent 4 6 2 4 2 2" xfId="31338" xr:uid="{F02EDDD3-4CB1-40B2-98A5-ADA097B5FE3C}"/>
    <cellStyle name="Percent 4 6 2 4 3" xfId="31339" xr:uid="{8C73141F-9B4F-46BF-90CE-43481D3F787B}"/>
    <cellStyle name="Percent 4 6 2 4 3 2" xfId="31340" xr:uid="{B19F82C8-2BB1-4E80-A9FC-57A3CE138814}"/>
    <cellStyle name="Percent 4 6 2 4 4" xfId="31341" xr:uid="{2B517868-1B4E-47C8-9DA4-B362341E1CB8}"/>
    <cellStyle name="Percent 4 6 2 4 4 2" xfId="31342" xr:uid="{D148F15F-7D91-45C6-AED0-95966860BFEC}"/>
    <cellStyle name="Percent 4 6 2 4 5" xfId="31343" xr:uid="{FF32B81E-50AE-4EA8-9C6F-A38BFA4FC1AE}"/>
    <cellStyle name="Percent 4 6 2 4 6" xfId="31336" xr:uid="{9A277E29-FB84-4B99-8158-C704F375AEFF}"/>
    <cellStyle name="Percent 4 6 2 5" xfId="19176" xr:uid="{86ED89E5-5178-49BB-B82E-BF2E1492D85F}"/>
    <cellStyle name="Percent 4 6 2 5 2" xfId="31345" xr:uid="{5B116C9D-4BF6-4A52-8C96-8BF2EBF93E18}"/>
    <cellStyle name="Percent 4 6 2 5 2 2" xfId="31346" xr:uid="{2DC5A250-6E5F-4BCD-B65A-64EECF93BC0F}"/>
    <cellStyle name="Percent 4 6 2 5 3" xfId="31347" xr:uid="{12F34850-32B3-43BE-B15C-D28358F728C9}"/>
    <cellStyle name="Percent 4 6 2 5 3 2" xfId="31348" xr:uid="{375DBBFF-1227-491A-A4E3-A21990DDC7AA}"/>
    <cellStyle name="Percent 4 6 2 5 4" xfId="31349" xr:uid="{C9EFCEA6-F853-48FB-8E90-547429D9BBEA}"/>
    <cellStyle name="Percent 4 6 2 5 5" xfId="31344" xr:uid="{35C43E45-017C-4F52-BBF6-49A2275DC3E4}"/>
    <cellStyle name="Percent 4 6 2 6" xfId="19177" xr:uid="{67D071CE-C6FE-43F5-AF39-4B2D1A5627FB}"/>
    <cellStyle name="Percent 4 6 2 6 2" xfId="31351" xr:uid="{7C2939AC-2D66-426F-986A-430F12BB1646}"/>
    <cellStyle name="Percent 4 6 2 6 3" xfId="31350" xr:uid="{C3730070-AEAE-4A11-8A62-9EFAF912A2C0}"/>
    <cellStyle name="Percent 4 6 2 7" xfId="19178" xr:uid="{9F28EB32-85E3-42D8-BFC9-96D35DC321B6}"/>
    <cellStyle name="Percent 4 6 2 7 2" xfId="31353" xr:uid="{EEAA65DC-7EEC-4577-87E8-1F8367FAA48D}"/>
    <cellStyle name="Percent 4 6 2 7 3" xfId="31352" xr:uid="{F0F6BD2D-1937-4DF0-8542-736D2EABDA08}"/>
    <cellStyle name="Percent 4 6 2 8" xfId="19179" xr:uid="{8FF2F816-128B-4257-84DC-90728DA5B67B}"/>
    <cellStyle name="Percent 4 6 2 8 2" xfId="31355" xr:uid="{077479CB-0119-42E9-A71F-AEA7B7A98EFB}"/>
    <cellStyle name="Percent 4 6 2 8 3" xfId="31354" xr:uid="{5CBE790C-FDB6-45E4-AEA4-237DA0FEDC69}"/>
    <cellStyle name="Percent 4 6 2 9" xfId="19180" xr:uid="{4F008702-F604-486A-8D00-4D73826CEDAE}"/>
    <cellStyle name="Percent 4 6 2 9 2" xfId="31356" xr:uid="{E8E84AE0-CB03-42F0-9B4D-34CCBB2DB559}"/>
    <cellStyle name="Percent 4 6 20" xfId="6990" xr:uid="{DD886CEB-28C6-4F0C-9108-F9CD35C8FDAA}"/>
    <cellStyle name="Percent 4 6 3" xfId="4782" xr:uid="{00000000-0005-0000-0000-0000B1120000}"/>
    <cellStyle name="Percent 4 6 3 10" xfId="31358" xr:uid="{FDCD7224-C08F-4CEF-B816-A0B4D4790F80}"/>
    <cellStyle name="Percent 4 6 3 11" xfId="31357" xr:uid="{F6E89479-F736-4FD7-8BEA-F8408EC2E380}"/>
    <cellStyle name="Percent 4 6 3 12" xfId="6992" xr:uid="{2D359B83-7579-4363-B490-7F750097A0FB}"/>
    <cellStyle name="Percent 4 6 3 2" xfId="9091" xr:uid="{41D0E89D-75B9-4E76-8198-2BF70E9C1EFE}"/>
    <cellStyle name="Percent 4 6 3 2 2" xfId="31360" xr:uid="{7B38A13A-E47E-40DA-B30C-42891105887A}"/>
    <cellStyle name="Percent 4 6 3 2 2 2" xfId="31361" xr:uid="{D5242222-8417-4E3B-909D-D3FCFDA1DA3D}"/>
    <cellStyle name="Percent 4 6 3 2 3" xfId="31362" xr:uid="{39899536-DE28-430E-B121-2952628753B8}"/>
    <cellStyle name="Percent 4 6 3 2 3 2" xfId="31363" xr:uid="{20CF2AF5-16A6-4683-B5B2-9C9FB4A8D650}"/>
    <cellStyle name="Percent 4 6 3 2 4" xfId="31364" xr:uid="{A6EFEB9A-5481-4A3D-91ED-9842954D48BB}"/>
    <cellStyle name="Percent 4 6 3 2 5" xfId="31359" xr:uid="{76C2889B-2AAB-4560-82F5-58EBEC8A963B}"/>
    <cellStyle name="Percent 4 6 3 3" xfId="19181" xr:uid="{4E8B3DFE-A415-4141-BE92-4B649F5EB25B}"/>
    <cellStyle name="Percent 4 6 3 3 2" xfId="31366" xr:uid="{ADB1E252-B1A1-4A66-A046-EA368172CD82}"/>
    <cellStyle name="Percent 4 6 3 3 2 2" xfId="31367" xr:uid="{2E45A488-268C-4382-B317-C7C48161C39E}"/>
    <cellStyle name="Percent 4 6 3 3 3" xfId="31368" xr:uid="{A9EC896E-6281-4E42-BD01-AE19BFD6A379}"/>
    <cellStyle name="Percent 4 6 3 3 3 2" xfId="31369" xr:uid="{2DDB99FF-1A34-4591-8D53-23A02A589FA5}"/>
    <cellStyle name="Percent 4 6 3 3 4" xfId="31370" xr:uid="{C560F3F1-9E2F-4366-BCB6-8869F8934AA3}"/>
    <cellStyle name="Percent 4 6 3 3 5" xfId="31365" xr:uid="{E6A78F26-1A15-42CD-A9E6-4ADA0B5D1A38}"/>
    <cellStyle name="Percent 4 6 3 4" xfId="19182" xr:uid="{C32BF0D3-F711-4ACB-B06F-59BBEED962EE}"/>
    <cellStyle name="Percent 4 6 3 4 2" xfId="31372" xr:uid="{46251120-5912-4CEF-B06F-ADFDB4495778}"/>
    <cellStyle name="Percent 4 6 3 4 2 2" xfId="31373" xr:uid="{F480D920-6E63-4C8F-BEEF-89371F8CFB20}"/>
    <cellStyle name="Percent 4 6 3 4 3" xfId="31374" xr:uid="{18244E92-2591-42A9-B45F-EE4254D7F308}"/>
    <cellStyle name="Percent 4 6 3 4 3 2" xfId="31375" xr:uid="{C4EB5F83-913C-428D-89A7-390F3C9C8AFC}"/>
    <cellStyle name="Percent 4 6 3 4 4" xfId="31376" xr:uid="{F07FC353-E985-434E-83C6-ABF3002291BC}"/>
    <cellStyle name="Percent 4 6 3 4 4 2" xfId="31377" xr:uid="{082E80CA-8C66-49D8-A345-DAA9BA9658DE}"/>
    <cellStyle name="Percent 4 6 3 4 5" xfId="31378" xr:uid="{208685E6-AAE5-4AD7-8D0D-542FD7A61761}"/>
    <cellStyle name="Percent 4 6 3 4 6" xfId="31371" xr:uid="{08D440B2-1049-4767-A457-1B2CEB1B8F10}"/>
    <cellStyle name="Percent 4 6 3 5" xfId="19183" xr:uid="{456D2896-DE73-4142-845D-5E035B8E2B42}"/>
    <cellStyle name="Percent 4 6 3 5 2" xfId="31380" xr:uid="{E44A0212-FFFF-4B56-BD77-1D36D53DF4E8}"/>
    <cellStyle name="Percent 4 6 3 5 2 2" xfId="31381" xr:uid="{B3DB7494-F5A8-46A3-A76E-9AD661B1FBF6}"/>
    <cellStyle name="Percent 4 6 3 5 3" xfId="31382" xr:uid="{F279144A-3D1B-41BC-AC78-3BB1F9AA995F}"/>
    <cellStyle name="Percent 4 6 3 5 3 2" xfId="31383" xr:uid="{2EF08AC1-6CA7-48AD-9184-A1ABED7FE4D7}"/>
    <cellStyle name="Percent 4 6 3 5 4" xfId="31384" xr:uid="{3DA0C017-47F4-45D1-A292-B4062DE19B4D}"/>
    <cellStyle name="Percent 4 6 3 5 5" xfId="31379" xr:uid="{63EB06F8-42B1-4011-A1AE-107D6F285355}"/>
    <cellStyle name="Percent 4 6 3 6" xfId="19184" xr:uid="{2F3A3B68-6134-41A9-91A6-68962A927225}"/>
    <cellStyle name="Percent 4 6 3 6 2" xfId="31386" xr:uid="{34054C58-CF5D-4935-895E-EFCEFF5C5EF9}"/>
    <cellStyle name="Percent 4 6 3 6 3" xfId="31385" xr:uid="{87C984E3-4634-40ED-990A-88C6595ABA87}"/>
    <cellStyle name="Percent 4 6 3 7" xfId="19185" xr:uid="{677E6F51-131C-40A5-8618-EC81E1BD9A63}"/>
    <cellStyle name="Percent 4 6 3 7 2" xfId="31388" xr:uid="{3A802346-0655-4645-B8C7-D9796AD467B6}"/>
    <cellStyle name="Percent 4 6 3 7 3" xfId="31387" xr:uid="{2133A1C3-9E2A-41D1-973E-7BE0ADD237C3}"/>
    <cellStyle name="Percent 4 6 3 8" xfId="19186" xr:uid="{0A4B2D61-9589-403D-AFA0-6A1C49815463}"/>
    <cellStyle name="Percent 4 6 3 8 2" xfId="31390" xr:uid="{FC99D4DC-EFA8-46EC-BAFF-96E56E0441FB}"/>
    <cellStyle name="Percent 4 6 3 8 3" xfId="31389" xr:uid="{15FC8BBE-5A5D-4B85-A36F-D1029BC4F55F}"/>
    <cellStyle name="Percent 4 6 3 9" xfId="19187" xr:uid="{EE52FDF4-177D-40E1-8B22-F59AF76681D3}"/>
    <cellStyle name="Percent 4 6 3 9 2" xfId="31391" xr:uid="{956963AF-E248-4E26-A384-EE1551929DEA}"/>
    <cellStyle name="Percent 4 6 4" xfId="4783" xr:uid="{00000000-0005-0000-0000-0000B2120000}"/>
    <cellStyle name="Percent 4 6 4 10" xfId="31393" xr:uid="{948081BB-A3C8-4759-9683-954E96239504}"/>
    <cellStyle name="Percent 4 6 4 11" xfId="31392" xr:uid="{6FD97D96-A65E-4672-B976-4D339EB75B18}"/>
    <cellStyle name="Percent 4 6 4 12" xfId="6993" xr:uid="{6AE7BEE7-2524-4BE0-B5EA-76CEAAF5695F}"/>
    <cellStyle name="Percent 4 6 4 2" xfId="9092" xr:uid="{89E058F4-F2FB-4D50-8524-39105FDFBC81}"/>
    <cellStyle name="Percent 4 6 4 2 2" xfId="31395" xr:uid="{D9D86E6E-399C-4849-99BD-4DBD1FCA459E}"/>
    <cellStyle name="Percent 4 6 4 2 2 2" xfId="31396" xr:uid="{A77E705C-90E4-4ED2-BCAB-76925E1AE75B}"/>
    <cellStyle name="Percent 4 6 4 2 3" xfId="31397" xr:uid="{28072A01-963D-4D42-8AA6-43A002446AD8}"/>
    <cellStyle name="Percent 4 6 4 2 3 2" xfId="31398" xr:uid="{D1DA0EA1-704F-4EE0-ADA1-F658AB165F22}"/>
    <cellStyle name="Percent 4 6 4 2 4" xfId="31399" xr:uid="{BDBEEE42-405D-4A00-AB74-49E5DCFB5111}"/>
    <cellStyle name="Percent 4 6 4 2 5" xfId="31394" xr:uid="{574432CE-F99E-4155-9576-56E4F68A7208}"/>
    <cellStyle name="Percent 4 6 4 3" xfId="19188" xr:uid="{5C26D28B-A534-4CD8-A646-8EA278B7FA45}"/>
    <cellStyle name="Percent 4 6 4 3 2" xfId="31401" xr:uid="{B7118157-E6CD-4C92-A8FD-E8F504D11DAC}"/>
    <cellStyle name="Percent 4 6 4 3 2 2" xfId="31402" xr:uid="{11345E65-ECCC-4573-BDA1-5D6303E6777A}"/>
    <cellStyle name="Percent 4 6 4 3 3" xfId="31403" xr:uid="{22F0581A-A2A8-400B-A0BD-E9C61169541B}"/>
    <cellStyle name="Percent 4 6 4 3 3 2" xfId="31404" xr:uid="{BC40B939-9D39-4DBB-A615-9D9DE89844F6}"/>
    <cellStyle name="Percent 4 6 4 3 4" xfId="31405" xr:uid="{1D207F56-7BCE-4674-8AB8-88A61218C592}"/>
    <cellStyle name="Percent 4 6 4 3 5" xfId="31400" xr:uid="{52640104-D128-4E39-98B4-B2027757C50F}"/>
    <cellStyle name="Percent 4 6 4 4" xfId="19189" xr:uid="{FE2651A1-D04B-4300-8FEA-1F7334210B1F}"/>
    <cellStyle name="Percent 4 6 4 4 2" xfId="31407" xr:uid="{732A0FB9-788F-44DF-9665-03998F061C29}"/>
    <cellStyle name="Percent 4 6 4 4 2 2" xfId="31408" xr:uid="{21B65AB4-6D8E-403F-95F1-3FD7D21FE8F0}"/>
    <cellStyle name="Percent 4 6 4 4 3" xfId="31409" xr:uid="{00991839-3216-4A99-9C71-CD4C065282E4}"/>
    <cellStyle name="Percent 4 6 4 4 3 2" xfId="31410" xr:uid="{444C67E5-4C4B-4BD6-9F22-F1A5CD02D74D}"/>
    <cellStyle name="Percent 4 6 4 4 4" xfId="31411" xr:uid="{428DD102-599A-4C2B-B3F0-1B2864DFA215}"/>
    <cellStyle name="Percent 4 6 4 4 4 2" xfId="31412" xr:uid="{ED4FB343-74A6-4541-A616-E6B4367DE9D0}"/>
    <cellStyle name="Percent 4 6 4 4 5" xfId="31413" xr:uid="{6B998BC0-2C3B-4AA8-B132-0B1A20C6E886}"/>
    <cellStyle name="Percent 4 6 4 4 6" xfId="31406" xr:uid="{483DE4F4-4E46-4BB9-9C7E-8C074EC2D857}"/>
    <cellStyle name="Percent 4 6 4 5" xfId="19190" xr:uid="{80F53BF3-71BF-484D-A37A-B9E9B1BFABA5}"/>
    <cellStyle name="Percent 4 6 4 5 2" xfId="31415" xr:uid="{B0A40C17-DFD6-435E-9C02-129CEDB9F738}"/>
    <cellStyle name="Percent 4 6 4 5 2 2" xfId="31416" xr:uid="{30C3CE7D-2001-4CD4-8924-99EA5D5AA53E}"/>
    <cellStyle name="Percent 4 6 4 5 3" xfId="31417" xr:uid="{3060DCCE-63CD-458A-8E48-2BD8C6D23980}"/>
    <cellStyle name="Percent 4 6 4 5 3 2" xfId="31418" xr:uid="{2599B68B-F8C6-4491-9F8E-542E48048F78}"/>
    <cellStyle name="Percent 4 6 4 5 4" xfId="31419" xr:uid="{5929E8F3-61E8-47AF-BD5F-BAF6D869F936}"/>
    <cellStyle name="Percent 4 6 4 5 5" xfId="31414" xr:uid="{AF13465F-7892-42BF-B4BC-D02823D2CF30}"/>
    <cellStyle name="Percent 4 6 4 6" xfId="19191" xr:uid="{D1D74A43-F2C7-4CF5-9807-432D49F51DE9}"/>
    <cellStyle name="Percent 4 6 4 6 2" xfId="31421" xr:uid="{B8D80073-1F7B-40B7-AE9D-E6E4FBAC70E1}"/>
    <cellStyle name="Percent 4 6 4 6 3" xfId="31420" xr:uid="{5D7587C7-EFDA-4F76-918B-6E43EF896852}"/>
    <cellStyle name="Percent 4 6 4 7" xfId="19192" xr:uid="{995DC76E-478F-4D29-90D8-E56AB9ED05FC}"/>
    <cellStyle name="Percent 4 6 4 7 2" xfId="31423" xr:uid="{B0762312-EAB4-479F-A54B-AD71C5453ABC}"/>
    <cellStyle name="Percent 4 6 4 7 3" xfId="31422" xr:uid="{8F9B9DA8-EF47-40FB-986C-B3857D9CDF57}"/>
    <cellStyle name="Percent 4 6 4 8" xfId="19193" xr:uid="{E5438178-0CF1-4FE9-AD10-BEF1AD77294B}"/>
    <cellStyle name="Percent 4 6 4 8 2" xfId="31425" xr:uid="{3F1F6AAE-29C1-4918-96CD-86B55A49608E}"/>
    <cellStyle name="Percent 4 6 4 8 3" xfId="31424" xr:uid="{EEBF883B-18D7-4067-B964-BABC56F04F39}"/>
    <cellStyle name="Percent 4 6 4 9" xfId="19194" xr:uid="{8D9083E0-9129-4F95-B49D-463F5D2760E6}"/>
    <cellStyle name="Percent 4 6 4 9 2" xfId="31426" xr:uid="{CCD365F9-252D-42AA-8AF6-6FA4B74C1ED3}"/>
    <cellStyle name="Percent 4 6 5" xfId="4784" xr:uid="{00000000-0005-0000-0000-0000B3120000}"/>
    <cellStyle name="Percent 4 6 5 10" xfId="31428" xr:uid="{7E2B2F0B-8706-48EF-8B96-5ACB828D31EC}"/>
    <cellStyle name="Percent 4 6 5 11" xfId="31427" xr:uid="{0E968197-390E-4CC6-B847-F8D7933F8D8A}"/>
    <cellStyle name="Percent 4 6 5 12" xfId="6994" xr:uid="{2EF2F704-7C09-4176-A805-FE2A27A43BB5}"/>
    <cellStyle name="Percent 4 6 5 2" xfId="9093" xr:uid="{7A4BAE4A-5D12-45C3-93E9-C70717FECED8}"/>
    <cellStyle name="Percent 4 6 5 2 2" xfId="31430" xr:uid="{71884B9D-F359-4457-8E2F-56E07DCFABE7}"/>
    <cellStyle name="Percent 4 6 5 2 2 2" xfId="31431" xr:uid="{CF686837-E90F-4A0D-8012-FC17F6623DDE}"/>
    <cellStyle name="Percent 4 6 5 2 3" xfId="31432" xr:uid="{617FA7D2-FF25-40AA-91E0-A1FF63C6355C}"/>
    <cellStyle name="Percent 4 6 5 2 3 2" xfId="31433" xr:uid="{B69B719D-1BCB-452C-A5E7-40D1A07536A0}"/>
    <cellStyle name="Percent 4 6 5 2 4" xfId="31434" xr:uid="{FB7736E2-AA14-4797-B6A2-759D4CEBD8F6}"/>
    <cellStyle name="Percent 4 6 5 2 5" xfId="31429" xr:uid="{7121FEF4-3191-4915-8523-E9C6D4BE42E4}"/>
    <cellStyle name="Percent 4 6 5 3" xfId="19195" xr:uid="{E7574CB3-D579-457B-AE9A-5BB0CBDAC8E7}"/>
    <cellStyle name="Percent 4 6 5 3 2" xfId="31436" xr:uid="{A350E0D4-9867-4939-9C05-E6FE24725621}"/>
    <cellStyle name="Percent 4 6 5 3 2 2" xfId="31437" xr:uid="{7CFC0B85-D896-4ECD-AB8D-2907052E0D83}"/>
    <cellStyle name="Percent 4 6 5 3 3" xfId="31438" xr:uid="{B9307655-D2A8-44EC-85A5-7F6CEB1B70A2}"/>
    <cellStyle name="Percent 4 6 5 3 3 2" xfId="31439" xr:uid="{C5C34D52-4F49-496C-AEF8-48ADE6D455CC}"/>
    <cellStyle name="Percent 4 6 5 3 4" xfId="31440" xr:uid="{55871F5B-AC30-41B4-A8E8-8CF2E449A9F5}"/>
    <cellStyle name="Percent 4 6 5 3 5" xfId="31435" xr:uid="{EDAC9E97-4276-413E-B8D8-122FCD5CB3EE}"/>
    <cellStyle name="Percent 4 6 5 4" xfId="19196" xr:uid="{4D93E79D-B753-4151-A8CA-2F15D7FB45F7}"/>
    <cellStyle name="Percent 4 6 5 4 2" xfId="31442" xr:uid="{0E31315A-D147-4181-AB87-5BFF2164F873}"/>
    <cellStyle name="Percent 4 6 5 4 2 2" xfId="31443" xr:uid="{BB700E71-F64D-4201-A204-7D906011B38F}"/>
    <cellStyle name="Percent 4 6 5 4 3" xfId="31444" xr:uid="{32FD2B42-CB5A-4194-8601-18E91CACE965}"/>
    <cellStyle name="Percent 4 6 5 4 3 2" xfId="31445" xr:uid="{70277DB0-55D3-4F0E-B63B-56FD54184B1E}"/>
    <cellStyle name="Percent 4 6 5 4 4" xfId="31446" xr:uid="{CCD10047-17B5-4C11-9781-52DB31BACA19}"/>
    <cellStyle name="Percent 4 6 5 4 4 2" xfId="31447" xr:uid="{5FFC4651-FBB5-4E2C-BCD9-6F0648C9C300}"/>
    <cellStyle name="Percent 4 6 5 4 5" xfId="31448" xr:uid="{8CBE337A-E9B8-4C82-BDEF-89E6763F5B38}"/>
    <cellStyle name="Percent 4 6 5 4 6" xfId="31441" xr:uid="{93DB254F-2A29-41AE-ABB7-94A098227DC8}"/>
    <cellStyle name="Percent 4 6 5 5" xfId="19197" xr:uid="{7794DB3A-424F-4486-A6E6-D4724E9109E4}"/>
    <cellStyle name="Percent 4 6 5 5 2" xfId="31450" xr:uid="{0566CB4E-B256-44E3-8834-786E7D89CCA1}"/>
    <cellStyle name="Percent 4 6 5 5 2 2" xfId="31451" xr:uid="{1D00EA95-68C6-4C82-AA59-585E5DC9E86F}"/>
    <cellStyle name="Percent 4 6 5 5 3" xfId="31452" xr:uid="{A0C719F6-A279-4608-A01B-8397EFD8B86A}"/>
    <cellStyle name="Percent 4 6 5 5 3 2" xfId="31453" xr:uid="{2DE2F4FF-209D-4EDE-8C45-B85F7339F368}"/>
    <cellStyle name="Percent 4 6 5 5 4" xfId="31454" xr:uid="{073BA27A-4A15-4648-A9B6-1D5E2270D7AC}"/>
    <cellStyle name="Percent 4 6 5 5 5" xfId="31449" xr:uid="{DC04CE56-EEDE-419C-98E5-E50FC235DF81}"/>
    <cellStyle name="Percent 4 6 5 6" xfId="19198" xr:uid="{8854B19D-DFA1-43DB-B472-0CAE9407A61C}"/>
    <cellStyle name="Percent 4 6 5 6 2" xfId="31456" xr:uid="{9106F849-A75F-44F9-BBBA-CDA5BEBB63D2}"/>
    <cellStyle name="Percent 4 6 5 6 3" xfId="31455" xr:uid="{CA81DF94-3AAF-4D10-A753-C2208B11AA1C}"/>
    <cellStyle name="Percent 4 6 5 7" xfId="19199" xr:uid="{23673E7B-ECCC-4787-8526-6010317D5D0B}"/>
    <cellStyle name="Percent 4 6 5 7 2" xfId="31458" xr:uid="{28B83639-59A1-4073-91C8-B152961643B0}"/>
    <cellStyle name="Percent 4 6 5 7 3" xfId="31457" xr:uid="{2F384F79-AA98-48F4-A923-F9AD36133128}"/>
    <cellStyle name="Percent 4 6 5 8" xfId="19200" xr:uid="{0AECAE74-2AD0-4CF8-B4C9-663E35C0A1D3}"/>
    <cellStyle name="Percent 4 6 5 8 2" xfId="31460" xr:uid="{06992C51-6301-4167-A65B-3E4400CFE237}"/>
    <cellStyle name="Percent 4 6 5 8 3" xfId="31459" xr:uid="{5D8F3090-4840-4B40-9352-F20B8D25D91C}"/>
    <cellStyle name="Percent 4 6 5 9" xfId="19201" xr:uid="{C8A83AAC-D188-4EFF-94FA-C7C3F1F28D41}"/>
    <cellStyle name="Percent 4 6 5 9 2" xfId="31461" xr:uid="{013A547C-5A46-4712-867B-9F635942E138}"/>
    <cellStyle name="Percent 4 6 6" xfId="4785" xr:uid="{00000000-0005-0000-0000-0000B4120000}"/>
    <cellStyle name="Percent 4 6 6 10" xfId="31463" xr:uid="{C5DEF4AF-5556-42F1-9BF6-343B5DEBEAB7}"/>
    <cellStyle name="Percent 4 6 6 11" xfId="31462" xr:uid="{4B63E962-6E1C-4F24-B278-78D0EE027397}"/>
    <cellStyle name="Percent 4 6 6 12" xfId="6995" xr:uid="{7CB5660E-C3AC-473E-9E01-98D9C3C7F2D7}"/>
    <cellStyle name="Percent 4 6 6 2" xfId="9094" xr:uid="{498E2F1B-5A04-434C-A6D1-6FD65EDB5FC1}"/>
    <cellStyle name="Percent 4 6 6 2 2" xfId="31465" xr:uid="{4D7274CF-F9C2-436B-8FBA-F660F3D9DE0B}"/>
    <cellStyle name="Percent 4 6 6 2 2 2" xfId="31466" xr:uid="{11323932-E1F9-4A0F-BB4E-3AD76B3ACCB3}"/>
    <cellStyle name="Percent 4 6 6 2 3" xfId="31467" xr:uid="{6C0BA07C-5FB7-4A65-9CBF-489C84E0A64E}"/>
    <cellStyle name="Percent 4 6 6 2 3 2" xfId="31468" xr:uid="{79B08085-2016-41D5-A5AF-6CC44A79CAA4}"/>
    <cellStyle name="Percent 4 6 6 2 4" xfId="31469" xr:uid="{20DED487-5039-4B48-BDD8-1A46F98E36B7}"/>
    <cellStyle name="Percent 4 6 6 2 5" xfId="31464" xr:uid="{315556AB-6E68-43CB-B2E8-F2B0AC6A8AF9}"/>
    <cellStyle name="Percent 4 6 6 3" xfId="19202" xr:uid="{6F3DDCF2-C388-4E8C-9D12-BA0931DC07AF}"/>
    <cellStyle name="Percent 4 6 6 3 2" xfId="31471" xr:uid="{8A662BBC-FC38-4780-9FE4-6FEE2C3E29D2}"/>
    <cellStyle name="Percent 4 6 6 3 2 2" xfId="31472" xr:uid="{A33F2811-C617-4862-ADFC-4F12CB3E1D51}"/>
    <cellStyle name="Percent 4 6 6 3 3" xfId="31473" xr:uid="{672990B6-FE89-46AB-9D21-3154FBB6350A}"/>
    <cellStyle name="Percent 4 6 6 3 3 2" xfId="31474" xr:uid="{AC97EF63-D3CD-4869-A396-598FA50823D0}"/>
    <cellStyle name="Percent 4 6 6 3 4" xfId="31475" xr:uid="{AA120E72-069C-4A5C-A9A6-C326C5309360}"/>
    <cellStyle name="Percent 4 6 6 3 5" xfId="31470" xr:uid="{94BBFB64-6FAC-4EB8-B1D8-40E2D2D596CF}"/>
    <cellStyle name="Percent 4 6 6 4" xfId="19203" xr:uid="{E0C96375-C6F0-4880-9223-578B887D48DF}"/>
    <cellStyle name="Percent 4 6 6 4 2" xfId="31477" xr:uid="{DE0FE83C-5B40-4E41-85CB-76A428AF75E4}"/>
    <cellStyle name="Percent 4 6 6 4 2 2" xfId="31478" xr:uid="{31C2D6DD-25C5-443D-AF64-F8362E39F3B3}"/>
    <cellStyle name="Percent 4 6 6 4 3" xfId="31479" xr:uid="{DE095660-667C-4A58-BC06-1CB41C250CB7}"/>
    <cellStyle name="Percent 4 6 6 4 3 2" xfId="31480" xr:uid="{8C5FE109-3EBF-4CE2-9861-E44F135D0EFC}"/>
    <cellStyle name="Percent 4 6 6 4 4" xfId="31481" xr:uid="{9FF5F5BC-3853-4D25-B76C-B8E9E6D8A87F}"/>
    <cellStyle name="Percent 4 6 6 4 4 2" xfId="31482" xr:uid="{4B1C115A-E285-4763-B964-E2AB9DF58764}"/>
    <cellStyle name="Percent 4 6 6 4 5" xfId="31483" xr:uid="{8AB946A5-CEBE-4D5B-8228-B5B86FBA0684}"/>
    <cellStyle name="Percent 4 6 6 4 6" xfId="31476" xr:uid="{00833077-2E22-4B69-A04E-F6AEAA4D4C0E}"/>
    <cellStyle name="Percent 4 6 6 5" xfId="19204" xr:uid="{C7AAC644-376D-4542-907E-35858E7DD934}"/>
    <cellStyle name="Percent 4 6 6 5 2" xfId="31485" xr:uid="{F3233F3C-06A0-49F8-A214-D26679FA0C37}"/>
    <cellStyle name="Percent 4 6 6 5 2 2" xfId="31486" xr:uid="{0642143D-8FEC-4150-B7E7-B85F829E7FA9}"/>
    <cellStyle name="Percent 4 6 6 5 3" xfId="31487" xr:uid="{16BF1C3B-E5FC-49D8-B598-ADE7A98599B8}"/>
    <cellStyle name="Percent 4 6 6 5 3 2" xfId="31488" xr:uid="{55B2F0FC-B442-452B-8626-B426289D5859}"/>
    <cellStyle name="Percent 4 6 6 5 4" xfId="31489" xr:uid="{37B5CEF1-0BA8-4E58-9FDC-C49FB5A95A7A}"/>
    <cellStyle name="Percent 4 6 6 5 5" xfId="31484" xr:uid="{C9BD6284-3162-414F-B654-1F97774903FB}"/>
    <cellStyle name="Percent 4 6 6 6" xfId="19205" xr:uid="{3CF65DA0-D33F-45C0-A08D-B2B4EC4C649B}"/>
    <cellStyle name="Percent 4 6 6 6 2" xfId="31491" xr:uid="{8D1E5165-22D7-4271-BFE0-BDC252D32D06}"/>
    <cellStyle name="Percent 4 6 6 6 3" xfId="31490" xr:uid="{5642D1AC-68A3-4927-A431-B08F940B080D}"/>
    <cellStyle name="Percent 4 6 6 7" xfId="19206" xr:uid="{D86F12CC-2CBC-46B5-A2AD-0705A0AE1943}"/>
    <cellStyle name="Percent 4 6 6 7 2" xfId="31493" xr:uid="{87385D4C-2099-4F9B-B81E-DC43375AF93E}"/>
    <cellStyle name="Percent 4 6 6 7 3" xfId="31492" xr:uid="{DE8E0374-25B1-44DB-BCD3-0591AF057112}"/>
    <cellStyle name="Percent 4 6 6 8" xfId="19207" xr:uid="{9F2415AB-596D-47AC-A995-6A8627A98E62}"/>
    <cellStyle name="Percent 4 6 6 8 2" xfId="31495" xr:uid="{0C04DB52-480C-469F-BA33-E9D4B35D0256}"/>
    <cellStyle name="Percent 4 6 6 8 3" xfId="31494" xr:uid="{85E78865-B5B4-4B7C-AAE0-B86163496C94}"/>
    <cellStyle name="Percent 4 6 6 9" xfId="19208" xr:uid="{7D5DE633-3F15-40A0-8384-5523BE036201}"/>
    <cellStyle name="Percent 4 6 6 9 2" xfId="31496" xr:uid="{A44E533B-0229-4DA3-8516-AE8EF037C7BF}"/>
    <cellStyle name="Percent 4 6 7" xfId="4786" xr:uid="{00000000-0005-0000-0000-0000B5120000}"/>
    <cellStyle name="Percent 4 6 7 10" xfId="31498" xr:uid="{35852EF7-8FF0-4A73-82BA-1801216ABD0B}"/>
    <cellStyle name="Percent 4 6 7 11" xfId="31497" xr:uid="{C7CE7F72-A3AB-41AE-A49A-70CA5DF97DA3}"/>
    <cellStyle name="Percent 4 6 7 12" xfId="6996" xr:uid="{DCCC948D-85B1-4201-B92E-1D916026BA68}"/>
    <cellStyle name="Percent 4 6 7 2" xfId="9095" xr:uid="{3578FF90-CE2F-41C0-871B-5244E39E76C8}"/>
    <cellStyle name="Percent 4 6 7 2 2" xfId="31500" xr:uid="{32CFD63A-04D6-43CF-B903-0E7F66A92833}"/>
    <cellStyle name="Percent 4 6 7 2 2 2" xfId="31501" xr:uid="{4DF625A5-2C09-4F96-B4A6-31714EABDE84}"/>
    <cellStyle name="Percent 4 6 7 2 3" xfId="31502" xr:uid="{D4D56111-0155-4F70-BBED-C35C3A214A5C}"/>
    <cellStyle name="Percent 4 6 7 2 3 2" xfId="31503" xr:uid="{45BFF921-DD26-4A1F-93D8-2E2898563AF4}"/>
    <cellStyle name="Percent 4 6 7 2 4" xfId="31504" xr:uid="{8E4C78E9-1C9A-4110-B107-7430CE3DD4CB}"/>
    <cellStyle name="Percent 4 6 7 2 5" xfId="31499" xr:uid="{FF0AE79D-DDD4-4FE9-8462-E20B669C0701}"/>
    <cellStyle name="Percent 4 6 7 3" xfId="19209" xr:uid="{E8020135-56E9-4EBC-9059-39DC56EC0537}"/>
    <cellStyle name="Percent 4 6 7 3 2" xfId="31506" xr:uid="{D64795AD-291A-4609-A82A-4BC70F03FC78}"/>
    <cellStyle name="Percent 4 6 7 3 2 2" xfId="31507" xr:uid="{7565E110-1221-4ECC-A81D-512BDD7EB13A}"/>
    <cellStyle name="Percent 4 6 7 3 3" xfId="31508" xr:uid="{EA97038A-091F-4163-ADA2-E9ADD1771A51}"/>
    <cellStyle name="Percent 4 6 7 3 3 2" xfId="31509" xr:uid="{E00E0097-5F73-400C-BDBE-6F739CF5D46B}"/>
    <cellStyle name="Percent 4 6 7 3 4" xfId="31510" xr:uid="{1F46BA4C-84F3-425B-BBB4-A14A3683EC18}"/>
    <cellStyle name="Percent 4 6 7 3 5" xfId="31505" xr:uid="{3F5DEC62-509D-4FB0-BFCC-A2C74601F470}"/>
    <cellStyle name="Percent 4 6 7 4" xfId="19210" xr:uid="{51F33550-F5AE-4A68-BBFB-4EBB523C10D8}"/>
    <cellStyle name="Percent 4 6 7 4 2" xfId="31512" xr:uid="{E092E766-CC23-465F-8F5A-284EF227E016}"/>
    <cellStyle name="Percent 4 6 7 4 2 2" xfId="31513" xr:uid="{B4A30647-7E86-4511-B6C4-E3C2595BCB81}"/>
    <cellStyle name="Percent 4 6 7 4 3" xfId="31514" xr:uid="{4BED169C-5815-4CA2-A74A-58DAA07C9354}"/>
    <cellStyle name="Percent 4 6 7 4 3 2" xfId="31515" xr:uid="{D827A844-D370-4C7C-8A92-AB576C4AF41C}"/>
    <cellStyle name="Percent 4 6 7 4 4" xfId="31516" xr:uid="{D27CCA44-37AB-491F-ADF1-CBE03B063344}"/>
    <cellStyle name="Percent 4 6 7 4 4 2" xfId="31517" xr:uid="{965FB2DB-5776-4F1D-B2AF-E4E49492CAA3}"/>
    <cellStyle name="Percent 4 6 7 4 5" xfId="31518" xr:uid="{87256A31-F1C6-478E-AEBE-E4FEB6EE04F4}"/>
    <cellStyle name="Percent 4 6 7 4 6" xfId="31511" xr:uid="{CF561A8A-72A7-4A03-8496-3C083F6F9A86}"/>
    <cellStyle name="Percent 4 6 7 5" xfId="19211" xr:uid="{6468EBCC-F4E7-44B8-A52E-99BD188BDB1A}"/>
    <cellStyle name="Percent 4 6 7 5 2" xfId="31520" xr:uid="{464EA825-2C23-4746-8EAC-6FA076264111}"/>
    <cellStyle name="Percent 4 6 7 5 2 2" xfId="31521" xr:uid="{D95DA67A-237F-4146-BCF5-3A170EDABCEC}"/>
    <cellStyle name="Percent 4 6 7 5 3" xfId="31522" xr:uid="{1D48F4CF-1630-4BA1-B06D-F4E5EBE6C769}"/>
    <cellStyle name="Percent 4 6 7 5 3 2" xfId="31523" xr:uid="{65E10187-3287-461E-93F0-5342B484A222}"/>
    <cellStyle name="Percent 4 6 7 5 4" xfId="31524" xr:uid="{0E869519-2969-47A8-96A5-1EA6DD990E15}"/>
    <cellStyle name="Percent 4 6 7 5 5" xfId="31519" xr:uid="{61B23811-BFA2-458A-B2BF-6AADD00FCDAF}"/>
    <cellStyle name="Percent 4 6 7 6" xfId="19212" xr:uid="{46625571-93AD-432F-AF6A-D1D98AA99C89}"/>
    <cellStyle name="Percent 4 6 7 6 2" xfId="31526" xr:uid="{4522F055-646C-4B63-81A5-14662C97458C}"/>
    <cellStyle name="Percent 4 6 7 6 3" xfId="31525" xr:uid="{629CB530-E45D-4BC9-84B3-AD3E654A2EFB}"/>
    <cellStyle name="Percent 4 6 7 7" xfId="19213" xr:uid="{07EC0DCF-1E33-42CE-BC5A-42C29C641869}"/>
    <cellStyle name="Percent 4 6 7 7 2" xfId="31528" xr:uid="{7B17AD1D-CC38-41A6-97B8-287A55AB0452}"/>
    <cellStyle name="Percent 4 6 7 7 3" xfId="31527" xr:uid="{2CA4D993-02ED-40DE-9455-621ABAAB470F}"/>
    <cellStyle name="Percent 4 6 7 8" xfId="19214" xr:uid="{EB017747-90AC-47BB-BD5A-C5E2D80766B7}"/>
    <cellStyle name="Percent 4 6 7 8 2" xfId="31530" xr:uid="{D6546603-81CE-4709-B9FA-D3AF4E94A8A3}"/>
    <cellStyle name="Percent 4 6 7 8 3" xfId="31529" xr:uid="{9813C704-9497-4B5E-B1E5-43ABD8AE8785}"/>
    <cellStyle name="Percent 4 6 7 9" xfId="19215" xr:uid="{90E9876A-BE92-4D35-8711-22108E536DD6}"/>
    <cellStyle name="Percent 4 6 7 9 2" xfId="31531" xr:uid="{94F99E5E-5B68-4323-BC4E-35D52143F687}"/>
    <cellStyle name="Percent 4 6 8" xfId="4787" xr:uid="{00000000-0005-0000-0000-0000B6120000}"/>
    <cellStyle name="Percent 4 6 8 10" xfId="31533" xr:uid="{08C50E36-DC4B-404B-83EC-77F58BF813E8}"/>
    <cellStyle name="Percent 4 6 8 11" xfId="31532" xr:uid="{70B3FE6E-9B85-4531-9478-CD46EE46DF51}"/>
    <cellStyle name="Percent 4 6 8 12" xfId="6997" xr:uid="{CB62BA41-AA2F-4236-8073-0CE2EE313B93}"/>
    <cellStyle name="Percent 4 6 8 2" xfId="9096" xr:uid="{ADB3B8D8-3CDE-4D44-9285-7FEEE57D3296}"/>
    <cellStyle name="Percent 4 6 8 2 2" xfId="31535" xr:uid="{B4F0E8EE-CDC6-478D-875C-2ED72784DC6D}"/>
    <cellStyle name="Percent 4 6 8 2 2 2" xfId="31536" xr:uid="{AD65867F-3A06-49E8-BF13-91942432C5C7}"/>
    <cellStyle name="Percent 4 6 8 2 3" xfId="31537" xr:uid="{9228A4F0-267B-4FE9-919D-0C0E2212F710}"/>
    <cellStyle name="Percent 4 6 8 2 3 2" xfId="31538" xr:uid="{CA67E7BD-D8B8-4761-B166-8C4461AAF587}"/>
    <cellStyle name="Percent 4 6 8 2 4" xfId="31539" xr:uid="{27EA7227-EAB6-456A-B6CD-3BBFAB021523}"/>
    <cellStyle name="Percent 4 6 8 2 5" xfId="31534" xr:uid="{931C9655-BA58-4B21-A47B-810B6049854F}"/>
    <cellStyle name="Percent 4 6 8 3" xfId="19216" xr:uid="{AE654F9B-4CC9-4EE8-8627-7B9AAD17808E}"/>
    <cellStyle name="Percent 4 6 8 3 2" xfId="31541" xr:uid="{EE29662A-6674-4E3E-AFAF-56E9D687351A}"/>
    <cellStyle name="Percent 4 6 8 3 2 2" xfId="31542" xr:uid="{0556A85B-5B8F-4D47-A14D-36879632CE04}"/>
    <cellStyle name="Percent 4 6 8 3 3" xfId="31543" xr:uid="{092E7E31-88D0-47EE-87E6-8BE47AAFB1B9}"/>
    <cellStyle name="Percent 4 6 8 3 3 2" xfId="31544" xr:uid="{E92653CF-7E7A-484E-978F-260A990C7EA1}"/>
    <cellStyle name="Percent 4 6 8 3 4" xfId="31545" xr:uid="{183420E8-ED9D-43DF-B1E5-7A8893AD8E38}"/>
    <cellStyle name="Percent 4 6 8 3 5" xfId="31540" xr:uid="{10A50876-2828-4BAB-8102-EC1E99683895}"/>
    <cellStyle name="Percent 4 6 8 4" xfId="19217" xr:uid="{A0ED0689-BCD6-4B34-AB9B-8E117D4AFE4B}"/>
    <cellStyle name="Percent 4 6 8 4 2" xfId="31547" xr:uid="{903367A6-BC7C-44C6-A36D-CCDE27D1AA5B}"/>
    <cellStyle name="Percent 4 6 8 4 2 2" xfId="31548" xr:uid="{0659D1C1-7C0B-4A68-B2AE-9688CE0A0DB3}"/>
    <cellStyle name="Percent 4 6 8 4 3" xfId="31549" xr:uid="{01060636-CC9F-43F7-9C58-A18816155BF0}"/>
    <cellStyle name="Percent 4 6 8 4 3 2" xfId="31550" xr:uid="{B4192DAA-7711-4742-B556-1DCA72AE7E95}"/>
    <cellStyle name="Percent 4 6 8 4 4" xfId="31551" xr:uid="{881BA5E2-636F-4131-B2BA-D5D4818A310B}"/>
    <cellStyle name="Percent 4 6 8 4 4 2" xfId="31552" xr:uid="{9A09ADE2-B9E1-4C27-AD4A-05907FB1BF1F}"/>
    <cellStyle name="Percent 4 6 8 4 5" xfId="31553" xr:uid="{096E3FC1-AB83-48E6-A8AA-885309609380}"/>
    <cellStyle name="Percent 4 6 8 4 6" xfId="31546" xr:uid="{DB256D59-D22E-4FF5-8D96-D68DA71FD617}"/>
    <cellStyle name="Percent 4 6 8 5" xfId="19218" xr:uid="{15F2465C-8E91-46D7-96ED-12703DAB8AD5}"/>
    <cellStyle name="Percent 4 6 8 5 2" xfId="31555" xr:uid="{8D996045-2971-4B8D-BCD1-23CAAFFC1BC0}"/>
    <cellStyle name="Percent 4 6 8 5 2 2" xfId="31556" xr:uid="{C9184F73-1C77-4892-A4D1-29EE0949F80B}"/>
    <cellStyle name="Percent 4 6 8 5 3" xfId="31557" xr:uid="{B151BD18-9D03-42AD-B888-A1897BAAB2BA}"/>
    <cellStyle name="Percent 4 6 8 5 3 2" xfId="31558" xr:uid="{DF5B2A45-91C9-47D1-941A-7BA792B3322E}"/>
    <cellStyle name="Percent 4 6 8 5 4" xfId="31559" xr:uid="{94EA1ED6-759C-482F-9473-CD3C28AC1312}"/>
    <cellStyle name="Percent 4 6 8 5 5" xfId="31554" xr:uid="{037E634B-49BB-40D6-8960-AEA8C6F5CA0F}"/>
    <cellStyle name="Percent 4 6 8 6" xfId="19219" xr:uid="{15765A21-FE08-4FCF-97CC-2890692EE7A8}"/>
    <cellStyle name="Percent 4 6 8 6 2" xfId="31561" xr:uid="{EFAA71FF-7F91-4F9F-AF25-3C4BF8B89E37}"/>
    <cellStyle name="Percent 4 6 8 6 3" xfId="31560" xr:uid="{32B149A5-9598-415A-9BA2-3A9F8C9E4384}"/>
    <cellStyle name="Percent 4 6 8 7" xfId="19220" xr:uid="{33A20AD3-1725-4205-A306-2BDFF3D4021B}"/>
    <cellStyle name="Percent 4 6 8 7 2" xfId="31563" xr:uid="{E1173019-A00F-4AE7-B988-491FD34EB774}"/>
    <cellStyle name="Percent 4 6 8 7 3" xfId="31562" xr:uid="{753B5959-0EB6-4FFB-B87C-8E5C09289F71}"/>
    <cellStyle name="Percent 4 6 8 8" xfId="19221" xr:uid="{092E53F4-8622-4ED1-8EC0-564BB0396F97}"/>
    <cellStyle name="Percent 4 6 8 8 2" xfId="31565" xr:uid="{98C9AB69-500A-40E6-BE1A-59B562699071}"/>
    <cellStyle name="Percent 4 6 8 8 3" xfId="31564" xr:uid="{B4DC0481-64F1-4046-AFDE-8C337A39D67A}"/>
    <cellStyle name="Percent 4 6 8 9" xfId="19222" xr:uid="{64420C2F-9AD1-4EF4-953F-B7B2526739B8}"/>
    <cellStyle name="Percent 4 6 8 9 2" xfId="31566" xr:uid="{175242D8-26D2-46C5-B802-15BED6ADE574}"/>
    <cellStyle name="Percent 4 6 9" xfId="9089" xr:uid="{23B65495-CAAB-472B-8C57-5A3FA7E7B748}"/>
    <cellStyle name="Percent 4 6 9 2" xfId="31568" xr:uid="{8872E32B-0882-4A7F-AAB7-B1E33EE727A2}"/>
    <cellStyle name="Percent 4 6 9 2 2" xfId="31569" xr:uid="{66C0437A-37E4-4FD5-B9C0-D0378FBE256D}"/>
    <cellStyle name="Percent 4 6 9 3" xfId="31570" xr:uid="{007259EA-30BE-493F-9917-0E25BA4B4A55}"/>
    <cellStyle name="Percent 4 6 9 3 2" xfId="31571" xr:uid="{3E98AEC3-9DA4-4CDE-B0E1-4DA0EB590E8F}"/>
    <cellStyle name="Percent 4 6 9 4" xfId="31572" xr:uid="{97FC615E-3148-4DAF-BCE1-2874B041580B}"/>
    <cellStyle name="Percent 4 6 9 5" xfId="31573" xr:uid="{E6FF71CE-C1D0-47B5-9582-B48CE63F516B}"/>
    <cellStyle name="Percent 4 6 9 6" xfId="31567" xr:uid="{83FF6D69-9A30-4FA0-9CC2-BBFA553E2ACA}"/>
    <cellStyle name="Percent 4 7" xfId="4788" xr:uid="{00000000-0005-0000-0000-0000B7120000}"/>
    <cellStyle name="Percent 4 7 10" xfId="19223" xr:uid="{A5BB897B-CB5F-48C2-936B-1CE3077F4739}"/>
    <cellStyle name="Percent 4 7 10 2" xfId="31575" xr:uid="{A749E349-FF01-4B61-B84E-CC865BA275FB}"/>
    <cellStyle name="Percent 4 7 11" xfId="31576" xr:uid="{607F8297-9A6F-4880-BD78-360EEE6CC202}"/>
    <cellStyle name="Percent 4 7 12" xfId="31574" xr:uid="{08283E5A-BE53-44BA-BD00-5B6F8B3580EA}"/>
    <cellStyle name="Percent 4 7 13" xfId="6998" xr:uid="{1EFEA1D2-8CBD-4860-A343-696D5FCCB6A2}"/>
    <cellStyle name="Percent 4 7 2" xfId="9097" xr:uid="{C6A09227-0E31-4064-BA1F-1F03D9861179}"/>
    <cellStyle name="Percent 4 7 2 2" xfId="31578" xr:uid="{2C52E78F-C5D6-4E5D-A89F-4E94EA5F69EB}"/>
    <cellStyle name="Percent 4 7 2 2 2" xfId="31579" xr:uid="{503CE5BF-4059-4843-B16A-31232187D811}"/>
    <cellStyle name="Percent 4 7 2 3" xfId="31580" xr:uid="{A935AB89-02F8-4FCB-B366-3AAA3C88BF66}"/>
    <cellStyle name="Percent 4 7 2 3 2" xfId="31581" xr:uid="{AA9C2866-7D3F-4B7E-B436-D40D648313C9}"/>
    <cellStyle name="Percent 4 7 2 4" xfId="31582" xr:uid="{9752E485-5625-4F4A-8E9C-D17A6E239269}"/>
    <cellStyle name="Percent 4 7 2 5" xfId="31583" xr:uid="{A1423041-7F39-42B3-A1DE-24158D9E4706}"/>
    <cellStyle name="Percent 4 7 2 6" xfId="31577" xr:uid="{F18A21D5-A628-4E98-93F6-6C7CFA317EEE}"/>
    <cellStyle name="Percent 4 7 3" xfId="19224" xr:uid="{DCE6304F-7195-46A7-95E3-867A2CCC371A}"/>
    <cellStyle name="Percent 4 7 3 2" xfId="31585" xr:uid="{A7500182-7FB8-4E0B-B894-C8551FE96BCB}"/>
    <cellStyle name="Percent 4 7 3 2 2" xfId="31586" xr:uid="{E0DC33F7-758A-4951-AC6F-1B5E78CA673B}"/>
    <cellStyle name="Percent 4 7 3 3" xfId="31587" xr:uid="{BCE4349C-9EA1-4ABE-8447-3326088A4BF3}"/>
    <cellStyle name="Percent 4 7 3 3 2" xfId="31588" xr:uid="{6DF757BC-C46A-4886-9B33-441BB5483C20}"/>
    <cellStyle name="Percent 4 7 3 4" xfId="31589" xr:uid="{C940B7E7-6F21-4DA4-B65E-D739F6BB8219}"/>
    <cellStyle name="Percent 4 7 3 5" xfId="31584" xr:uid="{ECCB3C1A-B183-4E87-86A7-2EF8402CC4C2}"/>
    <cellStyle name="Percent 4 7 4" xfId="19225" xr:uid="{FEF9E559-7DAF-422A-9BA9-49964D1E11F2}"/>
    <cellStyle name="Percent 4 7 4 2" xfId="31591" xr:uid="{C8679F9A-B7FC-476B-AD0F-263A1E7C1E7D}"/>
    <cellStyle name="Percent 4 7 4 2 2" xfId="31592" xr:uid="{7EE0860B-CE13-40B0-BED3-D1459F4770DF}"/>
    <cellStyle name="Percent 4 7 4 3" xfId="31593" xr:uid="{13BB649D-D2F3-469E-9892-014AA87DD64A}"/>
    <cellStyle name="Percent 4 7 4 3 2" xfId="31594" xr:uid="{80738BA5-B390-4A49-817C-8B36D92AB7C9}"/>
    <cellStyle name="Percent 4 7 4 4" xfId="31595" xr:uid="{00F96A8A-A19D-44DD-AD49-B0484F6A5F46}"/>
    <cellStyle name="Percent 4 7 4 5" xfId="31590" xr:uid="{1FE2169C-D19A-45B0-8FC3-8B408D4F8CFC}"/>
    <cellStyle name="Percent 4 7 5" xfId="19226" xr:uid="{79D516D4-7072-4C92-8B47-A851A1BA7357}"/>
    <cellStyle name="Percent 4 7 5 2" xfId="31597" xr:uid="{1D3548C4-921C-44B2-ADFA-36CEA53C6695}"/>
    <cellStyle name="Percent 4 7 5 2 2" xfId="31598" xr:uid="{9C3D0C47-F2A0-4840-A295-8BCA00805971}"/>
    <cellStyle name="Percent 4 7 5 3" xfId="31599" xr:uid="{F9316F71-E5A5-42D9-A110-700D778B812F}"/>
    <cellStyle name="Percent 4 7 5 3 2" xfId="31600" xr:uid="{D5D8C5E0-3CEA-44BE-AE47-2511C056DA82}"/>
    <cellStyle name="Percent 4 7 5 4" xfId="31601" xr:uid="{083C522B-4E47-4D2C-B807-C1E5CF590E73}"/>
    <cellStyle name="Percent 4 7 5 4 2" xfId="31602" xr:uid="{304E92B5-052C-402B-85BC-3ECC867D4D17}"/>
    <cellStyle name="Percent 4 7 5 5" xfId="31603" xr:uid="{4438D812-70ED-499A-8410-33B93F21CB20}"/>
    <cellStyle name="Percent 4 7 5 6" xfId="31596" xr:uid="{9FEC532E-5AA8-429D-9F4C-0C35097FB6A0}"/>
    <cellStyle name="Percent 4 7 6" xfId="19227" xr:uid="{57DA8919-F875-4359-A192-C08A3BB88BE8}"/>
    <cellStyle name="Percent 4 7 6 2" xfId="31605" xr:uid="{C6B53DFB-69F6-4ECE-A58B-3FFA1B693EC2}"/>
    <cellStyle name="Percent 4 7 6 2 2" xfId="31606" xr:uid="{721CD16A-F896-47AB-983B-8CD5274B4C35}"/>
    <cellStyle name="Percent 4 7 6 3" xfId="31607" xr:uid="{204D4896-AC6C-4B96-A8A5-6448D4312C07}"/>
    <cellStyle name="Percent 4 7 6 3 2" xfId="31608" xr:uid="{3268AE19-DC1A-45DA-9DCE-3166AF24FACD}"/>
    <cellStyle name="Percent 4 7 6 4" xfId="31609" xr:uid="{7BFB09CB-D2C7-44E5-811C-675779E48BD5}"/>
    <cellStyle name="Percent 4 7 6 5" xfId="31604" xr:uid="{60D3FD5B-2D1C-4C49-90EC-5B0F8A9BA109}"/>
    <cellStyle name="Percent 4 7 7" xfId="19228" xr:uid="{637AE3DD-31E1-4B91-B9D8-024C9AEA7552}"/>
    <cellStyle name="Percent 4 7 7 2" xfId="31611" xr:uid="{7672F159-8DA8-4052-8422-681ED20E0FEF}"/>
    <cellStyle name="Percent 4 7 7 3" xfId="31610" xr:uid="{077562F2-8ADB-48CE-B184-8A057B6A2348}"/>
    <cellStyle name="Percent 4 7 8" xfId="19229" xr:uid="{5FA49568-912A-4340-907F-560754CFF0FA}"/>
    <cellStyle name="Percent 4 7 8 2" xfId="31613" xr:uid="{EB2A5505-B3FC-4D9F-B307-C94E0D589C07}"/>
    <cellStyle name="Percent 4 7 8 3" xfId="31612" xr:uid="{68C2780D-DAC5-43CE-B2BB-EE9662BB242B}"/>
    <cellStyle name="Percent 4 7 9" xfId="19230" xr:uid="{2ADA1F20-A5F1-496A-ADF8-54ABE4390CF0}"/>
    <cellStyle name="Percent 4 7 9 2" xfId="31615" xr:uid="{3FE4E695-2384-4AF4-89FD-CC44F7239A9B}"/>
    <cellStyle name="Percent 4 7 9 3" xfId="31614" xr:uid="{BFDCAB16-CDF5-4F12-A090-252DA9584693}"/>
    <cellStyle name="Percent 4 8" xfId="4789" xr:uid="{00000000-0005-0000-0000-0000B8120000}"/>
    <cellStyle name="Percent 4 8 10" xfId="19231" xr:uid="{E5670304-8CCF-4290-8107-E14DE74A890D}"/>
    <cellStyle name="Percent 4 8 10 2" xfId="31617" xr:uid="{F9A0B2DE-6341-4BFA-BD36-79C232D94459}"/>
    <cellStyle name="Percent 4 8 11" xfId="31618" xr:uid="{67A93D2B-FABA-4F4E-BF5A-64B440A3ECC0}"/>
    <cellStyle name="Percent 4 8 12" xfId="31616" xr:uid="{E492AA45-0546-4EEC-8A41-B4736E49B0EF}"/>
    <cellStyle name="Percent 4 8 13" xfId="6999" xr:uid="{9F5A5D96-0B82-41EB-B23C-5C27BCE43739}"/>
    <cellStyle name="Percent 4 8 2" xfId="9098" xr:uid="{9FF72FA1-14E8-4F63-88E5-25B5C8ED3D08}"/>
    <cellStyle name="Percent 4 8 2 2" xfId="31620" xr:uid="{62418A68-B335-48DD-9FBA-3EF428A96B3A}"/>
    <cellStyle name="Percent 4 8 2 2 2" xfId="31621" xr:uid="{F95DA206-3F0F-4303-AFE0-4FC848CFFE8B}"/>
    <cellStyle name="Percent 4 8 2 3" xfId="31622" xr:uid="{7F879D27-898A-4931-B8A0-422C2D39639B}"/>
    <cellStyle name="Percent 4 8 2 3 2" xfId="31623" xr:uid="{C3E32097-5C62-49A5-86BE-EABDCB37785C}"/>
    <cellStyle name="Percent 4 8 2 4" xfId="31624" xr:uid="{7A43DD36-4242-425A-87A9-2B697F79BFA1}"/>
    <cellStyle name="Percent 4 8 2 5" xfId="31625" xr:uid="{89871FDB-D306-4A16-8947-4DB8A5818105}"/>
    <cellStyle name="Percent 4 8 2 6" xfId="31619" xr:uid="{23CAB8FE-34F9-49F6-8A7B-30C984E8BA51}"/>
    <cellStyle name="Percent 4 8 3" xfId="19232" xr:uid="{E160D2F4-1EA8-4655-8955-D47C66C9572D}"/>
    <cellStyle name="Percent 4 8 3 2" xfId="31627" xr:uid="{C70F93FB-A9A8-47B1-AF6A-E8449C1B12CD}"/>
    <cellStyle name="Percent 4 8 3 2 2" xfId="31628" xr:uid="{AA0DF03C-4F0A-420B-B300-A4CF5E9FC45E}"/>
    <cellStyle name="Percent 4 8 3 3" xfId="31629" xr:uid="{7C79AF01-5607-40B9-9645-247344B2ADF3}"/>
    <cellStyle name="Percent 4 8 3 3 2" xfId="31630" xr:uid="{A4042FC6-FE70-4742-A7F4-400EC8483B6C}"/>
    <cellStyle name="Percent 4 8 3 4" xfId="31631" xr:uid="{1F60AAAE-DCC4-4E53-B33E-3CB2C01C90AD}"/>
    <cellStyle name="Percent 4 8 3 5" xfId="31626" xr:uid="{3B1B260B-4FA5-4893-90DE-8944CDA88909}"/>
    <cellStyle name="Percent 4 8 4" xfId="19233" xr:uid="{F12FE0B5-8D71-41B0-A54C-2D66D22BEA84}"/>
    <cellStyle name="Percent 4 8 4 2" xfId="31633" xr:uid="{76B5C9EF-069F-44E8-87B4-86068ACE51D7}"/>
    <cellStyle name="Percent 4 8 4 2 2" xfId="31634" xr:uid="{B07CB9E1-FB11-4FC3-9C47-5CA2D984EACC}"/>
    <cellStyle name="Percent 4 8 4 3" xfId="31635" xr:uid="{5A45F590-4085-491F-BECF-D45B01CB134D}"/>
    <cellStyle name="Percent 4 8 4 3 2" xfId="31636" xr:uid="{0F2A6902-0155-4B74-BB77-119A6790D736}"/>
    <cellStyle name="Percent 4 8 4 4" xfId="31637" xr:uid="{608E406C-CD82-46F1-B071-AA200B86A1A6}"/>
    <cellStyle name="Percent 4 8 4 5" xfId="31632" xr:uid="{E64E2E7F-47DF-4C9E-A344-A3DAACEEC6FF}"/>
    <cellStyle name="Percent 4 8 5" xfId="19234" xr:uid="{63CDE49A-3D38-4D5A-8FA7-112463412F5C}"/>
    <cellStyle name="Percent 4 8 5 2" xfId="31639" xr:uid="{EBB0BF1D-79EE-4C2A-8551-89C0085C0C70}"/>
    <cellStyle name="Percent 4 8 5 2 2" xfId="31640" xr:uid="{83BCDCE4-DF0B-43E2-A208-E52C2F7342E4}"/>
    <cellStyle name="Percent 4 8 5 3" xfId="31641" xr:uid="{1904DA1C-B860-4806-A150-3285EAA0C6C5}"/>
    <cellStyle name="Percent 4 8 5 3 2" xfId="31642" xr:uid="{F9E149E5-F147-4845-B525-6E699467334C}"/>
    <cellStyle name="Percent 4 8 5 4" xfId="31643" xr:uid="{3F025B07-1BDA-443A-848D-9C4B0A206F6D}"/>
    <cellStyle name="Percent 4 8 5 4 2" xfId="31644" xr:uid="{1F99AF94-A787-407C-BF13-C950F14B3410}"/>
    <cellStyle name="Percent 4 8 5 5" xfId="31645" xr:uid="{91464222-39E6-4D26-8782-68A5082A936D}"/>
    <cellStyle name="Percent 4 8 5 6" xfId="31638" xr:uid="{B2B1049A-8271-4254-A6AD-447CFA7AB2CE}"/>
    <cellStyle name="Percent 4 8 6" xfId="19235" xr:uid="{C8E4DBF8-4F2D-4FD8-9B5A-7DB60BB1F977}"/>
    <cellStyle name="Percent 4 8 6 2" xfId="31647" xr:uid="{4EECEF3F-F887-4E6F-A090-84D561D818F1}"/>
    <cellStyle name="Percent 4 8 6 2 2" xfId="31648" xr:uid="{23250BC9-D11A-4F32-A7FA-96140827094C}"/>
    <cellStyle name="Percent 4 8 6 3" xfId="31649" xr:uid="{77A27901-A370-461A-9A0D-8789A5475348}"/>
    <cellStyle name="Percent 4 8 6 3 2" xfId="31650" xr:uid="{99BEA391-F130-47FD-9CC0-20C068B07E88}"/>
    <cellStyle name="Percent 4 8 6 4" xfId="31651" xr:uid="{7F53FE7D-64FE-41E7-89C5-71990457B996}"/>
    <cellStyle name="Percent 4 8 6 5" xfId="31646" xr:uid="{682C9A04-034E-4617-BCB1-BBB8F3F49EF2}"/>
    <cellStyle name="Percent 4 8 7" xfId="19236" xr:uid="{4B457C65-F3BA-43C5-A996-01B71A7C2D00}"/>
    <cellStyle name="Percent 4 8 7 2" xfId="31653" xr:uid="{5283B124-0CD1-4E76-9643-2701574F6D81}"/>
    <cellStyle name="Percent 4 8 7 3" xfId="31652" xr:uid="{CE3C9734-4982-4026-9801-C94437B62D26}"/>
    <cellStyle name="Percent 4 8 8" xfId="19237" xr:uid="{07718585-F86A-4355-8164-EB3D8835DE0D}"/>
    <cellStyle name="Percent 4 8 8 2" xfId="31655" xr:uid="{66293AE3-89B6-4E06-BC6A-7F795E16A7D5}"/>
    <cellStyle name="Percent 4 8 8 3" xfId="31654" xr:uid="{E3D0D889-6EED-4F75-BAA5-11272D782960}"/>
    <cellStyle name="Percent 4 8 9" xfId="19238" xr:uid="{6DC19BE3-9D19-46BC-B620-1DD87C536BB6}"/>
    <cellStyle name="Percent 4 8 9 2" xfId="31657" xr:uid="{F2538CDA-6809-4997-ADFC-A444AC6687B0}"/>
    <cellStyle name="Percent 4 8 9 3" xfId="31656" xr:uid="{5285F25C-9B28-4B75-BC6F-542468C104E5}"/>
    <cellStyle name="Percent 4 9" xfId="4790" xr:uid="{00000000-0005-0000-0000-0000B9120000}"/>
    <cellStyle name="Percent 4 9 10" xfId="19239" xr:uid="{D509628E-9DB4-471E-86D9-5DA942BB95BE}"/>
    <cellStyle name="Percent 4 9 10 2" xfId="31659" xr:uid="{5D4B257A-2D6B-44B5-8856-2E3CD897ADDA}"/>
    <cellStyle name="Percent 4 9 11" xfId="31660" xr:uid="{5B61740A-661C-4560-9550-0AA607878A26}"/>
    <cellStyle name="Percent 4 9 12" xfId="31658" xr:uid="{0C61A868-8BED-4928-93BF-C38EE56C52BA}"/>
    <cellStyle name="Percent 4 9 13" xfId="7000" xr:uid="{91316911-F98A-4C66-8BD8-DE1AC2F4D030}"/>
    <cellStyle name="Percent 4 9 2" xfId="9099" xr:uid="{4EA794DA-F4A1-4018-9155-124CE45AEA82}"/>
    <cellStyle name="Percent 4 9 2 2" xfId="31662" xr:uid="{9A63C47F-26F8-4E8E-829B-B62DEBD64735}"/>
    <cellStyle name="Percent 4 9 2 2 2" xfId="31663" xr:uid="{5C998723-BEFB-49B2-861C-CADCEED251C6}"/>
    <cellStyle name="Percent 4 9 2 3" xfId="31664" xr:uid="{AE985F86-7E2C-42E4-9A74-98EB1148474E}"/>
    <cellStyle name="Percent 4 9 2 3 2" xfId="31665" xr:uid="{04FD5004-95F8-4654-B864-14422F9381D7}"/>
    <cellStyle name="Percent 4 9 2 4" xfId="31666" xr:uid="{A2880727-0C11-46C9-8AD5-FFD0DEB6D1CC}"/>
    <cellStyle name="Percent 4 9 2 5" xfId="31667" xr:uid="{C3E288CC-32E1-4F94-BC7B-D85E8ADA7F3E}"/>
    <cellStyle name="Percent 4 9 2 6" xfId="31661" xr:uid="{288925CF-1FEB-400A-82B2-C6951D7C5F3B}"/>
    <cellStyle name="Percent 4 9 3" xfId="19240" xr:uid="{D23FCAD7-E717-484C-AA3E-238B29C36D95}"/>
    <cellStyle name="Percent 4 9 3 2" xfId="31669" xr:uid="{71CA7AE1-3A9A-4AD2-BEAE-DD1FCB21C157}"/>
    <cellStyle name="Percent 4 9 3 2 2" xfId="31670" xr:uid="{E43D4D98-3AD4-4BB2-BAE6-665433EA7D50}"/>
    <cellStyle name="Percent 4 9 3 3" xfId="31671" xr:uid="{2BD425E0-78CC-4AE4-A774-783B0C14EBFF}"/>
    <cellStyle name="Percent 4 9 3 3 2" xfId="31672" xr:uid="{A01B4318-2314-45FA-A4BA-F6CCF8556DE9}"/>
    <cellStyle name="Percent 4 9 3 4" xfId="31673" xr:uid="{748FAC60-86B8-4583-85CE-79B873C5E7DC}"/>
    <cellStyle name="Percent 4 9 3 5" xfId="31668" xr:uid="{EC92E607-C979-4167-80E3-26766B8E333B}"/>
    <cellStyle name="Percent 4 9 4" xfId="19241" xr:uid="{ED54E007-61B5-49C4-A82C-9F636730AEF6}"/>
    <cellStyle name="Percent 4 9 4 2" xfId="31675" xr:uid="{DCE0D7FF-8C98-44B4-8044-A82EE7786FD1}"/>
    <cellStyle name="Percent 4 9 4 2 2" xfId="31676" xr:uid="{495C8F4E-619A-4B8F-984B-BAFBCF88C9D1}"/>
    <cellStyle name="Percent 4 9 4 3" xfId="31677" xr:uid="{04546043-BE19-4B84-89BF-24E3C7F8F0B1}"/>
    <cellStyle name="Percent 4 9 4 3 2" xfId="31678" xr:uid="{32EF7107-71C5-4D45-B2C3-D4C1B8DE1320}"/>
    <cellStyle name="Percent 4 9 4 4" xfId="31679" xr:uid="{BAB17931-CD43-417E-91B9-F922E1A6AA93}"/>
    <cellStyle name="Percent 4 9 4 5" xfId="31674" xr:uid="{E61AB16F-26D4-4231-B7B4-9078EEF5826B}"/>
    <cellStyle name="Percent 4 9 5" xfId="19242" xr:uid="{4FA6F695-A35A-4EE4-8D0F-7584BD19CB2A}"/>
    <cellStyle name="Percent 4 9 5 2" xfId="31681" xr:uid="{8A47F83D-C8A7-4C92-8F2B-9454FF31FF38}"/>
    <cellStyle name="Percent 4 9 5 2 2" xfId="31682" xr:uid="{E7899FD2-ABB9-499C-8515-696BD9173237}"/>
    <cellStyle name="Percent 4 9 5 3" xfId="31683" xr:uid="{26471076-E3C0-428A-8DA4-3D1F7C3AD6BF}"/>
    <cellStyle name="Percent 4 9 5 3 2" xfId="31684" xr:uid="{3DEAC847-9531-49D0-B500-E8D1C28BD7EB}"/>
    <cellStyle name="Percent 4 9 5 4" xfId="31685" xr:uid="{FC78D011-54E5-4895-8BE2-D331145FD0E1}"/>
    <cellStyle name="Percent 4 9 5 4 2" xfId="31686" xr:uid="{60AA9CA3-C533-4C78-89D9-A61CB3232635}"/>
    <cellStyle name="Percent 4 9 5 5" xfId="31687" xr:uid="{2ED85BC0-D3DD-45ED-AFD5-3AC562EC7EC4}"/>
    <cellStyle name="Percent 4 9 5 6" xfId="31680" xr:uid="{CAED158B-6F28-4196-BF5C-EAAA66C18AE6}"/>
    <cellStyle name="Percent 4 9 6" xfId="19243" xr:uid="{539F70C0-0C33-4413-B0BE-1CE654CD2ADE}"/>
    <cellStyle name="Percent 4 9 6 2" xfId="31689" xr:uid="{1DF7EF2C-4390-4C06-AD73-FDB9D909289A}"/>
    <cellStyle name="Percent 4 9 6 2 2" xfId="31690" xr:uid="{E3A4EC7F-1EA4-4685-961D-A5AF4A6370CE}"/>
    <cellStyle name="Percent 4 9 6 3" xfId="31691" xr:uid="{F145B341-8967-466D-9799-77956DA0EB9A}"/>
    <cellStyle name="Percent 4 9 6 3 2" xfId="31692" xr:uid="{C29626D8-832F-467E-A22F-479E28225FA5}"/>
    <cellStyle name="Percent 4 9 6 4" xfId="31693" xr:uid="{00DC9CC6-4483-4278-AEA0-1C3FBA29A03C}"/>
    <cellStyle name="Percent 4 9 6 5" xfId="31688" xr:uid="{3A31BDBC-36A8-42B5-BA08-8D46A1211A09}"/>
    <cellStyle name="Percent 4 9 7" xfId="19244" xr:uid="{14EDEA01-2996-4FBA-9224-9E59EBF8D09A}"/>
    <cellStyle name="Percent 4 9 7 2" xfId="31695" xr:uid="{29E306D9-8186-4FC1-A7FA-883747073B79}"/>
    <cellStyle name="Percent 4 9 7 3" xfId="31694" xr:uid="{2DDFA788-5073-41FA-8502-637CE7D88AFE}"/>
    <cellStyle name="Percent 4 9 8" xfId="19245" xr:uid="{B2B76A0F-A053-4D33-86A6-7CB390404E37}"/>
    <cellStyle name="Percent 4 9 8 2" xfId="31697" xr:uid="{CC3CB7A4-CEFB-488D-90D1-083797C4E0B4}"/>
    <cellStyle name="Percent 4 9 8 3" xfId="31696" xr:uid="{2D474C0C-A7D7-4D22-889D-D1265CC79D98}"/>
    <cellStyle name="Percent 4 9 9" xfId="19246" xr:uid="{9982EB6C-6D36-4F09-BDFF-C69CBCF27035}"/>
    <cellStyle name="Percent 4 9 9 2" xfId="31699" xr:uid="{8D9E17B7-994F-46D2-82B9-9692673FA183}"/>
    <cellStyle name="Percent 4 9 9 3" xfId="31698" xr:uid="{06703511-D459-4791-A309-D11E950408D9}"/>
    <cellStyle name="Percent 5" xfId="4791" xr:uid="{00000000-0005-0000-0000-0000BA120000}"/>
    <cellStyle name="Percent 5 10" xfId="4792" xr:uid="{00000000-0005-0000-0000-0000BB120000}"/>
    <cellStyle name="Percent 5 10 2" xfId="19247" xr:uid="{850978D7-8A44-4263-BE96-FA788B52DEA7}"/>
    <cellStyle name="Percent 5 10 2 2" xfId="31703" xr:uid="{F3AE7FF9-463F-4B5D-9CFD-3918455C220D}"/>
    <cellStyle name="Percent 5 10 2 3" xfId="31702" xr:uid="{6A4F4DEC-D218-42C9-87B2-43140E17F32B}"/>
    <cellStyle name="Percent 5 10 3" xfId="19248" xr:uid="{A61C28AB-FDB4-46BD-B154-84248E399C2D}"/>
    <cellStyle name="Percent 5 10 3 2" xfId="31705" xr:uid="{4095CBD8-60A4-4FA0-B265-B4089FA3894A}"/>
    <cellStyle name="Percent 5 10 3 3" xfId="31704" xr:uid="{C0E41F19-01F0-462D-8869-5343651FECA2}"/>
    <cellStyle name="Percent 5 10 4" xfId="19249" xr:uid="{6D2C4846-DE31-43B3-BAA4-5DEB296D36DE}"/>
    <cellStyle name="Percent 5 10 4 2" xfId="31706" xr:uid="{6C3E799B-1C30-48D8-895D-1EAB2E76FE16}"/>
    <cellStyle name="Percent 5 10 5" xfId="19250" xr:uid="{02E2E8EA-34D6-4B17-AE1D-1479FDD64B51}"/>
    <cellStyle name="Percent 5 10 5 2" xfId="31707" xr:uid="{6DE8EBD0-8A66-47D4-9AD6-002CB2446A14}"/>
    <cellStyle name="Percent 5 10 6" xfId="31701" xr:uid="{5A39129E-8D4E-46C7-8135-56772FD72D7B}"/>
    <cellStyle name="Percent 5 10 7" xfId="24850" xr:uid="{4D0E4366-090A-4F08-9CF6-2A5F7912F6D9}"/>
    <cellStyle name="Percent 5 10 8" xfId="9101" xr:uid="{82D061DA-E951-4BD0-AF61-F5AFF8BC9D28}"/>
    <cellStyle name="Percent 5 11" xfId="4793" xr:uid="{00000000-0005-0000-0000-0000BC120000}"/>
    <cellStyle name="Percent 5 11 10" xfId="9102" xr:uid="{A883E8E4-9D83-4A44-B7FA-94DF2E8ACB00}"/>
    <cellStyle name="Percent 5 11 2" xfId="4794" xr:uid="{00000000-0005-0000-0000-0000BD120000}"/>
    <cellStyle name="Percent 5 11 2 10" xfId="9103" xr:uid="{BD930A3B-8AA8-40A1-AEA2-97EB6E2684A2}"/>
    <cellStyle name="Percent 5 11 2 2" xfId="19251" xr:uid="{32ED5553-8C9D-4461-A946-B66B892CFC4C}"/>
    <cellStyle name="Percent 5 11 2 2 2" xfId="19252" xr:uid="{209BBD90-BEBA-4795-A083-DC27F66D4E46}"/>
    <cellStyle name="Percent 5 11 2 2 2 2" xfId="19253" xr:uid="{C1009E69-C28A-4727-9701-5567F96F24A2}"/>
    <cellStyle name="Percent 5 11 2 2 3" xfId="19254" xr:uid="{43E12C29-D33C-486F-B074-83E63BBB0C3F}"/>
    <cellStyle name="Percent 5 11 2 2 4" xfId="31710" xr:uid="{7D633F3C-96BA-47AA-BD4D-D45B975B8508}"/>
    <cellStyle name="Percent 5 11 2 3" xfId="19255" xr:uid="{3A18F319-429F-4E6D-A063-2E0904B8DFC9}"/>
    <cellStyle name="Percent 5 11 2 3 2" xfId="19256" xr:uid="{19B03B07-12D1-4247-9944-FA078DA7590D}"/>
    <cellStyle name="Percent 5 11 2 3 2 2" xfId="19257" xr:uid="{04C6A27D-C9BC-43AF-A2CE-A507C77D6B3E}"/>
    <cellStyle name="Percent 5 11 2 3 3" xfId="19258" xr:uid="{A56E54EC-365B-49C4-BBF7-164A60FC5DBE}"/>
    <cellStyle name="Percent 5 11 2 4" xfId="19259" xr:uid="{44ED3B09-A909-4B20-A6EC-0BFF74C7782F}"/>
    <cellStyle name="Percent 5 11 2 4 2" xfId="19260" xr:uid="{E24FE2F9-E6B2-4C86-8332-33CE0B74337A}"/>
    <cellStyle name="Percent 5 11 2 5" xfId="19261" xr:uid="{CC93F86D-8FB4-4668-BC6F-FECCEA6D1665}"/>
    <cellStyle name="Percent 5 11 2 6" xfId="19262" xr:uid="{531CAABF-251A-47D4-8233-B76BC33101DD}"/>
    <cellStyle name="Percent 5 11 2 7" xfId="19263" xr:uid="{A6AB128B-4E3C-4755-B4A3-D07916AE9B21}"/>
    <cellStyle name="Percent 5 11 2 8" xfId="19264" xr:uid="{CF803CE2-AB22-419C-BE43-6EAEE0EE601C}"/>
    <cellStyle name="Percent 5 11 2 9" xfId="31709" xr:uid="{D91D0208-0BF2-41E8-9072-159F8EE930F5}"/>
    <cellStyle name="Percent 5 11 3" xfId="19265" xr:uid="{34844211-8C11-4975-B5A0-EFCA28A0D7D2}"/>
    <cellStyle name="Percent 5 11 3 2" xfId="19266" xr:uid="{7389E84A-A619-43BE-AE49-12987975320B}"/>
    <cellStyle name="Percent 5 11 3 2 2" xfId="19267" xr:uid="{5BF553DE-5795-40D9-AA88-F85D4FFD2CB4}"/>
    <cellStyle name="Percent 5 11 3 2 3" xfId="31712" xr:uid="{12266EC7-A7D7-449F-A962-DC03E165C57F}"/>
    <cellStyle name="Percent 5 11 3 3" xfId="19268" xr:uid="{CD21CE5F-49BF-402F-A751-1AE64F56369D}"/>
    <cellStyle name="Percent 5 11 3 4" xfId="31711" xr:uid="{F5240A6A-BC36-429D-8578-896A506AD025}"/>
    <cellStyle name="Percent 5 11 4" xfId="19269" xr:uid="{88C23B46-409C-4DCF-BD59-D3527F4EBA7F}"/>
    <cellStyle name="Percent 5 11 4 2" xfId="19270" xr:uid="{72CBA689-A765-4ADE-B284-760AE7FD85BA}"/>
    <cellStyle name="Percent 5 11 4 2 2" xfId="19271" xr:uid="{FCD288ED-915D-43A0-A863-B24413E8CDCD}"/>
    <cellStyle name="Percent 5 11 4 3" xfId="19272" xr:uid="{AAFB188D-723F-4222-8126-1A96D84C8F0F}"/>
    <cellStyle name="Percent 5 11 4 4" xfId="31713" xr:uid="{57EA99B6-DF67-4A0A-982F-D8A5AE596779}"/>
    <cellStyle name="Percent 5 11 5" xfId="19273" xr:uid="{401092B9-992F-4238-8A13-957FB766D2CA}"/>
    <cellStyle name="Percent 5 11 5 2" xfId="19274" xr:uid="{CA8C78C2-B8F2-4268-AD7B-7FB606E6E8F0}"/>
    <cellStyle name="Percent 5 11 5 3" xfId="31714" xr:uid="{63417D4B-533C-4145-95DB-5B93C55B970F}"/>
    <cellStyle name="Percent 5 11 6" xfId="19275" xr:uid="{1BA49052-CC54-43F5-A05E-44AFA0ABF413}"/>
    <cellStyle name="Percent 5 11 6 2" xfId="31708" xr:uid="{7895F88B-BE70-425C-A190-70DD88F7F176}"/>
    <cellStyle name="Percent 5 11 7" xfId="19276" xr:uid="{D895C7C4-5A72-46E6-98D7-B60D1748DC36}"/>
    <cellStyle name="Percent 5 11 8" xfId="19277" xr:uid="{7A05F790-64CE-4D36-A37E-2E43D77B7E13}"/>
    <cellStyle name="Percent 5 11 9" xfId="24851" xr:uid="{91EECC36-AF59-4D40-8A9D-BC4601C4EFE3}"/>
    <cellStyle name="Percent 5 12" xfId="9100" xr:uid="{27BA84C3-85FC-4FBB-805B-1F0D5B1DCDF0}"/>
    <cellStyle name="Percent 5 12 2" xfId="31716" xr:uid="{D5F5A975-503B-48E6-98BE-C13A5A326DDF}"/>
    <cellStyle name="Percent 5 12 2 2" xfId="31717" xr:uid="{4E5BFCED-0AF9-4C36-A96F-651834380C15}"/>
    <cellStyle name="Percent 5 12 3" xfId="31718" xr:uid="{55F68362-5B3C-403E-8268-48A59D689817}"/>
    <cellStyle name="Percent 5 12 3 2" xfId="31719" xr:uid="{AF2DD70F-9DE3-4C96-BBD9-C1DC190F2B6B}"/>
    <cellStyle name="Percent 5 12 4" xfId="31720" xr:uid="{5BDFFBE3-C665-44D5-A3F5-DD68619D1016}"/>
    <cellStyle name="Percent 5 12 5" xfId="31715" xr:uid="{0B4007C8-0BE4-49CE-BE5D-C823268E04DB}"/>
    <cellStyle name="Percent 5 13" xfId="19278" xr:uid="{BE618658-8DDD-4665-B26F-735EDAB9CC0C}"/>
    <cellStyle name="Percent 5 13 2" xfId="31722" xr:uid="{909A0A8B-B613-4DA6-9E41-B3827AF6BB1A}"/>
    <cellStyle name="Percent 5 13 2 2" xfId="31723" xr:uid="{8E8ED695-6CDE-4479-A277-D84C262DDD09}"/>
    <cellStyle name="Percent 5 13 3" xfId="31724" xr:uid="{39060F1D-3717-4EAE-975D-114948C18C68}"/>
    <cellStyle name="Percent 5 13 3 2" xfId="31725" xr:uid="{30FF7383-A8BE-455D-B10D-C92E3C6BF4DF}"/>
    <cellStyle name="Percent 5 13 4" xfId="31726" xr:uid="{981AFD68-5CB1-4B53-8832-6E9A9E961CD5}"/>
    <cellStyle name="Percent 5 13 4 2" xfId="31727" xr:uid="{8A9812C8-2AE5-4C37-97D1-B3B4FAA54F66}"/>
    <cellStyle name="Percent 5 13 5" xfId="31728" xr:uid="{EB68CB9F-C03F-4856-B9D9-D855C82EEF04}"/>
    <cellStyle name="Percent 5 13 6" xfId="31721" xr:uid="{6C842530-ED63-4519-A9F9-07701A6E8E3E}"/>
    <cellStyle name="Percent 5 14" xfId="19279" xr:uid="{8BC08EB7-E904-43E8-A5ED-8F309FB07E0A}"/>
    <cellStyle name="Percent 5 14 2" xfId="31730" xr:uid="{A06C3E63-E4A0-4D80-8B57-1E48D10559F3}"/>
    <cellStyle name="Percent 5 14 2 2" xfId="31731" xr:uid="{73ED0C19-49D8-49FA-8421-8EB169A23BF1}"/>
    <cellStyle name="Percent 5 14 3" xfId="31732" xr:uid="{2B04BBA1-5AB5-4744-9BC7-5021E7A4C5E0}"/>
    <cellStyle name="Percent 5 14 3 2" xfId="31733" xr:uid="{06C0CB0C-F807-4D51-A78D-04B1DFB87AD2}"/>
    <cellStyle name="Percent 5 14 4" xfId="31734" xr:uid="{A75730F1-7C0D-4537-8968-9CF725B6BA3B}"/>
    <cellStyle name="Percent 5 14 5" xfId="31729" xr:uid="{D238A7DA-1546-449B-BF74-BE6C5315E7AC}"/>
    <cellStyle name="Percent 5 15" xfId="19280" xr:uid="{093FE140-89AC-4FBA-86B6-343416C100E2}"/>
    <cellStyle name="Percent 5 15 2" xfId="31736" xr:uid="{F141F350-D54E-4531-A1D2-7D4C3519338C}"/>
    <cellStyle name="Percent 5 15 3" xfId="31735" xr:uid="{38FCEE73-AB37-44C7-8E9C-3810AF9BFD6F}"/>
    <cellStyle name="Percent 5 16" xfId="19281" xr:uid="{64CEF001-5464-4AB2-BEE3-CECEFE3728D2}"/>
    <cellStyle name="Percent 5 16 2" xfId="31738" xr:uid="{BD2500D6-B89C-475B-8DFB-704B9699932F}"/>
    <cellStyle name="Percent 5 16 3" xfId="31737" xr:uid="{12008885-B9E4-4040-BCF2-3E71C9FA60A4}"/>
    <cellStyle name="Percent 5 17" xfId="19282" xr:uid="{13DA7646-FEB5-4217-97EC-DEDC94E39920}"/>
    <cellStyle name="Percent 5 17 2" xfId="31740" xr:uid="{1FE3FBBE-5AA3-4282-9492-FDDB0FA4ADF6}"/>
    <cellStyle name="Percent 5 17 3" xfId="31739" xr:uid="{6D49A598-8836-4608-942F-5B5E48A475F0}"/>
    <cellStyle name="Percent 5 18" xfId="19283" xr:uid="{3C56FF74-D8E6-4680-AC1D-B6D8BF6AAB7E}"/>
    <cellStyle name="Percent 5 18 2" xfId="31741" xr:uid="{DDEFE352-9B8C-42EA-8C1D-F16F20726001}"/>
    <cellStyle name="Percent 5 19" xfId="31742" xr:uid="{AE1640BA-1E42-46F5-9FEE-E5F42A9D7B64}"/>
    <cellStyle name="Percent 5 2" xfId="4795" xr:uid="{00000000-0005-0000-0000-0000BE120000}"/>
    <cellStyle name="Percent 5 2 10" xfId="31744" xr:uid="{EE7BF5F3-EA8A-4F2E-9944-A0B80376B62D}"/>
    <cellStyle name="Percent 5 2 11" xfId="31743" xr:uid="{83103378-EB8F-4F8C-BCB6-D144269DC050}"/>
    <cellStyle name="Percent 5 2 12" xfId="7002" xr:uid="{F014574C-C644-49BB-A503-A44F630F2944}"/>
    <cellStyle name="Percent 5 2 2" xfId="9104" xr:uid="{59C7BD8E-8F52-4E31-A1EC-3199E8CA5C00}"/>
    <cellStyle name="Percent 5 2 2 2" xfId="31746" xr:uid="{2E0ECD73-A606-433F-B37E-732A5797AFF5}"/>
    <cellStyle name="Percent 5 2 2 2 2" xfId="31747" xr:uid="{B91DF1B6-F8B7-4E12-A8BD-3D4007F957C6}"/>
    <cellStyle name="Percent 5 2 2 3" xfId="31748" xr:uid="{DB6B70F4-723C-47A6-8834-E5C7460E4DE2}"/>
    <cellStyle name="Percent 5 2 2 3 2" xfId="31749" xr:uid="{7BD0052F-6717-4CA9-B7FA-DF5C9242D4EE}"/>
    <cellStyle name="Percent 5 2 2 4" xfId="31750" xr:uid="{09797A45-56AA-4680-A683-F7B2D41C2A23}"/>
    <cellStyle name="Percent 5 2 2 5" xfId="31751" xr:uid="{0D609CE2-D9CA-422B-9F84-6D4300AA2FCA}"/>
    <cellStyle name="Percent 5 2 2 6" xfId="31745" xr:uid="{95C7C221-7092-4855-BFAB-BFF39AE47B7B}"/>
    <cellStyle name="Percent 5 2 3" xfId="19284" xr:uid="{E533752D-71B8-4328-A5EE-5C15DC73BB00}"/>
    <cellStyle name="Percent 5 2 3 2" xfId="31753" xr:uid="{1C200AD1-C57A-4871-B3C8-EE25C09AF0F6}"/>
    <cellStyle name="Percent 5 2 3 2 2" xfId="31754" xr:uid="{1D15F9C2-7AB6-4E95-912C-8DB60C3A2A58}"/>
    <cellStyle name="Percent 5 2 3 3" xfId="31755" xr:uid="{BE0811F7-1EF7-4070-B48D-6053876225E9}"/>
    <cellStyle name="Percent 5 2 3 3 2" xfId="31756" xr:uid="{FC234796-60AD-4B5F-9CBC-77C26DF1C0CC}"/>
    <cellStyle name="Percent 5 2 3 4" xfId="31757" xr:uid="{F5F2AA13-72C5-4F1A-9EA6-C0FB5BAB5DF1}"/>
    <cellStyle name="Percent 5 2 3 5" xfId="31752" xr:uid="{E3133158-2F84-47A9-BCF5-A39960673B28}"/>
    <cellStyle name="Percent 5 2 4" xfId="19285" xr:uid="{09159FB9-BADA-434F-B361-FD04578935C3}"/>
    <cellStyle name="Percent 5 2 4 2" xfId="31759" xr:uid="{F15A6225-96AD-462A-B2B6-808420C951B7}"/>
    <cellStyle name="Percent 5 2 4 2 2" xfId="31760" xr:uid="{6C9AB104-0641-4274-A914-4B776CF0BCCC}"/>
    <cellStyle name="Percent 5 2 4 3" xfId="31761" xr:uid="{C7DE82D3-051C-468E-8B19-FBFFB8E2E8DC}"/>
    <cellStyle name="Percent 5 2 4 3 2" xfId="31762" xr:uid="{F421308F-543A-4773-AFC6-DE13824FCA42}"/>
    <cellStyle name="Percent 5 2 4 4" xfId="31763" xr:uid="{EF46FFD8-C9E4-44CB-8778-4E71A5D0A3C1}"/>
    <cellStyle name="Percent 5 2 4 4 2" xfId="31764" xr:uid="{160D4B21-2C55-4ECC-AB37-A75B66E22D26}"/>
    <cellStyle name="Percent 5 2 4 5" xfId="31765" xr:uid="{E25F97F7-302E-4D8A-8225-481E95E3AC38}"/>
    <cellStyle name="Percent 5 2 4 6" xfId="31758" xr:uid="{39477B09-223A-4B20-885B-39415FFA5AA8}"/>
    <cellStyle name="Percent 5 2 5" xfId="19286" xr:uid="{929A66D6-B2FD-4225-9950-62075B5AC426}"/>
    <cellStyle name="Percent 5 2 5 2" xfId="31767" xr:uid="{4DC443CC-6605-4E22-BCD0-E4E3DDD6B005}"/>
    <cellStyle name="Percent 5 2 5 2 2" xfId="31768" xr:uid="{15220CC3-3FA1-4236-8D3D-E80CB0FB5523}"/>
    <cellStyle name="Percent 5 2 5 3" xfId="31769" xr:uid="{DD964BBB-E964-4061-8636-EDFE9D717C8B}"/>
    <cellStyle name="Percent 5 2 5 3 2" xfId="31770" xr:uid="{7D42127E-567C-47B2-A0A1-B421DAEB6A2B}"/>
    <cellStyle name="Percent 5 2 5 4" xfId="31771" xr:uid="{213B395C-1625-4319-9BA1-94D91BCB37AA}"/>
    <cellStyle name="Percent 5 2 5 5" xfId="31766" xr:uid="{18AD6586-E18D-4E09-A12A-22996430E55F}"/>
    <cellStyle name="Percent 5 2 6" xfId="19287" xr:uid="{9861045E-BBC4-4F9F-8AD9-15AD7742067F}"/>
    <cellStyle name="Percent 5 2 6 2" xfId="31773" xr:uid="{8DB96EF2-D8BF-4FD5-B56C-F93926A723B7}"/>
    <cellStyle name="Percent 5 2 6 3" xfId="31772" xr:uid="{44A0B2B1-77C2-49DF-AF1D-CA2C9D7516E6}"/>
    <cellStyle name="Percent 5 2 7" xfId="19288" xr:uid="{4071E239-AD2E-4A87-9FF5-6CF8BB116B6D}"/>
    <cellStyle name="Percent 5 2 7 2" xfId="31775" xr:uid="{14F76D26-8546-4BA2-86B5-077CB3CD2590}"/>
    <cellStyle name="Percent 5 2 7 3" xfId="31774" xr:uid="{26156A24-C398-4FE4-AC19-0FA631A4FB1E}"/>
    <cellStyle name="Percent 5 2 8" xfId="19289" xr:uid="{75D2F8B6-1B0F-4AFD-857A-951E34BF4BE1}"/>
    <cellStyle name="Percent 5 2 8 2" xfId="31777" xr:uid="{AE87E439-F20C-40E6-A541-061A99609175}"/>
    <cellStyle name="Percent 5 2 8 3" xfId="31776" xr:uid="{06AC4E5A-5A0E-4906-8735-FB0ED9D8E13D}"/>
    <cellStyle name="Percent 5 2 9" xfId="19290" xr:uid="{7ABCBF2E-F0A1-45E3-8CC0-9B0ED0CF43F0}"/>
    <cellStyle name="Percent 5 2 9 2" xfId="31778" xr:uid="{07A1069B-318A-400B-92BB-A4B4929ED35C}"/>
    <cellStyle name="Percent 5 20" xfId="31700" xr:uid="{8B78CAC9-E36B-4125-92ED-8ADED06C8184}"/>
    <cellStyle name="Percent 5 21" xfId="7001" xr:uid="{2A21DA03-F934-410F-B978-C98C199F4DA5}"/>
    <cellStyle name="Percent 5 3" xfId="4796" xr:uid="{00000000-0005-0000-0000-0000BF120000}"/>
    <cellStyle name="Percent 5 3 10" xfId="19291" xr:uid="{ECC34E25-0C85-48E4-A520-2904CD2996C6}"/>
    <cellStyle name="Percent 5 3 10 2" xfId="31780" xr:uid="{9CAF70FF-1018-453A-825F-98B590752901}"/>
    <cellStyle name="Percent 5 3 11" xfId="31781" xr:uid="{CB2F46B8-0519-420B-9445-16918DFBA598}"/>
    <cellStyle name="Percent 5 3 12" xfId="31779" xr:uid="{4393E5EF-A5A8-4094-BC8B-E009BE27E592}"/>
    <cellStyle name="Percent 5 3 13" xfId="7003" xr:uid="{E473E9BE-6F36-4FAE-870C-17EFB91310D3}"/>
    <cellStyle name="Percent 5 3 2" xfId="4797" xr:uid="{00000000-0005-0000-0000-0000C0120000}"/>
    <cellStyle name="Percent 5 3 2 10" xfId="31783" xr:uid="{912483C6-374D-4E6D-B4DE-73D9BF2A790C}"/>
    <cellStyle name="Percent 5 3 2 11" xfId="31782" xr:uid="{817A42DC-9B5F-43D7-8913-FCE0BFBCE6B8}"/>
    <cellStyle name="Percent 5 3 2 12" xfId="24189" xr:uid="{9080451C-9A3C-415E-82C9-8A995F8AE507}"/>
    <cellStyle name="Percent 5 3 2 13" xfId="9106" xr:uid="{57F231E3-53E1-4C2F-822C-9344B2E4595F}"/>
    <cellStyle name="Percent 5 3 2 2" xfId="19292" xr:uid="{A51A4A8E-D1DA-4913-8175-9CE1318B99B2}"/>
    <cellStyle name="Percent 5 3 2 2 2" xfId="31785" xr:uid="{9BF874B5-FE00-4A6A-BE97-E3B7B83732CA}"/>
    <cellStyle name="Percent 5 3 2 2 2 2" xfId="31786" xr:uid="{6B6AC3E5-7484-444F-B287-63C94EF98EE0}"/>
    <cellStyle name="Percent 5 3 2 2 3" xfId="31787" xr:uid="{B9AAA739-B466-43CA-96F9-56446D73B705}"/>
    <cellStyle name="Percent 5 3 2 2 3 2" xfId="31788" xr:uid="{FFA5CB58-BCAB-4991-B19D-21CE233730BD}"/>
    <cellStyle name="Percent 5 3 2 2 4" xfId="31789" xr:uid="{0D29BFD0-B048-498C-A61D-93D28830C8AB}"/>
    <cellStyle name="Percent 5 3 2 2 5" xfId="31790" xr:uid="{64B27421-909B-4DE9-A5B4-09D6567FC498}"/>
    <cellStyle name="Percent 5 3 2 2 6" xfId="31784" xr:uid="{6B6E67EE-662C-4684-9410-205F02AA9CD5}"/>
    <cellStyle name="Percent 5 3 2 3" xfId="19293" xr:uid="{E700D6C0-0468-4C7B-9703-C80D1967C79A}"/>
    <cellStyle name="Percent 5 3 2 3 2" xfId="31792" xr:uid="{BDF3AAA0-06E6-4E9A-882E-428749659212}"/>
    <cellStyle name="Percent 5 3 2 3 2 2" xfId="31793" xr:uid="{43591D80-A973-47E8-9031-326440EF04C0}"/>
    <cellStyle name="Percent 5 3 2 3 3" xfId="31794" xr:uid="{1EE70CBE-A937-47E4-8D12-234BF856B41B}"/>
    <cellStyle name="Percent 5 3 2 3 3 2" xfId="31795" xr:uid="{8AEA7708-3141-463E-A64B-4D10D1C70F1E}"/>
    <cellStyle name="Percent 5 3 2 3 4" xfId="31796" xr:uid="{7F682B9E-A8DC-41C7-BD28-5E8E8F5F8A2F}"/>
    <cellStyle name="Percent 5 3 2 3 5" xfId="31791" xr:uid="{6F28D3C5-38CD-4742-998E-95775CEFA9AB}"/>
    <cellStyle name="Percent 5 3 2 4" xfId="19294" xr:uid="{80C7D2F2-A43D-4FAC-ABCE-FF5CBD417E9D}"/>
    <cellStyle name="Percent 5 3 2 4 2" xfId="31798" xr:uid="{E9B3F314-B4AD-4988-9F74-2541248476D8}"/>
    <cellStyle name="Percent 5 3 2 4 2 2" xfId="31799" xr:uid="{334ED968-77B3-412A-988E-9638FF9D183A}"/>
    <cellStyle name="Percent 5 3 2 4 3" xfId="31800" xr:uid="{9E8359F0-D627-4C43-A466-60509732EB42}"/>
    <cellStyle name="Percent 5 3 2 4 3 2" xfId="31801" xr:uid="{0C67E904-CEBC-4379-BF45-5AA72E5DC346}"/>
    <cellStyle name="Percent 5 3 2 4 4" xfId="31802" xr:uid="{289396CA-FB37-443C-B691-7BD1B117382D}"/>
    <cellStyle name="Percent 5 3 2 4 4 2" xfId="31803" xr:uid="{E8FD359C-A9C2-4FD5-9087-0B071DD3CFDA}"/>
    <cellStyle name="Percent 5 3 2 4 5" xfId="31804" xr:uid="{4B3B82CB-2FAD-47AE-BEAA-8606C21EF822}"/>
    <cellStyle name="Percent 5 3 2 4 6" xfId="31797" xr:uid="{0BEA3DE9-926B-4378-8598-FE300BC04781}"/>
    <cellStyle name="Percent 5 3 2 5" xfId="19295" xr:uid="{C63967A0-005B-43E9-913E-7A525CCCC5F7}"/>
    <cellStyle name="Percent 5 3 2 5 2" xfId="31806" xr:uid="{074BA54B-A903-43FC-BDDF-D27B65DC89AB}"/>
    <cellStyle name="Percent 5 3 2 5 2 2" xfId="31807" xr:uid="{90CBB6A4-7AA6-4161-A874-B08E64642302}"/>
    <cellStyle name="Percent 5 3 2 5 3" xfId="31808" xr:uid="{557DF87C-7CF3-4135-9B32-08627C7DA5F9}"/>
    <cellStyle name="Percent 5 3 2 5 3 2" xfId="31809" xr:uid="{2DC21BBB-D321-4C4F-961A-A532031B4C89}"/>
    <cellStyle name="Percent 5 3 2 5 4" xfId="31810" xr:uid="{77CB4893-0B06-4BA2-9215-FB5F63FAC277}"/>
    <cellStyle name="Percent 5 3 2 5 5" xfId="31805" xr:uid="{063AD30C-5702-4328-BFC4-B72D97FE39EC}"/>
    <cellStyle name="Percent 5 3 2 6" xfId="19296" xr:uid="{76309B0D-F232-4E78-8B87-3F1CA5300990}"/>
    <cellStyle name="Percent 5 3 2 6 2" xfId="31812" xr:uid="{B182415C-40F7-4441-A27F-083FA4D7E973}"/>
    <cellStyle name="Percent 5 3 2 6 3" xfId="31811" xr:uid="{595F7713-5F04-4BCD-87C5-206EAA119EFE}"/>
    <cellStyle name="Percent 5 3 2 7" xfId="19297" xr:uid="{99117DA7-0B42-4D95-B2E8-17B486189937}"/>
    <cellStyle name="Percent 5 3 2 7 2" xfId="31814" xr:uid="{EE6B0F8B-E36E-4D33-B59F-32368BF9E53A}"/>
    <cellStyle name="Percent 5 3 2 7 3" xfId="31813" xr:uid="{FEB90B9B-25D9-458F-AFDA-D643E12052E4}"/>
    <cellStyle name="Percent 5 3 2 8" xfId="19298" xr:uid="{0AAC5C35-7CB5-4402-958E-D9F26F137D9B}"/>
    <cellStyle name="Percent 5 3 2 8 2" xfId="31816" xr:uid="{654D5E26-498E-471F-B167-08DC4DF2A1A5}"/>
    <cellStyle name="Percent 5 3 2 8 3" xfId="31815" xr:uid="{BCEB0CFC-4C9C-46AB-9E72-0367813C8C51}"/>
    <cellStyle name="Percent 5 3 2 9" xfId="19299" xr:uid="{3C2B7514-D02F-47CE-A191-5C03F1668EC9}"/>
    <cellStyle name="Percent 5 3 2 9 2" xfId="31817" xr:uid="{F602BCF0-1E5E-47B8-A232-51F1692716F4}"/>
    <cellStyle name="Percent 5 3 3" xfId="9105" xr:uid="{289B5F44-C16D-490C-8B0A-367ED9ED5341}"/>
    <cellStyle name="Percent 5 3 3 2" xfId="31819" xr:uid="{2377BF40-9107-4BD0-BDCC-4F359FEDEF1F}"/>
    <cellStyle name="Percent 5 3 3 2 2" xfId="31820" xr:uid="{0F31E53A-FFE4-40D5-9A4D-2691C203C365}"/>
    <cellStyle name="Percent 5 3 3 3" xfId="31821" xr:uid="{4944B3C6-43CD-4F71-A266-A4CCC1E625CC}"/>
    <cellStyle name="Percent 5 3 3 3 2" xfId="31822" xr:uid="{2C064605-3692-4680-AAC9-1DE6F07A7B7D}"/>
    <cellStyle name="Percent 5 3 3 4" xfId="31823" xr:uid="{27C993A8-027D-4AD9-9814-936443ED9576}"/>
    <cellStyle name="Percent 5 3 3 5" xfId="31824" xr:uid="{7225F709-3AA6-4FB5-880D-BF74128DD1DE}"/>
    <cellStyle name="Percent 5 3 3 6" xfId="31818" xr:uid="{1D13FEFB-1AF1-4E24-9D31-0233FA53DE24}"/>
    <cellStyle name="Percent 5 3 4" xfId="19300" xr:uid="{86111507-17BB-496B-911D-DF0C92C63F74}"/>
    <cellStyle name="Percent 5 3 4 2" xfId="31826" xr:uid="{13BAF4D0-46E3-42DE-8D1B-D3CCDCE257A0}"/>
    <cellStyle name="Percent 5 3 4 2 2" xfId="31827" xr:uid="{2A888375-9B16-477E-8B79-33C943E9EFEA}"/>
    <cellStyle name="Percent 5 3 4 3" xfId="31828" xr:uid="{AB15442F-0F66-4173-ADF0-5C0B31741CB1}"/>
    <cellStyle name="Percent 5 3 4 3 2" xfId="31829" xr:uid="{44131E55-4BA4-4DBA-A21D-A2A5ED55C3BF}"/>
    <cellStyle name="Percent 5 3 4 4" xfId="31830" xr:uid="{8914221F-2761-4F07-8693-D8D5CDD711B8}"/>
    <cellStyle name="Percent 5 3 4 5" xfId="31825" xr:uid="{BD16F410-C87B-4830-BE6D-5B11354D6B04}"/>
    <cellStyle name="Percent 5 3 5" xfId="19301" xr:uid="{2269A7A3-D7D1-4CDC-84FA-F399C4CC9C77}"/>
    <cellStyle name="Percent 5 3 5 2" xfId="31832" xr:uid="{AC137D1F-61E4-4485-AA78-74005F6D60B9}"/>
    <cellStyle name="Percent 5 3 5 2 2" xfId="31833" xr:uid="{4D3026A4-1A2A-438C-8555-09C1D4A4A511}"/>
    <cellStyle name="Percent 5 3 5 3" xfId="31834" xr:uid="{9CB6F971-15F5-41AB-870D-2D806E11EFFF}"/>
    <cellStyle name="Percent 5 3 5 3 2" xfId="31835" xr:uid="{624A4BE9-0675-4263-A6F5-74A7BF82A3D4}"/>
    <cellStyle name="Percent 5 3 5 4" xfId="31836" xr:uid="{E308EB3B-4067-4D32-8487-54FFF49FF658}"/>
    <cellStyle name="Percent 5 3 5 4 2" xfId="31837" xr:uid="{2B6776BD-6C59-4930-BDF3-43940468CF5B}"/>
    <cellStyle name="Percent 5 3 5 5" xfId="31838" xr:uid="{7A968E72-6273-48CE-B15A-6ED832342C61}"/>
    <cellStyle name="Percent 5 3 5 6" xfId="31831" xr:uid="{8E4642A9-8116-40DB-9BF2-5B69AC8A1A4A}"/>
    <cellStyle name="Percent 5 3 6" xfId="19302" xr:uid="{8EFAB01C-D2C5-4131-9D07-09E29405C37F}"/>
    <cellStyle name="Percent 5 3 6 2" xfId="31840" xr:uid="{8CC60E93-4DE2-4AA8-AF6A-DFC3CE242809}"/>
    <cellStyle name="Percent 5 3 6 2 2" xfId="31841" xr:uid="{ABC252C6-4C35-47A3-BCC6-C262B0A9579F}"/>
    <cellStyle name="Percent 5 3 6 3" xfId="31842" xr:uid="{581DC437-A71F-48F3-90EF-8C9EFBF48367}"/>
    <cellStyle name="Percent 5 3 6 3 2" xfId="31843" xr:uid="{8F33DE85-0523-4C3A-A0AE-5EB64D3BDB59}"/>
    <cellStyle name="Percent 5 3 6 4" xfId="31844" xr:uid="{6CDC9B3B-0CC7-4F36-B148-4C0319B78152}"/>
    <cellStyle name="Percent 5 3 6 5" xfId="31839" xr:uid="{57621CE1-6426-4EBD-AB5F-7563BB59C884}"/>
    <cellStyle name="Percent 5 3 7" xfId="19303" xr:uid="{F493BEFC-F379-4933-B01F-640E87AB04DC}"/>
    <cellStyle name="Percent 5 3 7 2" xfId="31846" xr:uid="{9C9AA049-63EB-4F6E-8F0F-FB8520A28AC4}"/>
    <cellStyle name="Percent 5 3 7 3" xfId="31845" xr:uid="{5A05E69E-3059-46D2-BEA0-43EB783DFF52}"/>
    <cellStyle name="Percent 5 3 8" xfId="19304" xr:uid="{A7535F79-BDAE-407C-9AC0-F0FF41F90F45}"/>
    <cellStyle name="Percent 5 3 8 2" xfId="31848" xr:uid="{4E56D78A-8085-49B5-BB7C-A406A0EAA3F7}"/>
    <cellStyle name="Percent 5 3 8 3" xfId="31847" xr:uid="{A65BB9B9-1332-484C-9B79-346B6FA66E66}"/>
    <cellStyle name="Percent 5 3 9" xfId="19305" xr:uid="{0528644C-7294-47A5-9DA0-6AFC5092BEC4}"/>
    <cellStyle name="Percent 5 3 9 2" xfId="31850" xr:uid="{EB6649A1-81B3-4427-8568-B0342A3FF7CA}"/>
    <cellStyle name="Percent 5 3 9 3" xfId="31849" xr:uid="{5FCA2ABB-B5CD-489C-8B91-41BDDBA01C7E}"/>
    <cellStyle name="Percent 5 4" xfId="4798" xr:uid="{00000000-0005-0000-0000-0000C1120000}"/>
    <cellStyle name="Percent 5 4 10" xfId="31852" xr:uid="{8A4E4FCC-ECEC-40DC-9F90-C1099BC853B3}"/>
    <cellStyle name="Percent 5 4 11" xfId="31851" xr:uid="{3ABDA5D2-3748-4866-B191-977A9D24F999}"/>
    <cellStyle name="Percent 5 4 12" xfId="7004" xr:uid="{8A253185-F5EB-4FCD-A8A5-4B9DFE775E86}"/>
    <cellStyle name="Percent 5 4 2" xfId="4799" xr:uid="{00000000-0005-0000-0000-0000C2120000}"/>
    <cellStyle name="Percent 5 4 2 2" xfId="19306" xr:uid="{EAAA4757-C96B-4324-B548-00B2D6679400}"/>
    <cellStyle name="Percent 5 4 2 2 2" xfId="31855" xr:uid="{9D49FA7D-2705-43B7-BA47-1A7B64735DF6}"/>
    <cellStyle name="Percent 5 4 2 2 3" xfId="31854" xr:uid="{2FEC62F7-A542-4D15-88FA-E06ED82E4825}"/>
    <cellStyle name="Percent 5 4 2 3" xfId="19307" xr:uid="{9165C1EE-75C0-4495-A3C2-7C9BDA980BBB}"/>
    <cellStyle name="Percent 5 4 2 3 2" xfId="31857" xr:uid="{2F584864-2077-4867-A95F-A2FD7054A447}"/>
    <cellStyle name="Percent 5 4 2 3 3" xfId="31856" xr:uid="{4317BD7C-228A-400D-89DD-BADC702D0570}"/>
    <cellStyle name="Percent 5 4 2 4" xfId="19308" xr:uid="{B9CFD836-409E-460D-99B1-0E4221F3492F}"/>
    <cellStyle name="Percent 5 4 2 4 2" xfId="31858" xr:uid="{C63134EE-F727-449A-86C2-B85AC12A6CEC}"/>
    <cellStyle name="Percent 5 4 2 5" xfId="19309" xr:uid="{FF4F0FE9-563B-4736-9198-5AD4CDA65EBE}"/>
    <cellStyle name="Percent 5 4 2 5 2" xfId="31853" xr:uid="{94331800-7C4E-4733-939D-740E690FDE82}"/>
    <cellStyle name="Percent 5 4 2 6" xfId="24190" xr:uid="{36A89AAB-3131-4F72-BAE5-38A063805C2C}"/>
    <cellStyle name="Percent 5 4 2 7" xfId="9108" xr:uid="{BCFA1BD9-E8F9-4B40-940E-EA2DA10BEBCD}"/>
    <cellStyle name="Percent 5 4 3" xfId="9107" xr:uid="{39434EBC-0726-4775-B7CB-FE9931EE25A9}"/>
    <cellStyle name="Percent 5 4 3 2" xfId="31860" xr:uid="{1AD095AE-7F9A-4778-8824-8B84D26EDD4C}"/>
    <cellStyle name="Percent 5 4 3 2 2" xfId="31861" xr:uid="{6031A67C-F388-4168-B188-10F5EC92322A}"/>
    <cellStyle name="Percent 5 4 3 3" xfId="31862" xr:uid="{F771DED0-B5E0-4866-BC48-64B19F14DEC4}"/>
    <cellStyle name="Percent 5 4 3 3 2" xfId="31863" xr:uid="{7E59FB56-767F-4379-8FF3-3273D659D549}"/>
    <cellStyle name="Percent 5 4 3 4" xfId="31864" xr:uid="{E3DCA0EB-910B-438B-916F-0C02DFC759FB}"/>
    <cellStyle name="Percent 5 4 3 5" xfId="31859" xr:uid="{16ED40F5-096B-4140-B924-35A6FAC4523A}"/>
    <cellStyle name="Percent 5 4 4" xfId="19310" xr:uid="{8EEF6773-1C32-4BE2-A171-41B9D48A4347}"/>
    <cellStyle name="Percent 5 4 4 2" xfId="31866" xr:uid="{0E5BE54E-947F-4E59-9EA8-B80F5AE6CD0B}"/>
    <cellStyle name="Percent 5 4 4 2 2" xfId="31867" xr:uid="{34447DB8-314B-429C-8554-48B1A102BD02}"/>
    <cellStyle name="Percent 5 4 4 3" xfId="31868" xr:uid="{AC6283D1-3EB2-4977-8709-720EF2ABF638}"/>
    <cellStyle name="Percent 5 4 4 3 2" xfId="31869" xr:uid="{C295ADCC-704A-412E-B4AE-4F4C63FBC642}"/>
    <cellStyle name="Percent 5 4 4 4" xfId="31870" xr:uid="{EDE2420B-5C58-48C7-85F7-CA0BA40082DB}"/>
    <cellStyle name="Percent 5 4 4 4 2" xfId="31871" xr:uid="{B86DE286-99B5-4226-86B9-1E428CCD7D63}"/>
    <cellStyle name="Percent 5 4 4 5" xfId="31872" xr:uid="{CCAC9D16-FAA7-4D46-A65D-E07D1644D1BB}"/>
    <cellStyle name="Percent 5 4 4 6" xfId="31865" xr:uid="{A7B14965-1EBA-4601-8D73-2BE7C9139C4B}"/>
    <cellStyle name="Percent 5 4 5" xfId="19311" xr:uid="{3EC3B312-7AA7-4DBF-90EA-CBEADFBD77A3}"/>
    <cellStyle name="Percent 5 4 5 2" xfId="31874" xr:uid="{EBD88066-12BB-4319-9D60-F7F6B943BA85}"/>
    <cellStyle name="Percent 5 4 5 2 2" xfId="31875" xr:uid="{A24F7405-81E8-4980-AFDC-3CCFC1BF5E01}"/>
    <cellStyle name="Percent 5 4 5 3" xfId="31876" xr:uid="{1A925107-5164-4B80-9FC8-2871F0A29C17}"/>
    <cellStyle name="Percent 5 4 5 3 2" xfId="31877" xr:uid="{9A275B99-4187-40B0-8D45-BEC32362FB09}"/>
    <cellStyle name="Percent 5 4 5 4" xfId="31878" xr:uid="{A332B964-271E-452E-BFED-823DC218B598}"/>
    <cellStyle name="Percent 5 4 5 5" xfId="31873" xr:uid="{E573C195-99F2-47AE-BD29-E0F6A11DBF08}"/>
    <cellStyle name="Percent 5 4 6" xfId="19312" xr:uid="{3914A69E-46EE-4EAF-A6BF-F2DF43DBD3D2}"/>
    <cellStyle name="Percent 5 4 6 2" xfId="31880" xr:uid="{691AE09A-547C-4A9A-8038-DF9BAB3B6C17}"/>
    <cellStyle name="Percent 5 4 6 3" xfId="31879" xr:uid="{6C4BD9DD-D8DC-4A1D-8C4A-C013D6005CAC}"/>
    <cellStyle name="Percent 5 4 7" xfId="19313" xr:uid="{9005516A-754F-4D6C-8769-143F04E99DD0}"/>
    <cellStyle name="Percent 5 4 7 2" xfId="31882" xr:uid="{E1C85A6F-D213-4156-B6ED-FFDA1B6BFE18}"/>
    <cellStyle name="Percent 5 4 7 3" xfId="31881" xr:uid="{47EB2DA7-E905-4F21-AFF0-3DE27007EE4C}"/>
    <cellStyle name="Percent 5 4 8" xfId="19314" xr:uid="{00BF8D74-0EF8-4FCA-ADD1-E08B9657D559}"/>
    <cellStyle name="Percent 5 4 8 2" xfId="31884" xr:uid="{DE63FC50-75EB-4252-A03A-A438DE47C386}"/>
    <cellStyle name="Percent 5 4 8 3" xfId="31883" xr:uid="{73172D72-4A93-4FD9-B7E6-E876F0E275F1}"/>
    <cellStyle name="Percent 5 4 9" xfId="19315" xr:uid="{C0AA1355-3214-4E0A-877B-4EE61BFBC7F1}"/>
    <cellStyle name="Percent 5 4 9 2" xfId="31885" xr:uid="{603EAB58-2C84-475B-8017-11309468013D}"/>
    <cellStyle name="Percent 5 5" xfId="4800" xr:uid="{00000000-0005-0000-0000-0000C3120000}"/>
    <cellStyle name="Percent 5 5 10" xfId="19316" xr:uid="{D3BB9335-352E-4514-AB73-09B327A2ED03}"/>
    <cellStyle name="Percent 5 5 10 2" xfId="31887" xr:uid="{D2B2C788-6E7F-4659-8204-8A0F7B5A5C1B}"/>
    <cellStyle name="Percent 5 5 11" xfId="31886" xr:uid="{39CB0AEA-BA68-49D6-BCEB-BCCCBA2CC06F}"/>
    <cellStyle name="Percent 5 5 12" xfId="24188" xr:uid="{8CCDB053-4759-4B72-B306-FFCE358060E6}"/>
    <cellStyle name="Percent 5 5 13" xfId="7005" xr:uid="{602E29D6-9B51-4F19-B671-616BB257A070}"/>
    <cellStyle name="Percent 5 5 2" xfId="4801" xr:uid="{00000000-0005-0000-0000-0000C4120000}"/>
    <cellStyle name="Percent 5 5 2 2" xfId="19317" xr:uid="{20A9118C-BD7B-4189-B610-2199BC33DE43}"/>
    <cellStyle name="Percent 5 5 2 2 2" xfId="31890" xr:uid="{C6BE8CB3-82E1-4F92-83E6-8B3761910B76}"/>
    <cellStyle name="Percent 5 5 2 2 3" xfId="31889" xr:uid="{21DE152A-711E-447B-BC47-719B5DB18518}"/>
    <cellStyle name="Percent 5 5 2 3" xfId="19318" xr:uid="{F6B9F816-F432-43A4-9A51-60CC29286359}"/>
    <cellStyle name="Percent 5 5 2 3 2" xfId="31892" xr:uid="{5B810879-1EDE-4BE2-8BE7-AB6154CF54EA}"/>
    <cellStyle name="Percent 5 5 2 3 3" xfId="31891" xr:uid="{FE369FFE-5D56-44ED-BBEE-DD354AC5688D}"/>
    <cellStyle name="Percent 5 5 2 4" xfId="19319" xr:uid="{E73E1D89-E55B-4735-AE04-74C78BC9E7C5}"/>
    <cellStyle name="Percent 5 5 2 4 2" xfId="31893" xr:uid="{00E6DE50-E7B8-40CA-97B9-74551A337E7D}"/>
    <cellStyle name="Percent 5 5 2 5" xfId="19320" xr:uid="{5B16FE6C-BEA9-44D8-882C-369AB4961F66}"/>
    <cellStyle name="Percent 5 5 2 5 2" xfId="31888" xr:uid="{0394C34A-B3B5-4D9C-935D-49DC3FF6CA9F}"/>
    <cellStyle name="Percent 5 5 2 6" xfId="24852" xr:uid="{E0B8413C-C84B-491D-B328-7EE42B2DA698}"/>
    <cellStyle name="Percent 5 5 2 7" xfId="9110" xr:uid="{4B9AE797-674A-46EE-BF29-E62CF5D1CB5F}"/>
    <cellStyle name="Percent 5 5 3" xfId="4802" xr:uid="{00000000-0005-0000-0000-0000C5120000}"/>
    <cellStyle name="Percent 5 5 3 2" xfId="19321" xr:uid="{BBC88E93-A155-4999-AA78-CE7014F0AEB9}"/>
    <cellStyle name="Percent 5 5 3 2 2" xfId="31896" xr:uid="{0E55761C-6D7F-4D8C-AC6E-BFB63276F6AD}"/>
    <cellStyle name="Percent 5 5 3 2 3" xfId="31895" xr:uid="{C1BD616F-FF33-4F5E-8772-DAE766AA8D3A}"/>
    <cellStyle name="Percent 5 5 3 3" xfId="19322" xr:uid="{BE7FBA61-39AB-4143-BDE6-5E821D823B22}"/>
    <cellStyle name="Percent 5 5 3 3 2" xfId="31898" xr:uid="{2B982BA7-D8E0-4999-8389-493E870FDC19}"/>
    <cellStyle name="Percent 5 5 3 3 3" xfId="31897" xr:uid="{D89FF97F-FDEA-4457-9E3D-F005A87D4FBD}"/>
    <cellStyle name="Percent 5 5 3 4" xfId="19323" xr:uid="{B0D2A088-876E-4FB5-948F-D26EF23DF24A}"/>
    <cellStyle name="Percent 5 5 3 4 2" xfId="31899" xr:uid="{E2FD3E6F-3AE5-43C8-B3FA-FA16BC340DCB}"/>
    <cellStyle name="Percent 5 5 3 5" xfId="19324" xr:uid="{11A3BCCD-4337-4A9C-A543-2036EAEBB5FF}"/>
    <cellStyle name="Percent 5 5 3 6" xfId="31894" xr:uid="{333FF71F-4538-4E01-B798-C0FE04C1EDD8}"/>
    <cellStyle name="Percent 5 5 3 7" xfId="9111" xr:uid="{64F651EB-0F3C-4BC1-A5E5-83789AFC2467}"/>
    <cellStyle name="Percent 5 5 4" xfId="9109" xr:uid="{8613444C-CF75-4A4D-B0D1-4A8BC2C9076F}"/>
    <cellStyle name="Percent 5 5 4 2" xfId="31901" xr:uid="{BE823568-88F7-42C9-B50C-67AE9D4999CB}"/>
    <cellStyle name="Percent 5 5 4 2 2" xfId="31902" xr:uid="{DDBDE0F9-AC70-42CE-8835-DCC4D38785EE}"/>
    <cellStyle name="Percent 5 5 4 3" xfId="31903" xr:uid="{2FA8B4EB-2595-4CDC-8121-B405F1716FA2}"/>
    <cellStyle name="Percent 5 5 4 3 2" xfId="31904" xr:uid="{1A34EE8D-0AD7-4EE0-8E29-42C5BA30FE3F}"/>
    <cellStyle name="Percent 5 5 4 4" xfId="31905" xr:uid="{AB183ED6-A40A-45F6-A793-B85C30F68C43}"/>
    <cellStyle name="Percent 5 5 4 4 2" xfId="31906" xr:uid="{C7C8B1E1-A065-4DDE-83E2-F8794DAF20FC}"/>
    <cellStyle name="Percent 5 5 4 5" xfId="31907" xr:uid="{E5E01323-069F-443D-ABCB-343717573A96}"/>
    <cellStyle name="Percent 5 5 4 6" xfId="31900" xr:uid="{93AF216B-B20A-4831-BB5C-095C60831F38}"/>
    <cellStyle name="Percent 5 5 5" xfId="19325" xr:uid="{1AD55A26-B016-44B3-95D0-948FBFE1CE2A}"/>
    <cellStyle name="Percent 5 5 5 2" xfId="31909" xr:uid="{63D4197D-2611-46DE-A1D3-7E2D882143F0}"/>
    <cellStyle name="Percent 5 5 5 2 2" xfId="31910" xr:uid="{C3AA1CFC-72E5-443C-9754-924BF7B89D92}"/>
    <cellStyle name="Percent 5 5 5 3" xfId="31911" xr:uid="{4656AE01-5DF1-4445-A252-E7431FC84ADA}"/>
    <cellStyle name="Percent 5 5 5 3 2" xfId="31912" xr:uid="{DD09681C-07CD-4738-84E8-79FB69FE73F8}"/>
    <cellStyle name="Percent 5 5 5 4" xfId="31913" xr:uid="{E60D00F1-E29B-49EA-907C-5F7AF62842F0}"/>
    <cellStyle name="Percent 5 5 5 5" xfId="31908" xr:uid="{602E1148-C63B-4EA6-9B05-94C2546A6F71}"/>
    <cellStyle name="Percent 5 5 6" xfId="19326" xr:uid="{49FBC840-57AD-4089-B7E9-DD838510D37A}"/>
    <cellStyle name="Percent 5 5 6 2" xfId="31915" xr:uid="{E3BC1B12-CC87-4CB9-999B-70A7C6B10B8E}"/>
    <cellStyle name="Percent 5 5 6 3" xfId="31914" xr:uid="{378F4073-7B08-4520-981A-5CE6FCF7C262}"/>
    <cellStyle name="Percent 5 5 7" xfId="19327" xr:uid="{37C1D8F7-5128-4F1C-AE79-691AAD8588E0}"/>
    <cellStyle name="Percent 5 5 7 2" xfId="31917" xr:uid="{6014207C-3C28-42A5-AD74-607BEFA7B269}"/>
    <cellStyle name="Percent 5 5 7 3" xfId="31916" xr:uid="{925285B2-535C-4001-9B14-D015C4BF25B9}"/>
    <cellStyle name="Percent 5 5 8" xfId="19328" xr:uid="{632C9C8E-0680-4793-82CB-9A03B44A4355}"/>
    <cellStyle name="Percent 5 5 8 2" xfId="31919" xr:uid="{2A580EEA-0B30-4C71-849F-56E26F8D1806}"/>
    <cellStyle name="Percent 5 5 8 3" xfId="31918" xr:uid="{FE3BFB0E-DAA2-44E2-9826-1BD771D5569F}"/>
    <cellStyle name="Percent 5 5 9" xfId="19329" xr:uid="{F79CBFA3-2EEF-4843-80A3-9D031FB13145}"/>
    <cellStyle name="Percent 5 5 9 2" xfId="31920" xr:uid="{5ADA8639-695B-491C-A499-6A5581F011DB}"/>
    <cellStyle name="Percent 5 6" xfId="4803" xr:uid="{00000000-0005-0000-0000-0000C6120000}"/>
    <cellStyle name="Percent 5 6 10" xfId="31922" xr:uid="{205E30BC-9F06-4C71-9C3C-60E06E6F1F09}"/>
    <cellStyle name="Percent 5 6 11" xfId="31921" xr:uid="{576D1AC7-19A7-4E4E-8950-4B7BDAF4E3F2}"/>
    <cellStyle name="Percent 5 6 12" xfId="7006" xr:uid="{5FA7743D-89EF-45C3-B8CB-6740251E83F2}"/>
    <cellStyle name="Percent 5 6 2" xfId="9112" xr:uid="{D5580075-E91D-4B7C-9230-3CEA57EEC463}"/>
    <cellStyle name="Percent 5 6 2 2" xfId="31924" xr:uid="{15142A13-0A24-4824-AE16-189B50A8AFC1}"/>
    <cellStyle name="Percent 5 6 2 2 2" xfId="31925" xr:uid="{D7F459B7-E031-470A-B1A1-8766E3F4D9A3}"/>
    <cellStyle name="Percent 5 6 2 3" xfId="31926" xr:uid="{221751C3-EC78-4E8B-A169-DA283FFEE2A1}"/>
    <cellStyle name="Percent 5 6 2 3 2" xfId="31927" xr:uid="{1D16BED4-FD86-40B7-8425-031E64CC5FDE}"/>
    <cellStyle name="Percent 5 6 2 4" xfId="31928" xr:uid="{0F65B773-FCEB-46F5-AB14-B4D98EC0876F}"/>
    <cellStyle name="Percent 5 6 2 5" xfId="31923" xr:uid="{5525E3EB-DC2B-4D48-B6E9-85ADA4F5E36A}"/>
    <cellStyle name="Percent 5 6 3" xfId="19330" xr:uid="{203286DA-F0DE-4B7E-956C-3B65C1A61183}"/>
    <cellStyle name="Percent 5 6 3 2" xfId="31930" xr:uid="{D5D874A6-13BA-4BFB-BE54-50C468270EA4}"/>
    <cellStyle name="Percent 5 6 3 2 2" xfId="31931" xr:uid="{06BC39E5-C70E-44D5-9A73-5D1D729506EB}"/>
    <cellStyle name="Percent 5 6 3 3" xfId="31932" xr:uid="{2706ADAE-E88A-4B9F-B188-075A6BDDF20E}"/>
    <cellStyle name="Percent 5 6 3 3 2" xfId="31933" xr:uid="{CBF1C41F-3499-40A3-B6CA-5D3EAF763587}"/>
    <cellStyle name="Percent 5 6 3 4" xfId="31934" xr:uid="{8E8D5C51-19C6-4D53-ABC3-A2AA5CBE330E}"/>
    <cellStyle name="Percent 5 6 3 5" xfId="31929" xr:uid="{CC21C2FD-563E-42A8-A594-75725F06978B}"/>
    <cellStyle name="Percent 5 6 4" xfId="19331" xr:uid="{B7DBAC98-F6D1-4A0B-91B0-E4AD7AC6EE59}"/>
    <cellStyle name="Percent 5 6 4 2" xfId="31936" xr:uid="{D34A53DD-A456-462B-9317-1BF4762F7A82}"/>
    <cellStyle name="Percent 5 6 4 2 2" xfId="31937" xr:uid="{FFAEC2CF-8472-4A68-8340-298F41F065EA}"/>
    <cellStyle name="Percent 5 6 4 3" xfId="31938" xr:uid="{001050EF-FA58-4814-BE73-1865D2C8050E}"/>
    <cellStyle name="Percent 5 6 4 3 2" xfId="31939" xr:uid="{5F87B9F5-EA89-4A37-9533-BA3F670CF41B}"/>
    <cellStyle name="Percent 5 6 4 4" xfId="31940" xr:uid="{C148B7E3-880B-4D68-A6A8-396D857BC684}"/>
    <cellStyle name="Percent 5 6 4 4 2" xfId="31941" xr:uid="{1D01D1C2-B3D6-4555-8E28-7DB846ED34BB}"/>
    <cellStyle name="Percent 5 6 4 5" xfId="31942" xr:uid="{6990EE62-1347-4593-A943-F8D3FB7C5F6D}"/>
    <cellStyle name="Percent 5 6 4 6" xfId="31935" xr:uid="{B87F8F5A-3778-47E7-9151-E15A6C7D9A6A}"/>
    <cellStyle name="Percent 5 6 5" xfId="19332" xr:uid="{A02E9765-BB13-4E29-8F95-57C3E4F5FF7F}"/>
    <cellStyle name="Percent 5 6 5 2" xfId="31944" xr:uid="{7036C4B8-5A23-4BD0-9E74-61A1B8E8316D}"/>
    <cellStyle name="Percent 5 6 5 2 2" xfId="31945" xr:uid="{A3EAD2D7-695C-465F-B072-6339E8F494BE}"/>
    <cellStyle name="Percent 5 6 5 3" xfId="31946" xr:uid="{58BF6133-4F93-4902-9568-6E4E93E26E04}"/>
    <cellStyle name="Percent 5 6 5 3 2" xfId="31947" xr:uid="{74AF25E3-F27E-453E-A406-9F8CDE1B4509}"/>
    <cellStyle name="Percent 5 6 5 4" xfId="31948" xr:uid="{3A7F2312-C800-45B1-957F-5FB227EB493C}"/>
    <cellStyle name="Percent 5 6 5 5" xfId="31943" xr:uid="{3438A434-FBEC-4E4A-AB8B-235589DD9C0C}"/>
    <cellStyle name="Percent 5 6 6" xfId="19333" xr:uid="{717EDCB4-F214-47C5-BE6D-604A28451017}"/>
    <cellStyle name="Percent 5 6 6 2" xfId="31950" xr:uid="{76DADE04-8EEA-41DF-B98C-D778AF022D5A}"/>
    <cellStyle name="Percent 5 6 6 3" xfId="31949" xr:uid="{45730CA3-0EFC-45E0-85F3-2670E5799AE9}"/>
    <cellStyle name="Percent 5 6 7" xfId="19334" xr:uid="{83ECB99A-51C4-4878-B55F-8E4541341A61}"/>
    <cellStyle name="Percent 5 6 7 2" xfId="31952" xr:uid="{0534D020-86BD-4634-B4EA-D7B9FB84D72C}"/>
    <cellStyle name="Percent 5 6 7 3" xfId="31951" xr:uid="{C60A5B44-7D45-4185-9A81-D6D144800917}"/>
    <cellStyle name="Percent 5 6 8" xfId="19335" xr:uid="{86172F3F-52BE-41B5-B5E0-4CD4DCB58A92}"/>
    <cellStyle name="Percent 5 6 8 2" xfId="31954" xr:uid="{838F54B5-0365-4C74-8600-157E4EF3793B}"/>
    <cellStyle name="Percent 5 6 8 3" xfId="31953" xr:uid="{2C3A30E5-CD18-49AC-A339-7DA1BA15B0E5}"/>
    <cellStyle name="Percent 5 6 9" xfId="19336" xr:uid="{D9F55C1A-5E81-42EB-A39E-9647B18D0A74}"/>
    <cellStyle name="Percent 5 6 9 2" xfId="31955" xr:uid="{34CE8480-2656-48F4-B6ED-0D244CC992FA}"/>
    <cellStyle name="Percent 5 7" xfId="4804" xr:uid="{00000000-0005-0000-0000-0000C7120000}"/>
    <cellStyle name="Percent 5 7 10" xfId="31957" xr:uid="{6D7042DD-9E5A-4B9A-8A7D-8C38ACA699EF}"/>
    <cellStyle name="Percent 5 7 11" xfId="31956" xr:uid="{3CC397DA-124C-4771-9D56-1D474BA56DC4}"/>
    <cellStyle name="Percent 5 7 12" xfId="7007" xr:uid="{936413E0-A4F2-4A7D-811D-F0919080C87B}"/>
    <cellStyle name="Percent 5 7 2" xfId="9113" xr:uid="{293ED57A-E71E-4498-85B0-DE2E0951BA6D}"/>
    <cellStyle name="Percent 5 7 2 2" xfId="31959" xr:uid="{A122CC5D-0B0A-4C5A-BB47-77F3413C8F90}"/>
    <cellStyle name="Percent 5 7 2 2 2" xfId="31960" xr:uid="{98315A7A-785C-4561-BD2B-7B65B390B09C}"/>
    <cellStyle name="Percent 5 7 2 3" xfId="31961" xr:uid="{6C5DB57E-8A0F-473C-88DE-024CC749F180}"/>
    <cellStyle name="Percent 5 7 2 3 2" xfId="31962" xr:uid="{A5EAC80C-B6F7-434D-AE0D-94D1837A4561}"/>
    <cellStyle name="Percent 5 7 2 4" xfId="31963" xr:uid="{9FF4338A-688A-4953-82E6-0E90C8CDEF3B}"/>
    <cellStyle name="Percent 5 7 2 5" xfId="31958" xr:uid="{C93644DC-607B-46C2-8C89-FCC4A9154F33}"/>
    <cellStyle name="Percent 5 7 3" xfId="19337" xr:uid="{0262DEBC-F197-44AD-B567-0DAAE7BA9B17}"/>
    <cellStyle name="Percent 5 7 3 2" xfId="31965" xr:uid="{1C1C8129-8686-4E56-9356-1739FF34E99E}"/>
    <cellStyle name="Percent 5 7 3 2 2" xfId="31966" xr:uid="{FF36ABA3-7902-447B-924D-D1D0A0ADCAB5}"/>
    <cellStyle name="Percent 5 7 3 3" xfId="31967" xr:uid="{8ADEEC57-BFAB-4FF5-8D8F-86596BAE1023}"/>
    <cellStyle name="Percent 5 7 3 3 2" xfId="31968" xr:uid="{EA7B26E6-51F4-486A-BF4A-2BC92DA0083D}"/>
    <cellStyle name="Percent 5 7 3 4" xfId="31969" xr:uid="{D1134902-AA88-4C84-92E6-CBFFE8C5E7CA}"/>
    <cellStyle name="Percent 5 7 3 5" xfId="31964" xr:uid="{DC1271E6-6B53-4B65-AAA2-ECEDFD054CDA}"/>
    <cellStyle name="Percent 5 7 4" xfId="19338" xr:uid="{885D0FDB-122A-49F4-9FDC-FF0C8F948C37}"/>
    <cellStyle name="Percent 5 7 4 2" xfId="31971" xr:uid="{AF552440-33B0-44D2-ADF7-94F52B8DD787}"/>
    <cellStyle name="Percent 5 7 4 2 2" xfId="31972" xr:uid="{76CC72BC-AAE5-46BD-9609-7F3582021E9D}"/>
    <cellStyle name="Percent 5 7 4 3" xfId="31973" xr:uid="{077CFFC3-2101-4BD1-98C8-9E81D959101F}"/>
    <cellStyle name="Percent 5 7 4 3 2" xfId="31974" xr:uid="{33EFC96E-B643-4020-A3B2-2D195458A495}"/>
    <cellStyle name="Percent 5 7 4 4" xfId="31975" xr:uid="{6B41A548-28AA-47E5-8E25-A9B4EC9BAA31}"/>
    <cellStyle name="Percent 5 7 4 4 2" xfId="31976" xr:uid="{A4D66740-A1E0-4E8D-9AE2-3EAE6E6DD11E}"/>
    <cellStyle name="Percent 5 7 4 5" xfId="31977" xr:uid="{98B8E1CA-E79B-460D-9D46-8463EB3B86FC}"/>
    <cellStyle name="Percent 5 7 4 6" xfId="31970" xr:uid="{2A04263B-ACA0-46CB-BEF2-90725702200D}"/>
    <cellStyle name="Percent 5 7 5" xfId="19339" xr:uid="{668DD9A4-B417-432F-BD3F-45CC5E9B67C0}"/>
    <cellStyle name="Percent 5 7 5 2" xfId="31979" xr:uid="{4F0141B8-3BDA-478C-9A31-4631D8B0FBDF}"/>
    <cellStyle name="Percent 5 7 5 2 2" xfId="31980" xr:uid="{9A02CDFC-A75D-480B-AFB5-58942EB09AFB}"/>
    <cellStyle name="Percent 5 7 5 3" xfId="31981" xr:uid="{213BB575-2BD2-446F-8188-6DBF2F6F87FE}"/>
    <cellStyle name="Percent 5 7 5 3 2" xfId="31982" xr:uid="{090F99CA-F41E-4C95-823B-60D797309E9D}"/>
    <cellStyle name="Percent 5 7 5 4" xfId="31983" xr:uid="{46ACC8CB-6351-44EE-A421-10AD5571095A}"/>
    <cellStyle name="Percent 5 7 5 5" xfId="31978" xr:uid="{28589EA3-B69B-4A91-B3D3-54749463F995}"/>
    <cellStyle name="Percent 5 7 6" xfId="19340" xr:uid="{2D20602E-9AA6-418E-928F-677AC4FF7EC4}"/>
    <cellStyle name="Percent 5 7 6 2" xfId="31985" xr:uid="{88AECC8B-A8E6-44C5-8511-E22BEC186383}"/>
    <cellStyle name="Percent 5 7 6 3" xfId="31984" xr:uid="{58643F1E-280C-421C-84F6-A54F6284F1CC}"/>
    <cellStyle name="Percent 5 7 7" xfId="19341" xr:uid="{FBDF9222-CB14-473F-8D91-F24A4FDD2E43}"/>
    <cellStyle name="Percent 5 7 7 2" xfId="31987" xr:uid="{5DD8564C-60AC-4BF1-B16E-CA6157400C31}"/>
    <cellStyle name="Percent 5 7 7 3" xfId="31986" xr:uid="{D3996974-8F11-498C-9695-7EC64D81B806}"/>
    <cellStyle name="Percent 5 7 8" xfId="19342" xr:uid="{95B4ACB6-FBC8-407A-AECF-75D96120A24F}"/>
    <cellStyle name="Percent 5 7 8 2" xfId="31989" xr:uid="{6C19D653-F102-431B-9E44-0FE45C7EFB47}"/>
    <cellStyle name="Percent 5 7 8 3" xfId="31988" xr:uid="{9B41490D-1834-471B-9A5E-32BAAEA07700}"/>
    <cellStyle name="Percent 5 7 9" xfId="19343" xr:uid="{D6358320-A8AB-4DEC-97BE-429461871D4E}"/>
    <cellStyle name="Percent 5 7 9 2" xfId="31990" xr:uid="{5300B970-DA87-47EC-9966-4C4EA4F7B3F8}"/>
    <cellStyle name="Percent 5 8" xfId="4805" xr:uid="{00000000-0005-0000-0000-0000C8120000}"/>
    <cellStyle name="Percent 5 8 10" xfId="31992" xr:uid="{A24295EF-730A-4924-A9DE-0449829410E9}"/>
    <cellStyle name="Percent 5 8 11" xfId="31991" xr:uid="{5C442DC5-F76D-4F71-81F0-9A3DB33993FB}"/>
    <cellStyle name="Percent 5 8 12" xfId="7008" xr:uid="{8CE55680-3E8E-48BB-833D-7E0D57D9241E}"/>
    <cellStyle name="Percent 5 8 2" xfId="9114" xr:uid="{92A944DB-43AC-4C76-8954-48B4E98893F8}"/>
    <cellStyle name="Percent 5 8 2 2" xfId="31994" xr:uid="{919A755C-004E-4315-9C63-5F94CA9E551D}"/>
    <cellStyle name="Percent 5 8 2 2 2" xfId="31995" xr:uid="{C149E529-1717-4D1E-9715-6C59BE7D9589}"/>
    <cellStyle name="Percent 5 8 2 3" xfId="31996" xr:uid="{8E5972AD-F619-40E4-B3CE-A933A53C5B78}"/>
    <cellStyle name="Percent 5 8 2 3 2" xfId="31997" xr:uid="{F2C3E845-DBCB-4960-BB38-DBCE243EC613}"/>
    <cellStyle name="Percent 5 8 2 4" xfId="31998" xr:uid="{7E6904EC-463E-4FE1-892F-EC9703520129}"/>
    <cellStyle name="Percent 5 8 2 5" xfId="31993" xr:uid="{797BDF0F-3BDA-442C-A14E-24826C523AE0}"/>
    <cellStyle name="Percent 5 8 3" xfId="19344" xr:uid="{85C1C331-B26F-4733-80F7-030A2D385AA4}"/>
    <cellStyle name="Percent 5 8 3 2" xfId="32000" xr:uid="{AB14EAB2-BE1C-4605-85C8-E0C0C40EF8B4}"/>
    <cellStyle name="Percent 5 8 3 2 2" xfId="32001" xr:uid="{E471107A-B7C5-416D-91FC-8DAA227F93AE}"/>
    <cellStyle name="Percent 5 8 3 3" xfId="32002" xr:uid="{40380AC7-41A0-4A67-A4F7-9515160D91C7}"/>
    <cellStyle name="Percent 5 8 3 3 2" xfId="32003" xr:uid="{C3A718D8-AA97-4BB6-B1F4-F3B336BE0DA6}"/>
    <cellStyle name="Percent 5 8 3 4" xfId="32004" xr:uid="{539CFAC9-C127-4610-8316-35EAE092132C}"/>
    <cellStyle name="Percent 5 8 3 5" xfId="31999" xr:uid="{3E131D72-4768-4BEC-887F-054EC2D3CB00}"/>
    <cellStyle name="Percent 5 8 4" xfId="19345" xr:uid="{4E9EA948-F440-4F22-8ACA-9F6CBDA629B6}"/>
    <cellStyle name="Percent 5 8 4 2" xfId="32006" xr:uid="{A7B4D1C2-4F75-4214-A963-D45C5D3606FF}"/>
    <cellStyle name="Percent 5 8 4 2 2" xfId="32007" xr:uid="{DF5A5600-C4FB-438B-AC34-E90695676113}"/>
    <cellStyle name="Percent 5 8 4 3" xfId="32008" xr:uid="{2AD9994C-A745-4A99-98FC-F18816F0809F}"/>
    <cellStyle name="Percent 5 8 4 3 2" xfId="32009" xr:uid="{CADFFF0A-5319-4426-BEFD-850A32E5E47E}"/>
    <cellStyle name="Percent 5 8 4 4" xfId="32010" xr:uid="{AD6327E1-1192-4280-B6AC-31EF7687E551}"/>
    <cellStyle name="Percent 5 8 4 4 2" xfId="32011" xr:uid="{3B3C2EA4-4DE3-4418-A852-104D0838C097}"/>
    <cellStyle name="Percent 5 8 4 5" xfId="32012" xr:uid="{C02C008B-E134-4ECC-904D-D9F9738C5B36}"/>
    <cellStyle name="Percent 5 8 4 6" xfId="32005" xr:uid="{CBF70435-C6F2-454C-A06E-3C4C246687E8}"/>
    <cellStyle name="Percent 5 8 5" xfId="19346" xr:uid="{22C2D13F-FBF9-468D-87F7-19A6F89B57A3}"/>
    <cellStyle name="Percent 5 8 5 2" xfId="32014" xr:uid="{4D4DD255-E969-4014-AC2F-F9E84556520D}"/>
    <cellStyle name="Percent 5 8 5 2 2" xfId="32015" xr:uid="{A2DA2647-362F-4E5E-8AED-373C07ED0C06}"/>
    <cellStyle name="Percent 5 8 5 3" xfId="32016" xr:uid="{F64726B0-7703-4CC3-ADED-4584F3AA022E}"/>
    <cellStyle name="Percent 5 8 5 3 2" xfId="32017" xr:uid="{BC364F61-2389-41D6-858C-9E7FFB4E366B}"/>
    <cellStyle name="Percent 5 8 5 4" xfId="32018" xr:uid="{445C2F38-92B1-41CA-94C9-AB5EFEFC65D6}"/>
    <cellStyle name="Percent 5 8 5 5" xfId="32013" xr:uid="{5FC0D4EF-8DB6-4645-BC9C-113247C503D4}"/>
    <cellStyle name="Percent 5 8 6" xfId="19347" xr:uid="{97760458-B4D9-4BDE-9721-13BD0876DD7B}"/>
    <cellStyle name="Percent 5 8 6 2" xfId="32020" xr:uid="{2BB10D6D-FA78-46A6-B4DD-02E56E4E0D90}"/>
    <cellStyle name="Percent 5 8 6 3" xfId="32019" xr:uid="{E7C58A7B-4658-406B-8594-92D4D22B10F7}"/>
    <cellStyle name="Percent 5 8 7" xfId="19348" xr:uid="{210EE267-44BB-4422-9E6A-F897714D7FE9}"/>
    <cellStyle name="Percent 5 8 7 2" xfId="32022" xr:uid="{BEDC62EF-F1FC-4340-A275-0A5269F6B558}"/>
    <cellStyle name="Percent 5 8 7 3" xfId="32021" xr:uid="{2BDD2C15-A48A-465F-8760-C110FAB79766}"/>
    <cellStyle name="Percent 5 8 8" xfId="19349" xr:uid="{224B6B0D-DC4E-4950-9357-4512DB8F5399}"/>
    <cellStyle name="Percent 5 8 8 2" xfId="32024" xr:uid="{D58754C1-E650-4DF8-9738-195F858BCBC6}"/>
    <cellStyle name="Percent 5 8 8 3" xfId="32023" xr:uid="{DFAE3CD2-6F21-4784-8889-82D1C95FE66D}"/>
    <cellStyle name="Percent 5 8 9" xfId="19350" xr:uid="{7B6256BE-D33C-4385-9DAE-3DB4BA42271D}"/>
    <cellStyle name="Percent 5 8 9 2" xfId="32025" xr:uid="{85B717D9-DBBC-43FD-8FA6-226E0AB02041}"/>
    <cellStyle name="Percent 5 9" xfId="4806" xr:uid="{00000000-0005-0000-0000-0000C9120000}"/>
    <cellStyle name="Percent 5 9 10" xfId="32027" xr:uid="{414E253D-FC38-48EF-98F8-C764B5FC4B63}"/>
    <cellStyle name="Percent 5 9 11" xfId="32026" xr:uid="{D7424E28-1DD7-497D-9662-78AB3895F782}"/>
    <cellStyle name="Percent 5 9 12" xfId="24853" xr:uid="{C4A2B4F4-0CC5-4A9F-85FE-AF113D58DA6C}"/>
    <cellStyle name="Percent 5 9 13" xfId="9115" xr:uid="{D7055F6F-5531-4D92-8554-73DAD78D13FC}"/>
    <cellStyle name="Percent 5 9 2" xfId="4807" xr:uid="{00000000-0005-0000-0000-0000CA120000}"/>
    <cellStyle name="Percent 5 9 2 2" xfId="4808" xr:uid="{00000000-0005-0000-0000-0000CB120000}"/>
    <cellStyle name="Percent 5 9 2 2 2" xfId="19351" xr:uid="{BA534992-4F90-4092-89BD-D72468823C6A}"/>
    <cellStyle name="Percent 5 9 2 2 2 2" xfId="32030" xr:uid="{B6087D35-E9FF-4B97-A049-A2041378A7B3}"/>
    <cellStyle name="Percent 5 9 2 2 3" xfId="19352" xr:uid="{6FFFDF8E-B2B4-44D5-8CBA-31C7583ADA5F}"/>
    <cellStyle name="Percent 5 9 2 2 4" xfId="32029" xr:uid="{8B3E2786-CA0C-49B4-BA25-366947C5BF2A}"/>
    <cellStyle name="Percent 5 9 2 2 5" xfId="9117" xr:uid="{7953C434-9718-40C8-B9C2-F9392051101A}"/>
    <cellStyle name="Percent 5 9 2 3" xfId="19353" xr:uid="{F99EA2D6-4BC2-4810-99EC-0198C1A374ED}"/>
    <cellStyle name="Percent 5 9 2 3 2" xfId="32032" xr:uid="{06AC80F8-2FA4-438F-B9DB-A7F75A91C0FE}"/>
    <cellStyle name="Percent 5 9 2 3 3" xfId="32031" xr:uid="{D0C88842-62E5-4592-B150-203DE9824237}"/>
    <cellStyle name="Percent 5 9 2 4" xfId="19354" xr:uid="{162F21EF-AC33-444F-9E26-95AA160A8356}"/>
    <cellStyle name="Percent 5 9 2 4 2" xfId="32033" xr:uid="{05BE470F-0D44-4ED1-B0DC-3CB512C8D4DF}"/>
    <cellStyle name="Percent 5 9 2 5" xfId="19355" xr:uid="{B0B16F7D-7711-4E9C-9CCB-3A8245E58FCF}"/>
    <cellStyle name="Percent 5 9 2 5 2" xfId="32028" xr:uid="{288F735B-AA3C-47BD-8ACD-C0B2F9ACF909}"/>
    <cellStyle name="Percent 5 9 2 6" xfId="19356" xr:uid="{097D03CC-98FC-4A58-933F-3596D95F0E08}"/>
    <cellStyle name="Percent 5 9 2 7" xfId="19357" xr:uid="{08B2BE29-16CE-4BEA-A5A1-C6B87BC6B8E5}"/>
    <cellStyle name="Percent 5 9 2 8" xfId="24854" xr:uid="{A52FA3F7-F50E-4264-8652-9A92C421134C}"/>
    <cellStyle name="Percent 5 9 2 9" xfId="9116" xr:uid="{5CC2A68F-B59D-42AC-B4D9-C04E9A994DE1}"/>
    <cellStyle name="Percent 5 9 3" xfId="19358" xr:uid="{C8107D17-AB65-4B5E-83C7-8D01C25E3CA4}"/>
    <cellStyle name="Percent 5 9 3 2" xfId="19359" xr:uid="{48D4CDBB-1C75-491B-B961-DC2E7C3B1626}"/>
    <cellStyle name="Percent 5 9 3 2 2" xfId="32036" xr:uid="{3D4ABA9F-8F20-43EC-9782-AEEF73597EBD}"/>
    <cellStyle name="Percent 5 9 3 2 3" xfId="32035" xr:uid="{311723DA-88DC-46E8-8768-9C50020F89CA}"/>
    <cellStyle name="Percent 5 9 3 3" xfId="19360" xr:uid="{D1A33ACB-9E8B-4B49-8B1C-95B3DD18B732}"/>
    <cellStyle name="Percent 5 9 3 3 2" xfId="32038" xr:uid="{37E31BBE-AC61-463E-850C-D5BA8D386C9B}"/>
    <cellStyle name="Percent 5 9 3 3 3" xfId="32037" xr:uid="{4C6EAA3C-1309-4883-8BFF-E5129E5A1CAF}"/>
    <cellStyle name="Percent 5 9 3 4" xfId="32039" xr:uid="{1956E524-25CD-4E9F-B2E1-189C34AB5ADE}"/>
    <cellStyle name="Percent 5 9 3 5" xfId="32034" xr:uid="{0FA63C96-4B31-417A-916F-EBE9CB80D117}"/>
    <cellStyle name="Percent 5 9 4" xfId="19361" xr:uid="{0F6689C7-7687-4804-B189-EE231B83BC58}"/>
    <cellStyle name="Percent 5 9 4 2" xfId="19362" xr:uid="{A40E7E0D-ADF4-4F25-AC7F-55E86FEC071F}"/>
    <cellStyle name="Percent 5 9 4 2 2" xfId="19363" xr:uid="{DA42A4FA-44F9-4974-80DD-10FC1F03ED91}"/>
    <cellStyle name="Percent 5 9 4 2 2 2" xfId="32042" xr:uid="{A504CB9C-AAE9-4CF1-8F49-5FF7B1C79700}"/>
    <cellStyle name="Percent 5 9 4 2 3" xfId="32041" xr:uid="{B4FBD3E9-7A7C-4D33-9E02-57B86BF3B167}"/>
    <cellStyle name="Percent 5 9 4 3" xfId="19364" xr:uid="{3F0D94FA-E1D6-442B-AD5E-12602D91F743}"/>
    <cellStyle name="Percent 5 9 4 3 2" xfId="32044" xr:uid="{AC3BA652-7511-4C4D-89BA-2B771BE8D36D}"/>
    <cellStyle name="Percent 5 9 4 3 3" xfId="32043" xr:uid="{DD12BFB7-8CC4-425B-945F-D31E766EE7B6}"/>
    <cellStyle name="Percent 5 9 4 4" xfId="19365" xr:uid="{87029671-3C8B-4BF3-8827-1EBAB24494E8}"/>
    <cellStyle name="Percent 5 9 4 4 2" xfId="32046" xr:uid="{DB84A7B8-0962-4364-B86C-E600307A37DC}"/>
    <cellStyle name="Percent 5 9 4 4 3" xfId="32045" xr:uid="{FFC23364-BF38-4973-9C61-0AC6CE8E2F34}"/>
    <cellStyle name="Percent 5 9 4 5" xfId="32047" xr:uid="{B6B9A991-8CE4-4B64-8E62-BD07339E408F}"/>
    <cellStyle name="Percent 5 9 4 6" xfId="32040" xr:uid="{8699B37A-482A-4D95-A3C8-55156B670221}"/>
    <cellStyle name="Percent 5 9 5" xfId="19366" xr:uid="{11188440-7000-46E4-A5FF-409473EAF9DC}"/>
    <cellStyle name="Percent 5 9 5 2" xfId="32049" xr:uid="{E78458FA-D9CF-4A19-97FC-FCFD2DF7EF30}"/>
    <cellStyle name="Percent 5 9 5 2 2" xfId="32050" xr:uid="{E2F138F8-EFE2-4102-8D1C-9912FFF7B241}"/>
    <cellStyle name="Percent 5 9 5 3" xfId="32051" xr:uid="{DC3E78D1-897C-46F8-AB69-81A455C59B50}"/>
    <cellStyle name="Percent 5 9 5 3 2" xfId="32052" xr:uid="{05ED3C18-8A32-4E42-A925-AFB67624B758}"/>
    <cellStyle name="Percent 5 9 5 4" xfId="32053" xr:uid="{57E21019-F178-4E6D-BE26-44767D2E6CC2}"/>
    <cellStyle name="Percent 5 9 5 5" xfId="32048" xr:uid="{CA2E51E4-A49F-4988-91B2-42168A17DDE4}"/>
    <cellStyle name="Percent 5 9 6" xfId="19367" xr:uid="{93E2E9ED-F329-4740-9F5C-2691A9F98B5E}"/>
    <cellStyle name="Percent 5 9 6 2" xfId="32055" xr:uid="{5C6E6513-3C89-4DD4-8150-14626399FB9C}"/>
    <cellStyle name="Percent 5 9 6 3" xfId="32054" xr:uid="{25933BDC-FFDC-4CB5-AA12-AF6CFEE76F63}"/>
    <cellStyle name="Percent 5 9 7" xfId="19368" xr:uid="{6C1BA764-93F9-4663-AF98-D937709EAD8A}"/>
    <cellStyle name="Percent 5 9 7 2" xfId="32057" xr:uid="{277F8467-84E5-4CA6-9C71-5A8FD95B2548}"/>
    <cellStyle name="Percent 5 9 7 3" xfId="32056" xr:uid="{79AA46CD-46AA-4C8C-81CF-52E022FEE1DF}"/>
    <cellStyle name="Percent 5 9 8" xfId="19369" xr:uid="{56A0121C-66C0-4E52-B95C-21DC2378F936}"/>
    <cellStyle name="Percent 5 9 8 2" xfId="32059" xr:uid="{1FCFD732-A8B2-49E0-A40E-8CAE33CEA3C1}"/>
    <cellStyle name="Percent 5 9 8 3" xfId="32058" xr:uid="{C77BEAEC-2D3D-4DAF-9AB5-1FAD24BF5500}"/>
    <cellStyle name="Percent 5 9 9" xfId="19370" xr:uid="{CBA4588B-4C0D-48C6-9279-83679D05E039}"/>
    <cellStyle name="Percent 5 9 9 2" xfId="32060" xr:uid="{0D9C6415-E465-48F9-B22B-A4C82540ECF3}"/>
    <cellStyle name="Percent 6" xfId="4809" xr:uid="{00000000-0005-0000-0000-0000CC120000}"/>
    <cellStyle name="Percent 6 10" xfId="4810" xr:uid="{00000000-0005-0000-0000-0000CD120000}"/>
    <cellStyle name="Percent 6 10 2" xfId="19371" xr:uid="{440338D3-CD9A-4155-B4FB-EE3238CA4A66}"/>
    <cellStyle name="Percent 6 10 2 2" xfId="19372" xr:uid="{90A92FC7-4A16-49FA-8CF5-5CCDBA1F73B6}"/>
    <cellStyle name="Percent 6 10 2 2 2" xfId="19373" xr:uid="{D4C12732-BE6B-4126-A704-927467349DBA}"/>
    <cellStyle name="Percent 6 10 2 2 3" xfId="32064" xr:uid="{8EB18CE4-7A21-4E97-B914-6C5584BB124C}"/>
    <cellStyle name="Percent 6 10 2 3" xfId="19374" xr:uid="{51F781D2-A2A8-4C62-A420-61935FF86443}"/>
    <cellStyle name="Percent 6 10 2 4" xfId="32063" xr:uid="{9090913A-D545-4F64-83A2-AAED7668953C}"/>
    <cellStyle name="Percent 6 10 3" xfId="19375" xr:uid="{2C2E58AA-69E3-439E-BDC2-C2A90DEA4294}"/>
    <cellStyle name="Percent 6 10 3 2" xfId="19376" xr:uid="{BC75DD65-DE9D-4BC6-A68D-28BCE3EBFAD8}"/>
    <cellStyle name="Percent 6 10 3 2 2" xfId="32066" xr:uid="{81A93C70-3C9B-4B96-AB41-770182057478}"/>
    <cellStyle name="Percent 6 10 3 3" xfId="32065" xr:uid="{ECF2E2AC-9AF5-49E5-9830-44122D99B8CB}"/>
    <cellStyle name="Percent 6 10 4" xfId="19377" xr:uid="{46520DA6-DE35-48B8-9F71-3BD3FBEB024F}"/>
    <cellStyle name="Percent 6 10 4 2" xfId="32067" xr:uid="{7DDB21D1-CB20-48F3-8AE8-62510F66DB61}"/>
    <cellStyle name="Percent 6 10 5" xfId="19378" xr:uid="{CBA6DFF5-C905-4582-9E65-81B9C83D2038}"/>
    <cellStyle name="Percent 6 10 5 2" xfId="32068" xr:uid="{399380D6-7D96-4917-992B-E8CB5F54B563}"/>
    <cellStyle name="Percent 6 10 6" xfId="19379" xr:uid="{CA7798B1-96DB-45F8-B33D-0F9E9ACEA46F}"/>
    <cellStyle name="Percent 6 10 7" xfId="19380" xr:uid="{6907A868-65FA-421A-827E-0077ADD33096}"/>
    <cellStyle name="Percent 6 10 8" xfId="32062" xr:uid="{35ED417F-0CBB-43D5-AFA2-96A54184561C}"/>
    <cellStyle name="Percent 6 10 9" xfId="9119" xr:uid="{4372C414-C267-4DF7-A229-5A30C231E185}"/>
    <cellStyle name="Percent 6 11" xfId="9118" xr:uid="{29BD2052-1D9B-418B-A122-5A7976A50362}"/>
    <cellStyle name="Percent 6 11 2" xfId="19381" xr:uid="{07D9105D-D3FA-4D22-88E2-1CA2BD7C7F50}"/>
    <cellStyle name="Percent 6 11 2 2" xfId="32071" xr:uid="{7FE4C932-8A42-494B-8A82-595B3B52DF30}"/>
    <cellStyle name="Percent 6 11 2 3" xfId="32070" xr:uid="{EE6CDE6C-9B56-413A-B3CB-410937761146}"/>
    <cellStyle name="Percent 6 11 3" xfId="19382" xr:uid="{02A5181E-A4C8-4C3A-9065-267B9CDD5854}"/>
    <cellStyle name="Percent 6 11 3 2" xfId="32073" xr:uid="{59274FEB-EE04-4A75-B1D3-BB5CC2EEB36E}"/>
    <cellStyle name="Percent 6 11 3 3" xfId="32072" xr:uid="{E6E09C73-A84D-4B96-8BB9-489598FC50AD}"/>
    <cellStyle name="Percent 6 11 4" xfId="32074" xr:uid="{305F67FB-608C-46B9-BC38-AAE099D1C1DE}"/>
    <cellStyle name="Percent 6 11 5" xfId="32075" xr:uid="{0C000E5F-8533-4E12-86BC-D4551E13C7F3}"/>
    <cellStyle name="Percent 6 11 6" xfId="32069" xr:uid="{8A50816E-4A6C-41A4-89FB-3DD4C33F67A7}"/>
    <cellStyle name="Percent 6 12" xfId="19383" xr:uid="{41BC76B7-259C-4B99-B1A4-FECFE9FF1CA7}"/>
    <cellStyle name="Percent 6 12 2" xfId="32077" xr:uid="{CAD4E153-84C7-450F-8E43-B8695BEA45FB}"/>
    <cellStyle name="Percent 6 12 2 2" xfId="32078" xr:uid="{64435F86-A45E-48FC-9D11-82E5DFD8A10D}"/>
    <cellStyle name="Percent 6 12 3" xfId="32079" xr:uid="{1BBB72BF-8866-43E6-B5F3-0A511C66DBE1}"/>
    <cellStyle name="Percent 6 12 3 2" xfId="32080" xr:uid="{267AD745-47F2-4452-8D07-B5AF8BCD700D}"/>
    <cellStyle name="Percent 6 12 4" xfId="32081" xr:uid="{E3F1EB75-C31B-402A-9ED2-9A9BE92CC81D}"/>
    <cellStyle name="Percent 6 12 5" xfId="32076" xr:uid="{FCCFE7AF-5238-46A6-973C-75D9EC57F230}"/>
    <cellStyle name="Percent 6 13" xfId="19384" xr:uid="{12A83A3E-4309-4B06-8F2C-57B1B6D08D13}"/>
    <cellStyle name="Percent 6 13 2" xfId="32083" xr:uid="{21C9616B-9247-4B14-A39F-5BD5F0B7643C}"/>
    <cellStyle name="Percent 6 13 2 2" xfId="32084" xr:uid="{F8385A13-7578-45B9-8C5C-6BF28485DC92}"/>
    <cellStyle name="Percent 6 13 3" xfId="32085" xr:uid="{E1D0191D-9B26-4C11-8E54-7CFBFAFAF282}"/>
    <cellStyle name="Percent 6 13 3 2" xfId="32086" xr:uid="{7C753CDC-6678-44B7-9DD9-EE69E58A2077}"/>
    <cellStyle name="Percent 6 13 4" xfId="32087" xr:uid="{2D1EE990-EE2A-4D2C-8ABE-BADE6C4BF359}"/>
    <cellStyle name="Percent 6 13 4 2" xfId="32088" xr:uid="{6991FB96-82C8-413F-A8BE-F2CEE23E81D2}"/>
    <cellStyle name="Percent 6 13 5" xfId="32089" xr:uid="{5B732034-5AF1-44E0-AB5D-32FCB27330A7}"/>
    <cellStyle name="Percent 6 13 6" xfId="32082" xr:uid="{344489E3-86EA-482B-A501-967331F14926}"/>
    <cellStyle name="Percent 6 14" xfId="19385" xr:uid="{4AC5290A-F8D6-4F06-B054-3B859DBDE41C}"/>
    <cellStyle name="Percent 6 14 2" xfId="32091" xr:uid="{1CA4D8D2-305F-45AA-9E56-0F12C586A083}"/>
    <cellStyle name="Percent 6 14 2 2" xfId="32092" xr:uid="{822A6E47-8443-4ADF-8FAE-08C89CB23E5E}"/>
    <cellStyle name="Percent 6 14 3" xfId="32093" xr:uid="{CE9C5CC2-A5CE-45DB-8D73-9C675FDEB484}"/>
    <cellStyle name="Percent 6 14 3 2" xfId="32094" xr:uid="{9B26354E-72D0-4575-B5E0-FB45164C06FE}"/>
    <cellStyle name="Percent 6 14 4" xfId="32095" xr:uid="{19152BB4-B020-4EF4-A09B-D42FFB741CF1}"/>
    <cellStyle name="Percent 6 14 5" xfId="32090" xr:uid="{08027539-8584-47E5-AE38-592341C7F707}"/>
    <cellStyle name="Percent 6 15" xfId="19386" xr:uid="{0C873483-2082-4C6E-A910-13A50FE3E75A}"/>
    <cellStyle name="Percent 6 15 2" xfId="32097" xr:uid="{1BC61D32-D350-4188-85A5-90036C093A37}"/>
    <cellStyle name="Percent 6 15 3" xfId="32096" xr:uid="{84F8FA79-6BE1-462F-A3CE-38ACF6AE6391}"/>
    <cellStyle name="Percent 6 16" xfId="19387" xr:uid="{CD03DB8C-D191-447F-9728-EC6266B892D4}"/>
    <cellStyle name="Percent 6 16 2" xfId="32099" xr:uid="{4DCB9EA2-07DB-4799-B9B4-9A155ACE84BF}"/>
    <cellStyle name="Percent 6 16 3" xfId="32098" xr:uid="{CD9C54D0-EB37-4E44-8CBB-C7CCD68D34A5}"/>
    <cellStyle name="Percent 6 17" xfId="19388" xr:uid="{70EBF427-C8B9-453D-9B35-98675A761FFD}"/>
    <cellStyle name="Percent 6 17 2" xfId="32101" xr:uid="{5F38F4FB-AF4B-43E0-8737-C74282A00375}"/>
    <cellStyle name="Percent 6 17 3" xfId="32100" xr:uid="{F55CA94A-FB09-4EAD-A946-EEFCA629B8A0}"/>
    <cellStyle name="Percent 6 18" xfId="19389" xr:uid="{17488B94-FD8C-40E1-8ECB-D0650F463089}"/>
    <cellStyle name="Percent 6 18 2" xfId="32102" xr:uid="{BD0ABBAF-3662-4FF4-A036-C7331FE9F389}"/>
    <cellStyle name="Percent 6 19" xfId="19390" xr:uid="{FC20B3F7-DEED-414B-B07C-E25E73935AD6}"/>
    <cellStyle name="Percent 6 19 2" xfId="32103" xr:uid="{2307233C-2291-459C-8BE4-3652424681F8}"/>
    <cellStyle name="Percent 6 2" xfId="4811" xr:uid="{00000000-0005-0000-0000-0000CE120000}"/>
    <cellStyle name="Percent 6 2 10" xfId="32105" xr:uid="{64B1EDF7-51D4-48FA-BF24-A295570ED472}"/>
    <cellStyle name="Percent 6 2 11" xfId="32104" xr:uid="{52464E42-A0D5-46C4-A73A-BB305763A9D7}"/>
    <cellStyle name="Percent 6 2 12" xfId="7010" xr:uid="{BEE87D91-EC22-404D-BA11-A8E8661E9BD6}"/>
    <cellStyle name="Percent 6 2 2" xfId="9120" xr:uid="{FA70CB53-3D5D-44E7-8C24-678666BEAEC0}"/>
    <cellStyle name="Percent 6 2 2 2" xfId="32107" xr:uid="{6650FB3B-FA65-4C6A-9AB7-E13CAA980E85}"/>
    <cellStyle name="Percent 6 2 2 2 2" xfId="32108" xr:uid="{0D06848C-D88B-4B69-A8EF-4BCF18FCC7D9}"/>
    <cellStyle name="Percent 6 2 2 3" xfId="32109" xr:uid="{465BBD4A-D260-4037-BB2F-5FC8C31B1B60}"/>
    <cellStyle name="Percent 6 2 2 3 2" xfId="32110" xr:uid="{8FF00645-1D8A-4663-AC09-7C984EF3BF57}"/>
    <cellStyle name="Percent 6 2 2 4" xfId="32111" xr:uid="{2DBB166C-85FE-41F9-A5FD-4FCDBB01FE42}"/>
    <cellStyle name="Percent 6 2 2 5" xfId="32106" xr:uid="{BEB53592-F02D-4416-BE7F-AD918E7B802E}"/>
    <cellStyle name="Percent 6 2 3" xfId="19391" xr:uid="{FE8CBDB2-691D-471C-9237-D53077B3272A}"/>
    <cellStyle name="Percent 6 2 3 2" xfId="32113" xr:uid="{72E4D574-2854-40FC-8FBE-1CF15784D54A}"/>
    <cellStyle name="Percent 6 2 3 2 2" xfId="32114" xr:uid="{C1B4D9CB-68C5-4806-B3D9-FBD5663258EB}"/>
    <cellStyle name="Percent 6 2 3 3" xfId="32115" xr:uid="{FACEB77B-69F0-4FB6-B92D-9D3C4D03F4A5}"/>
    <cellStyle name="Percent 6 2 3 3 2" xfId="32116" xr:uid="{979DBD20-29C7-4D54-B381-2A5A7047963E}"/>
    <cellStyle name="Percent 6 2 3 4" xfId="32117" xr:uid="{74D8A352-2718-4801-A673-2D60A7D7AC58}"/>
    <cellStyle name="Percent 6 2 3 5" xfId="32112" xr:uid="{DD857907-9183-4D99-9B50-F52A723F9EA1}"/>
    <cellStyle name="Percent 6 2 4" xfId="19392" xr:uid="{5DD3E87B-04FE-42F6-B0BD-CBC3A41BBC85}"/>
    <cellStyle name="Percent 6 2 4 2" xfId="32119" xr:uid="{FC31820E-F413-4A4F-A34F-6E65BF5D0574}"/>
    <cellStyle name="Percent 6 2 4 2 2" xfId="32120" xr:uid="{88D960F4-EEB8-4451-887F-B672AAD71F54}"/>
    <cellStyle name="Percent 6 2 4 3" xfId="32121" xr:uid="{0D236FD8-0565-4AA1-AACB-444C8B43B727}"/>
    <cellStyle name="Percent 6 2 4 3 2" xfId="32122" xr:uid="{9673558C-A9BB-4A37-AF78-40D4A4B9DFE1}"/>
    <cellStyle name="Percent 6 2 4 4" xfId="32123" xr:uid="{09B33D05-5C00-449E-ADB1-C17D07DB79B3}"/>
    <cellStyle name="Percent 6 2 4 4 2" xfId="32124" xr:uid="{7C61D388-8141-4D53-A334-8C912B6D2174}"/>
    <cellStyle name="Percent 6 2 4 5" xfId="32125" xr:uid="{0A52FDFF-18B0-45AE-9C43-846060EF8FA4}"/>
    <cellStyle name="Percent 6 2 4 6" xfId="32118" xr:uid="{21276E9B-E584-42D4-A62B-60162C167B4C}"/>
    <cellStyle name="Percent 6 2 5" xfId="19393" xr:uid="{DD7CF461-7802-4ECF-8623-A4B4F6473DA9}"/>
    <cellStyle name="Percent 6 2 5 2" xfId="32127" xr:uid="{60665FD8-6144-4747-A7E2-6598FE5BC257}"/>
    <cellStyle name="Percent 6 2 5 2 2" xfId="32128" xr:uid="{02F4C51A-AEA8-44A6-BBE9-416CE2683170}"/>
    <cellStyle name="Percent 6 2 5 3" xfId="32129" xr:uid="{D5D7089E-3DEB-4101-87E6-F153C3EEB6E0}"/>
    <cellStyle name="Percent 6 2 5 3 2" xfId="32130" xr:uid="{5A44BC1D-FDE4-42B0-8993-CB6B1A2828A8}"/>
    <cellStyle name="Percent 6 2 5 4" xfId="32131" xr:uid="{94B44E5E-5187-4ED2-8EEF-B11A67F26155}"/>
    <cellStyle name="Percent 6 2 5 5" xfId="32126" xr:uid="{8A6B665F-885E-45D7-B3C4-B4FF487262E8}"/>
    <cellStyle name="Percent 6 2 6" xfId="19394" xr:uid="{CBC8AAEE-BB57-4B13-8ABB-41F3726BC0BF}"/>
    <cellStyle name="Percent 6 2 6 2" xfId="32133" xr:uid="{030D01DF-50C1-4BEC-A133-6DDDB8756138}"/>
    <cellStyle name="Percent 6 2 6 3" xfId="32132" xr:uid="{BF0FCFE6-B236-4BBB-AC5B-9FE7708EB8E2}"/>
    <cellStyle name="Percent 6 2 7" xfId="19395" xr:uid="{E706B332-E627-45E0-B3C7-85760A006395}"/>
    <cellStyle name="Percent 6 2 7 2" xfId="32135" xr:uid="{7DFA33F9-C390-43E4-ABDF-F3B384D30C27}"/>
    <cellStyle name="Percent 6 2 7 3" xfId="32134" xr:uid="{2BDDC815-C23E-434B-BD34-B4EC0F0FDA73}"/>
    <cellStyle name="Percent 6 2 8" xfId="19396" xr:uid="{C6F714C8-3021-42C5-AC18-4F0502973389}"/>
    <cellStyle name="Percent 6 2 8 2" xfId="32137" xr:uid="{62B02470-1617-4E9B-A2A5-6AE9DAD1D7B0}"/>
    <cellStyle name="Percent 6 2 8 3" xfId="32136" xr:uid="{CDA63FBA-9CCC-4B4E-BE6C-20379169B70F}"/>
    <cellStyle name="Percent 6 2 9" xfId="19397" xr:uid="{C6B28D6E-99A1-4979-8615-B7673E24D69C}"/>
    <cellStyle name="Percent 6 2 9 2" xfId="32138" xr:uid="{C3D8B526-C4EC-45C1-92EC-A275DABAA588}"/>
    <cellStyle name="Percent 6 20" xfId="32061" xr:uid="{89338E26-64A0-44A2-ACF8-1572BBB21D54}"/>
    <cellStyle name="Percent 6 21" xfId="23739" xr:uid="{D895885E-16C1-498C-85DA-3911CC11BA5D}"/>
    <cellStyle name="Percent 6 22" xfId="7009" xr:uid="{1AE7B2DB-D4EA-4B57-8AC1-F004DB1CB4CA}"/>
    <cellStyle name="Percent 6 3" xfId="4812" xr:uid="{00000000-0005-0000-0000-0000CF120000}"/>
    <cellStyle name="Percent 6 3 10" xfId="19398" xr:uid="{5CDEC3B5-1679-4066-BB7F-91681BEE8157}"/>
    <cellStyle name="Percent 6 3 10 2" xfId="32140" xr:uid="{7D6C6676-A521-4E76-90EA-8E2FDF7C2A84}"/>
    <cellStyle name="Percent 6 3 11" xfId="32139" xr:uid="{907DD6CC-4792-46C1-A78D-B6C330AE8100}"/>
    <cellStyle name="Percent 6 3 12" xfId="24191" xr:uid="{2518C567-811B-4AF8-8897-41235D8B6539}"/>
    <cellStyle name="Percent 6 3 13" xfId="7011" xr:uid="{B695A766-3327-429C-9D37-AF04B45D3E7A}"/>
    <cellStyle name="Percent 6 3 2" xfId="4813" xr:uid="{00000000-0005-0000-0000-0000D0120000}"/>
    <cellStyle name="Percent 6 3 2 2" xfId="19399" xr:uid="{55F3A16C-DC71-4F47-BFE3-891FC8634DA4}"/>
    <cellStyle name="Percent 6 3 2 2 2" xfId="32143" xr:uid="{92502357-DCFA-4958-BD3C-C2937799A136}"/>
    <cellStyle name="Percent 6 3 2 2 3" xfId="32142" xr:uid="{26A5A2C4-53B5-4BF3-A363-34A0B0495EFB}"/>
    <cellStyle name="Percent 6 3 2 3" xfId="19400" xr:uid="{02281552-E8BC-4516-8587-698548F7E085}"/>
    <cellStyle name="Percent 6 3 2 3 2" xfId="32145" xr:uid="{629545AB-C3DE-45B6-A33A-2D3034A2322C}"/>
    <cellStyle name="Percent 6 3 2 3 3" xfId="32144" xr:uid="{B08EF72B-C379-4863-A38C-878104F4CA3A}"/>
    <cellStyle name="Percent 6 3 2 4" xfId="19401" xr:uid="{5438ADDB-3937-41D4-91FC-77F32ED3C76E}"/>
    <cellStyle name="Percent 6 3 2 4 2" xfId="32146" xr:uid="{4C81A33B-51E0-4A7A-93DA-6E5DC83D2D7F}"/>
    <cellStyle name="Percent 6 3 2 5" xfId="19402" xr:uid="{43E27AA5-72C1-4368-AE91-E4DC5DBA8007}"/>
    <cellStyle name="Percent 6 3 2 5 2" xfId="32141" xr:uid="{D2E66AB7-1FDD-4A4D-9AAC-801AE9982F5E}"/>
    <cellStyle name="Percent 6 3 2 6" xfId="24855" xr:uid="{87131A57-139E-4634-8C17-A6992378FC16}"/>
    <cellStyle name="Percent 6 3 2 7" xfId="9122" xr:uid="{5DD7B39E-CF23-4C32-BCC5-DDECFDC5B281}"/>
    <cellStyle name="Percent 6 3 3" xfId="4814" xr:uid="{00000000-0005-0000-0000-0000D1120000}"/>
    <cellStyle name="Percent 6 3 3 2" xfId="19403" xr:uid="{C37FC5A0-82CC-4D12-BAAD-9E86460A22E9}"/>
    <cellStyle name="Percent 6 3 3 2 2" xfId="32149" xr:uid="{C139D5C9-1283-4961-88F8-CC0A8E804F92}"/>
    <cellStyle name="Percent 6 3 3 2 3" xfId="32148" xr:uid="{1667AA69-A73A-45F7-A020-AFB65A10AFE5}"/>
    <cellStyle name="Percent 6 3 3 3" xfId="19404" xr:uid="{20C76F4C-B638-4E89-BA38-DE167ACAD742}"/>
    <cellStyle name="Percent 6 3 3 3 2" xfId="32151" xr:uid="{0EB4B2A9-F813-4B80-8D7B-B3F39104584A}"/>
    <cellStyle name="Percent 6 3 3 3 3" xfId="32150" xr:uid="{FA5BCAF6-6373-4099-8A27-08ABC330AD44}"/>
    <cellStyle name="Percent 6 3 3 4" xfId="19405" xr:uid="{B1796807-07B0-48CE-B6E1-04E3B5EFD7EB}"/>
    <cellStyle name="Percent 6 3 3 4 2" xfId="32152" xr:uid="{58CB4445-62B2-4B87-9AF4-6FE084540936}"/>
    <cellStyle name="Percent 6 3 3 5" xfId="19406" xr:uid="{7585C26F-FE8C-4E42-9CF2-C9C94E3D448C}"/>
    <cellStyle name="Percent 6 3 3 6" xfId="32147" xr:uid="{7EF78E56-5D9F-4BC2-AD26-44ABE7E9FE26}"/>
    <cellStyle name="Percent 6 3 3 7" xfId="9123" xr:uid="{5FEEC9AA-3315-40A2-999E-0BF8B1E53F74}"/>
    <cellStyle name="Percent 6 3 4" xfId="9121" xr:uid="{97488663-35A4-4DF1-89AC-3F61820B95C5}"/>
    <cellStyle name="Percent 6 3 4 2" xfId="32154" xr:uid="{56D2ABD0-7934-458C-9F23-194864DEB5CF}"/>
    <cellStyle name="Percent 6 3 4 2 2" xfId="32155" xr:uid="{B7C7D029-7447-431B-8D4F-7DDFB5B5E3F5}"/>
    <cellStyle name="Percent 6 3 4 3" xfId="32156" xr:uid="{76E558C1-1D42-4CD1-9E2B-8D950C8311CB}"/>
    <cellStyle name="Percent 6 3 4 3 2" xfId="32157" xr:uid="{D2D12535-6E44-4556-86CB-CD653CD1EA55}"/>
    <cellStyle name="Percent 6 3 4 4" xfId="32158" xr:uid="{1B104C7A-9F26-4F31-B55C-692999AAA6B5}"/>
    <cellStyle name="Percent 6 3 4 4 2" xfId="32159" xr:uid="{1AFB509E-1225-4455-847D-3FF602343CBD}"/>
    <cellStyle name="Percent 6 3 4 5" xfId="32160" xr:uid="{8D2C97AE-C0DB-4FD1-BB65-F56CCD5AB84C}"/>
    <cellStyle name="Percent 6 3 4 6" xfId="32153" xr:uid="{F8F406CA-6124-4454-8ED2-AE6851A15289}"/>
    <cellStyle name="Percent 6 3 5" xfId="19407" xr:uid="{486B8E72-1D2A-47A1-80F2-3C4E9CEB286F}"/>
    <cellStyle name="Percent 6 3 5 2" xfId="32162" xr:uid="{BE03EAC2-B6F7-4283-B88D-F6ADDF10EF0C}"/>
    <cellStyle name="Percent 6 3 5 2 2" xfId="32163" xr:uid="{3E8EB435-C5A4-47B4-AF8F-43EE69B2DEB1}"/>
    <cellStyle name="Percent 6 3 5 3" xfId="32164" xr:uid="{1533D3ED-FE21-4397-B3B2-D2BDC0E4A3B0}"/>
    <cellStyle name="Percent 6 3 5 3 2" xfId="32165" xr:uid="{1008A03C-45BC-4D46-9EE5-CB07BD67BE35}"/>
    <cellStyle name="Percent 6 3 5 4" xfId="32166" xr:uid="{BD49F88D-B5AA-4C0C-815E-642046FB6134}"/>
    <cellStyle name="Percent 6 3 5 5" xfId="32161" xr:uid="{7C21A85F-DD1E-4485-BF72-05453B7C4606}"/>
    <cellStyle name="Percent 6 3 6" xfId="19408" xr:uid="{1C5996F7-0FA4-461D-AA94-6A97CB495EB5}"/>
    <cellStyle name="Percent 6 3 6 2" xfId="32168" xr:uid="{E49669F2-EF02-47CC-9D2E-B75CD07E04B0}"/>
    <cellStyle name="Percent 6 3 6 3" xfId="32167" xr:uid="{9BD8714C-145E-47C0-9460-809CDFE95609}"/>
    <cellStyle name="Percent 6 3 7" xfId="19409" xr:uid="{3F1DD0EF-9DCA-4DFD-BCCB-402C2BE6DF1D}"/>
    <cellStyle name="Percent 6 3 7 2" xfId="32170" xr:uid="{75ECD141-3065-4EA3-9B9F-6979106D774B}"/>
    <cellStyle name="Percent 6 3 7 3" xfId="32169" xr:uid="{C46A7E78-C097-451D-A1F0-B3D29EBA16A9}"/>
    <cellStyle name="Percent 6 3 8" xfId="19410" xr:uid="{7B852A40-42B2-4F9D-86D7-A030C9A9E6D1}"/>
    <cellStyle name="Percent 6 3 8 2" xfId="32172" xr:uid="{90118F07-97B7-4399-9C17-97997D327E04}"/>
    <cellStyle name="Percent 6 3 8 3" xfId="32171" xr:uid="{F94C7681-3DE8-4AEB-9C64-38035FE9BF99}"/>
    <cellStyle name="Percent 6 3 9" xfId="19411" xr:uid="{6C8D26C0-E53E-479B-924E-A40FF6AC3F6D}"/>
    <cellStyle name="Percent 6 3 9 2" xfId="32173" xr:uid="{DAB781CC-2D0D-462C-BDA0-D400055451F8}"/>
    <cellStyle name="Percent 6 4" xfId="4815" xr:uid="{00000000-0005-0000-0000-0000D2120000}"/>
    <cellStyle name="Percent 6 4 10" xfId="32175" xr:uid="{61A0E3B8-599B-44CD-BA96-766AC18BFC33}"/>
    <cellStyle name="Percent 6 4 11" xfId="32174" xr:uid="{9E2FEA98-D512-4462-9CD2-41AFCC26162F}"/>
    <cellStyle name="Percent 6 4 12" xfId="7012" xr:uid="{A2A3A582-0AA8-46FA-8391-F27686532197}"/>
    <cellStyle name="Percent 6 4 2" xfId="9124" xr:uid="{B7753F02-F203-4E91-BFF7-CBBE4887C16E}"/>
    <cellStyle name="Percent 6 4 2 2" xfId="32177" xr:uid="{BCCE002E-279F-45B1-A307-C687B981B849}"/>
    <cellStyle name="Percent 6 4 2 2 2" xfId="32178" xr:uid="{7864F90E-F1DE-42B3-BE04-3A2C105C1E04}"/>
    <cellStyle name="Percent 6 4 2 3" xfId="32179" xr:uid="{2CCF68CD-D960-411F-A11F-FF0687694466}"/>
    <cellStyle name="Percent 6 4 2 3 2" xfId="32180" xr:uid="{A5AEFDC2-E8D3-47B7-AB4A-B257293ED7C4}"/>
    <cellStyle name="Percent 6 4 2 4" xfId="32181" xr:uid="{25D79FC8-B94C-423B-979C-7FDB1AFDFABB}"/>
    <cellStyle name="Percent 6 4 2 5" xfId="32176" xr:uid="{4909C36A-6886-44B3-A421-1EB49862E264}"/>
    <cellStyle name="Percent 6 4 3" xfId="19412" xr:uid="{4BC95E86-5DB9-4FD9-80EB-A9FD64E49ABE}"/>
    <cellStyle name="Percent 6 4 3 2" xfId="32183" xr:uid="{2C29BF8C-687B-4A5E-B5B9-8A98B1E331FF}"/>
    <cellStyle name="Percent 6 4 3 2 2" xfId="32184" xr:uid="{45D170A4-B6A3-4A8D-924C-D20CA0B18C36}"/>
    <cellStyle name="Percent 6 4 3 3" xfId="32185" xr:uid="{65F7091E-F8BD-4D2A-BB97-85769A91EB88}"/>
    <cellStyle name="Percent 6 4 3 3 2" xfId="32186" xr:uid="{F66DE84D-073E-4144-9552-3BB50861366E}"/>
    <cellStyle name="Percent 6 4 3 4" xfId="32187" xr:uid="{8CEF5A05-70E9-440B-942B-6162E002D8DB}"/>
    <cellStyle name="Percent 6 4 3 5" xfId="32182" xr:uid="{AC8CA3A6-BCE7-4A67-86D4-BFC1D57F411B}"/>
    <cellStyle name="Percent 6 4 4" xfId="19413" xr:uid="{3BED99F5-463F-496F-92EA-7E3B0BBDD93E}"/>
    <cellStyle name="Percent 6 4 4 2" xfId="32189" xr:uid="{3B9675E9-ED68-4319-9D73-88B47471667F}"/>
    <cellStyle name="Percent 6 4 4 2 2" xfId="32190" xr:uid="{56477089-512B-419F-AA6D-3007F12EC281}"/>
    <cellStyle name="Percent 6 4 4 3" xfId="32191" xr:uid="{828EAAFF-9BE8-4808-9414-B07B4B97A2F6}"/>
    <cellStyle name="Percent 6 4 4 3 2" xfId="32192" xr:uid="{92585F8C-6EAB-4DF0-BA6C-BAB4C2CF567D}"/>
    <cellStyle name="Percent 6 4 4 4" xfId="32193" xr:uid="{3E22A1F4-3C94-4B86-91E8-76C64960DD98}"/>
    <cellStyle name="Percent 6 4 4 4 2" xfId="32194" xr:uid="{20613710-4EDB-4555-9AEF-D5E0AEC8AD30}"/>
    <cellStyle name="Percent 6 4 4 5" xfId="32195" xr:uid="{276F1F2D-89F5-41B4-A8FD-B8256FF4AEE8}"/>
    <cellStyle name="Percent 6 4 4 6" xfId="32188" xr:uid="{1A0149CB-6D69-4AF7-9B13-589CB8E63B85}"/>
    <cellStyle name="Percent 6 4 5" xfId="19414" xr:uid="{224949DE-703B-4C0C-BAFB-67A4D8A791BC}"/>
    <cellStyle name="Percent 6 4 5 2" xfId="32197" xr:uid="{23D70036-776B-4EEB-8B81-A9ED5DE3E597}"/>
    <cellStyle name="Percent 6 4 5 2 2" xfId="32198" xr:uid="{81B3DC5C-F39A-4A34-9853-81F91DC9C81B}"/>
    <cellStyle name="Percent 6 4 5 3" xfId="32199" xr:uid="{75A86A20-AB3B-45D0-9AA1-723C90607E89}"/>
    <cellStyle name="Percent 6 4 5 3 2" xfId="32200" xr:uid="{B9B2376F-FF02-49E5-A2F1-70C91A24B400}"/>
    <cellStyle name="Percent 6 4 5 4" xfId="32201" xr:uid="{90EA7256-023E-455F-99FF-F6C90F58A3F2}"/>
    <cellStyle name="Percent 6 4 5 5" xfId="32196" xr:uid="{6EEF902A-9EB7-420B-BA6A-5A69E55BF07F}"/>
    <cellStyle name="Percent 6 4 6" xfId="19415" xr:uid="{A9D2F140-3AC1-4C63-8AAE-D2A557B33192}"/>
    <cellStyle name="Percent 6 4 6 2" xfId="32203" xr:uid="{6237E3A9-228A-4C0C-B6F0-CA63C3F30A72}"/>
    <cellStyle name="Percent 6 4 6 3" xfId="32202" xr:uid="{A7916906-086E-4A64-A0FD-0F86D6A14855}"/>
    <cellStyle name="Percent 6 4 7" xfId="19416" xr:uid="{EEAE7190-6AC8-4D71-89DD-BE375449FAA1}"/>
    <cellStyle name="Percent 6 4 7 2" xfId="32205" xr:uid="{02909415-8F9E-475A-863D-9E7773C638C8}"/>
    <cellStyle name="Percent 6 4 7 3" xfId="32204" xr:uid="{19A40290-65A9-4D12-B369-C3E127A5A44F}"/>
    <cellStyle name="Percent 6 4 8" xfId="19417" xr:uid="{C5B1457C-2856-4DF4-BA49-796524EA44E3}"/>
    <cellStyle name="Percent 6 4 8 2" xfId="32207" xr:uid="{1C4B1B18-F573-472D-95E5-01DE7B4C7CE1}"/>
    <cellStyle name="Percent 6 4 8 3" xfId="32206" xr:uid="{DC21ED94-8CD3-4287-9280-23C4A8DD043B}"/>
    <cellStyle name="Percent 6 4 9" xfId="19418" xr:uid="{DD20C8D7-49E5-4242-9586-4488F2D87F27}"/>
    <cellStyle name="Percent 6 4 9 2" xfId="32208" xr:uid="{78B0A68E-CA85-4481-8F8A-311EA321645E}"/>
    <cellStyle name="Percent 6 5" xfId="4816" xr:uid="{00000000-0005-0000-0000-0000D3120000}"/>
    <cellStyle name="Percent 6 5 10" xfId="32210" xr:uid="{6C1CDFEC-0115-4E2C-8690-9EBC2E3370D9}"/>
    <cellStyle name="Percent 6 5 11" xfId="32209" xr:uid="{8ECF4B2C-F817-498F-8CAE-EDE7D4A4CD86}"/>
    <cellStyle name="Percent 6 5 12" xfId="7013" xr:uid="{8202A89F-DC38-4495-AE2B-BC61A91E4C2C}"/>
    <cellStyle name="Percent 6 5 2" xfId="9125" xr:uid="{4DDE87AD-456F-4384-8D11-C877886F7B2C}"/>
    <cellStyle name="Percent 6 5 2 2" xfId="32212" xr:uid="{7A5A484D-B9EB-4B3D-AA38-A8DDFC725E9E}"/>
    <cellStyle name="Percent 6 5 2 2 2" xfId="32213" xr:uid="{414EF945-4F0F-4CC1-AFDF-4EAFC35B1A5C}"/>
    <cellStyle name="Percent 6 5 2 3" xfId="32214" xr:uid="{8F18302A-822D-426C-9981-92572E61F573}"/>
    <cellStyle name="Percent 6 5 2 3 2" xfId="32215" xr:uid="{2C1B8F31-D671-42BA-B523-DA1D0CFC8831}"/>
    <cellStyle name="Percent 6 5 2 4" xfId="32216" xr:uid="{0DE7103A-DAA8-4DDE-986C-CBBA1518626F}"/>
    <cellStyle name="Percent 6 5 2 5" xfId="32211" xr:uid="{F6445430-0A49-4A12-97A2-83CD33CBBF59}"/>
    <cellStyle name="Percent 6 5 3" xfId="19419" xr:uid="{7462302C-5FA1-42A5-A4D3-490828D8302C}"/>
    <cellStyle name="Percent 6 5 3 2" xfId="32218" xr:uid="{3DEDB94C-2463-4832-9F37-90ACC7029D40}"/>
    <cellStyle name="Percent 6 5 3 2 2" xfId="32219" xr:uid="{5FF222D9-CECF-4363-B1AE-AB881692734B}"/>
    <cellStyle name="Percent 6 5 3 3" xfId="32220" xr:uid="{D6D63BCF-7D17-4BA3-AD59-AA35BA88C25E}"/>
    <cellStyle name="Percent 6 5 3 3 2" xfId="32221" xr:uid="{CF580495-66E7-442E-90AB-236E0E48F10B}"/>
    <cellStyle name="Percent 6 5 3 4" xfId="32222" xr:uid="{FD580D1D-210E-41A7-84CF-7A21C93008B7}"/>
    <cellStyle name="Percent 6 5 3 5" xfId="32217" xr:uid="{42297526-F9D9-4977-BC92-362AA916E1AB}"/>
    <cellStyle name="Percent 6 5 4" xfId="19420" xr:uid="{32FDD010-4A84-4BEE-9875-103EE4D37133}"/>
    <cellStyle name="Percent 6 5 4 2" xfId="32224" xr:uid="{D435E668-FDEC-4BB1-B830-319D255DB2DD}"/>
    <cellStyle name="Percent 6 5 4 2 2" xfId="32225" xr:uid="{6B397363-5B21-4D0A-86A2-1AEC05789C07}"/>
    <cellStyle name="Percent 6 5 4 3" xfId="32226" xr:uid="{B40D1798-464C-4DE8-A510-9A3E82D9A7FB}"/>
    <cellStyle name="Percent 6 5 4 3 2" xfId="32227" xr:uid="{02129C79-48B0-4205-8345-9C67F0858195}"/>
    <cellStyle name="Percent 6 5 4 4" xfId="32228" xr:uid="{C74850A2-24A5-448A-8367-AF49F787184A}"/>
    <cellStyle name="Percent 6 5 4 4 2" xfId="32229" xr:uid="{1725B276-5BA1-40A3-8C4A-4AD26EB5760C}"/>
    <cellStyle name="Percent 6 5 4 5" xfId="32230" xr:uid="{795D0700-4F07-42D4-9CD6-D5D1127BC2B2}"/>
    <cellStyle name="Percent 6 5 4 6" xfId="32223" xr:uid="{C9EC4C06-0112-4E94-A489-A04B45FDF776}"/>
    <cellStyle name="Percent 6 5 5" xfId="19421" xr:uid="{FDC481DA-6D62-4159-BA1E-979A6E864A09}"/>
    <cellStyle name="Percent 6 5 5 2" xfId="32232" xr:uid="{7532FBCC-137B-4E8C-8A95-656E7D9E1DF9}"/>
    <cellStyle name="Percent 6 5 5 2 2" xfId="32233" xr:uid="{491DE6E6-4252-45EB-882A-2840B497473F}"/>
    <cellStyle name="Percent 6 5 5 3" xfId="32234" xr:uid="{911D4314-CCAF-4127-B49F-F6F8CD3EE2A7}"/>
    <cellStyle name="Percent 6 5 5 3 2" xfId="32235" xr:uid="{1A4EDC19-3BEC-4C77-93E1-95D2C1C6FF2B}"/>
    <cellStyle name="Percent 6 5 5 4" xfId="32236" xr:uid="{0B80CB9E-F89A-4A2D-96C5-86CA6EA62EEA}"/>
    <cellStyle name="Percent 6 5 5 5" xfId="32231" xr:uid="{5B9FDBC7-D21E-4887-87E4-351D95B3B39A}"/>
    <cellStyle name="Percent 6 5 6" xfId="19422" xr:uid="{A109BC56-327E-4C99-9191-6597FE1B7A20}"/>
    <cellStyle name="Percent 6 5 6 2" xfId="32238" xr:uid="{C45D6E8D-DF7C-4FAB-8726-70ECA53939E4}"/>
    <cellStyle name="Percent 6 5 6 3" xfId="32237" xr:uid="{C1A04B45-3891-4496-B1AD-83555DBCFE00}"/>
    <cellStyle name="Percent 6 5 7" xfId="19423" xr:uid="{437C57C6-3F1F-46FF-A71C-602043FBA40B}"/>
    <cellStyle name="Percent 6 5 7 2" xfId="32240" xr:uid="{9CF8F7A1-8046-4B6C-9160-11FBCC0FE698}"/>
    <cellStyle name="Percent 6 5 7 3" xfId="32239" xr:uid="{15E2E5DC-F61D-43FD-8526-DF99C1874F8D}"/>
    <cellStyle name="Percent 6 5 8" xfId="19424" xr:uid="{D9960D7B-029A-4532-9EDD-5773E4303540}"/>
    <cellStyle name="Percent 6 5 8 2" xfId="32242" xr:uid="{74DADD18-6016-4149-8F72-192CA604118E}"/>
    <cellStyle name="Percent 6 5 8 3" xfId="32241" xr:uid="{EA36E929-1D97-404C-9BA1-92BE3CDA0BE0}"/>
    <cellStyle name="Percent 6 5 9" xfId="19425" xr:uid="{A0A199C8-4F8A-4969-8C61-B2E057A62216}"/>
    <cellStyle name="Percent 6 5 9 2" xfId="32243" xr:uid="{EF66E2E8-AD89-4255-BD3D-A843B647257D}"/>
    <cellStyle name="Percent 6 6" xfId="4817" xr:uid="{00000000-0005-0000-0000-0000D4120000}"/>
    <cellStyle name="Percent 6 6 10" xfId="32245" xr:uid="{4F1A85EF-E0E6-49E0-BD63-ECC75E94DEC7}"/>
    <cellStyle name="Percent 6 6 11" xfId="32244" xr:uid="{A6FF460B-04ED-46AA-920F-5181D045EFEB}"/>
    <cellStyle name="Percent 6 6 12" xfId="7014" xr:uid="{53B11D99-69A5-4EBB-A667-3707000DCC8D}"/>
    <cellStyle name="Percent 6 6 2" xfId="9126" xr:uid="{2564F2AB-1AE2-482C-8D8A-03441B7EBCD8}"/>
    <cellStyle name="Percent 6 6 2 2" xfId="32247" xr:uid="{231E1C14-EDDE-42E4-84D4-FD23AF811ED5}"/>
    <cellStyle name="Percent 6 6 2 2 2" xfId="32248" xr:uid="{D6EB7BAD-2E8A-4776-9C05-B6B132A31E85}"/>
    <cellStyle name="Percent 6 6 2 3" xfId="32249" xr:uid="{E0F0797C-19FB-4AAA-9A86-62B0CC702BB7}"/>
    <cellStyle name="Percent 6 6 2 3 2" xfId="32250" xr:uid="{365D1BE3-A27D-4F6E-B595-1E287C87372A}"/>
    <cellStyle name="Percent 6 6 2 4" xfId="32251" xr:uid="{80A7EDFE-C62B-4003-A91F-049BFB55EE3B}"/>
    <cellStyle name="Percent 6 6 2 5" xfId="32246" xr:uid="{2187872C-CD64-4062-B7E2-38B83C2B40B8}"/>
    <cellStyle name="Percent 6 6 3" xfId="19426" xr:uid="{D07FC0FF-FF50-4962-AC4D-4293CAC7A755}"/>
    <cellStyle name="Percent 6 6 3 2" xfId="32253" xr:uid="{81C840DF-7168-4B0A-9D39-A1EE67AF1193}"/>
    <cellStyle name="Percent 6 6 3 2 2" xfId="32254" xr:uid="{1852AF47-38E8-4A2D-A1D3-A2531E44854F}"/>
    <cellStyle name="Percent 6 6 3 3" xfId="32255" xr:uid="{0CAB1387-B5C9-4F2D-B2B7-1E7A488DE41C}"/>
    <cellStyle name="Percent 6 6 3 3 2" xfId="32256" xr:uid="{54038F65-9A82-477D-BCF6-FF262219CB7C}"/>
    <cellStyle name="Percent 6 6 3 4" xfId="32257" xr:uid="{B99C85A1-8976-4DBC-ABE5-9A7D73E3A79C}"/>
    <cellStyle name="Percent 6 6 3 5" xfId="32252" xr:uid="{145F96E7-9DB1-48F7-9F1D-C462EFEB40DB}"/>
    <cellStyle name="Percent 6 6 4" xfId="19427" xr:uid="{2D9AEF1B-FE46-4C31-9DD5-2059360991CB}"/>
    <cellStyle name="Percent 6 6 4 2" xfId="32259" xr:uid="{377325FE-5D04-4A7F-9C90-5E963BEE32BA}"/>
    <cellStyle name="Percent 6 6 4 2 2" xfId="32260" xr:uid="{119AA7F1-9E1F-49C6-AB54-627BE560D67B}"/>
    <cellStyle name="Percent 6 6 4 3" xfId="32261" xr:uid="{4E58D6A0-C4B4-49C3-B1EF-6F20977AA0A1}"/>
    <cellStyle name="Percent 6 6 4 3 2" xfId="32262" xr:uid="{6BA34BBE-032F-4B29-A776-322B9DFA8ECE}"/>
    <cellStyle name="Percent 6 6 4 4" xfId="32263" xr:uid="{AC2D3B92-9EEB-44FD-92B0-1030C3849FCA}"/>
    <cellStyle name="Percent 6 6 4 4 2" xfId="32264" xr:uid="{265C6359-C02B-4CAE-A3BE-AE0C6BF693AB}"/>
    <cellStyle name="Percent 6 6 4 5" xfId="32265" xr:uid="{4687B3C6-8B0D-457E-90CD-38A4A3A31251}"/>
    <cellStyle name="Percent 6 6 4 6" xfId="32258" xr:uid="{A098C8C5-3E6D-4959-BD3D-77DBB8204D33}"/>
    <cellStyle name="Percent 6 6 5" xfId="19428" xr:uid="{1FBDFF7F-2EBC-4F3C-B544-97B453C886D7}"/>
    <cellStyle name="Percent 6 6 5 2" xfId="32267" xr:uid="{5D267315-7FB1-450D-A020-CD9CD64AF869}"/>
    <cellStyle name="Percent 6 6 5 2 2" xfId="32268" xr:uid="{EE9EBBB3-C8B1-4635-BB95-F42185509196}"/>
    <cellStyle name="Percent 6 6 5 3" xfId="32269" xr:uid="{44AA876C-5847-4FD0-BE0B-6932341BB3FC}"/>
    <cellStyle name="Percent 6 6 5 3 2" xfId="32270" xr:uid="{179A07CF-1E3F-40A2-B0A1-66DFF73B4036}"/>
    <cellStyle name="Percent 6 6 5 4" xfId="32271" xr:uid="{3250E628-9189-4C41-8DFC-D3DFDE159155}"/>
    <cellStyle name="Percent 6 6 5 5" xfId="32266" xr:uid="{F9B1C19D-9942-4AF6-9772-2AEFD4F4114D}"/>
    <cellStyle name="Percent 6 6 6" xfId="19429" xr:uid="{6AD526AC-D371-4B77-B6B9-915929FFCC8C}"/>
    <cellStyle name="Percent 6 6 6 2" xfId="32273" xr:uid="{F8ACC163-5657-4DDF-9B4E-D02E7ED8E0CF}"/>
    <cellStyle name="Percent 6 6 6 3" xfId="32272" xr:uid="{B664E15B-D604-46DB-B090-FFE1F9F3BE55}"/>
    <cellStyle name="Percent 6 6 7" xfId="19430" xr:uid="{0A7E612B-7EAF-4EA5-A855-84B0F5AD08D9}"/>
    <cellStyle name="Percent 6 6 7 2" xfId="32275" xr:uid="{1982B212-99D8-41DD-BA27-93CAA677B475}"/>
    <cellStyle name="Percent 6 6 7 3" xfId="32274" xr:uid="{9845A34B-80F7-48E9-9585-8A53B82D7497}"/>
    <cellStyle name="Percent 6 6 8" xfId="19431" xr:uid="{DB9F7595-363D-476A-8BED-8FC7EEE7E7BA}"/>
    <cellStyle name="Percent 6 6 8 2" xfId="32277" xr:uid="{AA4F623D-6B61-484F-91DB-6E854F50978A}"/>
    <cellStyle name="Percent 6 6 8 3" xfId="32276" xr:uid="{F57516B7-B656-42BB-AFDD-F9A69CE1DC55}"/>
    <cellStyle name="Percent 6 6 9" xfId="19432" xr:uid="{2A10EBE4-FF84-48DA-AAA2-6F163EA6D61E}"/>
    <cellStyle name="Percent 6 6 9 2" xfId="32278" xr:uid="{F8E99F27-FEAE-4E73-9C60-6B19ECB7C172}"/>
    <cellStyle name="Percent 6 7" xfId="4818" xr:uid="{00000000-0005-0000-0000-0000D5120000}"/>
    <cellStyle name="Percent 6 7 10" xfId="32280" xr:uid="{F1E496A4-1216-42E1-B996-B1CEFC52C98A}"/>
    <cellStyle name="Percent 6 7 11" xfId="32279" xr:uid="{01194EA6-23FA-4C4E-9708-8A6DAE7CA6BC}"/>
    <cellStyle name="Percent 6 7 12" xfId="7015" xr:uid="{BA322C8A-C4B8-477C-AA85-46F3DB6BD1CE}"/>
    <cellStyle name="Percent 6 7 2" xfId="9127" xr:uid="{EC7DF14A-D311-41E9-8792-5BB2548A9E54}"/>
    <cellStyle name="Percent 6 7 2 2" xfId="32282" xr:uid="{CB0AA28E-203C-4329-9543-393F274D716F}"/>
    <cellStyle name="Percent 6 7 2 2 2" xfId="32283" xr:uid="{C13D2D4F-A9EA-47F8-8E78-F4ECA12745BB}"/>
    <cellStyle name="Percent 6 7 2 3" xfId="32284" xr:uid="{9D223F4C-4E2E-42DB-954C-1576AEA910CF}"/>
    <cellStyle name="Percent 6 7 2 3 2" xfId="32285" xr:uid="{3BDAC459-02F3-4B82-BB61-D767AF50C92F}"/>
    <cellStyle name="Percent 6 7 2 4" xfId="32286" xr:uid="{1A784008-B85E-4F24-807F-1B609CB97BCC}"/>
    <cellStyle name="Percent 6 7 2 5" xfId="32281" xr:uid="{EB9DD6C8-C842-4227-9506-4E103C13E6E3}"/>
    <cellStyle name="Percent 6 7 3" xfId="19433" xr:uid="{3E97A53B-633E-4BF6-B7B8-FDEB1F333469}"/>
    <cellStyle name="Percent 6 7 3 2" xfId="32288" xr:uid="{78275BC3-99E5-4DF6-A371-C4A42BDB1604}"/>
    <cellStyle name="Percent 6 7 3 2 2" xfId="32289" xr:uid="{119E7FFA-B169-41EB-A847-82DCD9720050}"/>
    <cellStyle name="Percent 6 7 3 3" xfId="32290" xr:uid="{C84BA310-DA4D-4374-B51A-67811A84E8E4}"/>
    <cellStyle name="Percent 6 7 3 3 2" xfId="32291" xr:uid="{F1E1D924-450D-4F45-8897-4C6CA826CFED}"/>
    <cellStyle name="Percent 6 7 3 4" xfId="32292" xr:uid="{25CD894C-2B1E-486D-8190-E5B5A6C82EF5}"/>
    <cellStyle name="Percent 6 7 3 5" xfId="32287" xr:uid="{C28FC78A-E935-46F4-9350-9E42C5B708F8}"/>
    <cellStyle name="Percent 6 7 4" xfId="19434" xr:uid="{FD72F1E4-C87D-4947-892A-C654E0E66B72}"/>
    <cellStyle name="Percent 6 7 4 2" xfId="32294" xr:uid="{7054BEA9-083C-4740-9F87-2D2B7A8B3038}"/>
    <cellStyle name="Percent 6 7 4 2 2" xfId="32295" xr:uid="{685534E6-4318-4FC8-8F0B-25FFC361AD03}"/>
    <cellStyle name="Percent 6 7 4 3" xfId="32296" xr:uid="{BFF8FE39-DC9E-49BD-BC35-88E6D59D457C}"/>
    <cellStyle name="Percent 6 7 4 3 2" xfId="32297" xr:uid="{A1CC9BCB-F9F4-4404-8834-BDA15C9F1A7D}"/>
    <cellStyle name="Percent 6 7 4 4" xfId="32298" xr:uid="{CDB4E0C2-17B1-403A-BBBB-A31082E6883A}"/>
    <cellStyle name="Percent 6 7 4 4 2" xfId="32299" xr:uid="{6E7CBFC6-21AA-4697-84F4-42C92DC2F20D}"/>
    <cellStyle name="Percent 6 7 4 5" xfId="32300" xr:uid="{EA96798F-977A-4D94-94F3-E945B756E23C}"/>
    <cellStyle name="Percent 6 7 4 6" xfId="32293" xr:uid="{00A10139-DB94-4CFA-9141-345573BE455D}"/>
    <cellStyle name="Percent 6 7 5" xfId="19435" xr:uid="{9A183F5C-2110-4B94-8791-BF713A01D9F2}"/>
    <cellStyle name="Percent 6 7 5 2" xfId="32302" xr:uid="{80E39B16-D57A-4419-85A1-82202CCD3D94}"/>
    <cellStyle name="Percent 6 7 5 2 2" xfId="32303" xr:uid="{B99C72BF-72B7-4DE5-B521-16A86D276F12}"/>
    <cellStyle name="Percent 6 7 5 3" xfId="32304" xr:uid="{6C7DDB5B-21EA-468F-9AA3-B5CBF0B20B96}"/>
    <cellStyle name="Percent 6 7 5 3 2" xfId="32305" xr:uid="{FEF7641F-5D0A-4273-805B-5F0626FBE012}"/>
    <cellStyle name="Percent 6 7 5 4" xfId="32306" xr:uid="{80A59C3C-FEC6-4BC7-A706-E6B8E03B1ACB}"/>
    <cellStyle name="Percent 6 7 5 5" xfId="32301" xr:uid="{6C9E1F51-F718-45AD-B2C2-2B424E62B8F2}"/>
    <cellStyle name="Percent 6 7 6" xfId="19436" xr:uid="{EDA582C4-FD51-41E2-A6E4-F88A68658E3F}"/>
    <cellStyle name="Percent 6 7 6 2" xfId="32308" xr:uid="{016A8917-C7B3-4BEF-AB7A-618F853823EB}"/>
    <cellStyle name="Percent 6 7 6 3" xfId="32307" xr:uid="{B5632F20-A661-4940-B346-AD497E235888}"/>
    <cellStyle name="Percent 6 7 7" xfId="19437" xr:uid="{BD1E3F02-4872-48AF-A082-BDECA3E241D5}"/>
    <cellStyle name="Percent 6 7 7 2" xfId="32310" xr:uid="{A12615FD-3F55-417F-B182-2B1571C6D799}"/>
    <cellStyle name="Percent 6 7 7 3" xfId="32309" xr:uid="{F7F0A6BE-F552-4010-8165-B1F3A0ADB24E}"/>
    <cellStyle name="Percent 6 7 8" xfId="19438" xr:uid="{2A9475F3-B781-484E-B790-A91C94BF0FB4}"/>
    <cellStyle name="Percent 6 7 8 2" xfId="32312" xr:uid="{059E9B8C-A75C-4C9E-9C82-2C3EC9275FA9}"/>
    <cellStyle name="Percent 6 7 8 3" xfId="32311" xr:uid="{BFE40859-DCB5-4048-AE92-A1792D782214}"/>
    <cellStyle name="Percent 6 7 9" xfId="19439" xr:uid="{7BB8C15A-C3A0-4FDC-9A62-0E631EF0B21C}"/>
    <cellStyle name="Percent 6 7 9 2" xfId="32313" xr:uid="{A8AFE9C1-8ACD-42D3-8855-5975A1FD470C}"/>
    <cellStyle name="Percent 6 8" xfId="4819" xr:uid="{00000000-0005-0000-0000-0000D6120000}"/>
    <cellStyle name="Percent 6 8 10" xfId="32315" xr:uid="{CCFE6975-8327-4802-A634-20EAECD4F28C}"/>
    <cellStyle name="Percent 6 8 11" xfId="32314" xr:uid="{1E44B594-84D8-411D-94C7-FF1FC540D885}"/>
    <cellStyle name="Percent 6 8 12" xfId="7016" xr:uid="{629C4237-F419-4A4A-A1B6-15B317190A2A}"/>
    <cellStyle name="Percent 6 8 2" xfId="9128" xr:uid="{C8454124-398A-499C-A812-E47043552DF0}"/>
    <cellStyle name="Percent 6 8 2 2" xfId="32317" xr:uid="{34CEE35B-BB7C-4920-9811-60C2E8E4FFC2}"/>
    <cellStyle name="Percent 6 8 2 2 2" xfId="32318" xr:uid="{CE17807C-FBA0-4832-959C-C929D7414C0A}"/>
    <cellStyle name="Percent 6 8 2 3" xfId="32319" xr:uid="{7DAD5305-A915-4D50-84C9-A88FE8671B3B}"/>
    <cellStyle name="Percent 6 8 2 3 2" xfId="32320" xr:uid="{6B5F514C-B5E4-457D-8682-1FABDDD80AA0}"/>
    <cellStyle name="Percent 6 8 2 4" xfId="32321" xr:uid="{4C23982F-3EEB-4DE6-AC78-E9D526916579}"/>
    <cellStyle name="Percent 6 8 2 5" xfId="32316" xr:uid="{25C8FDCF-B2F7-41A0-95E7-9DD7287E1DAB}"/>
    <cellStyle name="Percent 6 8 3" xfId="19440" xr:uid="{6714D281-2B08-4594-8B21-E8D35F19979D}"/>
    <cellStyle name="Percent 6 8 3 2" xfId="32323" xr:uid="{893085F6-5DD4-45EF-9C63-94718C1A021B}"/>
    <cellStyle name="Percent 6 8 3 2 2" xfId="32324" xr:uid="{EDB0F56C-BD68-46D9-9F78-70AB8C605F24}"/>
    <cellStyle name="Percent 6 8 3 3" xfId="32325" xr:uid="{9352928E-C377-4E4D-9613-0D8055985D63}"/>
    <cellStyle name="Percent 6 8 3 3 2" xfId="32326" xr:uid="{4222C451-CFA3-4A3B-A781-45CDAF7B7997}"/>
    <cellStyle name="Percent 6 8 3 4" xfId="32327" xr:uid="{2412E24F-54EC-4D90-A3F9-906AE6A1F68C}"/>
    <cellStyle name="Percent 6 8 3 5" xfId="32322" xr:uid="{1D385A14-7C94-4C5C-A014-E72C50003135}"/>
    <cellStyle name="Percent 6 8 4" xfId="19441" xr:uid="{BA400AC8-4E9F-4F59-ACC7-547762C08684}"/>
    <cellStyle name="Percent 6 8 4 2" xfId="32329" xr:uid="{C6A7698C-7F7A-468C-9994-B10C5C71E437}"/>
    <cellStyle name="Percent 6 8 4 2 2" xfId="32330" xr:uid="{31633498-8BD5-41FD-84B2-EF7D2B262388}"/>
    <cellStyle name="Percent 6 8 4 3" xfId="32331" xr:uid="{10D3D183-D994-4896-8E22-63DE9DA33DE0}"/>
    <cellStyle name="Percent 6 8 4 3 2" xfId="32332" xr:uid="{AD0D6AFD-2D5C-451A-9B62-8F221AE3E827}"/>
    <cellStyle name="Percent 6 8 4 4" xfId="32333" xr:uid="{A0A57BBC-2D3E-484F-9A68-519A77A22509}"/>
    <cellStyle name="Percent 6 8 4 4 2" xfId="32334" xr:uid="{88B3062E-64C7-4B9F-BAB2-8C587B6D2EFA}"/>
    <cellStyle name="Percent 6 8 4 5" xfId="32335" xr:uid="{33D0AEFC-BBE5-4F9D-8F2B-83B0817F8D4B}"/>
    <cellStyle name="Percent 6 8 4 6" xfId="32328" xr:uid="{F8259859-392C-4126-99C6-23E68C94AD59}"/>
    <cellStyle name="Percent 6 8 5" xfId="19442" xr:uid="{76CB6C48-1AC6-4D5F-864C-55CEA9A9BBC3}"/>
    <cellStyle name="Percent 6 8 5 2" xfId="32337" xr:uid="{4A2AAD11-F2F7-4B68-A134-2A2656ABBD0A}"/>
    <cellStyle name="Percent 6 8 5 2 2" xfId="32338" xr:uid="{6511BCFE-AACE-47B2-8C45-EF313EF8AE08}"/>
    <cellStyle name="Percent 6 8 5 3" xfId="32339" xr:uid="{4F5E8CEA-5F6D-4D1E-9D0A-CC46EEBC6F02}"/>
    <cellStyle name="Percent 6 8 5 3 2" xfId="32340" xr:uid="{7A232A91-AC78-4F01-94B3-4A13202F9385}"/>
    <cellStyle name="Percent 6 8 5 4" xfId="32341" xr:uid="{20311BF4-70D1-45D7-AC82-71A94C582A02}"/>
    <cellStyle name="Percent 6 8 5 5" xfId="32336" xr:uid="{C7D9AD7D-AB2D-43DB-A2A2-2F5B3A071239}"/>
    <cellStyle name="Percent 6 8 6" xfId="19443" xr:uid="{ACAB809A-FE42-4FC2-BB57-F27DD722CFCB}"/>
    <cellStyle name="Percent 6 8 6 2" xfId="32343" xr:uid="{0B0ED101-A5DA-4372-9E2E-487EA420850D}"/>
    <cellStyle name="Percent 6 8 6 3" xfId="32342" xr:uid="{CB783AF3-314B-40EA-8A1D-1B8ADFCE5DC0}"/>
    <cellStyle name="Percent 6 8 7" xfId="19444" xr:uid="{58468193-AC1F-4C89-8B34-5BCD270CCF0F}"/>
    <cellStyle name="Percent 6 8 7 2" xfId="32345" xr:uid="{01F4A2DD-5593-4B33-B958-36D4E9F81440}"/>
    <cellStyle name="Percent 6 8 7 3" xfId="32344" xr:uid="{7F32B843-91D6-4551-8E16-ACFD7EE89D0E}"/>
    <cellStyle name="Percent 6 8 8" xfId="19445" xr:uid="{02C8A199-5FAA-42A5-938A-D4826053F730}"/>
    <cellStyle name="Percent 6 8 8 2" xfId="32347" xr:uid="{B220CE8A-4F7B-480F-B8BC-D614FA772164}"/>
    <cellStyle name="Percent 6 8 8 3" xfId="32346" xr:uid="{2CC850AA-F00C-454E-AA84-35E701948676}"/>
    <cellStyle name="Percent 6 8 9" xfId="19446" xr:uid="{0DBAA102-5871-4B05-8855-EB960FC4E1BF}"/>
    <cellStyle name="Percent 6 8 9 2" xfId="32348" xr:uid="{DC710254-B084-4DD2-B5A3-350A37D31A99}"/>
    <cellStyle name="Percent 6 9" xfId="4820" xr:uid="{00000000-0005-0000-0000-0000D7120000}"/>
    <cellStyle name="Percent 6 9 10" xfId="32350" xr:uid="{D59564C5-4F23-4169-A248-944351E1B4AD}"/>
    <cellStyle name="Percent 6 9 11" xfId="32349" xr:uid="{514C8C91-2364-4BFB-8552-925720E7DC56}"/>
    <cellStyle name="Percent 6 9 12" xfId="9129" xr:uid="{A72AE9E6-A7B4-4362-8C7B-EBF769367FA5}"/>
    <cellStyle name="Percent 6 9 2" xfId="19447" xr:uid="{DE26AC43-A62F-4D5D-B603-96CF18003F91}"/>
    <cellStyle name="Percent 6 9 2 2" xfId="19448" xr:uid="{FD68C9B7-F942-4ADD-B72E-155369D32EB9}"/>
    <cellStyle name="Percent 6 9 2 2 2" xfId="19449" xr:uid="{65853105-584F-4E82-B55B-05939C224F6B}"/>
    <cellStyle name="Percent 6 9 2 2 2 2" xfId="32353" xr:uid="{35EDCA65-3230-474D-8AA2-9790325AC655}"/>
    <cellStyle name="Percent 6 9 2 2 3" xfId="32352" xr:uid="{A59E6791-A0EE-4B71-8F44-C6B0A3843609}"/>
    <cellStyle name="Percent 6 9 2 3" xfId="19450" xr:uid="{1AE6F178-1A22-4A18-BBB3-AC4D14726886}"/>
    <cellStyle name="Percent 6 9 2 3 2" xfId="32355" xr:uid="{F738E265-E581-4379-A565-C6E1D398E02C}"/>
    <cellStyle name="Percent 6 9 2 3 3" xfId="32354" xr:uid="{82E80761-2C19-462B-847E-B528C9C5881B}"/>
    <cellStyle name="Percent 6 9 2 4" xfId="19451" xr:uid="{0F91E709-73EB-4E0D-A085-A3ACC2EC5C16}"/>
    <cellStyle name="Percent 6 9 2 4 2" xfId="32356" xr:uid="{F2E738B1-1FAE-47FF-BE08-DFDBD58B57D1}"/>
    <cellStyle name="Percent 6 9 2 5" xfId="32351" xr:uid="{23970790-E37F-4D67-A19F-B051F4045285}"/>
    <cellStyle name="Percent 6 9 3" xfId="19452" xr:uid="{77E7786B-6555-4C08-887E-1FCE659D7D41}"/>
    <cellStyle name="Percent 6 9 3 2" xfId="19453" xr:uid="{48F052E5-8AA7-41D3-B671-9A55BE973469}"/>
    <cellStyle name="Percent 6 9 3 2 2" xfId="19454" xr:uid="{DFCFCB64-A4BF-4E5A-9FAC-BFBBC86B49B2}"/>
    <cellStyle name="Percent 6 9 3 2 2 2" xfId="32359" xr:uid="{69348666-E99D-43E5-82DB-030471564180}"/>
    <cellStyle name="Percent 6 9 3 2 3" xfId="32358" xr:uid="{40313206-AFE4-47F2-BA05-7E57934DF9DA}"/>
    <cellStyle name="Percent 6 9 3 3" xfId="19455" xr:uid="{110F44CE-F0A8-4E13-9768-1A50E387EC98}"/>
    <cellStyle name="Percent 6 9 3 3 2" xfId="32361" xr:uid="{4F958DED-42C7-49C3-9B0B-B7DD6B64888B}"/>
    <cellStyle name="Percent 6 9 3 3 3" xfId="32360" xr:uid="{BC91F3C3-93C7-420D-810C-3DA4AE278AB9}"/>
    <cellStyle name="Percent 6 9 3 4" xfId="19456" xr:uid="{9C2F8746-48CA-484D-A4FD-BB6E976AF4E4}"/>
    <cellStyle name="Percent 6 9 3 4 2" xfId="32362" xr:uid="{46986A67-BB7B-4E6B-A43F-75AFD0155237}"/>
    <cellStyle name="Percent 6 9 3 5" xfId="32357" xr:uid="{76A4A5CA-F00E-4E19-B0A9-846CC0B0856A}"/>
    <cellStyle name="Percent 6 9 4" xfId="19457" xr:uid="{11CCFBA5-EE53-4906-8C68-5BFE3E64E44B}"/>
    <cellStyle name="Percent 6 9 4 2" xfId="19458" xr:uid="{FCD1369A-A3CC-4692-A5F1-63A93A75745C}"/>
    <cellStyle name="Percent 6 9 4 2 2" xfId="32365" xr:uid="{D67C6D1C-6C9D-4874-AE96-6B90A33B5CEB}"/>
    <cellStyle name="Percent 6 9 4 2 3" xfId="32364" xr:uid="{55A2D71F-CA9A-44B5-A21D-BC3F1D04CCB7}"/>
    <cellStyle name="Percent 6 9 4 3" xfId="19459" xr:uid="{1E415F48-3406-4756-B844-A13A64A5E766}"/>
    <cellStyle name="Percent 6 9 4 3 2" xfId="32367" xr:uid="{C9ED725C-CBDE-4CC7-AD0B-7140C0EB74CB}"/>
    <cellStyle name="Percent 6 9 4 3 3" xfId="32366" xr:uid="{9248429C-0BF3-42A2-9991-90DE80AEF145}"/>
    <cellStyle name="Percent 6 9 4 4" xfId="32368" xr:uid="{CEABD8D6-089A-4B48-AA14-9398F36BE2E1}"/>
    <cellStyle name="Percent 6 9 4 4 2" xfId="32369" xr:uid="{808D8BDC-4825-4607-9E57-13B7B302CE53}"/>
    <cellStyle name="Percent 6 9 4 5" xfId="32370" xr:uid="{FB2B3BCC-901A-4B68-B0BB-8599EE4E2E06}"/>
    <cellStyle name="Percent 6 9 4 6" xfId="32363" xr:uid="{BE5C60CF-0068-4E61-B36E-18027837B54E}"/>
    <cellStyle name="Percent 6 9 5" xfId="19460" xr:uid="{2227A855-60FF-42BE-8957-8FCED8D2C156}"/>
    <cellStyle name="Percent 6 9 5 2" xfId="32372" xr:uid="{A75D4696-737C-4B7A-8A18-F3A414CC81EB}"/>
    <cellStyle name="Percent 6 9 5 2 2" xfId="32373" xr:uid="{7704A51D-823D-4669-B03D-58D2ABB3BE32}"/>
    <cellStyle name="Percent 6 9 5 3" xfId="32374" xr:uid="{8C4139EE-FD37-4329-8820-F04017C29928}"/>
    <cellStyle name="Percent 6 9 5 3 2" xfId="32375" xr:uid="{41A2B22C-47B7-4145-82F5-D59E52B900B7}"/>
    <cellStyle name="Percent 6 9 5 4" xfId="32376" xr:uid="{72E3170D-EAA7-4542-84EE-31E3F81CF435}"/>
    <cellStyle name="Percent 6 9 5 5" xfId="32371" xr:uid="{13806CD6-8DF7-4629-B103-B59E6CC2367C}"/>
    <cellStyle name="Percent 6 9 6" xfId="19461" xr:uid="{6EFD9086-A8E3-4DEA-9957-9EFAC40BCA56}"/>
    <cellStyle name="Percent 6 9 6 2" xfId="32378" xr:uid="{6E683AC6-1CDE-491F-A189-2A279790B4E4}"/>
    <cellStyle name="Percent 6 9 6 3" xfId="32377" xr:uid="{A339EA52-8F63-4352-A7F6-D1B7A45443C6}"/>
    <cellStyle name="Percent 6 9 7" xfId="19462" xr:uid="{FA35FBD8-EE10-4DB4-A391-AF5966A5AE51}"/>
    <cellStyle name="Percent 6 9 7 2" xfId="32380" xr:uid="{F51EEF9D-28C8-4F3D-B0BB-2D72A8B29AF2}"/>
    <cellStyle name="Percent 6 9 7 3" xfId="32379" xr:uid="{C53D2A34-4D4F-4A5A-9EA5-D2F29DC648C4}"/>
    <cellStyle name="Percent 6 9 8" xfId="19463" xr:uid="{3B02B2A3-1F95-4C6B-B4EC-0EC02F3025EA}"/>
    <cellStyle name="Percent 6 9 8 2" xfId="32382" xr:uid="{C56C1CFC-FD60-477C-805D-C3DD2B534E79}"/>
    <cellStyle name="Percent 6 9 8 3" xfId="32381" xr:uid="{D3866C2F-0DD5-4B76-BBD3-06D2C4544897}"/>
    <cellStyle name="Percent 6 9 9" xfId="19464" xr:uid="{9568E1E2-A683-4194-ADFB-590221FB9D46}"/>
    <cellStyle name="Percent 6 9 9 2" xfId="32383" xr:uid="{52275C3E-B9DA-4B2E-9309-C02BF1A820A1}"/>
    <cellStyle name="Percent 7" xfId="4821" xr:uid="{00000000-0005-0000-0000-0000D8120000}"/>
    <cellStyle name="Percent 7 10" xfId="4822" xr:uid="{00000000-0005-0000-0000-0000D9120000}"/>
    <cellStyle name="Percent 7 10 2" xfId="19465" xr:uid="{974DD964-B1AC-4F13-8582-8C0D9DDD6D83}"/>
    <cellStyle name="Percent 7 10 2 2" xfId="19466" xr:uid="{F606F21D-367E-4F57-A574-82A2E71B91CE}"/>
    <cellStyle name="Percent 7 10 2 2 2" xfId="19467" xr:uid="{FEE77193-B055-4B8A-B8DD-F5FE218433A1}"/>
    <cellStyle name="Percent 7 10 2 2 3" xfId="32387" xr:uid="{445350C7-F713-42B3-AB60-B55313592023}"/>
    <cellStyle name="Percent 7 10 2 3" xfId="19468" xr:uid="{D834C89F-2AB7-4937-A486-37789E7ACE46}"/>
    <cellStyle name="Percent 7 10 2 4" xfId="32386" xr:uid="{BC363CD9-A9CB-4BF5-9DD2-6F2D659A10C6}"/>
    <cellStyle name="Percent 7 10 3" xfId="19469" xr:uid="{9980B76D-B08D-4455-964F-8C420211BC8F}"/>
    <cellStyle name="Percent 7 10 3 2" xfId="19470" xr:uid="{BDE2CFB3-BB85-43E4-8A3C-94E73FC816FB}"/>
    <cellStyle name="Percent 7 10 3 2 2" xfId="32389" xr:uid="{1045F565-CCFD-4251-B1B6-D89DA54A6DCA}"/>
    <cellStyle name="Percent 7 10 3 3" xfId="32388" xr:uid="{344B58F1-36F3-422B-BD5F-1AA5A4EF916F}"/>
    <cellStyle name="Percent 7 10 4" xfId="19471" xr:uid="{5FC9BFB4-EE85-4A40-83A5-BEA5A19F887E}"/>
    <cellStyle name="Percent 7 10 4 2" xfId="32390" xr:uid="{5DA984FB-0D04-4BC2-BF61-EF61E58B6B4A}"/>
    <cellStyle name="Percent 7 10 5" xfId="19472" xr:uid="{26D6AE95-A948-4A93-9FDE-EB328FC85DE7}"/>
    <cellStyle name="Percent 7 10 5 2" xfId="32391" xr:uid="{3768E9AD-5650-4AEA-8E1C-7C22EDA97AC2}"/>
    <cellStyle name="Percent 7 10 6" xfId="19473" xr:uid="{8725F85C-15B2-4B36-959C-7E812305A0D8}"/>
    <cellStyle name="Percent 7 10 7" xfId="19474" xr:uid="{22098590-8183-491B-A10E-52859AC5723A}"/>
    <cellStyle name="Percent 7 10 8" xfId="32385" xr:uid="{3726ABD9-C561-4DE3-82D9-78D583B574E7}"/>
    <cellStyle name="Percent 7 10 9" xfId="9131" xr:uid="{6D2D576B-EDA2-4906-9F4F-FD107314A6F9}"/>
    <cellStyle name="Percent 7 11" xfId="9130" xr:uid="{523D1591-131E-43E6-A3B9-863F953419A6}"/>
    <cellStyle name="Percent 7 11 2" xfId="19475" xr:uid="{58A3C761-C957-4041-93C7-B07AD9AC5323}"/>
    <cellStyle name="Percent 7 11 2 2" xfId="32394" xr:uid="{7684428A-3E87-4467-B415-E67CC7C12DB6}"/>
    <cellStyle name="Percent 7 11 2 3" xfId="32393" xr:uid="{4151CCA9-AFFC-4682-9EFC-055D99B3AC1B}"/>
    <cellStyle name="Percent 7 11 3" xfId="19476" xr:uid="{D675F8A6-DA16-4D02-9843-0898D9F20FF5}"/>
    <cellStyle name="Percent 7 11 3 2" xfId="32396" xr:uid="{62A998C4-F20F-4F07-9550-6C6B8CC8D6C0}"/>
    <cellStyle name="Percent 7 11 3 3" xfId="32395" xr:uid="{D94734EE-6F7A-4C32-B467-8287539BE07B}"/>
    <cellStyle name="Percent 7 11 4" xfId="32397" xr:uid="{34043F9E-1AF1-4BEB-90BA-6D1FD7A2207F}"/>
    <cellStyle name="Percent 7 11 5" xfId="32392" xr:uid="{449394E7-0BC7-4150-B157-B275F538A9FB}"/>
    <cellStyle name="Percent 7 12" xfId="19477" xr:uid="{E75BB1D8-E6BF-48DA-B0CF-ADFCF9D53958}"/>
    <cellStyle name="Percent 7 12 2" xfId="32399" xr:uid="{089AA9FF-5848-4119-82AE-6D0073D812B2}"/>
    <cellStyle name="Percent 7 12 2 2" xfId="32400" xr:uid="{C9FA6A0A-42F0-41EE-AAE1-6ED4124E797A}"/>
    <cellStyle name="Percent 7 12 3" xfId="32401" xr:uid="{9011FFBB-31C6-4E0C-91CD-6739C62F1B07}"/>
    <cellStyle name="Percent 7 12 3 2" xfId="32402" xr:uid="{E2933FF7-73EF-4765-AFB6-2232A95D5CE6}"/>
    <cellStyle name="Percent 7 12 4" xfId="32403" xr:uid="{01569824-9AF7-4F06-8518-CFBE2947890B}"/>
    <cellStyle name="Percent 7 12 5" xfId="32398" xr:uid="{7C68C9B9-31F6-42E8-8E42-E36E75C87D41}"/>
    <cellStyle name="Percent 7 13" xfId="19478" xr:uid="{C772B6E8-0FF5-409C-9F63-D2D2C9E8536C}"/>
    <cellStyle name="Percent 7 13 2" xfId="32405" xr:uid="{5E8EEB30-CE6C-4B12-9227-19F7D0C6A6F9}"/>
    <cellStyle name="Percent 7 13 2 2" xfId="32406" xr:uid="{FE6FDCB1-B49D-498C-9C19-ECF1A0F425EC}"/>
    <cellStyle name="Percent 7 13 3" xfId="32407" xr:uid="{910E33E5-E150-4227-921D-13CAB2407875}"/>
    <cellStyle name="Percent 7 13 3 2" xfId="32408" xr:uid="{FF542605-2DFE-484E-8480-531092D34FAD}"/>
    <cellStyle name="Percent 7 13 4" xfId="32409" xr:uid="{A24FB3C9-97DE-47BF-9D08-1AF7B2B1BD7D}"/>
    <cellStyle name="Percent 7 13 4 2" xfId="32410" xr:uid="{486402B6-0884-4244-B85B-8D64124ED987}"/>
    <cellStyle name="Percent 7 13 5" xfId="32411" xr:uid="{BD188E1A-881C-46F8-9FD7-689142E4BBD4}"/>
    <cellStyle name="Percent 7 13 6" xfId="32404" xr:uid="{5F639C8B-4B0D-444F-8765-5D576C6EA261}"/>
    <cellStyle name="Percent 7 14" xfId="19479" xr:uid="{522A9499-AE09-4CC2-A75C-7EAF8234607D}"/>
    <cellStyle name="Percent 7 14 2" xfId="32413" xr:uid="{220A0E7B-FC1E-455A-A812-BA5B1B3A73DA}"/>
    <cellStyle name="Percent 7 14 2 2" xfId="32414" xr:uid="{1932E070-F4B6-4503-A134-BAE691354A3F}"/>
    <cellStyle name="Percent 7 14 3" xfId="32415" xr:uid="{8B9BC650-18EF-449A-AC2D-6DA1B21D2F29}"/>
    <cellStyle name="Percent 7 14 3 2" xfId="32416" xr:uid="{25D1E308-D921-48E0-9647-FFB1ACDA5E16}"/>
    <cellStyle name="Percent 7 14 4" xfId="32417" xr:uid="{9AC112DC-93E1-46C4-B5A6-6B80BC1651F5}"/>
    <cellStyle name="Percent 7 14 5" xfId="32412" xr:uid="{EF457E78-EEF5-468D-ACD2-A3A0296A5FFB}"/>
    <cellStyle name="Percent 7 15" xfId="19480" xr:uid="{C46E476D-003B-4319-84C6-88696A304608}"/>
    <cellStyle name="Percent 7 15 2" xfId="32419" xr:uid="{1186F225-B126-485C-B246-A2EF10540E36}"/>
    <cellStyle name="Percent 7 15 3" xfId="32418" xr:uid="{A6BC437D-C35B-45A5-BB68-1B6558DF57FF}"/>
    <cellStyle name="Percent 7 16" xfId="19481" xr:uid="{D61BE1DA-88F5-4704-9900-4AC0519A155F}"/>
    <cellStyle name="Percent 7 16 2" xfId="32421" xr:uid="{858C6DD0-0CA9-4F75-AEDB-8621F90291A3}"/>
    <cellStyle name="Percent 7 16 3" xfId="32420" xr:uid="{DE7E9066-E267-4E42-A8BD-D4886CA4AE16}"/>
    <cellStyle name="Percent 7 17" xfId="19482" xr:uid="{3A665293-F82C-4652-8F01-2E68777E8761}"/>
    <cellStyle name="Percent 7 17 2" xfId="32423" xr:uid="{72EE834D-2570-4888-ACBD-A2BBF47D32E3}"/>
    <cellStyle name="Percent 7 17 3" xfId="32422" xr:uid="{302B4C82-675F-47A3-9964-DBE826CD6682}"/>
    <cellStyle name="Percent 7 18" xfId="19483" xr:uid="{CA0CCE87-486B-41D1-BB16-220E3419ABC7}"/>
    <cellStyle name="Percent 7 18 2" xfId="32424" xr:uid="{BF9CA4AB-044D-45BB-94CE-3242D2C320C3}"/>
    <cellStyle name="Percent 7 19" xfId="19484" xr:uid="{2A793FB3-BB9F-42F5-8302-6E0B9B0B6BFD}"/>
    <cellStyle name="Percent 7 19 2" xfId="32425" xr:uid="{460B6383-5E4E-4289-8265-29F910E6DA42}"/>
    <cellStyle name="Percent 7 2" xfId="4823" xr:uid="{00000000-0005-0000-0000-0000DA120000}"/>
    <cellStyle name="Percent 7 2 10" xfId="32427" xr:uid="{2266BB51-BBA2-4F0E-BA23-576CDA5BB38F}"/>
    <cellStyle name="Percent 7 2 11" xfId="32426" xr:uid="{22C48B97-B200-431C-A0F0-A425DEA58F04}"/>
    <cellStyle name="Percent 7 2 12" xfId="7018" xr:uid="{BC9D35A0-EC74-4ADB-B18F-1AD81329AFE1}"/>
    <cellStyle name="Percent 7 2 2" xfId="9132" xr:uid="{587D3069-B146-489C-A33E-91F0E9E01146}"/>
    <cellStyle name="Percent 7 2 2 2" xfId="32429" xr:uid="{5CF65537-EE86-43BB-AF1F-615E34F07FFA}"/>
    <cellStyle name="Percent 7 2 2 2 2" xfId="32430" xr:uid="{57AE8A67-48C0-43EE-9E2A-2F882DC673CB}"/>
    <cellStyle name="Percent 7 2 2 3" xfId="32431" xr:uid="{C45DA57A-8174-477F-AA5A-EE4F6B2FEEC4}"/>
    <cellStyle name="Percent 7 2 2 3 2" xfId="32432" xr:uid="{1F09B4D0-77E5-42C8-BBD5-6E3EDC9DD944}"/>
    <cellStyle name="Percent 7 2 2 4" xfId="32433" xr:uid="{674F7B4F-F57D-4DBD-9492-BA52B75F9723}"/>
    <cellStyle name="Percent 7 2 2 5" xfId="32428" xr:uid="{9C2441D6-9A8E-46B8-96A5-134533B9D27D}"/>
    <cellStyle name="Percent 7 2 3" xfId="19485" xr:uid="{FD512B91-9B18-45CD-9FFC-4875E1F089F1}"/>
    <cellStyle name="Percent 7 2 3 2" xfId="32435" xr:uid="{75CB2B6C-B613-4E11-9BA2-83DD175656C1}"/>
    <cellStyle name="Percent 7 2 3 2 2" xfId="32436" xr:uid="{52D00F51-9CE0-4D8B-BB29-E2B7E83A9049}"/>
    <cellStyle name="Percent 7 2 3 3" xfId="32437" xr:uid="{5E915084-7BA4-4E8F-B892-9B4EEC68C9D3}"/>
    <cellStyle name="Percent 7 2 3 3 2" xfId="32438" xr:uid="{D4EEB3B7-A826-41C8-8009-9EB2FF371A81}"/>
    <cellStyle name="Percent 7 2 3 4" xfId="32439" xr:uid="{5D744366-135F-492E-9DCC-04E4C0937F45}"/>
    <cellStyle name="Percent 7 2 3 5" xfId="32434" xr:uid="{50B455EA-5B8E-4ACD-882E-D460DD697A75}"/>
    <cellStyle name="Percent 7 2 4" xfId="19486" xr:uid="{5407B913-67E7-4B17-82E3-329C93072F3B}"/>
    <cellStyle name="Percent 7 2 4 2" xfId="32441" xr:uid="{C8E32923-C799-4C19-A3BF-CAD4D509AFA4}"/>
    <cellStyle name="Percent 7 2 4 2 2" xfId="32442" xr:uid="{3A3C9AD0-CBCC-442F-8FE5-BE7619621CFD}"/>
    <cellStyle name="Percent 7 2 4 3" xfId="32443" xr:uid="{A4E80197-3449-414C-8DB4-C9966153D1E0}"/>
    <cellStyle name="Percent 7 2 4 3 2" xfId="32444" xr:uid="{4E7F91D9-BB54-4791-801D-483D4E07A460}"/>
    <cellStyle name="Percent 7 2 4 4" xfId="32445" xr:uid="{CD438D8E-E153-477F-8DFB-E792F372DD71}"/>
    <cellStyle name="Percent 7 2 4 4 2" xfId="32446" xr:uid="{6DB0E2C9-BE5A-4716-BF77-2A59B02D0C49}"/>
    <cellStyle name="Percent 7 2 4 5" xfId="32447" xr:uid="{AEAADFBC-E7D1-4431-938F-0B1930E9C285}"/>
    <cellStyle name="Percent 7 2 4 6" xfId="32440" xr:uid="{E41D3965-6281-4EDA-B530-96D2BB623F5A}"/>
    <cellStyle name="Percent 7 2 5" xfId="19487" xr:uid="{26EC4B30-D6A4-47E0-9F6E-2FF6C268A2A1}"/>
    <cellStyle name="Percent 7 2 5 2" xfId="32449" xr:uid="{71CE73A5-D7DC-4C4E-92B8-4FC3BB1CA1D9}"/>
    <cellStyle name="Percent 7 2 5 2 2" xfId="32450" xr:uid="{0F005218-15FD-4B8C-B8BA-6933FD722FA9}"/>
    <cellStyle name="Percent 7 2 5 3" xfId="32451" xr:uid="{9EA82052-E7B0-408D-8791-B88A37497DE2}"/>
    <cellStyle name="Percent 7 2 5 3 2" xfId="32452" xr:uid="{E54BEC30-45AF-4879-96A9-BA8CEB0A54BD}"/>
    <cellStyle name="Percent 7 2 5 4" xfId="32453" xr:uid="{F6F8AF03-FC38-4CA7-9C07-0914497323FB}"/>
    <cellStyle name="Percent 7 2 5 5" xfId="32448" xr:uid="{2A1D33A9-DD8C-4111-802F-E5D78C1D2D73}"/>
    <cellStyle name="Percent 7 2 6" xfId="19488" xr:uid="{21665A25-C61E-43B2-B807-3C9F8EC11342}"/>
    <cellStyle name="Percent 7 2 6 2" xfId="32455" xr:uid="{54F2CB8B-083C-43A3-9062-F6224C9F68C6}"/>
    <cellStyle name="Percent 7 2 6 3" xfId="32454" xr:uid="{60291F82-3D04-4BE1-8A54-FE31F5457DE8}"/>
    <cellStyle name="Percent 7 2 7" xfId="19489" xr:uid="{2FE91FDA-E50D-400A-BAC9-7013A730500C}"/>
    <cellStyle name="Percent 7 2 7 2" xfId="32457" xr:uid="{CA06DE20-837E-41EF-AAF4-B27EA2C4B038}"/>
    <cellStyle name="Percent 7 2 7 3" xfId="32456" xr:uid="{8E8AA2C6-A393-4769-B819-08C96AA9265B}"/>
    <cellStyle name="Percent 7 2 8" xfId="19490" xr:uid="{3185AF29-C14D-45B2-8B9F-20475C0E8942}"/>
    <cellStyle name="Percent 7 2 8 2" xfId="32459" xr:uid="{480EB64D-1BBD-41CE-8FD6-117A81FC42F9}"/>
    <cellStyle name="Percent 7 2 8 3" xfId="32458" xr:uid="{C43F1509-C134-4474-AB95-B519063C1056}"/>
    <cellStyle name="Percent 7 2 9" xfId="19491" xr:uid="{CEA4D9A4-4239-4519-87AB-B1622D27BB6D}"/>
    <cellStyle name="Percent 7 2 9 2" xfId="32460" xr:uid="{91C72D5E-557E-468A-925D-5F9C84A45DED}"/>
    <cellStyle name="Percent 7 20" xfId="32384" xr:uid="{CBF1302E-09EF-4AB0-8E58-83ACBD93B186}"/>
    <cellStyle name="Percent 7 21" xfId="23740" xr:uid="{95CEFEFC-0A21-4A87-BE0F-F5B12859EF15}"/>
    <cellStyle name="Percent 7 22" xfId="7017" xr:uid="{5E4C81ED-833E-4EE6-84E3-23C168C36ACE}"/>
    <cellStyle name="Percent 7 3" xfId="4824" xr:uid="{00000000-0005-0000-0000-0000DB120000}"/>
    <cellStyle name="Percent 7 3 10" xfId="32462" xr:uid="{39274C9D-1D5D-45A4-AC2F-217C99F5B275}"/>
    <cellStyle name="Percent 7 3 11" xfId="32461" xr:uid="{14BD9541-9F6B-4DB3-B29F-438E3B90B00C}"/>
    <cellStyle name="Percent 7 3 12" xfId="7019" xr:uid="{AEC6675B-56C2-4653-A5BA-51A9DB5A2AA1}"/>
    <cellStyle name="Percent 7 3 2" xfId="9133" xr:uid="{C25AB57C-DD83-4016-A06F-447C5834A622}"/>
    <cellStyle name="Percent 7 3 2 2" xfId="32464" xr:uid="{A716BD99-BE8A-4A55-9F7B-AE91F5F589B9}"/>
    <cellStyle name="Percent 7 3 2 2 2" xfId="32465" xr:uid="{8C7AB641-6933-4C7E-8615-D93ADAAD4620}"/>
    <cellStyle name="Percent 7 3 2 3" xfId="32466" xr:uid="{56E55BC2-7263-4826-9474-00AD99F0F539}"/>
    <cellStyle name="Percent 7 3 2 3 2" xfId="32467" xr:uid="{BFC82B02-04E7-4547-BB75-53BFA801123E}"/>
    <cellStyle name="Percent 7 3 2 4" xfId="32468" xr:uid="{EDB4747B-4FA8-430D-826C-4FC270BB2950}"/>
    <cellStyle name="Percent 7 3 2 5" xfId="32463" xr:uid="{27F8228D-BFD9-4ADF-AACD-496F8A880265}"/>
    <cellStyle name="Percent 7 3 3" xfId="19492" xr:uid="{FE9B34A0-6B2B-4A95-86C6-A0FEAFDF2E24}"/>
    <cellStyle name="Percent 7 3 3 2" xfId="32470" xr:uid="{5BC47116-90D3-4ACC-9F09-0928F08BB0F9}"/>
    <cellStyle name="Percent 7 3 3 2 2" xfId="32471" xr:uid="{694634E0-554B-4945-A19E-BD9E26A10209}"/>
    <cellStyle name="Percent 7 3 3 3" xfId="32472" xr:uid="{7A5F4863-53D0-4238-9CAA-A3C00B2BB7D7}"/>
    <cellStyle name="Percent 7 3 3 3 2" xfId="32473" xr:uid="{2CF64943-FEDD-4AA8-9BAD-19E386820F81}"/>
    <cellStyle name="Percent 7 3 3 4" xfId="32474" xr:uid="{027275E8-FA33-41B2-A222-51D0E04934E0}"/>
    <cellStyle name="Percent 7 3 3 5" xfId="32469" xr:uid="{83F37FBF-8262-4725-829D-605B8B166E00}"/>
    <cellStyle name="Percent 7 3 4" xfId="19493" xr:uid="{A4185E43-70C0-4ABE-86CC-0801F5E2C4DA}"/>
    <cellStyle name="Percent 7 3 4 2" xfId="32476" xr:uid="{465DC36C-F0E5-4F12-A63E-D90A523437A1}"/>
    <cellStyle name="Percent 7 3 4 2 2" xfId="32477" xr:uid="{1A01065C-14BC-41C3-B87C-490FFA14CFB9}"/>
    <cellStyle name="Percent 7 3 4 3" xfId="32478" xr:uid="{1F771E0A-378A-440D-BD46-4912C46674DC}"/>
    <cellStyle name="Percent 7 3 4 3 2" xfId="32479" xr:uid="{17A9ED95-5641-4696-8817-680D45893209}"/>
    <cellStyle name="Percent 7 3 4 4" xfId="32480" xr:uid="{B62D9147-86A6-4868-9E69-29594F209601}"/>
    <cellStyle name="Percent 7 3 4 4 2" xfId="32481" xr:uid="{B85314E2-DEE3-4A6D-86EC-7DCB78E6F0CA}"/>
    <cellStyle name="Percent 7 3 4 5" xfId="32482" xr:uid="{63316BEB-3C91-46AD-8D4E-1D8F820DC38D}"/>
    <cellStyle name="Percent 7 3 4 6" xfId="32475" xr:uid="{574918FE-0E6E-4B39-88C8-CB755638F71C}"/>
    <cellStyle name="Percent 7 3 5" xfId="19494" xr:uid="{35509122-9929-4DD2-A232-3C26EA3494A7}"/>
    <cellStyle name="Percent 7 3 5 2" xfId="32484" xr:uid="{8818193B-B982-42AB-88AF-E90127C512D6}"/>
    <cellStyle name="Percent 7 3 5 2 2" xfId="32485" xr:uid="{400B527E-3B50-4555-8057-60AE6BC547BC}"/>
    <cellStyle name="Percent 7 3 5 3" xfId="32486" xr:uid="{943F6FA3-5B82-4B86-9320-D97B59B3B190}"/>
    <cellStyle name="Percent 7 3 5 3 2" xfId="32487" xr:uid="{FAC1E0CD-28A1-4716-B27F-1265CD5EBFDD}"/>
    <cellStyle name="Percent 7 3 5 4" xfId="32488" xr:uid="{879F24F7-BB10-4A30-AABF-52F3A3A392FB}"/>
    <cellStyle name="Percent 7 3 5 5" xfId="32483" xr:uid="{5D553312-465E-4BB9-B41A-C6E861EBA9AD}"/>
    <cellStyle name="Percent 7 3 6" xfId="19495" xr:uid="{59F4E27E-8E1F-470A-9D29-0673B5BA8B5A}"/>
    <cellStyle name="Percent 7 3 6 2" xfId="32490" xr:uid="{9994CE86-FAE4-41E2-8B34-2BBA98DD8C44}"/>
    <cellStyle name="Percent 7 3 6 3" xfId="32489" xr:uid="{D08E764B-EA0F-4A9D-A150-166ACD477EF5}"/>
    <cellStyle name="Percent 7 3 7" xfId="19496" xr:uid="{8BD708E4-56F0-4624-9C7B-F618A7D0DF61}"/>
    <cellStyle name="Percent 7 3 7 2" xfId="32492" xr:uid="{456A85C9-EBCE-4B9F-A078-EC877C7DB097}"/>
    <cellStyle name="Percent 7 3 7 3" xfId="32491" xr:uid="{91386CBC-B03F-42C7-B2F1-0CF894CD83A0}"/>
    <cellStyle name="Percent 7 3 8" xfId="19497" xr:uid="{5984E6FA-6BB7-47B2-9531-7FE0F7EDBAFB}"/>
    <cellStyle name="Percent 7 3 8 2" xfId="32494" xr:uid="{8BD41F18-8C0C-4046-ACCE-1D94D0D9872D}"/>
    <cellStyle name="Percent 7 3 8 3" xfId="32493" xr:uid="{EE1FF00B-3EF1-49D9-B8BF-56D66BC885D3}"/>
    <cellStyle name="Percent 7 3 9" xfId="19498" xr:uid="{397B0751-8D22-49CE-AF7C-6F0F7C461A12}"/>
    <cellStyle name="Percent 7 3 9 2" xfId="32495" xr:uid="{E1FD9C42-B1A9-4EBB-93BA-48293F9391A8}"/>
    <cellStyle name="Percent 7 4" xfId="4825" xr:uid="{00000000-0005-0000-0000-0000DC120000}"/>
    <cellStyle name="Percent 7 4 10" xfId="32497" xr:uid="{BB39598E-9BC5-4EE1-8E86-A815F0FE4EF0}"/>
    <cellStyle name="Percent 7 4 11" xfId="32496" xr:uid="{E617E13D-7198-4AD9-9C56-D389BFD14289}"/>
    <cellStyle name="Percent 7 4 12" xfId="7020" xr:uid="{5DFAB2BC-D124-474B-9BE5-BC9918FE2FBE}"/>
    <cellStyle name="Percent 7 4 2" xfId="9134" xr:uid="{FCF7C187-1E8F-4FF9-9FA9-9260F5AACC29}"/>
    <cellStyle name="Percent 7 4 2 2" xfId="32499" xr:uid="{D15CB266-718A-4F4E-B453-290757C759B3}"/>
    <cellStyle name="Percent 7 4 2 2 2" xfId="32500" xr:uid="{9807E341-3BAB-49C2-A655-C692098DAB79}"/>
    <cellStyle name="Percent 7 4 2 3" xfId="32501" xr:uid="{1F39E9B2-C5D1-4887-AF9A-C815510A9B3E}"/>
    <cellStyle name="Percent 7 4 2 3 2" xfId="32502" xr:uid="{3C62E7C9-697B-4545-A1D3-D38BA0B69AB1}"/>
    <cellStyle name="Percent 7 4 2 4" xfId="32503" xr:uid="{E6AE4551-8ACA-4802-AC36-797072E7B196}"/>
    <cellStyle name="Percent 7 4 2 5" xfId="32498" xr:uid="{2D8A0931-2A3D-4EDA-A0A9-E93517248649}"/>
    <cellStyle name="Percent 7 4 3" xfId="19499" xr:uid="{143114A7-9825-4F0F-BBAE-C4722D8127B3}"/>
    <cellStyle name="Percent 7 4 3 2" xfId="32505" xr:uid="{BBE8AC2B-DA8D-45F0-BAA6-757DF3991630}"/>
    <cellStyle name="Percent 7 4 3 2 2" xfId="32506" xr:uid="{0CB059CD-CD40-4746-9C24-66A4289FD03C}"/>
    <cellStyle name="Percent 7 4 3 3" xfId="32507" xr:uid="{804B13B6-1461-4D79-A7F4-6D279778628A}"/>
    <cellStyle name="Percent 7 4 3 3 2" xfId="32508" xr:uid="{71481836-FC53-4E01-BC78-ECDE9DD16646}"/>
    <cellStyle name="Percent 7 4 3 4" xfId="32509" xr:uid="{D807B062-56D9-4309-83CF-EA480C5810F0}"/>
    <cellStyle name="Percent 7 4 3 5" xfId="32504" xr:uid="{3B6DA972-FC6C-45A2-AE85-4DF310BE9308}"/>
    <cellStyle name="Percent 7 4 4" xfId="19500" xr:uid="{04D35BF2-192D-4BD8-B64B-AF7F6D48A83F}"/>
    <cellStyle name="Percent 7 4 4 2" xfId="32511" xr:uid="{65C8EB93-FD59-47DB-8E6F-2CA9A5BEBFA7}"/>
    <cellStyle name="Percent 7 4 4 2 2" xfId="32512" xr:uid="{51035400-6C33-482E-9E19-BB0E2AABA031}"/>
    <cellStyle name="Percent 7 4 4 3" xfId="32513" xr:uid="{2149F0D7-56AD-4631-B3BE-7A43B4B13E26}"/>
    <cellStyle name="Percent 7 4 4 3 2" xfId="32514" xr:uid="{7FC84CE8-A28E-40DD-84F4-5C8ABE8FC29C}"/>
    <cellStyle name="Percent 7 4 4 4" xfId="32515" xr:uid="{BEA633B7-9682-4CF2-BA7E-3AB19D6B6E1D}"/>
    <cellStyle name="Percent 7 4 4 4 2" xfId="32516" xr:uid="{5F51DC0F-F922-49A0-88F7-2DBD0195EA51}"/>
    <cellStyle name="Percent 7 4 4 5" xfId="32517" xr:uid="{B1AD8BD7-500F-4870-BE75-3051F17290A2}"/>
    <cellStyle name="Percent 7 4 4 6" xfId="32510" xr:uid="{73ED04CF-2838-447B-A1AF-FEEB020D3D82}"/>
    <cellStyle name="Percent 7 4 5" xfId="19501" xr:uid="{AA031486-9B3E-4857-9D9C-5D5A63E5F6CD}"/>
    <cellStyle name="Percent 7 4 5 2" xfId="32519" xr:uid="{0097A2DA-8E5B-4937-BE52-814088DE1EAF}"/>
    <cellStyle name="Percent 7 4 5 2 2" xfId="32520" xr:uid="{87FE8D85-0FBF-4E82-A8CF-D682A7D03DD9}"/>
    <cellStyle name="Percent 7 4 5 3" xfId="32521" xr:uid="{DC6999F3-607D-461C-A1B8-F751B97F528C}"/>
    <cellStyle name="Percent 7 4 5 3 2" xfId="32522" xr:uid="{1056FDE7-19EE-4BAF-9809-D5CFBA192A81}"/>
    <cellStyle name="Percent 7 4 5 4" xfId="32523" xr:uid="{1ADB0860-E2C6-421D-A7B4-DCD2E9483353}"/>
    <cellStyle name="Percent 7 4 5 5" xfId="32518" xr:uid="{7BCF7027-93AF-447D-836D-DFB2C65505AC}"/>
    <cellStyle name="Percent 7 4 6" xfId="19502" xr:uid="{89BFDDC4-B9F6-454D-AD1A-36370BD961A2}"/>
    <cellStyle name="Percent 7 4 6 2" xfId="32525" xr:uid="{96225814-4A6D-42CF-BB9B-FED74722B4CF}"/>
    <cellStyle name="Percent 7 4 6 3" xfId="32524" xr:uid="{9C28ABC3-5A27-497C-9DD3-12F6D4EC0A49}"/>
    <cellStyle name="Percent 7 4 7" xfId="19503" xr:uid="{CFA9EFF4-EBF1-4E2F-96B4-5EB4A58BD0B9}"/>
    <cellStyle name="Percent 7 4 7 2" xfId="32527" xr:uid="{BC9C9004-C030-45FB-9CE6-53A38C7402E3}"/>
    <cellStyle name="Percent 7 4 7 3" xfId="32526" xr:uid="{2CE7AE63-8DAC-4A3B-A308-D19A3FCE439E}"/>
    <cellStyle name="Percent 7 4 8" xfId="19504" xr:uid="{052EC26B-ECF0-4864-8C4C-ECC4193EEE7B}"/>
    <cellStyle name="Percent 7 4 8 2" xfId="32529" xr:uid="{2405CACC-87EF-4206-91B2-BF29EA1298D6}"/>
    <cellStyle name="Percent 7 4 8 3" xfId="32528" xr:uid="{A0A8C173-CD56-41C1-B81B-FDF3A19C89DA}"/>
    <cellStyle name="Percent 7 4 9" xfId="19505" xr:uid="{6725266B-543D-465C-B8F5-ACD672ECF63F}"/>
    <cellStyle name="Percent 7 4 9 2" xfId="32530" xr:uid="{760568C9-62B2-4122-BA45-CB994D71178C}"/>
    <cellStyle name="Percent 7 5" xfId="4826" xr:uid="{00000000-0005-0000-0000-0000DD120000}"/>
    <cellStyle name="Percent 7 5 10" xfId="32532" xr:uid="{7B8D3420-4D7F-4C73-833E-97786AB3A064}"/>
    <cellStyle name="Percent 7 5 11" xfId="32531" xr:uid="{03A3810E-D193-43A8-9E14-A76743F0EA82}"/>
    <cellStyle name="Percent 7 5 12" xfId="7021" xr:uid="{7E4A130A-4962-454C-A4D7-3059AEA74876}"/>
    <cellStyle name="Percent 7 5 2" xfId="9135" xr:uid="{24F85CD7-9C4D-4FD5-99DC-7FC67A7D28B8}"/>
    <cellStyle name="Percent 7 5 2 2" xfId="32534" xr:uid="{8E9A53B3-84CA-4004-BE80-A97DA2D48B27}"/>
    <cellStyle name="Percent 7 5 2 2 2" xfId="32535" xr:uid="{23862FBE-38E8-4AAA-AD5B-5116C12BE947}"/>
    <cellStyle name="Percent 7 5 2 3" xfId="32536" xr:uid="{6202AC05-14EC-4698-819E-5E06D73CCE10}"/>
    <cellStyle name="Percent 7 5 2 3 2" xfId="32537" xr:uid="{BC75CB7D-2C53-4EC7-8A8C-93031947424E}"/>
    <cellStyle name="Percent 7 5 2 4" xfId="32538" xr:uid="{E94B7DA5-F9D1-4B76-90D0-ADF29AEAA123}"/>
    <cellStyle name="Percent 7 5 2 5" xfId="32533" xr:uid="{A75E2C8B-28F5-425E-BF61-8C09E6C2B067}"/>
    <cellStyle name="Percent 7 5 3" xfId="19506" xr:uid="{A67D6543-D947-4529-9159-029A71D364A8}"/>
    <cellStyle name="Percent 7 5 3 2" xfId="32540" xr:uid="{F6956D54-5204-4F3E-9D76-4D2C2F26F391}"/>
    <cellStyle name="Percent 7 5 3 2 2" xfId="32541" xr:uid="{D898BDBD-4906-4DA2-8F2E-E2EB04F1FD36}"/>
    <cellStyle name="Percent 7 5 3 3" xfId="32542" xr:uid="{9D3825C2-4271-4B3B-8A0D-ABDBA454D14E}"/>
    <cellStyle name="Percent 7 5 3 3 2" xfId="32543" xr:uid="{A6AADDD7-DC06-46F6-B0A2-55FF9CAEEA51}"/>
    <cellStyle name="Percent 7 5 3 4" xfId="32544" xr:uid="{3A1079CC-E0FB-4969-A7FA-4E4747FA24A1}"/>
    <cellStyle name="Percent 7 5 3 5" xfId="32539" xr:uid="{596E7BD1-97E8-4DBF-90E0-FF0286641B22}"/>
    <cellStyle name="Percent 7 5 4" xfId="19507" xr:uid="{5622D07E-C296-4762-963A-B2F39B877748}"/>
    <cellStyle name="Percent 7 5 4 2" xfId="32546" xr:uid="{BAF1174B-36FB-46DE-855A-CA51A564C801}"/>
    <cellStyle name="Percent 7 5 4 2 2" xfId="32547" xr:uid="{ABAA5FA6-2EF3-4F74-9BE7-2BA48D55DB9E}"/>
    <cellStyle name="Percent 7 5 4 3" xfId="32548" xr:uid="{38C06D94-723D-437F-A5DC-936141644E2D}"/>
    <cellStyle name="Percent 7 5 4 3 2" xfId="32549" xr:uid="{67F9D30B-39A5-4883-99D9-FA5A92F771F5}"/>
    <cellStyle name="Percent 7 5 4 4" xfId="32550" xr:uid="{292415D2-411B-4B84-9C52-5CFFC0F6D4A7}"/>
    <cellStyle name="Percent 7 5 4 4 2" xfId="32551" xr:uid="{F45C4CF0-C83C-4F85-B517-A1C589B24EF3}"/>
    <cellStyle name="Percent 7 5 4 5" xfId="32552" xr:uid="{9580F4CF-25EF-4072-AB95-AA6A7B92C8C1}"/>
    <cellStyle name="Percent 7 5 4 6" xfId="32545" xr:uid="{2B40C0D3-E129-447E-8241-85AE82E28B2A}"/>
    <cellStyle name="Percent 7 5 5" xfId="19508" xr:uid="{5144BC5D-0340-4456-AD25-01839C9E1445}"/>
    <cellStyle name="Percent 7 5 5 2" xfId="32554" xr:uid="{BB7D39E1-272F-47C9-A94D-04C0EB9E7DA1}"/>
    <cellStyle name="Percent 7 5 5 2 2" xfId="32555" xr:uid="{A5BE5FF5-DE80-410B-AFA7-98C852F86F79}"/>
    <cellStyle name="Percent 7 5 5 3" xfId="32556" xr:uid="{59D0F214-DC67-4A4F-9684-364601FFFF82}"/>
    <cellStyle name="Percent 7 5 5 3 2" xfId="32557" xr:uid="{6342DB25-7D89-4692-80F6-412E89F309B6}"/>
    <cellStyle name="Percent 7 5 5 4" xfId="32558" xr:uid="{49B76382-CF8B-4512-9F82-19F20EE38957}"/>
    <cellStyle name="Percent 7 5 5 5" xfId="32553" xr:uid="{DD235B0E-1F41-4C75-9C83-D1413A7387A3}"/>
    <cellStyle name="Percent 7 5 6" xfId="19509" xr:uid="{2C4D8E36-3976-472A-80B7-1597C615A94A}"/>
    <cellStyle name="Percent 7 5 6 2" xfId="32560" xr:uid="{1F85CBB8-A0B3-40AE-B726-7B931DEA9892}"/>
    <cellStyle name="Percent 7 5 6 3" xfId="32559" xr:uid="{51EA8C63-3B0A-4D41-BA15-AAA224EE7F72}"/>
    <cellStyle name="Percent 7 5 7" xfId="19510" xr:uid="{92BB1B0A-4F9A-4CEB-A561-0ED3FBA3E3C9}"/>
    <cellStyle name="Percent 7 5 7 2" xfId="32562" xr:uid="{885E4520-53AD-41AB-9B83-5BD4B3D2C804}"/>
    <cellStyle name="Percent 7 5 7 3" xfId="32561" xr:uid="{9E9E2611-3941-4378-AC46-100192B1988B}"/>
    <cellStyle name="Percent 7 5 8" xfId="19511" xr:uid="{2E3E694C-1084-4F92-BA70-5F2CCD198773}"/>
    <cellStyle name="Percent 7 5 8 2" xfId="32564" xr:uid="{E0296745-0444-41E0-902C-F5B64165A9A5}"/>
    <cellStyle name="Percent 7 5 8 3" xfId="32563" xr:uid="{B3481CE9-DD8A-473E-ABC0-1DDA22505862}"/>
    <cellStyle name="Percent 7 5 9" xfId="19512" xr:uid="{56A2B7A1-7663-4003-9A0D-C50763470182}"/>
    <cellStyle name="Percent 7 5 9 2" xfId="32565" xr:uid="{99DABCEE-FB38-4F63-91A7-3B43AA508E52}"/>
    <cellStyle name="Percent 7 6" xfId="4827" xr:uid="{00000000-0005-0000-0000-0000DE120000}"/>
    <cellStyle name="Percent 7 6 10" xfId="32567" xr:uid="{F1650295-DEC0-493D-9B0E-AC2430B63082}"/>
    <cellStyle name="Percent 7 6 11" xfId="32566" xr:uid="{39E2A1AC-7C8C-4954-8675-174E3343B74B}"/>
    <cellStyle name="Percent 7 6 12" xfId="7022" xr:uid="{3E5C1063-09CE-47B5-9D94-531E424C0E67}"/>
    <cellStyle name="Percent 7 6 2" xfId="9136" xr:uid="{AFF54BE5-C238-4D6C-A30C-5D8C947FEF3C}"/>
    <cellStyle name="Percent 7 6 2 2" xfId="32569" xr:uid="{BB1D38D3-2D4D-4EFD-8FD9-5D1D6BD4134F}"/>
    <cellStyle name="Percent 7 6 2 2 2" xfId="32570" xr:uid="{F8765658-7055-478B-9AC0-C0097E327B6D}"/>
    <cellStyle name="Percent 7 6 2 3" xfId="32571" xr:uid="{4C9385C3-FF0B-4DB4-A67B-B1001B6FFDF5}"/>
    <cellStyle name="Percent 7 6 2 3 2" xfId="32572" xr:uid="{70CD1B1B-1B8B-4C49-B919-A68F8F1055AD}"/>
    <cellStyle name="Percent 7 6 2 4" xfId="32573" xr:uid="{7411DE93-7F1C-4BB3-BBDE-6110A8D4DCF8}"/>
    <cellStyle name="Percent 7 6 2 5" xfId="32568" xr:uid="{64E17CDF-541A-4F9B-8802-9CF436B1288E}"/>
    <cellStyle name="Percent 7 6 3" xfId="19513" xr:uid="{30F34AB4-0C9C-4220-A22B-152CF8D69672}"/>
    <cellStyle name="Percent 7 6 3 2" xfId="32575" xr:uid="{7E8DE249-DC1E-4001-A97E-480B3FD536BB}"/>
    <cellStyle name="Percent 7 6 3 2 2" xfId="32576" xr:uid="{776950D5-6726-4963-9C6A-672E412D35DC}"/>
    <cellStyle name="Percent 7 6 3 3" xfId="32577" xr:uid="{F759FFA9-CD92-4A39-968F-3BE3EAD60276}"/>
    <cellStyle name="Percent 7 6 3 3 2" xfId="32578" xr:uid="{C14B8F0B-DFA3-4099-8D69-C66E850BB4D9}"/>
    <cellStyle name="Percent 7 6 3 4" xfId="32579" xr:uid="{21317D7F-F351-4979-9479-A9DE3CE556D1}"/>
    <cellStyle name="Percent 7 6 3 5" xfId="32574" xr:uid="{570FEA0B-E25F-4021-B4F9-3672AC15D2E9}"/>
    <cellStyle name="Percent 7 6 4" xfId="19514" xr:uid="{4D5018A5-49E0-4ABE-8263-3F9FEB8335D1}"/>
    <cellStyle name="Percent 7 6 4 2" xfId="32581" xr:uid="{5D988D23-C112-4EE1-99B2-C5787DE42CDB}"/>
    <cellStyle name="Percent 7 6 4 2 2" xfId="32582" xr:uid="{2AB4D56A-0758-46B0-94D2-A04D2F209014}"/>
    <cellStyle name="Percent 7 6 4 3" xfId="32583" xr:uid="{DDA2EB70-AB83-41DD-BA9F-D0E6ECD50FED}"/>
    <cellStyle name="Percent 7 6 4 3 2" xfId="32584" xr:uid="{E022AA2E-3127-49D8-BBD2-2448761665C4}"/>
    <cellStyle name="Percent 7 6 4 4" xfId="32585" xr:uid="{BC2333AE-8B93-4213-9747-69ADF50743D7}"/>
    <cellStyle name="Percent 7 6 4 4 2" xfId="32586" xr:uid="{F09DF071-AAF4-44B0-BD39-1721683CF9E9}"/>
    <cellStyle name="Percent 7 6 4 5" xfId="32587" xr:uid="{ED6F3785-8769-4C00-B418-1A88B170FA65}"/>
    <cellStyle name="Percent 7 6 4 6" xfId="32580" xr:uid="{97CDE488-BBB2-48A6-8E83-679DECCC81B5}"/>
    <cellStyle name="Percent 7 6 5" xfId="19515" xr:uid="{A4FDCC91-3CC7-4D42-8D36-BEEAE038BE50}"/>
    <cellStyle name="Percent 7 6 5 2" xfId="32589" xr:uid="{60F1DFF1-8AE6-4090-8926-A29B7EA067C9}"/>
    <cellStyle name="Percent 7 6 5 2 2" xfId="32590" xr:uid="{5E5F06FE-9D1B-4A60-9F89-4A5B2AB2255F}"/>
    <cellStyle name="Percent 7 6 5 3" xfId="32591" xr:uid="{CA713F0C-4690-420C-BFAD-3155156F79DC}"/>
    <cellStyle name="Percent 7 6 5 3 2" xfId="32592" xr:uid="{602C2802-103F-4239-8315-7B4453CC19A1}"/>
    <cellStyle name="Percent 7 6 5 4" xfId="32593" xr:uid="{4E4509FF-93E3-4820-AF7A-396ABFFCD04E}"/>
    <cellStyle name="Percent 7 6 5 5" xfId="32588" xr:uid="{3510EC88-B488-473C-AA4D-966E32D5420A}"/>
    <cellStyle name="Percent 7 6 6" xfId="19516" xr:uid="{DFD4C189-E818-4268-9BA9-7AFB690740B2}"/>
    <cellStyle name="Percent 7 6 6 2" xfId="32595" xr:uid="{9134CC76-0C08-46CA-BB1B-FF9D98073016}"/>
    <cellStyle name="Percent 7 6 6 3" xfId="32594" xr:uid="{7BC19B47-5505-4D45-BB92-4DCB19378767}"/>
    <cellStyle name="Percent 7 6 7" xfId="19517" xr:uid="{A59EB8F6-FC07-4459-9676-084242D06F8D}"/>
    <cellStyle name="Percent 7 6 7 2" xfId="32597" xr:uid="{97F70F85-2586-45C7-B662-656E462A9528}"/>
    <cellStyle name="Percent 7 6 7 3" xfId="32596" xr:uid="{DBAC19B1-ACDD-4FBF-9710-BE634F2DA08F}"/>
    <cellStyle name="Percent 7 6 8" xfId="19518" xr:uid="{74D4527F-A715-4FB0-BA95-B0C3A575302F}"/>
    <cellStyle name="Percent 7 6 8 2" xfId="32599" xr:uid="{A97C08F9-CF4C-4A20-8B77-74CCD4268DD2}"/>
    <cellStyle name="Percent 7 6 8 3" xfId="32598" xr:uid="{4F627AD9-BE94-40A3-A2ED-1D8EEF090F28}"/>
    <cellStyle name="Percent 7 6 9" xfId="19519" xr:uid="{4002A522-0FCA-45CC-8D54-0150B981E991}"/>
    <cellStyle name="Percent 7 6 9 2" xfId="32600" xr:uid="{9EFC9271-AE50-4A2A-AC93-0CC7F725A8A2}"/>
    <cellStyle name="Percent 7 7" xfId="4828" xr:uid="{00000000-0005-0000-0000-0000DF120000}"/>
    <cellStyle name="Percent 7 7 10" xfId="32602" xr:uid="{18E1F30E-2227-4DEC-8B99-4E3A1289161D}"/>
    <cellStyle name="Percent 7 7 11" xfId="32601" xr:uid="{838677F3-873B-42CA-8EE7-B8F8AFDED277}"/>
    <cellStyle name="Percent 7 7 12" xfId="7023" xr:uid="{D5FE0F9D-142E-4A62-81F3-EF0700F0F434}"/>
    <cellStyle name="Percent 7 7 2" xfId="9137" xr:uid="{5C441ADE-F850-41B9-A7A8-1750D4D3CE61}"/>
    <cellStyle name="Percent 7 7 2 2" xfId="32604" xr:uid="{7F9F887A-685E-4277-8CEB-907BECBC4A8D}"/>
    <cellStyle name="Percent 7 7 2 2 2" xfId="32605" xr:uid="{2EF65E6E-CD13-4461-B827-FC011C9CF140}"/>
    <cellStyle name="Percent 7 7 2 3" xfId="32606" xr:uid="{5918D3EE-D7FD-470C-BAFC-0385FA05947B}"/>
    <cellStyle name="Percent 7 7 2 3 2" xfId="32607" xr:uid="{07F63D2F-4205-4D30-B448-930362784913}"/>
    <cellStyle name="Percent 7 7 2 4" xfId="32608" xr:uid="{1E07D082-CA74-4CF3-84E9-5CCBD7CCB83A}"/>
    <cellStyle name="Percent 7 7 2 5" xfId="32603" xr:uid="{2E5938BC-8889-4218-B8DC-1BFA814380D0}"/>
    <cellStyle name="Percent 7 7 3" xfId="19520" xr:uid="{8EBDE290-0B7D-43A4-A8E7-B5CA98B7F45B}"/>
    <cellStyle name="Percent 7 7 3 2" xfId="32610" xr:uid="{F2DA78FE-3B14-4812-8877-8DE98CE7A842}"/>
    <cellStyle name="Percent 7 7 3 2 2" xfId="32611" xr:uid="{17F5AFBB-80D7-46AC-A43D-DFD36342D5A4}"/>
    <cellStyle name="Percent 7 7 3 3" xfId="32612" xr:uid="{B2FAA0B8-C7B7-4A8C-82A1-E524AAAC9491}"/>
    <cellStyle name="Percent 7 7 3 3 2" xfId="32613" xr:uid="{7A2BE60C-CEFD-45E3-9BE5-60A52C6135EC}"/>
    <cellStyle name="Percent 7 7 3 4" xfId="32614" xr:uid="{F1448140-B209-477A-9932-F2D82AC15240}"/>
    <cellStyle name="Percent 7 7 3 5" xfId="32609" xr:uid="{EEDF31A8-4894-4F3D-A1E9-9E6D749D5CE5}"/>
    <cellStyle name="Percent 7 7 4" xfId="19521" xr:uid="{3D05B163-7FBE-4892-8EF8-594BA81E948F}"/>
    <cellStyle name="Percent 7 7 4 2" xfId="32616" xr:uid="{B046EC56-86B1-446D-8118-18F4CF4AD0AC}"/>
    <cellStyle name="Percent 7 7 4 2 2" xfId="32617" xr:uid="{2C44E07E-9DDC-4EE3-8585-889D23D799EB}"/>
    <cellStyle name="Percent 7 7 4 3" xfId="32618" xr:uid="{1AC63420-729A-48EE-939F-0965418DE14A}"/>
    <cellStyle name="Percent 7 7 4 3 2" xfId="32619" xr:uid="{37E640B0-549F-4E66-8111-6CD65C5AF476}"/>
    <cellStyle name="Percent 7 7 4 4" xfId="32620" xr:uid="{FBA04237-6E39-46A3-86D9-6C52E90F8AF3}"/>
    <cellStyle name="Percent 7 7 4 4 2" xfId="32621" xr:uid="{620AA25C-82BD-4AE5-8C97-3E7298953B51}"/>
    <cellStyle name="Percent 7 7 4 5" xfId="32622" xr:uid="{BA91AD03-C3DB-48EF-A968-B4FAACAF1E5F}"/>
    <cellStyle name="Percent 7 7 4 6" xfId="32615" xr:uid="{C083E95C-ACAB-44A7-AB3A-7C9C73F8EC4A}"/>
    <cellStyle name="Percent 7 7 5" xfId="19522" xr:uid="{B84FA4AB-7131-4A31-9439-90B9AA24E5EA}"/>
    <cellStyle name="Percent 7 7 5 2" xfId="32624" xr:uid="{619D2F46-62A7-4913-BFC8-A7F01BAF5548}"/>
    <cellStyle name="Percent 7 7 5 2 2" xfId="32625" xr:uid="{E45B5664-FA64-462B-A2E1-0D417833D99A}"/>
    <cellStyle name="Percent 7 7 5 3" xfId="32626" xr:uid="{006E8594-355D-4BBC-BB8A-8F5F3A9E8C11}"/>
    <cellStyle name="Percent 7 7 5 3 2" xfId="32627" xr:uid="{4E2BA69F-7893-41AA-BE9B-0F00D1DF0863}"/>
    <cellStyle name="Percent 7 7 5 4" xfId="32628" xr:uid="{70D5EE4B-C602-4F1D-9427-DF0481A2421B}"/>
    <cellStyle name="Percent 7 7 5 5" xfId="32623" xr:uid="{4B29346D-2D8E-409E-8305-2F57D3E63180}"/>
    <cellStyle name="Percent 7 7 6" xfId="19523" xr:uid="{B605BF4F-30D8-4DAB-8AFF-8BE2A33B2CEF}"/>
    <cellStyle name="Percent 7 7 6 2" xfId="32630" xr:uid="{C314CA0A-81CD-49A1-9F82-4207B5714EFB}"/>
    <cellStyle name="Percent 7 7 6 3" xfId="32629" xr:uid="{ADF01877-FA79-4D68-BCD5-1678DA508D20}"/>
    <cellStyle name="Percent 7 7 7" xfId="19524" xr:uid="{94F326AF-16B7-446E-9FD3-FA4727EA813C}"/>
    <cellStyle name="Percent 7 7 7 2" xfId="32632" xr:uid="{30CBBFE6-2427-46DB-A6DA-F6D95080C84D}"/>
    <cellStyle name="Percent 7 7 7 3" xfId="32631" xr:uid="{FF31D804-FA2E-47E7-A8B4-0C1A8DDE30AB}"/>
    <cellStyle name="Percent 7 7 8" xfId="19525" xr:uid="{ABB0F60F-B4B0-451C-8216-C168B8B5E89D}"/>
    <cellStyle name="Percent 7 7 8 2" xfId="32634" xr:uid="{A8D2041E-820E-406E-A4E2-05E197B35E59}"/>
    <cellStyle name="Percent 7 7 8 3" xfId="32633" xr:uid="{D8FFDACF-6388-4030-A60D-CEE0F755A8E3}"/>
    <cellStyle name="Percent 7 7 9" xfId="19526" xr:uid="{CBF78C4D-9022-400B-AFB6-3E066D076C4D}"/>
    <cellStyle name="Percent 7 7 9 2" xfId="32635" xr:uid="{4BFC2123-E58F-4E7D-8368-A615E2B99342}"/>
    <cellStyle name="Percent 7 8" xfId="4829" xr:uid="{00000000-0005-0000-0000-0000E0120000}"/>
    <cellStyle name="Percent 7 8 10" xfId="32637" xr:uid="{E0DEE617-2782-47B6-8132-273BED606BE7}"/>
    <cellStyle name="Percent 7 8 11" xfId="32636" xr:uid="{8C1A42D2-27B9-4DBA-AC5C-204851B2F1F1}"/>
    <cellStyle name="Percent 7 8 12" xfId="7024" xr:uid="{2D1D3232-70D1-4C5E-B432-C5AA4AEEC6FB}"/>
    <cellStyle name="Percent 7 8 2" xfId="9138" xr:uid="{F25FF340-4EA3-4F6B-A58A-476E79BCFE51}"/>
    <cellStyle name="Percent 7 8 2 2" xfId="32639" xr:uid="{4CEA3B75-21B4-4536-A50A-2192EB99E74D}"/>
    <cellStyle name="Percent 7 8 2 2 2" xfId="32640" xr:uid="{D1C659DF-61E1-41BA-8300-385FC082665B}"/>
    <cellStyle name="Percent 7 8 2 3" xfId="32641" xr:uid="{EA48B5DB-1194-4963-9C10-1AC83E8A6A40}"/>
    <cellStyle name="Percent 7 8 2 3 2" xfId="32642" xr:uid="{EBDE434B-6340-4D6F-A5B0-AEF41254511B}"/>
    <cellStyle name="Percent 7 8 2 4" xfId="32643" xr:uid="{6ED00AD5-7B83-4A00-8C01-B414A9294B30}"/>
    <cellStyle name="Percent 7 8 2 5" xfId="32638" xr:uid="{4FEB661E-E3A8-499A-9278-089E531C9808}"/>
    <cellStyle name="Percent 7 8 3" xfId="19527" xr:uid="{4BD948C5-3D5D-486A-992D-B3875CEB98C4}"/>
    <cellStyle name="Percent 7 8 3 2" xfId="32645" xr:uid="{121752BB-E29F-4E0B-B95D-087F3C0223B6}"/>
    <cellStyle name="Percent 7 8 3 2 2" xfId="32646" xr:uid="{53DD8919-BFBF-4A7D-8185-D8A21F66E908}"/>
    <cellStyle name="Percent 7 8 3 3" xfId="32647" xr:uid="{BAE7C782-68C4-4411-A3BA-28C5786C075F}"/>
    <cellStyle name="Percent 7 8 3 3 2" xfId="32648" xr:uid="{5A13640E-67F0-4120-8202-76A008908430}"/>
    <cellStyle name="Percent 7 8 3 4" xfId="32649" xr:uid="{0C1E4DDF-FFCC-4CB5-A1C9-AD2734DB9E14}"/>
    <cellStyle name="Percent 7 8 3 5" xfId="32644" xr:uid="{1D25455C-9F46-4238-BB6E-64FDC8CF8A36}"/>
    <cellStyle name="Percent 7 8 4" xfId="19528" xr:uid="{BEEFE20C-2A99-4A68-A7FE-01C5457A66F8}"/>
    <cellStyle name="Percent 7 8 4 2" xfId="32651" xr:uid="{149B961E-6210-441C-8873-7713F9C434F8}"/>
    <cellStyle name="Percent 7 8 4 2 2" xfId="32652" xr:uid="{DA4EA343-26A6-41AD-83E1-9F943B533261}"/>
    <cellStyle name="Percent 7 8 4 3" xfId="32653" xr:uid="{74F77090-DE2B-4359-B61D-4C55CA684C59}"/>
    <cellStyle name="Percent 7 8 4 3 2" xfId="32654" xr:uid="{03820682-392C-4F1E-8B11-A9C6292CA986}"/>
    <cellStyle name="Percent 7 8 4 4" xfId="32655" xr:uid="{A2EDF864-084A-4B7C-97E4-6D515A02E1E4}"/>
    <cellStyle name="Percent 7 8 4 4 2" xfId="32656" xr:uid="{C7AB4DA3-A059-4D77-9C96-EC60C1AA707E}"/>
    <cellStyle name="Percent 7 8 4 5" xfId="32657" xr:uid="{0EAEB717-C77F-4967-92B6-0F0C1009498E}"/>
    <cellStyle name="Percent 7 8 4 6" xfId="32650" xr:uid="{1DFCF638-E0C2-4822-8471-C33E2C84B15A}"/>
    <cellStyle name="Percent 7 8 5" xfId="19529" xr:uid="{03D8445B-1466-4A15-ACFC-08E4A09B9377}"/>
    <cellStyle name="Percent 7 8 5 2" xfId="32659" xr:uid="{1E292C21-FF90-4777-8B9A-88FAA2B4B56C}"/>
    <cellStyle name="Percent 7 8 5 2 2" xfId="32660" xr:uid="{D212778A-A9DF-434C-A786-63A999C95876}"/>
    <cellStyle name="Percent 7 8 5 3" xfId="32661" xr:uid="{3AD2DE43-8314-4C92-822F-B2A027A73F47}"/>
    <cellStyle name="Percent 7 8 5 3 2" xfId="32662" xr:uid="{D3024CD6-23D1-4482-9931-7FB7ECCAC7CD}"/>
    <cellStyle name="Percent 7 8 5 4" xfId="32663" xr:uid="{57467EF1-B0FB-4B39-AF59-08111284E12F}"/>
    <cellStyle name="Percent 7 8 5 5" xfId="32658" xr:uid="{94333E00-6541-493A-BFBA-4FDD19B2282B}"/>
    <cellStyle name="Percent 7 8 6" xfId="19530" xr:uid="{2EC6F18D-E381-4CE0-AF96-BCD2EB8B8975}"/>
    <cellStyle name="Percent 7 8 6 2" xfId="32665" xr:uid="{01A990C0-4192-4EDC-AF91-468362F1CF59}"/>
    <cellStyle name="Percent 7 8 6 3" xfId="32664" xr:uid="{913A4091-DB88-49C7-8B43-3668F66D7182}"/>
    <cellStyle name="Percent 7 8 7" xfId="19531" xr:uid="{376025BE-17E1-4856-959E-F3B7E6BC7A83}"/>
    <cellStyle name="Percent 7 8 7 2" xfId="32667" xr:uid="{69ADE83F-DCF5-49BB-B3EF-1368F64AEEC1}"/>
    <cellStyle name="Percent 7 8 7 3" xfId="32666" xr:uid="{7313B29C-654C-4EA2-9AF3-7E60E7FC1EA7}"/>
    <cellStyle name="Percent 7 8 8" xfId="19532" xr:uid="{4A58F790-7D94-472F-AFED-802341A28F70}"/>
    <cellStyle name="Percent 7 8 8 2" xfId="32669" xr:uid="{E9333C2A-E2C4-49B6-8ED3-E1F6AB8F22F2}"/>
    <cellStyle name="Percent 7 8 8 3" xfId="32668" xr:uid="{54C22FD9-AAA8-42BE-BC5F-97C45BD23310}"/>
    <cellStyle name="Percent 7 8 9" xfId="19533" xr:uid="{BAAB7CF9-F7C2-418F-A769-8975AD2B3540}"/>
    <cellStyle name="Percent 7 8 9 2" xfId="32670" xr:uid="{2C0BFAC5-A9BF-4760-8F0E-3501F2C227E2}"/>
    <cellStyle name="Percent 7 9" xfId="4830" xr:uid="{00000000-0005-0000-0000-0000E1120000}"/>
    <cellStyle name="Percent 7 9 10" xfId="32672" xr:uid="{50DCD485-BB46-42E3-8812-456E7C7AFB7A}"/>
    <cellStyle name="Percent 7 9 11" xfId="32671" xr:uid="{0D234119-ED67-4FB2-8D70-266C546B1A09}"/>
    <cellStyle name="Percent 7 9 12" xfId="9139" xr:uid="{E217F177-069C-461D-BCDE-B287B7169543}"/>
    <cellStyle name="Percent 7 9 2" xfId="19534" xr:uid="{7D21679A-91BB-4C3F-BA05-2ED66F0169DE}"/>
    <cellStyle name="Percent 7 9 2 2" xfId="19535" xr:uid="{4E82E8E1-8D0A-4013-909A-7E463CC08D84}"/>
    <cellStyle name="Percent 7 9 2 2 2" xfId="19536" xr:uid="{8EBF4073-6002-4CD6-B09E-6DE01B4DDEF4}"/>
    <cellStyle name="Percent 7 9 2 2 2 2" xfId="32675" xr:uid="{A8845C09-4394-4C29-96BE-198652037737}"/>
    <cellStyle name="Percent 7 9 2 2 3" xfId="32674" xr:uid="{7A547A10-907E-45A3-86DF-A193AB9D61C7}"/>
    <cellStyle name="Percent 7 9 2 3" xfId="19537" xr:uid="{8FE099D4-67EC-4D7B-AD56-E79565F2CEE3}"/>
    <cellStyle name="Percent 7 9 2 3 2" xfId="32677" xr:uid="{949A0E8C-982A-4237-83BB-F9C742C38762}"/>
    <cellStyle name="Percent 7 9 2 3 3" xfId="32676" xr:uid="{8A7510C4-7E98-4642-B764-124DF2AA5FDD}"/>
    <cellStyle name="Percent 7 9 2 4" xfId="19538" xr:uid="{BD87B0B2-9976-4F80-A17C-D4F616D61067}"/>
    <cellStyle name="Percent 7 9 2 4 2" xfId="32678" xr:uid="{7A3E2E25-8252-4249-8918-1AF84AC89A11}"/>
    <cellStyle name="Percent 7 9 2 5" xfId="32673" xr:uid="{97FF4083-E625-4685-8A04-D4AFF2A9DD1C}"/>
    <cellStyle name="Percent 7 9 3" xfId="19539" xr:uid="{8A7F199E-1451-41AC-9072-D7D6FD7AE6C1}"/>
    <cellStyle name="Percent 7 9 3 2" xfId="19540" xr:uid="{CA3DF4D5-26D8-4815-88A2-D7E76962E577}"/>
    <cellStyle name="Percent 7 9 3 2 2" xfId="19541" xr:uid="{5FC45B95-F668-4892-9099-9B6A92D65BD7}"/>
    <cellStyle name="Percent 7 9 3 2 2 2" xfId="32681" xr:uid="{97302557-5A5E-4193-A737-A27685D22D14}"/>
    <cellStyle name="Percent 7 9 3 2 3" xfId="32680" xr:uid="{B38B9882-E53C-4975-8CCD-7C4D6E169A11}"/>
    <cellStyle name="Percent 7 9 3 3" xfId="19542" xr:uid="{3C7BAEB6-3055-41A0-A5BE-8F4D451E798F}"/>
    <cellStyle name="Percent 7 9 3 3 2" xfId="32683" xr:uid="{E4AC6EC1-2403-4A95-98D0-1AE4580DF9CC}"/>
    <cellStyle name="Percent 7 9 3 3 3" xfId="32682" xr:uid="{43DC7FF6-4C7C-4943-B9C7-C64A4D450A14}"/>
    <cellStyle name="Percent 7 9 3 4" xfId="19543" xr:uid="{1114AE95-9B7B-46CB-83E7-235AA1E8E6A3}"/>
    <cellStyle name="Percent 7 9 3 4 2" xfId="32684" xr:uid="{A0EB30C3-9D90-4825-AD2D-542C6F6282A9}"/>
    <cellStyle name="Percent 7 9 3 5" xfId="32679" xr:uid="{FC9F128C-5BA8-4A46-8BBF-AFD342048F9A}"/>
    <cellStyle name="Percent 7 9 4" xfId="19544" xr:uid="{43C0028E-F8F7-48C6-9924-112069CF4CD5}"/>
    <cellStyle name="Percent 7 9 4 2" xfId="19545" xr:uid="{135B5EFF-9F39-43D0-89BD-A913209C2F3C}"/>
    <cellStyle name="Percent 7 9 4 2 2" xfId="32687" xr:uid="{5639BE79-6EB6-4586-8565-7A7E356596E9}"/>
    <cellStyle name="Percent 7 9 4 2 3" xfId="32686" xr:uid="{75B32A2D-B3DF-4B22-8598-E44F9C112683}"/>
    <cellStyle name="Percent 7 9 4 3" xfId="19546" xr:uid="{194DD4D3-33BF-4DF7-928F-6D9623E9A98E}"/>
    <cellStyle name="Percent 7 9 4 3 2" xfId="32689" xr:uid="{F46BDFB2-196C-4194-AB45-4FFC70ED4F1B}"/>
    <cellStyle name="Percent 7 9 4 3 3" xfId="32688" xr:uid="{AA39065A-DCE7-4077-9319-297DCDDAF48B}"/>
    <cellStyle name="Percent 7 9 4 4" xfId="32690" xr:uid="{559C6612-C4F0-46E6-9352-90F6092FB6E5}"/>
    <cellStyle name="Percent 7 9 4 4 2" xfId="32691" xr:uid="{A137059C-1382-461D-9C51-4D4307405CC2}"/>
    <cellStyle name="Percent 7 9 4 5" xfId="32692" xr:uid="{654524DB-4F02-4A2F-81B4-0EFF68201B3D}"/>
    <cellStyle name="Percent 7 9 4 6" xfId="32685" xr:uid="{EA728A0F-42F9-4836-ADA2-23F22BA6D7DA}"/>
    <cellStyle name="Percent 7 9 5" xfId="19547" xr:uid="{9E5D152D-A5BA-4069-BFF2-C496DC988667}"/>
    <cellStyle name="Percent 7 9 5 2" xfId="32694" xr:uid="{350678F2-7277-427A-BFFB-D638F5C371CF}"/>
    <cellStyle name="Percent 7 9 5 2 2" xfId="32695" xr:uid="{99EEC94F-48C3-431D-B2FC-A7B978B3CE02}"/>
    <cellStyle name="Percent 7 9 5 3" xfId="32696" xr:uid="{CDC6A64A-1E57-4CF6-874A-AD3409625AF1}"/>
    <cellStyle name="Percent 7 9 5 3 2" xfId="32697" xr:uid="{D923150A-B5A5-4138-928F-DECD6B30B655}"/>
    <cellStyle name="Percent 7 9 5 4" xfId="32698" xr:uid="{F207BF5B-87AA-4C92-9A02-E629BDADFC00}"/>
    <cellStyle name="Percent 7 9 5 5" xfId="32693" xr:uid="{69CC5AFB-196A-4B15-9211-507958D0E6B2}"/>
    <cellStyle name="Percent 7 9 6" xfId="19548" xr:uid="{066BBE00-E939-483E-AEFC-F72CB899DB99}"/>
    <cellStyle name="Percent 7 9 6 2" xfId="32700" xr:uid="{D000BC12-3A76-49F1-AF54-2414233DA30D}"/>
    <cellStyle name="Percent 7 9 6 3" xfId="32699" xr:uid="{846A8B96-5A33-4B9A-B6E8-FD0EBB9BE434}"/>
    <cellStyle name="Percent 7 9 7" xfId="19549" xr:uid="{F3BCC54D-97D8-465B-8A08-7D6C16B27362}"/>
    <cellStyle name="Percent 7 9 7 2" xfId="32702" xr:uid="{1729CC35-1FB0-4F39-9C0D-2D8E5E8817E6}"/>
    <cellStyle name="Percent 7 9 7 3" xfId="32701" xr:uid="{C279C5DB-D212-4BFC-B0DA-5130E5AA16B6}"/>
    <cellStyle name="Percent 7 9 8" xfId="19550" xr:uid="{A98A9371-C6D0-4E06-BFB1-A4EC67D72AE1}"/>
    <cellStyle name="Percent 7 9 8 2" xfId="32704" xr:uid="{2FD99CEA-0AAB-4EC1-ACC7-2B42BEAEE2F3}"/>
    <cellStyle name="Percent 7 9 8 3" xfId="32703" xr:uid="{0840764E-2CB1-4838-AB79-AF8249A9770B}"/>
    <cellStyle name="Percent 7 9 9" xfId="19551" xr:uid="{7AED0CD4-E47A-47C7-9AAC-E33C2E53CEBC}"/>
    <cellStyle name="Percent 7 9 9 2" xfId="32705" xr:uid="{1B369723-BA1B-46BC-B932-8E3025181979}"/>
    <cellStyle name="Percent 8" xfId="4831" xr:uid="{00000000-0005-0000-0000-0000E2120000}"/>
    <cellStyle name="Percent 8 10" xfId="19552" xr:uid="{23DA45D0-DAB6-4626-A7DB-9CE561F604B7}"/>
    <cellStyle name="Percent 8 10 2" xfId="32708" xr:uid="{CEBFC39F-D3AE-4B5F-938E-238EA5EDF12B}"/>
    <cellStyle name="Percent 8 10 2 2" xfId="32709" xr:uid="{D0D936CE-4A5E-49C1-8057-6C909A3C4806}"/>
    <cellStyle name="Percent 8 10 3" xfId="32710" xr:uid="{278B6DA7-BA11-4B91-8D19-DA7086CD80CF}"/>
    <cellStyle name="Percent 8 10 3 2" xfId="32711" xr:uid="{EA09A126-8639-4B3B-B50B-DF6E16BB0538}"/>
    <cellStyle name="Percent 8 10 4" xfId="32712" xr:uid="{7D5917C1-A891-440F-9A28-A6880CD84428}"/>
    <cellStyle name="Percent 8 10 5" xfId="32707" xr:uid="{2B444FED-AE24-42E3-A0D2-869621AF86B1}"/>
    <cellStyle name="Percent 8 11" xfId="19553" xr:uid="{BCE6D529-15F9-4D8D-BA03-310613A608AE}"/>
    <cellStyle name="Percent 8 11 2" xfId="32714" xr:uid="{0E609075-3990-4AA8-8BB3-5FDE8195A2B9}"/>
    <cellStyle name="Percent 8 11 2 2" xfId="32715" xr:uid="{289898BD-78DB-428C-85EB-D2DFB29F8D96}"/>
    <cellStyle name="Percent 8 11 3" xfId="32716" xr:uid="{7E4E3012-654D-4B29-BE27-D84EC9A5E3DC}"/>
    <cellStyle name="Percent 8 11 3 2" xfId="32717" xr:uid="{78939E34-CA67-4A50-8AFD-61C19D121BDD}"/>
    <cellStyle name="Percent 8 11 4" xfId="32718" xr:uid="{36CF6C60-E774-4FB3-8B1B-93395D0F5999}"/>
    <cellStyle name="Percent 8 11 4 2" xfId="32719" xr:uid="{0CAD7709-AC58-4E7E-94E0-D9BF03660CFB}"/>
    <cellStyle name="Percent 8 11 5" xfId="32720" xr:uid="{ED2652A7-A83F-4D3F-B925-13AEBD9DB2C4}"/>
    <cellStyle name="Percent 8 11 6" xfId="32713" xr:uid="{09082F08-41A6-4979-B80B-88D70C9938CC}"/>
    <cellStyle name="Percent 8 12" xfId="19554" xr:uid="{F4D04F7C-25E3-4318-8336-E33EA6D17F41}"/>
    <cellStyle name="Percent 8 12 2" xfId="32722" xr:uid="{11FA6BAC-6FC4-4B19-B1E9-8DDE311080D1}"/>
    <cellStyle name="Percent 8 12 2 2" xfId="32723" xr:uid="{5732C913-62A5-4CA1-8FDB-2BF6FD7B1784}"/>
    <cellStyle name="Percent 8 12 3" xfId="32724" xr:uid="{AE1E7304-6DC4-48FE-B70F-77AA1A431D57}"/>
    <cellStyle name="Percent 8 12 3 2" xfId="32725" xr:uid="{C920ACE9-FDE7-46F6-9FAD-BBDE351DE33C}"/>
    <cellStyle name="Percent 8 12 4" xfId="32726" xr:uid="{C54E2BAA-0D02-44E6-92D4-E928F417BD77}"/>
    <cellStyle name="Percent 8 12 5" xfId="32721" xr:uid="{01F02F5C-3C2F-45E5-9063-0AAEE509754B}"/>
    <cellStyle name="Percent 8 13" xfId="19555" xr:uid="{33F54B88-A946-4E97-BCDD-1724E9B91166}"/>
    <cellStyle name="Percent 8 13 2" xfId="32728" xr:uid="{3DD2C5DB-B65C-4A31-ACAA-69FA85A05749}"/>
    <cellStyle name="Percent 8 13 3" xfId="32727" xr:uid="{8BA21C1B-DB62-41B6-9E01-21079F855B35}"/>
    <cellStyle name="Percent 8 14" xfId="19556" xr:uid="{90F6F995-57DA-4D31-BDE6-4EDBD2FF3EE4}"/>
    <cellStyle name="Percent 8 14 2" xfId="32730" xr:uid="{6FB73F6B-B1F3-4058-8884-3E96A897318A}"/>
    <cellStyle name="Percent 8 14 3" xfId="32729" xr:uid="{9B70BED9-B7D1-454D-A36E-5C3B8DB292BD}"/>
    <cellStyle name="Percent 8 15" xfId="19557" xr:uid="{11648A68-1761-4C97-8415-0E4C543E0031}"/>
    <cellStyle name="Percent 8 15 2" xfId="32732" xr:uid="{4B3F68ED-DBD3-4C1F-BA92-91BCE49354BF}"/>
    <cellStyle name="Percent 8 15 3" xfId="32731" xr:uid="{007B4288-608E-4279-B88B-B2A6DA10659D}"/>
    <cellStyle name="Percent 8 16" xfId="19558" xr:uid="{F79DF6A5-D548-435D-A610-E4600F59179F}"/>
    <cellStyle name="Percent 8 16 2" xfId="32733" xr:uid="{065F1BA8-8397-4164-80C9-2E193B9AFD65}"/>
    <cellStyle name="Percent 8 17" xfId="32734" xr:uid="{4B55563C-BBAC-4153-B1C4-32104D297F2D}"/>
    <cellStyle name="Percent 8 18" xfId="32706" xr:uid="{0E6EBB74-FCC5-4368-AE62-F9B0CEA2141D}"/>
    <cellStyle name="Percent 8 19" xfId="7025" xr:uid="{795805DB-143B-4D70-A38B-3308BA007D0B}"/>
    <cellStyle name="Percent 8 2" xfId="4832" xr:uid="{00000000-0005-0000-0000-0000E3120000}"/>
    <cellStyle name="Percent 8 2 10" xfId="32736" xr:uid="{DB730748-D3EA-4256-A9F5-15E3A38557A3}"/>
    <cellStyle name="Percent 8 2 11" xfId="32735" xr:uid="{64D9B066-6E05-47DE-BCF6-91CC21C030E1}"/>
    <cellStyle name="Percent 8 2 12" xfId="7026" xr:uid="{9A271AB4-96B0-42BA-B5DF-85FE5C63D89A}"/>
    <cellStyle name="Percent 8 2 2" xfId="9141" xr:uid="{8F4597B3-74F8-42BF-AC88-1B260FAAB740}"/>
    <cellStyle name="Percent 8 2 2 2" xfId="32738" xr:uid="{D0E5DBB3-80EC-4118-8F95-3ED2B183453A}"/>
    <cellStyle name="Percent 8 2 2 2 2" xfId="32739" xr:uid="{3332FF98-0F73-4FD9-96E9-60AFE38EEB41}"/>
    <cellStyle name="Percent 8 2 2 3" xfId="32740" xr:uid="{E46A7206-3DED-4995-982C-0D06A0A1E6F5}"/>
    <cellStyle name="Percent 8 2 2 3 2" xfId="32741" xr:uid="{2789235C-9F11-4B7B-B721-55AE87A78C8D}"/>
    <cellStyle name="Percent 8 2 2 4" xfId="32742" xr:uid="{4FB4FD10-C694-48EE-B5DF-DB46449CC184}"/>
    <cellStyle name="Percent 8 2 2 5" xfId="32737" xr:uid="{77E5DA9C-E071-46DB-9726-F185D93BCFD8}"/>
    <cellStyle name="Percent 8 2 3" xfId="19559" xr:uid="{54B593F5-2C0C-406F-AFCF-15CE09F3A779}"/>
    <cellStyle name="Percent 8 2 3 2" xfId="32744" xr:uid="{FC60D7DB-E081-4606-9117-93BB4398964B}"/>
    <cellStyle name="Percent 8 2 3 2 2" xfId="32745" xr:uid="{27AFAB61-DBEE-4CC1-861B-0D616E150680}"/>
    <cellStyle name="Percent 8 2 3 3" xfId="32746" xr:uid="{C87E9ED2-704D-48C2-B465-26A585F4C70A}"/>
    <cellStyle name="Percent 8 2 3 3 2" xfId="32747" xr:uid="{56139C75-FD1F-4D0A-A320-F2C1EEF76B4B}"/>
    <cellStyle name="Percent 8 2 3 4" xfId="32748" xr:uid="{367AA22C-A801-40D5-AD04-89040CFAE2AC}"/>
    <cellStyle name="Percent 8 2 3 5" xfId="32743" xr:uid="{985D2E0D-8805-4986-90BC-816A74B9C478}"/>
    <cellStyle name="Percent 8 2 4" xfId="19560" xr:uid="{C30B777A-283B-4BFB-A506-0D4960C5157D}"/>
    <cellStyle name="Percent 8 2 4 2" xfId="32750" xr:uid="{6AD0C70C-55AC-4555-BBF7-5B3420591942}"/>
    <cellStyle name="Percent 8 2 4 2 2" xfId="32751" xr:uid="{DECF26DA-208A-4B9D-8CED-B2F5E94F641A}"/>
    <cellStyle name="Percent 8 2 4 3" xfId="32752" xr:uid="{B12BC3EC-1310-484D-8591-F41A033B9267}"/>
    <cellStyle name="Percent 8 2 4 3 2" xfId="32753" xr:uid="{7CACA642-22CA-4344-BE2F-3D4CCBCBC154}"/>
    <cellStyle name="Percent 8 2 4 4" xfId="32754" xr:uid="{11468258-0978-4FCB-AEEA-4A98839B2485}"/>
    <cellStyle name="Percent 8 2 4 4 2" xfId="32755" xr:uid="{39084266-5E3E-4A82-9F29-E5E7A299264B}"/>
    <cellStyle name="Percent 8 2 4 5" xfId="32756" xr:uid="{E7863847-E5BD-4CFA-B147-01E58BC6ED37}"/>
    <cellStyle name="Percent 8 2 4 6" xfId="32749" xr:uid="{EC338158-B8A0-451F-B9FA-FE3F7B6441F6}"/>
    <cellStyle name="Percent 8 2 5" xfId="19561" xr:uid="{D7DF1848-7C7F-4CE0-84F3-F648F5C04388}"/>
    <cellStyle name="Percent 8 2 5 2" xfId="32758" xr:uid="{2D335477-DDCD-4847-861F-24CE85EE2CFD}"/>
    <cellStyle name="Percent 8 2 5 2 2" xfId="32759" xr:uid="{DB5C510E-128B-4D40-85F8-58206B2566EC}"/>
    <cellStyle name="Percent 8 2 5 3" xfId="32760" xr:uid="{20C625AE-E37E-48BF-A058-55617AA340AB}"/>
    <cellStyle name="Percent 8 2 5 3 2" xfId="32761" xr:uid="{F70E7ED4-E105-4CC1-B176-4A7604068BAA}"/>
    <cellStyle name="Percent 8 2 5 4" xfId="32762" xr:uid="{C021650D-1A86-4FB6-B9B1-D7CBC49470E1}"/>
    <cellStyle name="Percent 8 2 5 5" xfId="32757" xr:uid="{34B7ABD2-5A88-4572-A84C-30E76AA3235A}"/>
    <cellStyle name="Percent 8 2 6" xfId="19562" xr:uid="{0C993E4C-F247-484B-A8EF-4628205B22C8}"/>
    <cellStyle name="Percent 8 2 6 2" xfId="32764" xr:uid="{FD3438B6-105E-4C7D-A7CD-3DE47AE67821}"/>
    <cellStyle name="Percent 8 2 6 3" xfId="32763" xr:uid="{BB69409E-EFD0-48C2-8B3D-B38575E63557}"/>
    <cellStyle name="Percent 8 2 7" xfId="19563" xr:uid="{4BA346D6-A637-49CA-BAEE-E05802A25D92}"/>
    <cellStyle name="Percent 8 2 7 2" xfId="32766" xr:uid="{B6D15B7C-12EA-4982-81C3-E63CAF3E5E55}"/>
    <cellStyle name="Percent 8 2 7 3" xfId="32765" xr:uid="{72B60FD9-A0C7-4D04-A500-59C971849CCA}"/>
    <cellStyle name="Percent 8 2 8" xfId="19564" xr:uid="{2A8CEED9-940E-45D3-9206-5B30A61A3C7F}"/>
    <cellStyle name="Percent 8 2 8 2" xfId="32768" xr:uid="{BE8A225E-575C-469B-A3A8-78EA3D004887}"/>
    <cellStyle name="Percent 8 2 8 3" xfId="32767" xr:uid="{C89A47E8-7FCD-4A52-A0FD-CEE681F023F7}"/>
    <cellStyle name="Percent 8 2 9" xfId="19565" xr:uid="{E1D01059-6591-4CCA-B013-9575992DF1CE}"/>
    <cellStyle name="Percent 8 2 9 2" xfId="32769" xr:uid="{63AC0792-D0EA-4964-93BA-E0A9EEA9918F}"/>
    <cellStyle name="Percent 8 3" xfId="4833" xr:uid="{00000000-0005-0000-0000-0000E4120000}"/>
    <cellStyle name="Percent 8 3 10" xfId="32771" xr:uid="{8F075AAE-3568-4AC8-B756-CCC5864D1896}"/>
    <cellStyle name="Percent 8 3 11" xfId="32770" xr:uid="{A6E90942-03E4-4C19-9CA0-481FAB0A7AB0}"/>
    <cellStyle name="Percent 8 3 12" xfId="7027" xr:uid="{3BFBC83D-B4DA-4BD7-B802-59554A175105}"/>
    <cellStyle name="Percent 8 3 2" xfId="9142" xr:uid="{B51EB1CF-25D3-4F1B-89DB-1A94D437E0BA}"/>
    <cellStyle name="Percent 8 3 2 2" xfId="32773" xr:uid="{6523E0B3-2770-4C01-B045-8585AE6798B3}"/>
    <cellStyle name="Percent 8 3 2 2 2" xfId="32774" xr:uid="{AE88FD86-03B9-4214-95AA-ED6B685B0A3F}"/>
    <cellStyle name="Percent 8 3 2 3" xfId="32775" xr:uid="{911BCF2C-52B0-40B4-8A44-C5C45514F39D}"/>
    <cellStyle name="Percent 8 3 2 3 2" xfId="32776" xr:uid="{3130F676-ABF9-4778-9D5F-5C39627D4046}"/>
    <cellStyle name="Percent 8 3 2 4" xfId="32777" xr:uid="{E55920C3-9BCD-48B6-8801-BD66615B48C6}"/>
    <cellStyle name="Percent 8 3 2 5" xfId="32772" xr:uid="{EB029143-5351-4836-8719-2882A8EADDA0}"/>
    <cellStyle name="Percent 8 3 3" xfId="19566" xr:uid="{AC3212B4-DFEB-448F-803C-1E1DE9CB4750}"/>
    <cellStyle name="Percent 8 3 3 2" xfId="32779" xr:uid="{71ECD61A-AE4C-4756-B061-80AA2219F00D}"/>
    <cellStyle name="Percent 8 3 3 2 2" xfId="32780" xr:uid="{988A6370-C1DC-4977-AA0E-CF1A4CB3B71B}"/>
    <cellStyle name="Percent 8 3 3 3" xfId="32781" xr:uid="{10E4D2E3-2E7C-4493-891E-AC4A40005F28}"/>
    <cellStyle name="Percent 8 3 3 3 2" xfId="32782" xr:uid="{1D54C7E6-9E89-41A2-93C8-38C429CB63E0}"/>
    <cellStyle name="Percent 8 3 3 4" xfId="32783" xr:uid="{B48CFB4B-5EF4-420A-8E2E-79BFE5EE8A9E}"/>
    <cellStyle name="Percent 8 3 3 5" xfId="32778" xr:uid="{3605C138-982A-40E4-A24B-D6FB3E74A3BE}"/>
    <cellStyle name="Percent 8 3 4" xfId="19567" xr:uid="{E6DEC4AE-B75D-434C-BC36-B55EE2BF74DB}"/>
    <cellStyle name="Percent 8 3 4 2" xfId="32785" xr:uid="{175D0F94-6CAE-4053-8407-FCB0B769DA92}"/>
    <cellStyle name="Percent 8 3 4 2 2" xfId="32786" xr:uid="{19315226-E994-4696-9D86-279F5D2A5730}"/>
    <cellStyle name="Percent 8 3 4 3" xfId="32787" xr:uid="{C725133F-D660-49FA-AB08-325139CD15DB}"/>
    <cellStyle name="Percent 8 3 4 3 2" xfId="32788" xr:uid="{502F3391-A93B-409C-A406-ED48209BD7A1}"/>
    <cellStyle name="Percent 8 3 4 4" xfId="32789" xr:uid="{57081334-2DF3-413B-9204-792288F9231D}"/>
    <cellStyle name="Percent 8 3 4 4 2" xfId="32790" xr:uid="{8BCC92ED-A6E8-4E59-83BA-8EFA2ADE60B8}"/>
    <cellStyle name="Percent 8 3 4 5" xfId="32791" xr:uid="{61199F6C-7C41-4507-A760-06024F5BF045}"/>
    <cellStyle name="Percent 8 3 4 6" xfId="32784" xr:uid="{07898CC9-F9A5-48C8-B5CD-F0DEAE3512B2}"/>
    <cellStyle name="Percent 8 3 5" xfId="19568" xr:uid="{2C490471-5CF8-4ECB-94C2-68194D885F40}"/>
    <cellStyle name="Percent 8 3 5 2" xfId="32793" xr:uid="{BDB8109E-63CB-4F1B-87B3-82010CB8E600}"/>
    <cellStyle name="Percent 8 3 5 2 2" xfId="32794" xr:uid="{68B2FA73-92C2-4C23-B982-D5017058C058}"/>
    <cellStyle name="Percent 8 3 5 3" xfId="32795" xr:uid="{3B636481-5F0A-479A-BABF-75BD7F494572}"/>
    <cellStyle name="Percent 8 3 5 3 2" xfId="32796" xr:uid="{29DF83B6-F5A6-49B1-9A8B-8055E7B1E1CD}"/>
    <cellStyle name="Percent 8 3 5 4" xfId="32797" xr:uid="{A452D0CE-448F-4A2A-B5AD-A67AAD73F272}"/>
    <cellStyle name="Percent 8 3 5 5" xfId="32792" xr:uid="{066A26FA-FF5B-43F9-AC6E-C5BEE1958BE8}"/>
    <cellStyle name="Percent 8 3 6" xfId="19569" xr:uid="{744F8547-85C0-44FE-BC55-B162042B45DF}"/>
    <cellStyle name="Percent 8 3 6 2" xfId="32799" xr:uid="{22F30C9A-5DD0-4419-9E60-30FA3DB13D12}"/>
    <cellStyle name="Percent 8 3 6 3" xfId="32798" xr:uid="{6FAC43D2-B49E-403F-80B8-4DC2191DD0B9}"/>
    <cellStyle name="Percent 8 3 7" xfId="19570" xr:uid="{CB7FAB07-CF1E-41C7-A066-CAB6D0451F41}"/>
    <cellStyle name="Percent 8 3 7 2" xfId="32801" xr:uid="{627AB5DB-9F25-4304-915D-5A889E6E35EF}"/>
    <cellStyle name="Percent 8 3 7 3" xfId="32800" xr:uid="{0696E65F-5EA8-41E7-8D91-0230A2B9AAE0}"/>
    <cellStyle name="Percent 8 3 8" xfId="19571" xr:uid="{C49037F2-6E51-4DE2-B338-CDFEA6DA439F}"/>
    <cellStyle name="Percent 8 3 8 2" xfId="32803" xr:uid="{9E07DB84-24F6-443F-9A6A-A97DB1750726}"/>
    <cellStyle name="Percent 8 3 8 3" xfId="32802" xr:uid="{364161D6-F257-4DFE-8463-849B67EDD6D8}"/>
    <cellStyle name="Percent 8 3 9" xfId="19572" xr:uid="{ED7E30F5-19F0-461D-AE59-BCAE4BD48030}"/>
    <cellStyle name="Percent 8 3 9 2" xfId="32804" xr:uid="{173CA466-7827-4254-942D-2E560EEB5FD8}"/>
    <cellStyle name="Percent 8 4" xfId="4834" xr:uid="{00000000-0005-0000-0000-0000E5120000}"/>
    <cellStyle name="Percent 8 4 10" xfId="32806" xr:uid="{15717881-5639-4B41-86A9-75385735C4F0}"/>
    <cellStyle name="Percent 8 4 11" xfId="32805" xr:uid="{31C2AC2D-C7C5-4630-9422-4546F566B3DC}"/>
    <cellStyle name="Percent 8 4 12" xfId="7028" xr:uid="{04E6EA44-5397-42C6-8D20-57A7BF012C78}"/>
    <cellStyle name="Percent 8 4 2" xfId="9143" xr:uid="{320FA483-060A-4883-8F88-0B6A80B3C22F}"/>
    <cellStyle name="Percent 8 4 2 2" xfId="32808" xr:uid="{6E23EDD3-5400-45E5-9416-EFE86FA6697D}"/>
    <cellStyle name="Percent 8 4 2 2 2" xfId="32809" xr:uid="{430B992D-F3C5-44D2-8E72-F2BF93ECCAB3}"/>
    <cellStyle name="Percent 8 4 2 3" xfId="32810" xr:uid="{484699BA-6407-48A8-8E54-980430DC8E08}"/>
    <cellStyle name="Percent 8 4 2 3 2" xfId="32811" xr:uid="{C893E2C9-0CEE-4E57-8F49-2C10FB55C06E}"/>
    <cellStyle name="Percent 8 4 2 4" xfId="32812" xr:uid="{694AD734-2B85-4E09-98DB-ABAB47DE07E4}"/>
    <cellStyle name="Percent 8 4 2 5" xfId="32807" xr:uid="{3AF33FCB-27F0-46B8-A167-B3C0C4CCDFA1}"/>
    <cellStyle name="Percent 8 4 3" xfId="19573" xr:uid="{E92D08B0-7AB4-41AD-A690-1BB2C829B740}"/>
    <cellStyle name="Percent 8 4 3 2" xfId="32814" xr:uid="{57F38CE3-0052-4482-87B3-D489E86C321D}"/>
    <cellStyle name="Percent 8 4 3 2 2" xfId="32815" xr:uid="{46272723-745C-466B-A712-10AB9D2AFAA2}"/>
    <cellStyle name="Percent 8 4 3 3" xfId="32816" xr:uid="{024F8B56-59F5-4797-B495-BB757EDEB77F}"/>
    <cellStyle name="Percent 8 4 3 3 2" xfId="32817" xr:uid="{7B4C7FA7-3919-449D-AD64-0BBC95B01F20}"/>
    <cellStyle name="Percent 8 4 3 4" xfId="32818" xr:uid="{81B3F3E3-C0B7-45A0-8F6F-1BAE9BE96D48}"/>
    <cellStyle name="Percent 8 4 3 5" xfId="32813" xr:uid="{5DF98625-1588-4014-8D00-D5530ED2F9E7}"/>
    <cellStyle name="Percent 8 4 4" xfId="19574" xr:uid="{9269D1D6-6B3A-44FF-A960-01FF89EE572B}"/>
    <cellStyle name="Percent 8 4 4 2" xfId="32820" xr:uid="{4AE9DD2C-728A-4B4D-8A34-F83C6E56D29E}"/>
    <cellStyle name="Percent 8 4 4 2 2" xfId="32821" xr:uid="{0DE92A5A-DAB4-43A4-A5FB-593A1E1625D5}"/>
    <cellStyle name="Percent 8 4 4 3" xfId="32822" xr:uid="{51CAA8BD-7012-4423-B0BD-83318D9CD655}"/>
    <cellStyle name="Percent 8 4 4 3 2" xfId="32823" xr:uid="{6A4C758D-A44E-401B-B0E6-DFC9DCC5D765}"/>
    <cellStyle name="Percent 8 4 4 4" xfId="32824" xr:uid="{1879F0E5-71BE-47A9-9F02-42AE0130DFAB}"/>
    <cellStyle name="Percent 8 4 4 4 2" xfId="32825" xr:uid="{1812F692-00BA-4479-9B0C-490E5810E8EA}"/>
    <cellStyle name="Percent 8 4 4 5" xfId="32826" xr:uid="{9974094A-7037-4BA6-8EFA-F1D548A6279E}"/>
    <cellStyle name="Percent 8 4 4 6" xfId="32819" xr:uid="{E7E6968E-E0EC-452A-9C4D-C4CDE5A7BB69}"/>
    <cellStyle name="Percent 8 4 5" xfId="19575" xr:uid="{97AB149A-62CB-4329-A1D6-A3429995BA30}"/>
    <cellStyle name="Percent 8 4 5 2" xfId="32828" xr:uid="{6397DA1D-C166-4BDE-99EA-C6DB88D63000}"/>
    <cellStyle name="Percent 8 4 5 2 2" xfId="32829" xr:uid="{7818DF35-A3FC-454B-A372-B4340A9CD15A}"/>
    <cellStyle name="Percent 8 4 5 3" xfId="32830" xr:uid="{431C7BB6-ACD2-4681-9554-DE2E489CBBAD}"/>
    <cellStyle name="Percent 8 4 5 3 2" xfId="32831" xr:uid="{055268B0-EA7D-4D0B-A04F-90425D61FFA6}"/>
    <cellStyle name="Percent 8 4 5 4" xfId="32832" xr:uid="{2277196E-E67F-46AB-ADE0-6E1966BB59DF}"/>
    <cellStyle name="Percent 8 4 5 5" xfId="32827" xr:uid="{232575A5-299D-4DA9-A29A-314A58FE0760}"/>
    <cellStyle name="Percent 8 4 6" xfId="19576" xr:uid="{50793068-32A8-4D10-8773-FAC73D26D4B8}"/>
    <cellStyle name="Percent 8 4 6 2" xfId="32834" xr:uid="{11DC542E-4A14-415E-A4D6-E31A1CC49C5C}"/>
    <cellStyle name="Percent 8 4 6 3" xfId="32833" xr:uid="{572BCA9C-DC51-4645-9B09-67473D42844C}"/>
    <cellStyle name="Percent 8 4 7" xfId="19577" xr:uid="{6603EBDD-C9C2-4A04-A06D-0794773FF02A}"/>
    <cellStyle name="Percent 8 4 7 2" xfId="32836" xr:uid="{DBB492CA-68A0-4955-A067-21D11416F142}"/>
    <cellStyle name="Percent 8 4 7 3" xfId="32835" xr:uid="{8273F1BB-76F4-4124-A07B-E671923874E0}"/>
    <cellStyle name="Percent 8 4 8" xfId="19578" xr:uid="{6EC3DB12-642D-48D4-B5D3-DE969E30AEF8}"/>
    <cellStyle name="Percent 8 4 8 2" xfId="32838" xr:uid="{47039DFF-7FF7-4349-95B1-EB7C05D4FC23}"/>
    <cellStyle name="Percent 8 4 8 3" xfId="32837" xr:uid="{EDC6414A-04FB-4C45-A2A7-0B554CDC8AB8}"/>
    <cellStyle name="Percent 8 4 9" xfId="19579" xr:uid="{7490F2AD-460E-4DAE-B274-CB1E5182A248}"/>
    <cellStyle name="Percent 8 4 9 2" xfId="32839" xr:uid="{12E9974D-9298-4093-8180-AF3F3156244B}"/>
    <cellStyle name="Percent 8 5" xfId="4835" xr:uid="{00000000-0005-0000-0000-0000E6120000}"/>
    <cellStyle name="Percent 8 5 10" xfId="32841" xr:uid="{0B7AC49F-5916-4DB3-A414-6DD2E319CAD3}"/>
    <cellStyle name="Percent 8 5 11" xfId="32840" xr:uid="{190B9C92-DBCB-4D73-B3D3-007301775C61}"/>
    <cellStyle name="Percent 8 5 12" xfId="7029" xr:uid="{90B9B6E2-AA95-498D-994E-A0DA4C6AA49D}"/>
    <cellStyle name="Percent 8 5 2" xfId="9144" xr:uid="{D66A1626-7E03-41F5-A747-1CFB300750EF}"/>
    <cellStyle name="Percent 8 5 2 2" xfId="32843" xr:uid="{B56C65B6-CCC5-4452-94DC-5657A6BBC206}"/>
    <cellStyle name="Percent 8 5 2 2 2" xfId="32844" xr:uid="{BCC67493-C045-4C1A-AF5F-AA0B3176B433}"/>
    <cellStyle name="Percent 8 5 2 3" xfId="32845" xr:uid="{CCFA366F-8B43-4623-A12D-92B2A92C6028}"/>
    <cellStyle name="Percent 8 5 2 3 2" xfId="32846" xr:uid="{9DB1779C-70FC-40B0-A9D8-E91C0572B9B9}"/>
    <cellStyle name="Percent 8 5 2 4" xfId="32847" xr:uid="{511A75A1-60F8-41FA-959C-E1D867F29F6C}"/>
    <cellStyle name="Percent 8 5 2 5" xfId="32842" xr:uid="{C6DDE7B7-286C-4BED-BDA6-48AAE39539A2}"/>
    <cellStyle name="Percent 8 5 3" xfId="19580" xr:uid="{12165338-1C69-4D37-A49E-A9AF5813AFC4}"/>
    <cellStyle name="Percent 8 5 3 2" xfId="32849" xr:uid="{91787FE3-10BB-4BEF-8C6D-BFA451C40280}"/>
    <cellStyle name="Percent 8 5 3 2 2" xfId="32850" xr:uid="{9F513370-4010-422D-B0A3-5BD71BDD201D}"/>
    <cellStyle name="Percent 8 5 3 3" xfId="32851" xr:uid="{C931EAF7-B2C3-4E0A-AF4C-B8372051B801}"/>
    <cellStyle name="Percent 8 5 3 3 2" xfId="32852" xr:uid="{0DF6E332-4EC6-46BA-8B4D-9A5C8210D7D3}"/>
    <cellStyle name="Percent 8 5 3 4" xfId="32853" xr:uid="{EE8A91A6-B38D-4E64-BEC6-5025EEACC823}"/>
    <cellStyle name="Percent 8 5 3 5" xfId="32848" xr:uid="{EB9F9D53-8A43-41E1-985C-E00A710F8144}"/>
    <cellStyle name="Percent 8 5 4" xfId="19581" xr:uid="{79B3411C-551C-47B4-8068-F64D2FF9737E}"/>
    <cellStyle name="Percent 8 5 4 2" xfId="32855" xr:uid="{2CBD21C0-8F0F-42B0-A9A6-7DB1D8DA1E72}"/>
    <cellStyle name="Percent 8 5 4 2 2" xfId="32856" xr:uid="{0C104D1E-2D25-47C5-8E85-37BD60AB7681}"/>
    <cellStyle name="Percent 8 5 4 3" xfId="32857" xr:uid="{7A9ED3C7-F923-4CE4-9AD0-CC4ECE0A1F8B}"/>
    <cellStyle name="Percent 8 5 4 3 2" xfId="32858" xr:uid="{B7F07848-E0D9-4340-930E-E43A8203B9D5}"/>
    <cellStyle name="Percent 8 5 4 4" xfId="32859" xr:uid="{6A79E743-B0BA-45B8-B0B2-5560252ECAF8}"/>
    <cellStyle name="Percent 8 5 4 4 2" xfId="32860" xr:uid="{C5567C30-24FD-4D50-AA7C-45B8D237F09A}"/>
    <cellStyle name="Percent 8 5 4 5" xfId="32861" xr:uid="{B88C0CE2-C7AB-4F57-94AE-0CF2FB92745D}"/>
    <cellStyle name="Percent 8 5 4 6" xfId="32854" xr:uid="{FCF9F273-83F2-4FC6-B149-567D674DF810}"/>
    <cellStyle name="Percent 8 5 5" xfId="19582" xr:uid="{5660C944-9D53-4AC4-A332-613D4EADCC7E}"/>
    <cellStyle name="Percent 8 5 5 2" xfId="32863" xr:uid="{D902219F-D49C-4569-A144-68B9EE3C3559}"/>
    <cellStyle name="Percent 8 5 5 2 2" xfId="32864" xr:uid="{4DBE60EF-0237-4067-A418-1387944150E0}"/>
    <cellStyle name="Percent 8 5 5 3" xfId="32865" xr:uid="{49F7005D-4AB0-4F22-91E2-49E3B6BFA0D4}"/>
    <cellStyle name="Percent 8 5 5 3 2" xfId="32866" xr:uid="{FA07D664-415F-43A5-B3C3-52AD68D409AB}"/>
    <cellStyle name="Percent 8 5 5 4" xfId="32867" xr:uid="{0E5A50CB-359A-4349-801F-1233F4C48AFF}"/>
    <cellStyle name="Percent 8 5 5 5" xfId="32862" xr:uid="{2C545A1E-4FE0-4B46-84EE-733929566128}"/>
    <cellStyle name="Percent 8 5 6" xfId="19583" xr:uid="{9FEEC781-2F03-492B-AAD3-565E07ADFF3B}"/>
    <cellStyle name="Percent 8 5 6 2" xfId="32869" xr:uid="{141D5CD6-8D41-47DB-B8D0-6CB96F748A42}"/>
    <cellStyle name="Percent 8 5 6 3" xfId="32868" xr:uid="{DEFC196A-8287-4269-83FF-9B4BC578924A}"/>
    <cellStyle name="Percent 8 5 7" xfId="19584" xr:uid="{778F514E-F92A-4093-B828-D4DBE362D1C4}"/>
    <cellStyle name="Percent 8 5 7 2" xfId="32871" xr:uid="{9503AF9E-1E2E-439E-B32C-99DD2E985577}"/>
    <cellStyle name="Percent 8 5 7 3" xfId="32870" xr:uid="{5D94A58E-EA1C-407A-AE68-5DF50804EC5F}"/>
    <cellStyle name="Percent 8 5 8" xfId="19585" xr:uid="{4BAA6740-8713-4296-89A8-822519FA0613}"/>
    <cellStyle name="Percent 8 5 8 2" xfId="32873" xr:uid="{E2EDEB0D-A576-497A-A948-938D851A2B20}"/>
    <cellStyle name="Percent 8 5 8 3" xfId="32872" xr:uid="{B14EA7EE-2E9C-4929-A9DF-93658AB1FB06}"/>
    <cellStyle name="Percent 8 5 9" xfId="19586" xr:uid="{A0FBEA10-46A3-4F79-AFFA-258DB5EF6190}"/>
    <cellStyle name="Percent 8 5 9 2" xfId="32874" xr:uid="{15A66477-ADA5-4764-B5B4-40AA9E56952F}"/>
    <cellStyle name="Percent 8 6" xfId="4836" xr:uid="{00000000-0005-0000-0000-0000E7120000}"/>
    <cellStyle name="Percent 8 6 10" xfId="32876" xr:uid="{D1060D73-1921-4139-925C-56292B5C3E68}"/>
    <cellStyle name="Percent 8 6 11" xfId="32875" xr:uid="{1B519EEE-B84C-4258-8635-A98E8B50618F}"/>
    <cellStyle name="Percent 8 6 12" xfId="7030" xr:uid="{927E7B11-A425-4137-BA97-0D272A3E34A2}"/>
    <cellStyle name="Percent 8 6 2" xfId="9145" xr:uid="{265592DC-B5E8-4FD7-B42E-B3918F1B6C5C}"/>
    <cellStyle name="Percent 8 6 2 2" xfId="32878" xr:uid="{3EA2EF5F-D8C2-4137-AF4F-3663B5BAA4BC}"/>
    <cellStyle name="Percent 8 6 2 2 2" xfId="32879" xr:uid="{3455F776-045C-48F9-847F-5CE58699E25B}"/>
    <cellStyle name="Percent 8 6 2 3" xfId="32880" xr:uid="{ADBAC1D4-78E9-4FE1-8412-5EB6DC2733DA}"/>
    <cellStyle name="Percent 8 6 2 3 2" xfId="32881" xr:uid="{D8E98138-8B62-4744-B4FA-28F1D460DF87}"/>
    <cellStyle name="Percent 8 6 2 4" xfId="32882" xr:uid="{A9BC2D4B-4522-43DE-A205-897095E1DA84}"/>
    <cellStyle name="Percent 8 6 2 5" xfId="32877" xr:uid="{245C2C79-3A04-476A-BC54-A0412E3EB2CB}"/>
    <cellStyle name="Percent 8 6 3" xfId="19587" xr:uid="{9047D9DF-352C-41C0-A938-513BD9803E6A}"/>
    <cellStyle name="Percent 8 6 3 2" xfId="32884" xr:uid="{178E845A-81A3-4F11-847E-89B72DBE7B90}"/>
    <cellStyle name="Percent 8 6 3 2 2" xfId="32885" xr:uid="{4133241C-D9F1-47FE-93A6-5DC2156BADBB}"/>
    <cellStyle name="Percent 8 6 3 3" xfId="32886" xr:uid="{8F33533A-8D5D-4405-ABD9-5AEA9E60C681}"/>
    <cellStyle name="Percent 8 6 3 3 2" xfId="32887" xr:uid="{11A0F721-1E4B-4F7C-BD91-848C8817F02D}"/>
    <cellStyle name="Percent 8 6 3 4" xfId="32888" xr:uid="{9DC814D5-66C4-4F23-B6BA-766C27B998AF}"/>
    <cellStyle name="Percent 8 6 3 5" xfId="32883" xr:uid="{7345A9D2-2B08-4552-AE6D-F5C86A7675C4}"/>
    <cellStyle name="Percent 8 6 4" xfId="19588" xr:uid="{3C3D758C-CA1E-45D6-BD06-021D1AEE9C49}"/>
    <cellStyle name="Percent 8 6 4 2" xfId="32890" xr:uid="{58283F6B-9A13-4DBF-9485-AA21D2904E66}"/>
    <cellStyle name="Percent 8 6 4 2 2" xfId="32891" xr:uid="{16C328E0-01A6-4927-AEB6-E6A216999DE5}"/>
    <cellStyle name="Percent 8 6 4 3" xfId="32892" xr:uid="{DA5E5C88-F579-4937-8202-1D3F76C54C2D}"/>
    <cellStyle name="Percent 8 6 4 3 2" xfId="32893" xr:uid="{746E4707-9680-43F9-AC68-0E5C9C828317}"/>
    <cellStyle name="Percent 8 6 4 4" xfId="32894" xr:uid="{47C57251-3BCF-47D1-A2B2-1602F1F5224A}"/>
    <cellStyle name="Percent 8 6 4 4 2" xfId="32895" xr:uid="{5280E8ED-184B-4103-9F92-B099B53CAA94}"/>
    <cellStyle name="Percent 8 6 4 5" xfId="32896" xr:uid="{54A7E167-59D1-42B5-8F24-CD023747CE43}"/>
    <cellStyle name="Percent 8 6 4 6" xfId="32889" xr:uid="{1B5EE56F-3F98-49D2-920C-BE999DA279B1}"/>
    <cellStyle name="Percent 8 6 5" xfId="19589" xr:uid="{385F7076-B976-4B4A-85E8-4DD7AC2B2E08}"/>
    <cellStyle name="Percent 8 6 5 2" xfId="32898" xr:uid="{1463FC3B-4ADA-47D4-B84D-33C9323E5568}"/>
    <cellStyle name="Percent 8 6 5 2 2" xfId="32899" xr:uid="{0586F77E-9F1E-4CF8-BECA-80A6EB8E00AF}"/>
    <cellStyle name="Percent 8 6 5 3" xfId="32900" xr:uid="{1851296C-ADAE-4B81-AAC3-1A1F250E6D71}"/>
    <cellStyle name="Percent 8 6 5 3 2" xfId="32901" xr:uid="{388BD7A5-A229-4D48-ACA6-568039DD2577}"/>
    <cellStyle name="Percent 8 6 5 4" xfId="32902" xr:uid="{06679744-615E-4271-A211-100094C4BA65}"/>
    <cellStyle name="Percent 8 6 5 5" xfId="32897" xr:uid="{9854A956-25A6-47EF-A2E2-5B851B473E05}"/>
    <cellStyle name="Percent 8 6 6" xfId="19590" xr:uid="{4DD6A63F-2692-4DCE-A354-C229774D3F4B}"/>
    <cellStyle name="Percent 8 6 6 2" xfId="32904" xr:uid="{4CF8CE06-B90F-4832-99BF-955CD715B404}"/>
    <cellStyle name="Percent 8 6 6 3" xfId="32903" xr:uid="{8E8FAB71-9563-4B45-98E7-DB707CBBF0A6}"/>
    <cellStyle name="Percent 8 6 7" xfId="19591" xr:uid="{3D52DB42-99BB-48D6-9F4B-B107A7FC2CEE}"/>
    <cellStyle name="Percent 8 6 7 2" xfId="32906" xr:uid="{0518B6FA-B323-48D3-9E51-890060D3E43F}"/>
    <cellStyle name="Percent 8 6 7 3" xfId="32905" xr:uid="{3491AE80-2681-4201-B1DA-E2C9E154C75C}"/>
    <cellStyle name="Percent 8 6 8" xfId="19592" xr:uid="{7F618081-FF7D-41E7-A0D4-797604F983A0}"/>
    <cellStyle name="Percent 8 6 8 2" xfId="32908" xr:uid="{28DCAE0F-BF94-439F-A8C7-84F92D4125BC}"/>
    <cellStyle name="Percent 8 6 8 3" xfId="32907" xr:uid="{70D2178C-B4F5-4537-BC99-C861BF0A09E2}"/>
    <cellStyle name="Percent 8 6 9" xfId="19593" xr:uid="{96D3C780-00AE-4284-9BE0-6E3CD5953DEA}"/>
    <cellStyle name="Percent 8 6 9 2" xfId="32909" xr:uid="{8828F69D-3FA4-466C-9930-B9A08B9CC344}"/>
    <cellStyle name="Percent 8 7" xfId="4837" xr:uid="{00000000-0005-0000-0000-0000E8120000}"/>
    <cellStyle name="Percent 8 7 10" xfId="32911" xr:uid="{C9D42F4F-A6E1-4220-BCB7-4C79D9750AFB}"/>
    <cellStyle name="Percent 8 7 11" xfId="32910" xr:uid="{66D7E9D7-DE49-4859-B8F6-B288E490913A}"/>
    <cellStyle name="Percent 8 7 12" xfId="7031" xr:uid="{046427B3-2B66-4AA6-AFAA-6BA8AE71DC01}"/>
    <cellStyle name="Percent 8 7 2" xfId="9146" xr:uid="{D7E2FFA4-30A2-41E4-9263-530941E70227}"/>
    <cellStyle name="Percent 8 7 2 2" xfId="32913" xr:uid="{9917A0F4-3B4A-4B1C-AE81-E645274C99C9}"/>
    <cellStyle name="Percent 8 7 2 2 2" xfId="32914" xr:uid="{41C6A4A1-A0A0-4C56-A4F0-420F5EBB0047}"/>
    <cellStyle name="Percent 8 7 2 3" xfId="32915" xr:uid="{03225CB0-B5A5-4FBB-A256-E4C7896CF98A}"/>
    <cellStyle name="Percent 8 7 2 3 2" xfId="32916" xr:uid="{D60AEDE6-9ADA-4AD4-BB33-22691081871A}"/>
    <cellStyle name="Percent 8 7 2 4" xfId="32917" xr:uid="{F6059F35-268F-449C-A340-0AD628A8F6C6}"/>
    <cellStyle name="Percent 8 7 2 5" xfId="32912" xr:uid="{ECE20395-32C5-4D3E-B4E3-FCD85C712A04}"/>
    <cellStyle name="Percent 8 7 3" xfId="19594" xr:uid="{BDEB7F87-02FB-4AB4-9788-A65E2982CA9D}"/>
    <cellStyle name="Percent 8 7 3 2" xfId="32919" xr:uid="{C8C4A236-6B98-4810-9B46-140EFA01087B}"/>
    <cellStyle name="Percent 8 7 3 2 2" xfId="32920" xr:uid="{766F7F12-87EB-469C-808A-FFA1037490D7}"/>
    <cellStyle name="Percent 8 7 3 3" xfId="32921" xr:uid="{B631F6D4-FEDE-4779-B164-789772B8E6A8}"/>
    <cellStyle name="Percent 8 7 3 3 2" xfId="32922" xr:uid="{446CB111-9D63-49F7-A05D-EF96F8CDD4BA}"/>
    <cellStyle name="Percent 8 7 3 4" xfId="32923" xr:uid="{AC48E6CD-9F0A-44BF-B8CB-835893BD545D}"/>
    <cellStyle name="Percent 8 7 3 5" xfId="32918" xr:uid="{4EBFDF6F-1F13-4124-A4FA-671397E280A4}"/>
    <cellStyle name="Percent 8 7 4" xfId="19595" xr:uid="{151C45F6-8285-4D91-83BF-863BCBBF477D}"/>
    <cellStyle name="Percent 8 7 4 2" xfId="32925" xr:uid="{03444CE5-DB90-4305-9D20-1355D3F92321}"/>
    <cellStyle name="Percent 8 7 4 2 2" xfId="32926" xr:uid="{FC718422-9D3A-4832-A27D-09396DF2E1C2}"/>
    <cellStyle name="Percent 8 7 4 3" xfId="32927" xr:uid="{5877DAEA-B8E4-415A-A7DA-D7C8B3607D99}"/>
    <cellStyle name="Percent 8 7 4 3 2" xfId="32928" xr:uid="{745DA604-C552-4BDF-8211-69E550621EDB}"/>
    <cellStyle name="Percent 8 7 4 4" xfId="32929" xr:uid="{82FDDB7A-D0A3-4F08-B63B-6810ED9A84B9}"/>
    <cellStyle name="Percent 8 7 4 4 2" xfId="32930" xr:uid="{81876862-70DF-47B6-8DDC-8404E941A53A}"/>
    <cellStyle name="Percent 8 7 4 5" xfId="32931" xr:uid="{E65E86BC-D035-4346-8FF7-ED348B93BE09}"/>
    <cellStyle name="Percent 8 7 4 6" xfId="32924" xr:uid="{252D7D56-DFFB-4E26-9A8E-66AA2CA8E34E}"/>
    <cellStyle name="Percent 8 7 5" xfId="19596" xr:uid="{3C6BA41A-A34C-4BF2-8648-990BD4797C08}"/>
    <cellStyle name="Percent 8 7 5 2" xfId="32933" xr:uid="{CA56B8F2-B652-43ED-943A-962DA4531EA1}"/>
    <cellStyle name="Percent 8 7 5 2 2" xfId="32934" xr:uid="{57F36F57-5123-4635-8E86-7ACB1A1D4FAA}"/>
    <cellStyle name="Percent 8 7 5 3" xfId="32935" xr:uid="{A1BAE8FA-5EEA-41A3-BF1B-6917A489A070}"/>
    <cellStyle name="Percent 8 7 5 3 2" xfId="32936" xr:uid="{037DBF61-745A-4C99-881C-740AC6057861}"/>
    <cellStyle name="Percent 8 7 5 4" xfId="32937" xr:uid="{199F1FFC-31CD-49B4-A7C0-E28CB6CEB2FD}"/>
    <cellStyle name="Percent 8 7 5 5" xfId="32932" xr:uid="{89552088-707A-42FA-AF8E-3F2F7486A4D0}"/>
    <cellStyle name="Percent 8 7 6" xfId="19597" xr:uid="{4221DDA9-CB35-4744-BDAE-15BF5EE4D3AE}"/>
    <cellStyle name="Percent 8 7 6 2" xfId="32939" xr:uid="{61D4742A-CF13-4600-BDBD-265923B5E540}"/>
    <cellStyle name="Percent 8 7 6 3" xfId="32938" xr:uid="{5BB71130-CDE5-4C34-9B83-7295E0D6AC4D}"/>
    <cellStyle name="Percent 8 7 7" xfId="19598" xr:uid="{B378CCBF-C93B-4B83-8788-AC752BD335F8}"/>
    <cellStyle name="Percent 8 7 7 2" xfId="32941" xr:uid="{589B6027-1AA5-44A2-8C94-6324DB39D410}"/>
    <cellStyle name="Percent 8 7 7 3" xfId="32940" xr:uid="{8A9DC08E-1C97-40AB-B23D-65F1D3C0E1D5}"/>
    <cellStyle name="Percent 8 7 8" xfId="19599" xr:uid="{C226E08C-5EBD-4D43-BD5E-0993DD78DD0B}"/>
    <cellStyle name="Percent 8 7 8 2" xfId="32943" xr:uid="{3F3C4E90-B183-4A23-AED2-0F3A5F762564}"/>
    <cellStyle name="Percent 8 7 8 3" xfId="32942" xr:uid="{CA15F0A9-C77E-4746-86C0-B081158249EA}"/>
    <cellStyle name="Percent 8 7 9" xfId="19600" xr:uid="{611064F6-CC3C-4D61-B28C-871FFBF364C2}"/>
    <cellStyle name="Percent 8 7 9 2" xfId="32944" xr:uid="{E9757DAA-D3A1-4B3F-B5EB-F7DB6C28DD11}"/>
    <cellStyle name="Percent 8 8" xfId="4838" xr:uid="{00000000-0005-0000-0000-0000E9120000}"/>
    <cellStyle name="Percent 8 8 10" xfId="32946" xr:uid="{0F0E9364-F7BA-49E7-8AD1-1940AC19813C}"/>
    <cellStyle name="Percent 8 8 11" xfId="32945" xr:uid="{7B443250-AF1D-4D01-AABF-E03F823C9687}"/>
    <cellStyle name="Percent 8 8 12" xfId="7032" xr:uid="{3FCE64C1-88F1-4B5A-B992-436B76D95FFA}"/>
    <cellStyle name="Percent 8 8 2" xfId="9147" xr:uid="{DA19A03B-A5F4-4C1C-93B9-93D22C26CE8C}"/>
    <cellStyle name="Percent 8 8 2 2" xfId="32948" xr:uid="{C13A47DC-FC15-44AA-8BD4-6DD0440CC6B7}"/>
    <cellStyle name="Percent 8 8 2 2 2" xfId="32949" xr:uid="{00CA0EB7-EAD7-46E0-96AA-ED4F14CD8C13}"/>
    <cellStyle name="Percent 8 8 2 3" xfId="32950" xr:uid="{EFBD6433-054A-4FE4-BFC8-481DEDB076FC}"/>
    <cellStyle name="Percent 8 8 2 3 2" xfId="32951" xr:uid="{5B35A333-D7C3-417B-A5F3-C4BDC5952E6D}"/>
    <cellStyle name="Percent 8 8 2 4" xfId="32952" xr:uid="{8BA6B657-5E27-4F89-888D-4F3C1F49ACCA}"/>
    <cellStyle name="Percent 8 8 2 5" xfId="32947" xr:uid="{B98BF295-F7F4-46D2-A42A-E86B8D901B51}"/>
    <cellStyle name="Percent 8 8 3" xfId="19601" xr:uid="{BA8A2C54-43B1-40FB-A9FD-96A917AAA278}"/>
    <cellStyle name="Percent 8 8 3 2" xfId="32954" xr:uid="{C6822B55-F1F7-47E5-A222-CA9765221E7E}"/>
    <cellStyle name="Percent 8 8 3 2 2" xfId="32955" xr:uid="{32D2CE0F-0BE0-4D21-A5D9-97D337E25A12}"/>
    <cellStyle name="Percent 8 8 3 3" xfId="32956" xr:uid="{AD1B3210-4650-4BF4-A854-3B5C0CA5098A}"/>
    <cellStyle name="Percent 8 8 3 3 2" xfId="32957" xr:uid="{07E2D595-F4E0-409C-8B56-287F0BEC75EF}"/>
    <cellStyle name="Percent 8 8 3 4" xfId="32958" xr:uid="{BC263522-4A47-41D3-BFA3-A7FAED18097F}"/>
    <cellStyle name="Percent 8 8 3 5" xfId="32953" xr:uid="{D0BA1F0A-0E6D-4821-8ECE-15034D608533}"/>
    <cellStyle name="Percent 8 8 4" xfId="19602" xr:uid="{BAFF6FDE-7AF3-4500-961A-3709E1273A73}"/>
    <cellStyle name="Percent 8 8 4 2" xfId="32960" xr:uid="{C535E851-98EF-420F-9C9E-665D45F89154}"/>
    <cellStyle name="Percent 8 8 4 2 2" xfId="32961" xr:uid="{EA5E0988-F7F6-4252-90E3-2E2D4BCC8406}"/>
    <cellStyle name="Percent 8 8 4 3" xfId="32962" xr:uid="{93B0ACF4-6020-4D56-9C41-56A0C9069F3F}"/>
    <cellStyle name="Percent 8 8 4 3 2" xfId="32963" xr:uid="{8D262074-9009-40F5-9D85-A3E8E0C359F5}"/>
    <cellStyle name="Percent 8 8 4 4" xfId="32964" xr:uid="{E2ADB554-93E9-4562-9720-2A4AB3BFBDD9}"/>
    <cellStyle name="Percent 8 8 4 4 2" xfId="32965" xr:uid="{249FDFBC-1476-4C5B-843A-31A6A62FF9AE}"/>
    <cellStyle name="Percent 8 8 4 5" xfId="32966" xr:uid="{00473E97-1EF0-4388-98E3-48E6AD008E5C}"/>
    <cellStyle name="Percent 8 8 4 6" xfId="32959" xr:uid="{CE97CBB4-BA90-4EF8-AA31-05208F9CA21C}"/>
    <cellStyle name="Percent 8 8 5" xfId="19603" xr:uid="{D0FA899E-0B3D-4D3F-8291-013248F557C2}"/>
    <cellStyle name="Percent 8 8 5 2" xfId="32968" xr:uid="{9B9408D8-56DF-493D-866F-F412C61F729C}"/>
    <cellStyle name="Percent 8 8 5 2 2" xfId="32969" xr:uid="{A52F8145-C9F6-4BAE-989F-55F83EF6CD36}"/>
    <cellStyle name="Percent 8 8 5 3" xfId="32970" xr:uid="{43510BB0-5E9C-41D4-9984-46B7ED2B652C}"/>
    <cellStyle name="Percent 8 8 5 3 2" xfId="32971" xr:uid="{8FC81C94-1869-46FC-A1AE-18F4A6E2A42D}"/>
    <cellStyle name="Percent 8 8 5 4" xfId="32972" xr:uid="{3B030EEC-E043-4542-8EA6-7C5CE0830458}"/>
    <cellStyle name="Percent 8 8 5 5" xfId="32967" xr:uid="{53E90B97-77AE-4E41-924B-DF655C4C2899}"/>
    <cellStyle name="Percent 8 8 6" xfId="19604" xr:uid="{B5661A98-4CE1-4CCF-A0AE-16266D9C5214}"/>
    <cellStyle name="Percent 8 8 6 2" xfId="32974" xr:uid="{BA1C5D2A-61A7-4DD5-96FE-E121EA27023F}"/>
    <cellStyle name="Percent 8 8 6 3" xfId="32973" xr:uid="{644E9B21-DE91-4ECB-8EA8-848FC323DD4C}"/>
    <cellStyle name="Percent 8 8 7" xfId="19605" xr:uid="{E888F6F6-6C99-40DF-8E28-3FEE44193711}"/>
    <cellStyle name="Percent 8 8 7 2" xfId="32976" xr:uid="{75BFF9C5-FF45-4101-B48F-EFC493C2B616}"/>
    <cellStyle name="Percent 8 8 7 3" xfId="32975" xr:uid="{2D10BEB4-BC38-4EEA-A007-E79DFC19E1EB}"/>
    <cellStyle name="Percent 8 8 8" xfId="19606" xr:uid="{310CAD1A-A7CA-43D9-B7F1-F70FFB8A279B}"/>
    <cellStyle name="Percent 8 8 8 2" xfId="32978" xr:uid="{4946A8AC-DECC-4C6B-B9DC-71BFF08260A8}"/>
    <cellStyle name="Percent 8 8 8 3" xfId="32977" xr:uid="{16732E5F-FE38-492A-AA91-6B81207B4E91}"/>
    <cellStyle name="Percent 8 8 9" xfId="19607" xr:uid="{A16D07D4-C258-49FE-A2C9-527C85E2A58F}"/>
    <cellStyle name="Percent 8 8 9 2" xfId="32979" xr:uid="{9A3357F5-EC08-4C33-8F0B-7EDBDF8A6F8C}"/>
    <cellStyle name="Percent 8 9" xfId="9140" xr:uid="{702403A8-0F87-4814-BF44-07F7DFD0A2E1}"/>
    <cellStyle name="Percent 8 9 2" xfId="32981" xr:uid="{2703A3BC-C157-4AA9-A2AF-DA96E3CB4091}"/>
    <cellStyle name="Percent 8 9 2 2" xfId="32982" xr:uid="{D057BEC9-C50F-45B1-B146-967B15F0CCC9}"/>
    <cellStyle name="Percent 8 9 3" xfId="32983" xr:uid="{B6A0E08C-15F9-47DB-810A-86950F484C08}"/>
    <cellStyle name="Percent 8 9 3 2" xfId="32984" xr:uid="{54C1B102-D90E-41D8-966E-03F7A108161D}"/>
    <cellStyle name="Percent 8 9 4" xfId="32985" xr:uid="{C3FCB466-E48F-4470-8DA1-1E4773B73A0C}"/>
    <cellStyle name="Percent 8 9 5" xfId="32980" xr:uid="{0996D5A5-8905-4FAF-AB5B-FE7101ED626B}"/>
    <cellStyle name="Percent 9" xfId="4839" xr:uid="{00000000-0005-0000-0000-0000EA120000}"/>
    <cellStyle name="Percent 9 10" xfId="4840" xr:uid="{00000000-0005-0000-0000-0000EB120000}"/>
    <cellStyle name="Percent 9 10 10" xfId="19608" xr:uid="{734992D3-E7C7-4967-A423-F45E7012DBF8}"/>
    <cellStyle name="Percent 9 10 10 2" xfId="32988" xr:uid="{1293C29D-707F-49F4-87E2-1E7DF8B88200}"/>
    <cellStyle name="Percent 9 10 11" xfId="32989" xr:uid="{DC9AC57F-AACE-41EA-919A-D14E27836482}"/>
    <cellStyle name="Percent 9 10 12" xfId="32987" xr:uid="{4E58BC58-CAC9-488C-973C-9E8B41C87D6E}"/>
    <cellStyle name="Percent 9 10 13" xfId="24192" xr:uid="{E4A09A15-29BB-48C9-8AD6-23E231A5937D}"/>
    <cellStyle name="Percent 9 10 14" xfId="9149" xr:uid="{40257EDE-AD63-47CC-AAD0-B12B2603E296}"/>
    <cellStyle name="Percent 9 10 2" xfId="19609" xr:uid="{A2EDCBC7-FFD5-4446-97C1-A8582AB45A74}"/>
    <cellStyle name="Percent 9 10 2 2" xfId="32991" xr:uid="{C07D52F7-8234-4CF2-BF73-EBC05D7DD532}"/>
    <cellStyle name="Percent 9 10 2 2 2" xfId="32992" xr:uid="{04B85155-7FB4-4D77-8FDA-283975511B26}"/>
    <cellStyle name="Percent 9 10 2 3" xfId="32993" xr:uid="{6B204590-C376-48F8-B0ED-B8A2C10F0FDE}"/>
    <cellStyle name="Percent 9 10 2 3 2" xfId="32994" xr:uid="{BD722EEF-4DA5-4F29-BD26-F9BE95A35000}"/>
    <cellStyle name="Percent 9 10 2 4" xfId="32995" xr:uid="{2E1D6088-AAFC-45EE-ABB3-1D62A3AE5120}"/>
    <cellStyle name="Percent 9 10 2 5" xfId="32996" xr:uid="{F9C993C8-24FD-41CC-8EBA-1208208CAEBF}"/>
    <cellStyle name="Percent 9 10 2 6" xfId="32990" xr:uid="{A377FCEB-7F81-4637-A909-F4FE6AD38FF2}"/>
    <cellStyle name="Percent 9 10 3" xfId="19610" xr:uid="{329B5F17-4144-4A56-A7C8-3113271258FB}"/>
    <cellStyle name="Percent 9 10 3 2" xfId="32998" xr:uid="{B570B34C-5316-4A21-97D2-C9F5D61A42A7}"/>
    <cellStyle name="Percent 9 10 3 2 2" xfId="32999" xr:uid="{044133E6-495C-47F8-8AC3-5F8B7EC11779}"/>
    <cellStyle name="Percent 9 10 3 3" xfId="33000" xr:uid="{505275E0-0CDF-4372-BDB9-466479C2D450}"/>
    <cellStyle name="Percent 9 10 3 3 2" xfId="33001" xr:uid="{BDBAA42A-245C-4B6A-B223-CDC84D204A47}"/>
    <cellStyle name="Percent 9 10 3 4" xfId="33002" xr:uid="{8B001D03-8B72-4E13-A4C2-3552FBDA687E}"/>
    <cellStyle name="Percent 9 10 3 5" xfId="32997" xr:uid="{DF0569CE-7FCD-4FD4-9C0F-3BB341EBF5D6}"/>
    <cellStyle name="Percent 9 10 4" xfId="19611" xr:uid="{E3195D9F-7A5F-4555-B046-20FF659F80C8}"/>
    <cellStyle name="Percent 9 10 4 2" xfId="33004" xr:uid="{8E2ABB29-0EF8-41AC-A0F5-19B94CED9CF2}"/>
    <cellStyle name="Percent 9 10 4 2 2" xfId="33005" xr:uid="{55BBF87D-CD2F-4EA9-8278-BBF9BE9210A3}"/>
    <cellStyle name="Percent 9 10 4 3" xfId="33006" xr:uid="{DB9C9A0F-5529-415C-B239-201EC91541A7}"/>
    <cellStyle name="Percent 9 10 4 3 2" xfId="33007" xr:uid="{D8A11A20-BB36-49B2-91FD-F8C2C9ECD8EC}"/>
    <cellStyle name="Percent 9 10 4 4" xfId="33008" xr:uid="{F4EABD11-3606-4B3D-9C35-5AA5E6227925}"/>
    <cellStyle name="Percent 9 10 4 5" xfId="33003" xr:uid="{DF526D4E-7058-437F-BB87-D00D0E22B4F4}"/>
    <cellStyle name="Percent 9 10 5" xfId="19612" xr:uid="{F9B69643-1C67-4010-8F86-A6CD392390AF}"/>
    <cellStyle name="Percent 9 10 5 2" xfId="33010" xr:uid="{5B506440-6979-452D-A88F-88EE7394431D}"/>
    <cellStyle name="Percent 9 10 5 2 2" xfId="33011" xr:uid="{9C205AEB-9751-4785-A208-3C8793A7035B}"/>
    <cellStyle name="Percent 9 10 5 3" xfId="33012" xr:uid="{4DD09DD0-9018-4365-865C-2FBB27F1ECE2}"/>
    <cellStyle name="Percent 9 10 5 3 2" xfId="33013" xr:uid="{9A00BBDD-A143-4547-9564-010C5CF363B0}"/>
    <cellStyle name="Percent 9 10 5 4" xfId="33014" xr:uid="{05575FF2-6C58-4C9D-A1FD-C2F25132E89B}"/>
    <cellStyle name="Percent 9 10 5 4 2" xfId="33015" xr:uid="{E38D2B40-4393-4B28-8700-5FD97874617D}"/>
    <cellStyle name="Percent 9 10 5 5" xfId="33016" xr:uid="{210AF50D-C760-4F4D-AD8C-1FDD667BD2DF}"/>
    <cellStyle name="Percent 9 10 5 6" xfId="33009" xr:uid="{EFA539E6-EED0-403C-908F-6FDD9119869B}"/>
    <cellStyle name="Percent 9 10 6" xfId="19613" xr:uid="{F89730FC-3ECF-493A-9B81-D6C14BB0C2D4}"/>
    <cellStyle name="Percent 9 10 6 2" xfId="33018" xr:uid="{79D1846B-E045-4C4C-B03F-8024240D9120}"/>
    <cellStyle name="Percent 9 10 6 2 2" xfId="33019" xr:uid="{9F5345DF-04AD-42DA-B154-5D65FDD48065}"/>
    <cellStyle name="Percent 9 10 6 3" xfId="33020" xr:uid="{955F7040-9B58-4F07-A4AC-2BFCF175CDF9}"/>
    <cellStyle name="Percent 9 10 6 3 2" xfId="33021" xr:uid="{92A3D4EC-ECD9-497D-AA5D-62CE2C5E0810}"/>
    <cellStyle name="Percent 9 10 6 4" xfId="33022" xr:uid="{B516FE48-A039-4C30-BA84-6F6634C82224}"/>
    <cellStyle name="Percent 9 10 6 5" xfId="33017" xr:uid="{18E502B9-6E87-48ED-98AA-BFF41D03B446}"/>
    <cellStyle name="Percent 9 10 7" xfId="19614" xr:uid="{102C6714-47BA-4D44-B4DC-1AF7B73EE917}"/>
    <cellStyle name="Percent 9 10 7 2" xfId="33024" xr:uid="{ACA69356-C557-4D75-B0D0-5242FF3DB6D6}"/>
    <cellStyle name="Percent 9 10 7 3" xfId="33023" xr:uid="{9A9F65A1-A268-460A-B2FC-90E0D015923F}"/>
    <cellStyle name="Percent 9 10 8" xfId="19615" xr:uid="{D22C01A6-E60B-42B0-8F05-A3642C1BD5E2}"/>
    <cellStyle name="Percent 9 10 8 2" xfId="33026" xr:uid="{3AACE243-230A-4067-A228-EBA68AC916BE}"/>
    <cellStyle name="Percent 9 10 8 3" xfId="33025" xr:uid="{9DCECC1C-AF38-40C3-8059-D763757E89EC}"/>
    <cellStyle name="Percent 9 10 9" xfId="19616" xr:uid="{4E23576B-3990-4F2E-BF95-8CE680BC047A}"/>
    <cellStyle name="Percent 9 10 9 2" xfId="33028" xr:uid="{5BAC11C8-C1A7-4482-B048-C57A015C9430}"/>
    <cellStyle name="Percent 9 10 9 3" xfId="33027" xr:uid="{E0C4800C-631A-4E90-8C55-A96CE7E13B98}"/>
    <cellStyle name="Percent 9 11" xfId="4841" xr:uid="{00000000-0005-0000-0000-0000EC120000}"/>
    <cellStyle name="Percent 9 11 10" xfId="19617" xr:uid="{D59F2FB3-A94B-4B60-A5F8-026EF7794F05}"/>
    <cellStyle name="Percent 9 11 10 2" xfId="33030" xr:uid="{9F86C4DE-B2AF-4442-B70D-A8751754D3C7}"/>
    <cellStyle name="Percent 9 11 11" xfId="33031" xr:uid="{6A9C031A-7FCF-432A-9976-1A38E57E3131}"/>
    <cellStyle name="Percent 9 11 12" xfId="33029" xr:uid="{7CE55D3F-5977-4927-B7AD-B8E19E4BDBC8}"/>
    <cellStyle name="Percent 9 11 13" xfId="24193" xr:uid="{23F7B1F9-F531-4477-A49D-1FDAE1706449}"/>
    <cellStyle name="Percent 9 11 14" xfId="9150" xr:uid="{1C3F6828-0E8B-48E2-8BFC-295A04BA79B0}"/>
    <cellStyle name="Percent 9 11 2" xfId="19618" xr:uid="{940F1B21-5699-49E3-B807-4AA26FF77845}"/>
    <cellStyle name="Percent 9 11 2 2" xfId="33033" xr:uid="{E389B777-D198-403F-B287-A33BF6701D4E}"/>
    <cellStyle name="Percent 9 11 2 2 2" xfId="33034" xr:uid="{F9DE468A-CDB5-4AB6-83BF-C2081CC64D24}"/>
    <cellStyle name="Percent 9 11 2 3" xfId="33035" xr:uid="{A8E8BCC0-95D8-4567-874C-ACFEBB68AA76}"/>
    <cellStyle name="Percent 9 11 2 3 2" xfId="33036" xr:uid="{8C7F80DE-4C75-48AD-9581-732E5A7B7B96}"/>
    <cellStyle name="Percent 9 11 2 4" xfId="33037" xr:uid="{FB867E5D-9E16-47CC-8190-42044035A290}"/>
    <cellStyle name="Percent 9 11 2 5" xfId="33038" xr:uid="{29FC9C67-0AA6-4069-89E8-13E66366FCD4}"/>
    <cellStyle name="Percent 9 11 2 6" xfId="33032" xr:uid="{9F4F1E74-F0AA-44EB-92E1-E367AF649A26}"/>
    <cellStyle name="Percent 9 11 3" xfId="19619" xr:uid="{4B4E07B3-2CF9-450A-84FE-D5749151F242}"/>
    <cellStyle name="Percent 9 11 3 2" xfId="33040" xr:uid="{F48D875F-5EDE-4460-9DE2-EB851F378583}"/>
    <cellStyle name="Percent 9 11 3 2 2" xfId="33041" xr:uid="{245BCA58-870C-4036-8FF3-B064DDB32A87}"/>
    <cellStyle name="Percent 9 11 3 3" xfId="33042" xr:uid="{2D6005B1-3B16-45C4-B62D-32974FC723AD}"/>
    <cellStyle name="Percent 9 11 3 3 2" xfId="33043" xr:uid="{3D480FDD-1253-42BC-BD99-8C82A76FA6AB}"/>
    <cellStyle name="Percent 9 11 3 4" xfId="33044" xr:uid="{8D55FF54-C8AB-4FF0-97E5-67960FFAD2C0}"/>
    <cellStyle name="Percent 9 11 3 5" xfId="33039" xr:uid="{F0F4387E-C981-4CC1-9BA2-45428099FD21}"/>
    <cellStyle name="Percent 9 11 4" xfId="19620" xr:uid="{BB6D2A7C-CBC2-4655-A5F2-88F4EBBD4731}"/>
    <cellStyle name="Percent 9 11 4 2" xfId="33046" xr:uid="{134BB311-3910-4899-942F-D432FF0F049B}"/>
    <cellStyle name="Percent 9 11 4 2 2" xfId="33047" xr:uid="{58CCF026-6AFC-4982-BE1C-FB84AF8DFF06}"/>
    <cellStyle name="Percent 9 11 4 3" xfId="33048" xr:uid="{CEADA371-49D5-4DF8-8E61-2D8CBB701B9D}"/>
    <cellStyle name="Percent 9 11 4 3 2" xfId="33049" xr:uid="{D140CB82-B381-4A23-8E57-06EB00615613}"/>
    <cellStyle name="Percent 9 11 4 4" xfId="33050" xr:uid="{BCC5381E-439A-43F9-813C-AB2D991B1A90}"/>
    <cellStyle name="Percent 9 11 4 5" xfId="33045" xr:uid="{41DEB10E-FA00-4ADC-BAC5-B30ADEA0317F}"/>
    <cellStyle name="Percent 9 11 5" xfId="19621" xr:uid="{5ACDF7F1-2081-4471-96DB-E96F5C4E0519}"/>
    <cellStyle name="Percent 9 11 5 2" xfId="33052" xr:uid="{862982D6-3EDD-450C-8CA6-147B27EC4C73}"/>
    <cellStyle name="Percent 9 11 5 2 2" xfId="33053" xr:uid="{12B1614B-E314-431D-8F2B-1EDA898773BA}"/>
    <cellStyle name="Percent 9 11 5 3" xfId="33054" xr:uid="{0147DC20-839D-4542-8E3C-0E8F9DAE8F1D}"/>
    <cellStyle name="Percent 9 11 5 3 2" xfId="33055" xr:uid="{B5710AE0-9D4F-4139-8E37-6ED8C7E396E9}"/>
    <cellStyle name="Percent 9 11 5 4" xfId="33056" xr:uid="{704F3938-F95A-4F5A-A0F9-EB4D800005FD}"/>
    <cellStyle name="Percent 9 11 5 4 2" xfId="33057" xr:uid="{464238EA-CAFA-4103-AC82-F7BAA35FB6A7}"/>
    <cellStyle name="Percent 9 11 5 5" xfId="33058" xr:uid="{88ADD6A4-BECA-46BA-859D-8962C1AF8550}"/>
    <cellStyle name="Percent 9 11 5 6" xfId="33051" xr:uid="{D5EA1F69-4387-47D0-9A1C-1C94B2B5F6B7}"/>
    <cellStyle name="Percent 9 11 6" xfId="19622" xr:uid="{3134078F-8DD3-4E8B-B700-094D89C150B0}"/>
    <cellStyle name="Percent 9 11 6 2" xfId="33060" xr:uid="{3F6D83D3-10A9-4B99-81C4-50A70C041ABF}"/>
    <cellStyle name="Percent 9 11 6 2 2" xfId="33061" xr:uid="{55872ACA-CB69-4E8F-A66A-A0592D6F1293}"/>
    <cellStyle name="Percent 9 11 6 3" xfId="33062" xr:uid="{75F878FB-3F45-4F01-93CF-7C1FBF95A763}"/>
    <cellStyle name="Percent 9 11 6 3 2" xfId="33063" xr:uid="{8DA1C958-38D4-4562-9195-115676BDAAC2}"/>
    <cellStyle name="Percent 9 11 6 4" xfId="33064" xr:uid="{F4F1CF27-B766-4DCC-9F17-E56769CE5AF8}"/>
    <cellStyle name="Percent 9 11 6 5" xfId="33059" xr:uid="{25590EFB-E71A-48A5-978A-DBC4BECEFB29}"/>
    <cellStyle name="Percent 9 11 7" xfId="19623" xr:uid="{54E8EA43-B7C9-4B77-A724-A443CD286AAA}"/>
    <cellStyle name="Percent 9 11 7 2" xfId="33066" xr:uid="{1FC407AA-C412-4E52-A44D-4932F57DE147}"/>
    <cellStyle name="Percent 9 11 7 3" xfId="33065" xr:uid="{B6648932-5F18-461D-B643-F8D91AB47113}"/>
    <cellStyle name="Percent 9 11 8" xfId="19624" xr:uid="{1C028839-72FF-4537-9259-6B326F778297}"/>
    <cellStyle name="Percent 9 11 8 2" xfId="33068" xr:uid="{B7F06B4A-95D6-4049-82A7-5471317C2CC0}"/>
    <cellStyle name="Percent 9 11 8 3" xfId="33067" xr:uid="{63BE472F-6D09-4BC5-A77E-972433CA5EF7}"/>
    <cellStyle name="Percent 9 11 9" xfId="19625" xr:uid="{2DEFEB8F-7617-4B30-9D74-C4F740301FC6}"/>
    <cellStyle name="Percent 9 11 9 2" xfId="33070" xr:uid="{53D9CE74-ECD4-4122-A40C-9C64EF369677}"/>
    <cellStyle name="Percent 9 11 9 3" xfId="33069" xr:uid="{C094AD17-E23B-4F7F-BD19-D9C8E2A93758}"/>
    <cellStyle name="Percent 9 12" xfId="4842" xr:uid="{00000000-0005-0000-0000-0000ED120000}"/>
    <cellStyle name="Percent 9 12 10" xfId="19626" xr:uid="{ED81FBBB-66AE-4B9D-810D-4586FDC3F7AC}"/>
    <cellStyle name="Percent 9 12 10 2" xfId="33072" xr:uid="{343CD75B-75FD-4840-8EA2-C9DD56FC960F}"/>
    <cellStyle name="Percent 9 12 11" xfId="33073" xr:uid="{D7A67FD3-88B7-4A65-B1F3-41871CA24CD7}"/>
    <cellStyle name="Percent 9 12 12" xfId="33071" xr:uid="{655B40E1-C736-4BAD-A552-74DB4AF264AB}"/>
    <cellStyle name="Percent 9 12 13" xfId="24194" xr:uid="{FF516D88-00F4-4F47-BDEB-60A258EFBC20}"/>
    <cellStyle name="Percent 9 12 14" xfId="9151" xr:uid="{676321B6-F086-45BC-9F80-9B494D600086}"/>
    <cellStyle name="Percent 9 12 2" xfId="19627" xr:uid="{E504FF92-E826-4F43-ACEB-E1DF26A8A1EA}"/>
    <cellStyle name="Percent 9 12 2 2" xfId="33075" xr:uid="{43DC473F-66FB-410F-A553-B8F6199B928E}"/>
    <cellStyle name="Percent 9 12 2 2 2" xfId="33076" xr:uid="{E43BDE5D-48F5-4DFA-8407-09C0A97FE22E}"/>
    <cellStyle name="Percent 9 12 2 3" xfId="33077" xr:uid="{47797821-E5B0-48C3-8E49-A36B1A7B223C}"/>
    <cellStyle name="Percent 9 12 2 3 2" xfId="33078" xr:uid="{EC139B31-1055-4E88-A4AB-932C360D0418}"/>
    <cellStyle name="Percent 9 12 2 4" xfId="33079" xr:uid="{B421AEBB-80CA-4159-A7C5-99FA0D3DE8C7}"/>
    <cellStyle name="Percent 9 12 2 5" xfId="33080" xr:uid="{4AC0A788-CDA2-4DA4-A412-C0889B9C89FE}"/>
    <cellStyle name="Percent 9 12 2 6" xfId="33074" xr:uid="{8F4D8B69-3CBF-486F-97C5-E70E527C3C55}"/>
    <cellStyle name="Percent 9 12 3" xfId="19628" xr:uid="{5E5C5BB0-6D3C-40A4-9687-9F47B4976FA4}"/>
    <cellStyle name="Percent 9 12 3 2" xfId="33082" xr:uid="{E23D4ABD-4C06-43F0-B5C1-5C79727D4A0D}"/>
    <cellStyle name="Percent 9 12 3 2 2" xfId="33083" xr:uid="{AAAE4870-2F82-45A4-A23A-02B73D6F85FE}"/>
    <cellStyle name="Percent 9 12 3 3" xfId="33084" xr:uid="{FC686044-9CA6-4418-B6C2-83D79E0CAEE3}"/>
    <cellStyle name="Percent 9 12 3 3 2" xfId="33085" xr:uid="{75B6D240-C2D1-4F7D-A6CB-807794DEA578}"/>
    <cellStyle name="Percent 9 12 3 4" xfId="33086" xr:uid="{D6E091FF-B43F-4A09-A441-668460699CF1}"/>
    <cellStyle name="Percent 9 12 3 5" xfId="33081" xr:uid="{632A5138-412E-46DC-9A08-B97D83029AAF}"/>
    <cellStyle name="Percent 9 12 4" xfId="19629" xr:uid="{567F1B2C-6A57-4F77-B2FC-89EAF7B9B47F}"/>
    <cellStyle name="Percent 9 12 4 2" xfId="33088" xr:uid="{39EF3003-DD9F-4F4B-9FF5-267335D72139}"/>
    <cellStyle name="Percent 9 12 4 2 2" xfId="33089" xr:uid="{0287F876-687A-4793-8977-78F9A9D3E9B1}"/>
    <cellStyle name="Percent 9 12 4 3" xfId="33090" xr:uid="{31EBF8BE-A388-4069-981A-BAD4D56351CE}"/>
    <cellStyle name="Percent 9 12 4 3 2" xfId="33091" xr:uid="{37BC4D69-3D0A-4229-B7D3-B398D69963B7}"/>
    <cellStyle name="Percent 9 12 4 4" xfId="33092" xr:uid="{6ACFB89A-CA26-46A8-9A48-E21B2CC9712D}"/>
    <cellStyle name="Percent 9 12 4 5" xfId="33087" xr:uid="{C3AF6CD7-4B31-42E5-B283-014B71D8AC5A}"/>
    <cellStyle name="Percent 9 12 5" xfId="19630" xr:uid="{FF53856F-62D4-4E8B-834B-CE559DC336AA}"/>
    <cellStyle name="Percent 9 12 5 2" xfId="33094" xr:uid="{32C20F7B-843E-4198-8088-2F73A83B1E8C}"/>
    <cellStyle name="Percent 9 12 5 2 2" xfId="33095" xr:uid="{335ADE38-066A-4D06-9C9A-69342D5AED8C}"/>
    <cellStyle name="Percent 9 12 5 3" xfId="33096" xr:uid="{B91256D4-20B7-4F09-A036-5586C16DC5CD}"/>
    <cellStyle name="Percent 9 12 5 3 2" xfId="33097" xr:uid="{7E9B3A06-48FE-4A85-A65B-2EDF28123A2D}"/>
    <cellStyle name="Percent 9 12 5 4" xfId="33098" xr:uid="{2ACF86C5-C54B-4F25-814C-98A547DDB2EA}"/>
    <cellStyle name="Percent 9 12 5 4 2" xfId="33099" xr:uid="{14BD61F6-733A-45EB-9A47-B9D551C3CE0D}"/>
    <cellStyle name="Percent 9 12 5 5" xfId="33100" xr:uid="{790079A7-52D0-42AF-9C29-39F1E21A1890}"/>
    <cellStyle name="Percent 9 12 5 6" xfId="33093" xr:uid="{F47463D4-3DF2-4554-AA4D-9D5420EBEC8C}"/>
    <cellStyle name="Percent 9 12 6" xfId="19631" xr:uid="{68FD9931-33F3-4872-9BD6-B7F2FA9557B9}"/>
    <cellStyle name="Percent 9 12 6 2" xfId="33102" xr:uid="{25E6462B-ABD4-47D8-998C-019DC17FA411}"/>
    <cellStyle name="Percent 9 12 6 2 2" xfId="33103" xr:uid="{D97AD732-5A3B-4EC8-9AE8-0E9934B188E7}"/>
    <cellStyle name="Percent 9 12 6 3" xfId="33104" xr:uid="{66AA4154-131C-4722-9FE2-F888738F53C6}"/>
    <cellStyle name="Percent 9 12 6 3 2" xfId="33105" xr:uid="{6FBD08D2-AE11-483C-8101-9A04F4BB0177}"/>
    <cellStyle name="Percent 9 12 6 4" xfId="33106" xr:uid="{B2B8574C-30E2-479A-8FF6-90D1D757E3BE}"/>
    <cellStyle name="Percent 9 12 6 5" xfId="33101" xr:uid="{BE079827-786C-4DDB-A836-C2D6F8D412CC}"/>
    <cellStyle name="Percent 9 12 7" xfId="19632" xr:uid="{DE696BC5-9412-4CC2-8D8C-7C0554A8A771}"/>
    <cellStyle name="Percent 9 12 7 2" xfId="33108" xr:uid="{F6354FA3-EC49-4555-A803-D2A3D6E7D73B}"/>
    <cellStyle name="Percent 9 12 7 3" xfId="33107" xr:uid="{FFDC1D83-C195-4FE0-A150-554359BD336C}"/>
    <cellStyle name="Percent 9 12 8" xfId="19633" xr:uid="{239B975B-8408-493A-8B8A-72A81137576C}"/>
    <cellStyle name="Percent 9 12 8 2" xfId="33110" xr:uid="{4FCC3407-6C2D-4DB6-8274-C76F33835D7F}"/>
    <cellStyle name="Percent 9 12 8 3" xfId="33109" xr:uid="{8913FBF1-4D0B-4D54-AEEE-D64191F35DA7}"/>
    <cellStyle name="Percent 9 12 9" xfId="19634" xr:uid="{EB195648-4971-4303-9E09-2EBFAC9C89A7}"/>
    <cellStyle name="Percent 9 12 9 2" xfId="33112" xr:uid="{99FBCCC9-7AFC-441C-9730-2A44E4CBB9BD}"/>
    <cellStyle name="Percent 9 12 9 3" xfId="33111" xr:uid="{F1047BB1-4A64-42F5-91F1-D8BFEDBFA360}"/>
    <cellStyle name="Percent 9 13" xfId="4843" xr:uid="{00000000-0005-0000-0000-0000EE120000}"/>
    <cellStyle name="Percent 9 13 10" xfId="19635" xr:uid="{30D6C99E-537E-446B-962B-8A9BE0A61929}"/>
    <cellStyle name="Percent 9 13 10 2" xfId="33114" xr:uid="{D4C1C9D6-4D11-4FD1-98B9-86B362F71B4C}"/>
    <cellStyle name="Percent 9 13 11" xfId="33115" xr:uid="{C9C10DFD-0EF3-4E8E-9741-40172C7BD7CF}"/>
    <cellStyle name="Percent 9 13 12" xfId="33113" xr:uid="{036E29DC-7391-434B-9165-4926CE5BB560}"/>
    <cellStyle name="Percent 9 13 13" xfId="24195" xr:uid="{E1CC9AA3-3051-40F9-90BA-EBF830331095}"/>
    <cellStyle name="Percent 9 13 14" xfId="9152" xr:uid="{BB36BBAB-9197-4B32-995B-3F05A4702E91}"/>
    <cellStyle name="Percent 9 13 2" xfId="19636" xr:uid="{C9A5CF98-0885-4D32-858F-14F778A69076}"/>
    <cellStyle name="Percent 9 13 2 2" xfId="33117" xr:uid="{95B724B8-DD62-45E3-AD20-7CF5E82ED669}"/>
    <cellStyle name="Percent 9 13 2 2 2" xfId="33118" xr:uid="{F4D9C304-F1F9-4F36-AA5D-50C107DE4759}"/>
    <cellStyle name="Percent 9 13 2 3" xfId="33119" xr:uid="{3E4B1E35-8519-496F-BA93-4E1584798A24}"/>
    <cellStyle name="Percent 9 13 2 3 2" xfId="33120" xr:uid="{E7A472DF-B7CF-43AA-8183-D726B3619D4B}"/>
    <cellStyle name="Percent 9 13 2 4" xfId="33121" xr:uid="{8EF1C0EC-63BE-4B7C-BF36-E90B8C8A8A7C}"/>
    <cellStyle name="Percent 9 13 2 5" xfId="33122" xr:uid="{060462F5-612A-4208-A2E0-73174F285022}"/>
    <cellStyle name="Percent 9 13 2 6" xfId="33116" xr:uid="{3605D539-326C-4004-AE76-7E5132CF7608}"/>
    <cellStyle name="Percent 9 13 3" xfId="19637" xr:uid="{8689773C-6AE0-418F-B8B5-C39916E49E40}"/>
    <cellStyle name="Percent 9 13 3 2" xfId="33124" xr:uid="{462CDA37-9C97-4BC5-89F1-F49A2D4A70EC}"/>
    <cellStyle name="Percent 9 13 3 2 2" xfId="33125" xr:uid="{FE7D77F1-38C7-4CC8-8CDE-6540B6FFB780}"/>
    <cellStyle name="Percent 9 13 3 3" xfId="33126" xr:uid="{522CE356-DD68-4B8B-9412-CE16668D7F0A}"/>
    <cellStyle name="Percent 9 13 3 3 2" xfId="33127" xr:uid="{F39BAD82-A4B2-43C6-8F8B-B7E54439A71B}"/>
    <cellStyle name="Percent 9 13 3 4" xfId="33128" xr:uid="{88604204-EFF7-45E7-8C57-BEA3EEB0806E}"/>
    <cellStyle name="Percent 9 13 3 5" xfId="33123" xr:uid="{C8880154-E614-4714-B1CB-C7AC8BC9F24D}"/>
    <cellStyle name="Percent 9 13 4" xfId="19638" xr:uid="{55E688BF-4891-46BF-A87B-43F6F0591EC3}"/>
    <cellStyle name="Percent 9 13 4 2" xfId="33130" xr:uid="{0677FEFF-177E-4142-AFF4-48B0CCE20304}"/>
    <cellStyle name="Percent 9 13 4 2 2" xfId="33131" xr:uid="{2090F32B-FA17-46B8-884F-AE58B5D1E012}"/>
    <cellStyle name="Percent 9 13 4 3" xfId="33132" xr:uid="{20644742-0D52-4422-8B04-0730C39E6E92}"/>
    <cellStyle name="Percent 9 13 4 3 2" xfId="33133" xr:uid="{86953C4A-CA8B-460F-A0E9-362510FD8BA5}"/>
    <cellStyle name="Percent 9 13 4 4" xfId="33134" xr:uid="{485A4A91-EDED-493E-9520-6E4CC95BFD0E}"/>
    <cellStyle name="Percent 9 13 4 5" xfId="33129" xr:uid="{A12E5FA7-8B56-4D5E-A3D0-1B08F8AC3591}"/>
    <cellStyle name="Percent 9 13 5" xfId="19639" xr:uid="{B890F5D0-F011-445E-AD99-8A54E4C8442F}"/>
    <cellStyle name="Percent 9 13 5 2" xfId="33136" xr:uid="{65D4E972-1D1A-4800-995A-B688459A40D8}"/>
    <cellStyle name="Percent 9 13 5 2 2" xfId="33137" xr:uid="{DC1BF7FD-CF58-45A2-9092-E624E46B0015}"/>
    <cellStyle name="Percent 9 13 5 3" xfId="33138" xr:uid="{283D8EDF-BEEC-4772-83E0-4048888DAA00}"/>
    <cellStyle name="Percent 9 13 5 3 2" xfId="33139" xr:uid="{DA487953-2021-433B-9DBD-D2AE2076FF42}"/>
    <cellStyle name="Percent 9 13 5 4" xfId="33140" xr:uid="{8C299170-436F-4C15-992A-9758ABD80456}"/>
    <cellStyle name="Percent 9 13 5 4 2" xfId="33141" xr:uid="{284AA918-43B6-45C5-8241-4CCCC37ACA01}"/>
    <cellStyle name="Percent 9 13 5 5" xfId="33142" xr:uid="{E346DB0A-7A8E-420D-A0A2-C9E872B6D725}"/>
    <cellStyle name="Percent 9 13 5 6" xfId="33135" xr:uid="{7E51562B-F1A4-4081-99CC-31861F3AAD4B}"/>
    <cellStyle name="Percent 9 13 6" xfId="19640" xr:uid="{B16C97BF-EF7C-4DEE-B8A2-EE563B846776}"/>
    <cellStyle name="Percent 9 13 6 2" xfId="33144" xr:uid="{A03D6F64-ED48-4209-A490-7B6C9E17BE51}"/>
    <cellStyle name="Percent 9 13 6 2 2" xfId="33145" xr:uid="{C6D21563-076D-40F5-AA52-2511920E081C}"/>
    <cellStyle name="Percent 9 13 6 3" xfId="33146" xr:uid="{8DB5F629-34C1-4DB1-9E33-6AD0A95DA766}"/>
    <cellStyle name="Percent 9 13 6 3 2" xfId="33147" xr:uid="{F6FCE46F-B36C-4DF3-A04C-38560861203D}"/>
    <cellStyle name="Percent 9 13 6 4" xfId="33148" xr:uid="{583C5E21-EF45-4294-8857-0A53D18B06CF}"/>
    <cellStyle name="Percent 9 13 6 5" xfId="33143" xr:uid="{C7B01238-EAA4-4BFE-A097-AFB18BCBD072}"/>
    <cellStyle name="Percent 9 13 7" xfId="19641" xr:uid="{19ACFE21-441F-422E-A130-F156C2F5910C}"/>
    <cellStyle name="Percent 9 13 7 2" xfId="33150" xr:uid="{9C624351-A5A6-47E3-926A-9DDA2CD4A24C}"/>
    <cellStyle name="Percent 9 13 7 3" xfId="33149" xr:uid="{7693685C-EBB8-4A03-8340-A9560D8D531F}"/>
    <cellStyle name="Percent 9 13 8" xfId="19642" xr:uid="{0CC1AC0C-DB1E-422E-A47F-AB2D99B35171}"/>
    <cellStyle name="Percent 9 13 8 2" xfId="33152" xr:uid="{3E2CF703-57F2-491B-A8B8-5916C2F6AE7F}"/>
    <cellStyle name="Percent 9 13 8 3" xfId="33151" xr:uid="{B666DB3A-0071-40F4-9543-0EF9054C9C5D}"/>
    <cellStyle name="Percent 9 13 9" xfId="19643" xr:uid="{D1DAAB29-2E4A-4C11-8A11-64A21E237C02}"/>
    <cellStyle name="Percent 9 13 9 2" xfId="33154" xr:uid="{416F8FF5-E4D8-43A9-9093-C05D55DAD807}"/>
    <cellStyle name="Percent 9 13 9 3" xfId="33153" xr:uid="{87F641B7-FCA4-414C-9B3C-4F994C799221}"/>
    <cellStyle name="Percent 9 14" xfId="4844" xr:uid="{00000000-0005-0000-0000-0000EF120000}"/>
    <cellStyle name="Percent 9 14 10" xfId="19644" xr:uid="{97244F37-90B8-4D22-945A-E39F28E91B67}"/>
    <cellStyle name="Percent 9 14 10 2" xfId="33156" xr:uid="{C4537ED6-6E78-42A2-873F-6BDA6CC1E0A7}"/>
    <cellStyle name="Percent 9 14 11" xfId="33157" xr:uid="{F6D73B9A-ED14-4C63-820B-F1E1234E1438}"/>
    <cellStyle name="Percent 9 14 12" xfId="33155" xr:uid="{2F755D0F-EFFF-419A-9A8D-AB7A213AF27C}"/>
    <cellStyle name="Percent 9 14 13" xfId="24196" xr:uid="{AB9162A0-99F2-49BC-B031-D3D51EE84A81}"/>
    <cellStyle name="Percent 9 14 14" xfId="9153" xr:uid="{84E78622-F3FC-4677-88D2-A220D8F4FE95}"/>
    <cellStyle name="Percent 9 14 2" xfId="19645" xr:uid="{13EDA534-091D-4B7F-82F7-540DB9006407}"/>
    <cellStyle name="Percent 9 14 2 2" xfId="33159" xr:uid="{3B8C7410-1374-4F6C-9DBF-2DCBE032D1EB}"/>
    <cellStyle name="Percent 9 14 2 2 2" xfId="33160" xr:uid="{489DC4A8-708B-4B29-A079-FA773AC088EE}"/>
    <cellStyle name="Percent 9 14 2 3" xfId="33161" xr:uid="{E959F6DC-BC48-44B4-86F6-030637AB9B5B}"/>
    <cellStyle name="Percent 9 14 2 3 2" xfId="33162" xr:uid="{BA9B4CF3-0928-4771-A499-CABCB3F90B1E}"/>
    <cellStyle name="Percent 9 14 2 4" xfId="33163" xr:uid="{1002BB2D-7C8B-44ED-83BF-5190D06F8FA9}"/>
    <cellStyle name="Percent 9 14 2 5" xfId="33164" xr:uid="{4F3502E4-8E99-4C37-9167-8711E39AF523}"/>
    <cellStyle name="Percent 9 14 2 6" xfId="33158" xr:uid="{6EBCB318-9588-4C09-9829-85CD6CED92F8}"/>
    <cellStyle name="Percent 9 14 3" xfId="19646" xr:uid="{36622B32-1862-44F4-87FC-624A6B0CD422}"/>
    <cellStyle name="Percent 9 14 3 2" xfId="33166" xr:uid="{468BB928-F1DC-4471-A8E6-BE2B051B0D40}"/>
    <cellStyle name="Percent 9 14 3 2 2" xfId="33167" xr:uid="{D385C8C1-D312-4BCA-9036-1C34C854A3A7}"/>
    <cellStyle name="Percent 9 14 3 3" xfId="33168" xr:uid="{0D44990D-ABED-42B8-91EF-6482A0FF1B1E}"/>
    <cellStyle name="Percent 9 14 3 3 2" xfId="33169" xr:uid="{2A2DBF9B-402C-4822-B63E-3F45D979F73A}"/>
    <cellStyle name="Percent 9 14 3 4" xfId="33170" xr:uid="{A9E6DFC5-2546-4AB4-B8A0-C4BE85DF8CFC}"/>
    <cellStyle name="Percent 9 14 3 5" xfId="33165" xr:uid="{14B8F6BF-DE29-44B9-95FA-822297247B9E}"/>
    <cellStyle name="Percent 9 14 4" xfId="19647" xr:uid="{6F91D017-9F56-40EA-90E7-0EF012C6D62F}"/>
    <cellStyle name="Percent 9 14 4 2" xfId="33172" xr:uid="{0333CA03-2DE5-4C50-B665-573250D34508}"/>
    <cellStyle name="Percent 9 14 4 2 2" xfId="33173" xr:uid="{63890E13-2D6E-4FC5-A069-DA29142D5F3D}"/>
    <cellStyle name="Percent 9 14 4 3" xfId="33174" xr:uid="{D389D220-CBB4-4073-AA93-590B7629347D}"/>
    <cellStyle name="Percent 9 14 4 3 2" xfId="33175" xr:uid="{A1931E53-953C-438E-8D1A-67D384D89EFF}"/>
    <cellStyle name="Percent 9 14 4 4" xfId="33176" xr:uid="{069FA419-3BF4-4311-9BAF-67E539371E36}"/>
    <cellStyle name="Percent 9 14 4 5" xfId="33171" xr:uid="{74BDEB24-FED6-4D6B-859F-CCBA7AF1C8A5}"/>
    <cellStyle name="Percent 9 14 5" xfId="19648" xr:uid="{EF204E53-8D35-413F-B76B-92DA3C8DF210}"/>
    <cellStyle name="Percent 9 14 5 2" xfId="33178" xr:uid="{9186F643-1033-4DA5-B678-D9B779E86F93}"/>
    <cellStyle name="Percent 9 14 5 2 2" xfId="33179" xr:uid="{150FBAD6-EF2A-430F-926D-1D2DD93AF021}"/>
    <cellStyle name="Percent 9 14 5 3" xfId="33180" xr:uid="{705898F9-B7EC-466A-829F-98082CFD1FA3}"/>
    <cellStyle name="Percent 9 14 5 3 2" xfId="33181" xr:uid="{E66B29FD-5D80-43C8-A5D3-6CEDCBF82D5D}"/>
    <cellStyle name="Percent 9 14 5 4" xfId="33182" xr:uid="{CB30EAE4-D736-4376-A610-1557C7EA5E32}"/>
    <cellStyle name="Percent 9 14 5 4 2" xfId="33183" xr:uid="{E86CA64F-4E58-4356-8876-819AA53ADCBB}"/>
    <cellStyle name="Percent 9 14 5 5" xfId="33184" xr:uid="{A9AB41F7-B085-4AAF-99D2-FDC81EF21052}"/>
    <cellStyle name="Percent 9 14 5 6" xfId="33177" xr:uid="{CB53BC06-9068-45C4-A374-D003773AE80E}"/>
    <cellStyle name="Percent 9 14 6" xfId="19649" xr:uid="{0C22A913-D651-4F79-8A03-E88C2B65F6A0}"/>
    <cellStyle name="Percent 9 14 6 2" xfId="33186" xr:uid="{4D7557FB-DF5F-4B0F-96EA-D8EB444AA53A}"/>
    <cellStyle name="Percent 9 14 6 2 2" xfId="33187" xr:uid="{049B9A44-E6F3-452A-8193-54ACB1C58AB4}"/>
    <cellStyle name="Percent 9 14 6 3" xfId="33188" xr:uid="{D58CDB06-7F0B-4DE6-B32E-24C01B5B6083}"/>
    <cellStyle name="Percent 9 14 6 3 2" xfId="33189" xr:uid="{2C78308D-0FDF-46BD-9A54-C9E834099359}"/>
    <cellStyle name="Percent 9 14 6 4" xfId="33190" xr:uid="{590CB79C-7567-4EE6-8779-FBC1A7311E27}"/>
    <cellStyle name="Percent 9 14 6 5" xfId="33185" xr:uid="{22C7B9BA-3AF4-4B23-A478-8FDC335F65FE}"/>
    <cellStyle name="Percent 9 14 7" xfId="19650" xr:uid="{C040AB9A-9206-478F-AF4F-DAD488062E31}"/>
    <cellStyle name="Percent 9 14 7 2" xfId="33192" xr:uid="{C5BCDCBF-16AD-438A-8793-991C02D809EC}"/>
    <cellStyle name="Percent 9 14 7 3" xfId="33191" xr:uid="{E53923BC-2475-49A6-BA00-F07C511081B2}"/>
    <cellStyle name="Percent 9 14 8" xfId="19651" xr:uid="{6666D88C-401F-493D-8BD5-8107EDEDBDC5}"/>
    <cellStyle name="Percent 9 14 8 2" xfId="33194" xr:uid="{84267578-61D9-451B-BB0A-47FF2EC3476D}"/>
    <cellStyle name="Percent 9 14 8 3" xfId="33193" xr:uid="{CBA47847-723E-4243-AF3D-60703AF3E7B6}"/>
    <cellStyle name="Percent 9 14 9" xfId="19652" xr:uid="{39C36398-410A-40D3-96BA-5FE85031047B}"/>
    <cellStyle name="Percent 9 14 9 2" xfId="33196" xr:uid="{AF368C92-CC3B-4CBB-95F4-40786F94632B}"/>
    <cellStyle name="Percent 9 14 9 3" xfId="33195" xr:uid="{9B8DA0BE-E7AC-42B0-98F7-C6201A3747D1}"/>
    <cellStyle name="Percent 9 15" xfId="4845" xr:uid="{00000000-0005-0000-0000-0000F0120000}"/>
    <cellStyle name="Percent 9 15 10" xfId="19653" xr:uid="{F1D7E1F8-A39E-46A7-BFA9-265217CBFB5A}"/>
    <cellStyle name="Percent 9 15 10 2" xfId="33198" xr:uid="{45532940-1925-42A3-8BEE-9083B4A23EE7}"/>
    <cellStyle name="Percent 9 15 11" xfId="33199" xr:uid="{2801CD24-5B3F-4EAD-ACE9-95E9FBA6E9D4}"/>
    <cellStyle name="Percent 9 15 12" xfId="33197" xr:uid="{59729D38-3570-4295-8223-C5754E20ADAC}"/>
    <cellStyle name="Percent 9 15 13" xfId="24197" xr:uid="{CA7A4480-1B42-42AC-9C15-3605E160CA16}"/>
    <cellStyle name="Percent 9 15 14" xfId="9154" xr:uid="{D46CF9D7-9597-4A4D-8079-29AF40F85456}"/>
    <cellStyle name="Percent 9 15 2" xfId="19654" xr:uid="{9097654F-DC4C-49AA-870A-2367316A4167}"/>
    <cellStyle name="Percent 9 15 2 2" xfId="33201" xr:uid="{346F447D-3214-429B-92D9-461BFEF3EC27}"/>
    <cellStyle name="Percent 9 15 2 2 2" xfId="33202" xr:uid="{DA4C893C-6FD6-4A8A-9D33-ED113ACABBAB}"/>
    <cellStyle name="Percent 9 15 2 3" xfId="33203" xr:uid="{6DA09A21-9909-4B20-9587-D4D4878CAC46}"/>
    <cellStyle name="Percent 9 15 2 3 2" xfId="33204" xr:uid="{F179F4C4-48D2-4001-9664-7702951A4EDE}"/>
    <cellStyle name="Percent 9 15 2 4" xfId="33205" xr:uid="{FB042873-12AE-46D6-9DCD-0FBA7F160B04}"/>
    <cellStyle name="Percent 9 15 2 5" xfId="33206" xr:uid="{E2B3753E-B870-4124-A7C5-63420022B8F5}"/>
    <cellStyle name="Percent 9 15 2 6" xfId="33200" xr:uid="{BEF3D1A1-C1EC-471B-A24C-847ED260C59E}"/>
    <cellStyle name="Percent 9 15 3" xfId="19655" xr:uid="{882B045D-1674-4C5F-B1B3-B2EC3C13F540}"/>
    <cellStyle name="Percent 9 15 3 2" xfId="33208" xr:uid="{D803E1EC-EA87-4554-8ABC-DD4120F91491}"/>
    <cellStyle name="Percent 9 15 3 2 2" xfId="33209" xr:uid="{D7039053-7752-4346-94D2-A1873A819150}"/>
    <cellStyle name="Percent 9 15 3 3" xfId="33210" xr:uid="{47489602-E85E-4FD0-ADEE-F8FB79063782}"/>
    <cellStyle name="Percent 9 15 3 3 2" xfId="33211" xr:uid="{355B4C62-04F8-4CDA-B848-588F13A75CE6}"/>
    <cellStyle name="Percent 9 15 3 4" xfId="33212" xr:uid="{CD84D82D-AA2E-4A00-A40E-2868DD7213E9}"/>
    <cellStyle name="Percent 9 15 3 5" xfId="33207" xr:uid="{0F715B3F-BA06-46D2-842A-3F8A7252CAC4}"/>
    <cellStyle name="Percent 9 15 4" xfId="19656" xr:uid="{BF604C9C-AAD3-4F48-831A-306A199BAB44}"/>
    <cellStyle name="Percent 9 15 4 2" xfId="33214" xr:uid="{439C33D2-554C-4F4A-B7AB-1FF28794F055}"/>
    <cellStyle name="Percent 9 15 4 2 2" xfId="33215" xr:uid="{12AD485E-F6CA-4389-8532-D82BB6455E66}"/>
    <cellStyle name="Percent 9 15 4 3" xfId="33216" xr:uid="{443C0E72-8CCB-4109-8CCE-34D9066CAE5E}"/>
    <cellStyle name="Percent 9 15 4 3 2" xfId="33217" xr:uid="{F47B51DC-0F57-4008-BEB1-8925F02E771A}"/>
    <cellStyle name="Percent 9 15 4 4" xfId="33218" xr:uid="{623D4C03-D04E-44D0-A074-10F41FBC3087}"/>
    <cellStyle name="Percent 9 15 4 5" xfId="33213" xr:uid="{A74098CF-2C2C-41AC-AFB5-813597921DDF}"/>
    <cellStyle name="Percent 9 15 5" xfId="19657" xr:uid="{7948D98E-99D4-4D35-BB15-33E88E4FA1CB}"/>
    <cellStyle name="Percent 9 15 5 2" xfId="33220" xr:uid="{CFEEC975-4A7B-4AD6-B9CA-5B934DB7E2AE}"/>
    <cellStyle name="Percent 9 15 5 2 2" xfId="33221" xr:uid="{0C6711A6-EA0D-40B5-BF73-8F75925D9731}"/>
    <cellStyle name="Percent 9 15 5 3" xfId="33222" xr:uid="{17789E06-6842-4658-BDF0-438CCD66B7CD}"/>
    <cellStyle name="Percent 9 15 5 3 2" xfId="33223" xr:uid="{BE35328B-42D7-4434-A4B7-941D88C5609D}"/>
    <cellStyle name="Percent 9 15 5 4" xfId="33224" xr:uid="{B9DD0EFE-3C25-4F7A-9F31-9A77C32021A7}"/>
    <cellStyle name="Percent 9 15 5 4 2" xfId="33225" xr:uid="{4EE53893-526A-4C04-ABAF-E4E26309DE59}"/>
    <cellStyle name="Percent 9 15 5 5" xfId="33226" xr:uid="{88F3879B-8246-4585-A6B0-E179B9434606}"/>
    <cellStyle name="Percent 9 15 5 6" xfId="33219" xr:uid="{ACCD0D03-09F2-4303-9CE3-409AB17AFD2D}"/>
    <cellStyle name="Percent 9 15 6" xfId="19658" xr:uid="{2088777A-C9A2-4EE6-B4A6-E09C94EE210A}"/>
    <cellStyle name="Percent 9 15 6 2" xfId="33228" xr:uid="{C4A0E6E3-3E02-41CB-8266-AB8E5350A2F8}"/>
    <cellStyle name="Percent 9 15 6 2 2" xfId="33229" xr:uid="{EF98FFA4-7073-4328-A494-B59AE1414B97}"/>
    <cellStyle name="Percent 9 15 6 3" xfId="33230" xr:uid="{9AF04085-620B-4204-8B76-ABBA243C2C8D}"/>
    <cellStyle name="Percent 9 15 6 3 2" xfId="33231" xr:uid="{0F7DF040-5A20-4EE9-A6A4-02833BA7442F}"/>
    <cellStyle name="Percent 9 15 6 4" xfId="33232" xr:uid="{6E8A0D45-A0DE-44E4-B425-E1AD308D8319}"/>
    <cellStyle name="Percent 9 15 6 5" xfId="33227" xr:uid="{37CCFB91-63C3-4434-BF1B-214218CDBBAD}"/>
    <cellStyle name="Percent 9 15 7" xfId="19659" xr:uid="{520B37D3-2F8B-423C-B182-7BAE0F34ED8B}"/>
    <cellStyle name="Percent 9 15 7 2" xfId="33234" xr:uid="{39089B73-65C6-49F1-9696-B277E8C89EEC}"/>
    <cellStyle name="Percent 9 15 7 3" xfId="33233" xr:uid="{2257A6A8-D4D9-4662-9D3B-C976CE802811}"/>
    <cellStyle name="Percent 9 15 8" xfId="19660" xr:uid="{7B338A66-D75D-41AE-A9EA-2E31F04AE410}"/>
    <cellStyle name="Percent 9 15 8 2" xfId="33236" xr:uid="{4B001D8B-5FC3-4119-8118-278710AF5FBE}"/>
    <cellStyle name="Percent 9 15 8 3" xfId="33235" xr:uid="{A8C2B0B4-34A4-4824-ACDB-3F0D5C67E4B0}"/>
    <cellStyle name="Percent 9 15 9" xfId="19661" xr:uid="{8E07B140-9C1E-494B-B1A1-331D3DB3C8B7}"/>
    <cellStyle name="Percent 9 15 9 2" xfId="33238" xr:uid="{EE640B7E-67E5-47CB-A653-A95B0DAD1CF2}"/>
    <cellStyle name="Percent 9 15 9 3" xfId="33237" xr:uid="{2FA8D202-5A21-4BD9-8E03-D7EDC8303810}"/>
    <cellStyle name="Percent 9 16" xfId="4846" xr:uid="{00000000-0005-0000-0000-0000F1120000}"/>
    <cellStyle name="Percent 9 16 10" xfId="19662" xr:uid="{8FCE4770-6C82-4786-8545-2C0904484FDB}"/>
    <cellStyle name="Percent 9 16 10 2" xfId="33240" xr:uid="{907335B1-6A5F-4611-8E6A-FC2DE8F0D975}"/>
    <cellStyle name="Percent 9 16 11" xfId="33241" xr:uid="{FB41E3B5-E0A8-4E25-8C63-6672177C9FE8}"/>
    <cellStyle name="Percent 9 16 12" xfId="33239" xr:uid="{ECA185C5-5E1C-4DA0-BEB3-851BDBBFCFD7}"/>
    <cellStyle name="Percent 9 16 13" xfId="24198" xr:uid="{EEA7C02D-7701-4358-A179-1AF303928773}"/>
    <cellStyle name="Percent 9 16 14" xfId="9155" xr:uid="{40CCF63E-6AE4-462C-8B16-471D9A176554}"/>
    <cellStyle name="Percent 9 16 2" xfId="19663" xr:uid="{952C195E-5B90-4720-BA4A-B593EC6D26D2}"/>
    <cellStyle name="Percent 9 16 2 2" xfId="33243" xr:uid="{4B30A958-9412-4307-A382-E987B46EA10F}"/>
    <cellStyle name="Percent 9 16 2 2 2" xfId="33244" xr:uid="{A798110C-0381-491A-AF61-0122F45597B4}"/>
    <cellStyle name="Percent 9 16 2 3" xfId="33245" xr:uid="{42F614A0-FBDE-4046-AAF0-C849994A8A28}"/>
    <cellStyle name="Percent 9 16 2 3 2" xfId="33246" xr:uid="{FDDFDCAF-7EC3-46F4-9837-55E42CEB23DE}"/>
    <cellStyle name="Percent 9 16 2 4" xfId="33247" xr:uid="{A10ADD84-E03F-4129-8623-48E053506B27}"/>
    <cellStyle name="Percent 9 16 2 5" xfId="33248" xr:uid="{079275F9-D378-40D9-98D0-B7FF0B53F243}"/>
    <cellStyle name="Percent 9 16 2 6" xfId="33242" xr:uid="{CB98CE0D-6A02-47BF-8C11-94B6D1EC771B}"/>
    <cellStyle name="Percent 9 16 3" xfId="19664" xr:uid="{4E7EE419-E01A-4ADA-8FF2-AB104E9DA0D3}"/>
    <cellStyle name="Percent 9 16 3 2" xfId="33250" xr:uid="{CF6148C8-6E13-4E9B-9C1B-441712F396A6}"/>
    <cellStyle name="Percent 9 16 3 2 2" xfId="33251" xr:uid="{57FE8BBC-24D0-4958-BF3F-575EDDC9526A}"/>
    <cellStyle name="Percent 9 16 3 3" xfId="33252" xr:uid="{8DE7DB19-A11D-4276-9306-DC1ACE5A5F71}"/>
    <cellStyle name="Percent 9 16 3 3 2" xfId="33253" xr:uid="{DDC067C4-D56A-46A6-A5B9-94BCEBA188AD}"/>
    <cellStyle name="Percent 9 16 3 4" xfId="33254" xr:uid="{63AACCB6-7A68-4F1B-ADF6-A463EB815B22}"/>
    <cellStyle name="Percent 9 16 3 5" xfId="33249" xr:uid="{D9A83C3D-A8E8-4F39-A3AA-845971BE65A8}"/>
    <cellStyle name="Percent 9 16 4" xfId="19665" xr:uid="{786C4517-D040-46F5-AA7E-29FCA5F87573}"/>
    <cellStyle name="Percent 9 16 4 2" xfId="33256" xr:uid="{8CDA7592-C792-44BB-A2E7-E39A2AA166C9}"/>
    <cellStyle name="Percent 9 16 4 2 2" xfId="33257" xr:uid="{9CB0AEC9-E67C-4B0F-B819-8587ACBF2CBC}"/>
    <cellStyle name="Percent 9 16 4 3" xfId="33258" xr:uid="{F08196AE-A98F-40B7-BF50-1FF830067C3B}"/>
    <cellStyle name="Percent 9 16 4 3 2" xfId="33259" xr:uid="{8F7EEC0E-4CCC-41CC-B31C-0DF73771D020}"/>
    <cellStyle name="Percent 9 16 4 4" xfId="33260" xr:uid="{F55C3DE8-E855-4C0A-AF65-D5182C4C5D13}"/>
    <cellStyle name="Percent 9 16 4 5" xfId="33255" xr:uid="{5597062E-5FBF-4E42-897A-6D4E0CC029D1}"/>
    <cellStyle name="Percent 9 16 5" xfId="19666" xr:uid="{BB83A981-052D-4B74-988C-D9A3670CED0B}"/>
    <cellStyle name="Percent 9 16 5 2" xfId="33262" xr:uid="{2BD55A81-0B33-4AD4-BE1E-143D9BFAF3CE}"/>
    <cellStyle name="Percent 9 16 5 2 2" xfId="33263" xr:uid="{2AAA278C-7CE2-45D0-B22D-699826BE170B}"/>
    <cellStyle name="Percent 9 16 5 3" xfId="33264" xr:uid="{499BF57C-F3BA-4724-9A31-08666546B7B6}"/>
    <cellStyle name="Percent 9 16 5 3 2" xfId="33265" xr:uid="{C6212040-B28A-4DFB-BD11-D6FA539BD28F}"/>
    <cellStyle name="Percent 9 16 5 4" xfId="33266" xr:uid="{9451A46F-0229-4562-A7E0-2E2A34F0B8BC}"/>
    <cellStyle name="Percent 9 16 5 4 2" xfId="33267" xr:uid="{CA87E575-2888-4624-8F76-5B8B63258CB7}"/>
    <cellStyle name="Percent 9 16 5 5" xfId="33268" xr:uid="{885FC428-D066-4E31-8B26-CEE10BF3ED64}"/>
    <cellStyle name="Percent 9 16 5 6" xfId="33261" xr:uid="{50DAF140-0949-422E-88DD-897175176BCC}"/>
    <cellStyle name="Percent 9 16 6" xfId="19667" xr:uid="{171CD96C-DCC5-48AC-A810-A67D972FBF41}"/>
    <cellStyle name="Percent 9 16 6 2" xfId="33270" xr:uid="{BEB3C267-FAB4-4996-AF92-E1884ABDD887}"/>
    <cellStyle name="Percent 9 16 6 2 2" xfId="33271" xr:uid="{B60EBAB7-87D8-4223-A6C3-127C8B0D728A}"/>
    <cellStyle name="Percent 9 16 6 3" xfId="33272" xr:uid="{A8256F2D-CEB6-4DEA-84EF-661AC292B840}"/>
    <cellStyle name="Percent 9 16 6 3 2" xfId="33273" xr:uid="{C649BAC4-B564-499F-AD1B-E71B3492556C}"/>
    <cellStyle name="Percent 9 16 6 4" xfId="33274" xr:uid="{67AC39E4-CD78-4C71-8470-F758E81523BD}"/>
    <cellStyle name="Percent 9 16 6 5" xfId="33269" xr:uid="{98295808-2F43-4ADE-8373-0631B69998A2}"/>
    <cellStyle name="Percent 9 16 7" xfId="19668" xr:uid="{2EC7FC07-D8B1-4E28-87D1-47BD78C5883D}"/>
    <cellStyle name="Percent 9 16 7 2" xfId="33276" xr:uid="{497E9078-F980-419E-86FE-23F0391B0B14}"/>
    <cellStyle name="Percent 9 16 7 3" xfId="33275" xr:uid="{64558504-B80D-41A0-82CD-34F403EC3D52}"/>
    <cellStyle name="Percent 9 16 8" xfId="19669" xr:uid="{ED7609E7-F0A7-427E-992C-E2CE9DF79DE4}"/>
    <cellStyle name="Percent 9 16 8 2" xfId="33278" xr:uid="{6A83E0C5-871F-49B8-A584-D2BE70EAC18F}"/>
    <cellStyle name="Percent 9 16 8 3" xfId="33277" xr:uid="{D8EA7055-5147-41C3-9CB2-49EB55B03B87}"/>
    <cellStyle name="Percent 9 16 9" xfId="19670" xr:uid="{4D0C6871-2BD9-454B-A279-69924084DC6C}"/>
    <cellStyle name="Percent 9 16 9 2" xfId="33280" xr:uid="{F3018983-B17E-4755-BEA7-131D0F1BE937}"/>
    <cellStyle name="Percent 9 16 9 3" xfId="33279" xr:uid="{05E4F46F-9195-430D-A00B-979EC71FB466}"/>
    <cellStyle name="Percent 9 17" xfId="4847" xr:uid="{00000000-0005-0000-0000-0000F2120000}"/>
    <cellStyle name="Percent 9 17 10" xfId="19671" xr:uid="{8DB60A07-0E83-49FC-AA8C-A149A355BBD2}"/>
    <cellStyle name="Percent 9 17 10 2" xfId="33282" xr:uid="{31B13183-3249-4464-8495-378FE0B9EB55}"/>
    <cellStyle name="Percent 9 17 11" xfId="33283" xr:uid="{BF092EC7-93D1-40C2-9A04-2644BB68D47A}"/>
    <cellStyle name="Percent 9 17 12" xfId="33281" xr:uid="{2A292D5E-C616-4494-926C-861AE2488A71}"/>
    <cellStyle name="Percent 9 17 13" xfId="24199" xr:uid="{40262920-7578-48EA-A936-DCA0C76BC580}"/>
    <cellStyle name="Percent 9 17 14" xfId="9156" xr:uid="{F1E0A569-0B0D-4BEF-B76A-78436C8CF45F}"/>
    <cellStyle name="Percent 9 17 2" xfId="19672" xr:uid="{96CE7111-720F-4600-9D0B-24345000C61E}"/>
    <cellStyle name="Percent 9 17 2 2" xfId="33285" xr:uid="{0163727D-2A80-4FDE-82FC-3BD80BDF6989}"/>
    <cellStyle name="Percent 9 17 2 2 2" xfId="33286" xr:uid="{552837E5-1641-4351-ACBA-F34882BB69F2}"/>
    <cellStyle name="Percent 9 17 2 3" xfId="33287" xr:uid="{A9098F36-3823-4DDA-B816-79E0CD857DBE}"/>
    <cellStyle name="Percent 9 17 2 3 2" xfId="33288" xr:uid="{FA29F00C-F1FF-4022-BBB4-916076C5DA1D}"/>
    <cellStyle name="Percent 9 17 2 4" xfId="33289" xr:uid="{E1CD437A-DC99-479F-9999-9C53E92086E9}"/>
    <cellStyle name="Percent 9 17 2 5" xfId="33290" xr:uid="{88C41935-68D4-4C3E-9CA4-BED04DA11685}"/>
    <cellStyle name="Percent 9 17 2 6" xfId="33284" xr:uid="{1CF44912-E143-42F0-A206-C774C31BF55D}"/>
    <cellStyle name="Percent 9 17 3" xfId="19673" xr:uid="{7250B16D-FDED-4ADF-8909-260A4962D692}"/>
    <cellStyle name="Percent 9 17 3 2" xfId="33292" xr:uid="{FF77C52E-3DDA-4E4F-9416-EE8151836C78}"/>
    <cellStyle name="Percent 9 17 3 2 2" xfId="33293" xr:uid="{FABEF815-1083-46CA-A323-D6D0AE558C3A}"/>
    <cellStyle name="Percent 9 17 3 3" xfId="33294" xr:uid="{47FA7D6F-547D-4D8B-B2C8-B0054DE39869}"/>
    <cellStyle name="Percent 9 17 3 3 2" xfId="33295" xr:uid="{E77ABC1F-D2CA-4680-B5D5-A9E4120ECBBA}"/>
    <cellStyle name="Percent 9 17 3 4" xfId="33296" xr:uid="{A7D7087D-47DE-4BF2-8D12-E5C775578E34}"/>
    <cellStyle name="Percent 9 17 3 5" xfId="33291" xr:uid="{46F2AA1A-7A7E-4246-88DE-1B963995D2E7}"/>
    <cellStyle name="Percent 9 17 4" xfId="19674" xr:uid="{0A1F0E74-C770-444E-A6A5-40042A50E5F1}"/>
    <cellStyle name="Percent 9 17 4 2" xfId="33298" xr:uid="{795FDA6D-8C73-442D-92C9-9FA9FA25F844}"/>
    <cellStyle name="Percent 9 17 4 2 2" xfId="33299" xr:uid="{621DF7B5-A72B-4801-B7A2-5D9C799CBE96}"/>
    <cellStyle name="Percent 9 17 4 3" xfId="33300" xr:uid="{272F693D-3522-4A04-9D22-625E32703758}"/>
    <cellStyle name="Percent 9 17 4 3 2" xfId="33301" xr:uid="{3609D94F-E168-4429-8049-B0F712E8CB17}"/>
    <cellStyle name="Percent 9 17 4 4" xfId="33302" xr:uid="{3C1AF6B6-5240-40DE-83BD-F3CDD16C059C}"/>
    <cellStyle name="Percent 9 17 4 5" xfId="33297" xr:uid="{15840132-AF43-4856-B7EC-BEF545454D67}"/>
    <cellStyle name="Percent 9 17 5" xfId="19675" xr:uid="{B1B8C5A9-94ED-4598-ADE6-8F5CDD7EAE05}"/>
    <cellStyle name="Percent 9 17 5 2" xfId="33304" xr:uid="{A100A7D6-81B3-4870-A13F-89697DBC0F62}"/>
    <cellStyle name="Percent 9 17 5 2 2" xfId="33305" xr:uid="{213CA611-9841-4C5C-B214-82A24D440717}"/>
    <cellStyle name="Percent 9 17 5 3" xfId="33306" xr:uid="{4E586631-3002-4F6C-8396-E5E6068FB19A}"/>
    <cellStyle name="Percent 9 17 5 3 2" xfId="33307" xr:uid="{6FFDF440-9FD7-44BF-87AD-3A3FE8038D6F}"/>
    <cellStyle name="Percent 9 17 5 4" xfId="33308" xr:uid="{88F40AA5-3D8E-4215-A121-E3093A57C6B1}"/>
    <cellStyle name="Percent 9 17 5 4 2" xfId="33309" xr:uid="{1435720A-F063-4340-8515-EE0DDA06BEAF}"/>
    <cellStyle name="Percent 9 17 5 5" xfId="33310" xr:uid="{18CDAF46-7A4F-41C6-A779-E76B82221BE0}"/>
    <cellStyle name="Percent 9 17 5 6" xfId="33303" xr:uid="{2B322C45-9751-42E8-A55B-166E23D31D06}"/>
    <cellStyle name="Percent 9 17 6" xfId="19676" xr:uid="{9852D1A0-05F0-4A3C-ABDF-E31B8B16E06A}"/>
    <cellStyle name="Percent 9 17 6 2" xfId="33312" xr:uid="{B3649E4B-BB77-4B2B-82B0-671C02EEA1DB}"/>
    <cellStyle name="Percent 9 17 6 2 2" xfId="33313" xr:uid="{FDD4C6F7-1919-4238-9C30-8631E4259C75}"/>
    <cellStyle name="Percent 9 17 6 3" xfId="33314" xr:uid="{A8A628B4-137D-48C5-BC82-6D41831C5ED6}"/>
    <cellStyle name="Percent 9 17 6 3 2" xfId="33315" xr:uid="{583B69E9-CC1C-4DB8-BD49-BCE18EC21019}"/>
    <cellStyle name="Percent 9 17 6 4" xfId="33316" xr:uid="{9D436DC1-DB78-45DB-912E-7E11ADC351F5}"/>
    <cellStyle name="Percent 9 17 6 5" xfId="33311" xr:uid="{5D9BF5AB-674C-42BF-8B9D-4DC5BEC1E2E3}"/>
    <cellStyle name="Percent 9 17 7" xfId="19677" xr:uid="{7A717811-EA1F-4DE0-A84E-038CA7F51488}"/>
    <cellStyle name="Percent 9 17 7 2" xfId="33318" xr:uid="{8A81974E-70B3-45B9-B091-7963061332A6}"/>
    <cellStyle name="Percent 9 17 7 3" xfId="33317" xr:uid="{AD37B707-2495-4143-A6E4-94617BDA35E5}"/>
    <cellStyle name="Percent 9 17 8" xfId="19678" xr:uid="{4559317B-AE3D-43B4-B518-81128AC04BB0}"/>
    <cellStyle name="Percent 9 17 8 2" xfId="33320" xr:uid="{101EA52B-ECD6-45CA-907F-AB6E160EDE92}"/>
    <cellStyle name="Percent 9 17 8 3" xfId="33319" xr:uid="{E3819B69-07AC-438C-BEAD-CDBAF15F1F45}"/>
    <cellStyle name="Percent 9 17 9" xfId="19679" xr:uid="{EF6ECAE4-C338-4101-8C52-84C1A4F546E5}"/>
    <cellStyle name="Percent 9 17 9 2" xfId="33322" xr:uid="{5F0001BA-BD86-4C58-BF74-3C8172143579}"/>
    <cellStyle name="Percent 9 17 9 3" xfId="33321" xr:uid="{D7D6F75B-6D85-4C0E-9C8B-3DA7FE67E5F6}"/>
    <cellStyle name="Percent 9 18" xfId="4848" xr:uid="{00000000-0005-0000-0000-0000F3120000}"/>
    <cellStyle name="Percent 9 18 10" xfId="19680" xr:uid="{7D1E433C-EDE5-4499-A11C-64452B149634}"/>
    <cellStyle name="Percent 9 18 10 2" xfId="33324" xr:uid="{14BCD8B9-4749-420D-9668-73989C839F2B}"/>
    <cellStyle name="Percent 9 18 11" xfId="33325" xr:uid="{0143274E-FFA1-4893-95BA-BCA84FE2D4F3}"/>
    <cellStyle name="Percent 9 18 12" xfId="33323" xr:uid="{3FA77040-07F6-444F-AB0D-2D033ABAEE41}"/>
    <cellStyle name="Percent 9 18 13" xfId="24200" xr:uid="{8534BAF5-B07C-4499-861A-1E7316733F78}"/>
    <cellStyle name="Percent 9 18 14" xfId="9157" xr:uid="{20E502A5-FC20-4CA2-9BD0-58F4B3AAD862}"/>
    <cellStyle name="Percent 9 18 2" xfId="19681" xr:uid="{74C7208B-7797-4893-B133-47D50091D535}"/>
    <cellStyle name="Percent 9 18 2 2" xfId="33327" xr:uid="{DA5F035D-6CF7-4415-92A2-127648FE431C}"/>
    <cellStyle name="Percent 9 18 2 2 2" xfId="33328" xr:uid="{F03A9F4E-4546-4E55-A0C3-96A859C66C68}"/>
    <cellStyle name="Percent 9 18 2 3" xfId="33329" xr:uid="{0AD58FB1-2341-4F4B-A615-9AB68214D183}"/>
    <cellStyle name="Percent 9 18 2 3 2" xfId="33330" xr:uid="{8964D6FC-DC26-42DD-A5B8-B1855EC0D2C0}"/>
    <cellStyle name="Percent 9 18 2 4" xfId="33331" xr:uid="{0F684ADC-A275-4FED-904B-73DDE8B3C21A}"/>
    <cellStyle name="Percent 9 18 2 5" xfId="33332" xr:uid="{FEBC2FAC-8012-4371-B768-CE19DA6547C0}"/>
    <cellStyle name="Percent 9 18 2 6" xfId="33326" xr:uid="{1241192C-B928-4431-A311-7B40C313F3DD}"/>
    <cellStyle name="Percent 9 18 3" xfId="19682" xr:uid="{D5420378-7C91-45C9-8B91-301C298D6BD0}"/>
    <cellStyle name="Percent 9 18 3 2" xfId="33334" xr:uid="{72372534-BEE2-466E-BFCD-AC6E46175999}"/>
    <cellStyle name="Percent 9 18 3 2 2" xfId="33335" xr:uid="{C6C19BA8-85BF-4C88-AA9B-F5C51597A32B}"/>
    <cellStyle name="Percent 9 18 3 3" xfId="33336" xr:uid="{D329114A-21E0-49ED-8853-36043F73B04D}"/>
    <cellStyle name="Percent 9 18 3 3 2" xfId="33337" xr:uid="{0CFA7F73-79EB-4BDA-945E-B2DF83496A01}"/>
    <cellStyle name="Percent 9 18 3 4" xfId="33338" xr:uid="{EC00D121-47AD-41EF-8979-B559684504AC}"/>
    <cellStyle name="Percent 9 18 3 5" xfId="33333" xr:uid="{4DA8F9DF-C1C1-482C-A990-A885A79642FF}"/>
    <cellStyle name="Percent 9 18 4" xfId="19683" xr:uid="{B6E42100-B0E6-4606-83EF-89B625E63532}"/>
    <cellStyle name="Percent 9 18 4 2" xfId="33340" xr:uid="{28B53D97-502C-4C8F-BCCD-C19622A4726B}"/>
    <cellStyle name="Percent 9 18 4 2 2" xfId="33341" xr:uid="{5BDC4976-843B-47F8-9D58-650D95A654DD}"/>
    <cellStyle name="Percent 9 18 4 3" xfId="33342" xr:uid="{9F532E61-F85F-4987-A879-312DDAA4DCE5}"/>
    <cellStyle name="Percent 9 18 4 3 2" xfId="33343" xr:uid="{B89067F2-7E07-47AE-83F2-05E0A526A4B8}"/>
    <cellStyle name="Percent 9 18 4 4" xfId="33344" xr:uid="{4A8989B3-CD4D-4877-84D7-519B08EBC249}"/>
    <cellStyle name="Percent 9 18 4 5" xfId="33339" xr:uid="{064500F9-BBF1-4E62-A212-76B523419EAB}"/>
    <cellStyle name="Percent 9 18 5" xfId="19684" xr:uid="{06B8D7B1-18B8-4C6B-AF28-3CF433CF40DB}"/>
    <cellStyle name="Percent 9 18 5 2" xfId="33346" xr:uid="{9C34CB6D-6C9E-48D4-8C9F-D2ECE816362E}"/>
    <cellStyle name="Percent 9 18 5 2 2" xfId="33347" xr:uid="{3B1AA050-93F3-40AC-B594-BBC31248117C}"/>
    <cellStyle name="Percent 9 18 5 3" xfId="33348" xr:uid="{B4E2A812-6C34-4B18-9C82-9A35C9C5F4C9}"/>
    <cellStyle name="Percent 9 18 5 3 2" xfId="33349" xr:uid="{3A633F41-725B-4C0A-81F9-44EE302E837A}"/>
    <cellStyle name="Percent 9 18 5 4" xfId="33350" xr:uid="{E6E4F0E0-B5E7-49F8-80EE-EDE5C2F76E00}"/>
    <cellStyle name="Percent 9 18 5 4 2" xfId="33351" xr:uid="{D41D0904-C4A6-4135-895D-55B27638895C}"/>
    <cellStyle name="Percent 9 18 5 5" xfId="33352" xr:uid="{989E7BC1-5041-4AD5-84C5-A4E42D0AC5F3}"/>
    <cellStyle name="Percent 9 18 5 6" xfId="33345" xr:uid="{CD8C1A8B-80BA-4CDC-9897-8E3945415E6B}"/>
    <cellStyle name="Percent 9 18 6" xfId="19685" xr:uid="{5EB3D0EC-169D-4BFC-89AA-ACC11E96D2BC}"/>
    <cellStyle name="Percent 9 18 6 2" xfId="33354" xr:uid="{62773545-D3D3-499F-9ED4-EABEAE2C51A9}"/>
    <cellStyle name="Percent 9 18 6 2 2" xfId="33355" xr:uid="{2E0197E8-5FD6-4D43-94BD-04F3AC63051E}"/>
    <cellStyle name="Percent 9 18 6 3" xfId="33356" xr:uid="{B50FEC75-FAE2-4752-A706-6819EBBBF1B8}"/>
    <cellStyle name="Percent 9 18 6 3 2" xfId="33357" xr:uid="{D0D3F438-E28B-4572-9185-5A764AA4613A}"/>
    <cellStyle name="Percent 9 18 6 4" xfId="33358" xr:uid="{F4752B02-BC41-4877-AAFC-DC40EE9A394C}"/>
    <cellStyle name="Percent 9 18 6 5" xfId="33353" xr:uid="{51299016-FD64-4688-ABFA-30ECD3AE3B36}"/>
    <cellStyle name="Percent 9 18 7" xfId="19686" xr:uid="{8D0C0B65-B280-4989-A027-13F24CFD1981}"/>
    <cellStyle name="Percent 9 18 7 2" xfId="33360" xr:uid="{578DD66B-758A-49C8-AF78-149576B2F6E2}"/>
    <cellStyle name="Percent 9 18 7 3" xfId="33359" xr:uid="{287F49FE-1CE6-42A7-B457-00746A28278A}"/>
    <cellStyle name="Percent 9 18 8" xfId="19687" xr:uid="{CFA8D042-03B5-40A5-A9E3-52EEF51A097B}"/>
    <cellStyle name="Percent 9 18 8 2" xfId="33362" xr:uid="{1D2C04E7-F250-490F-88DE-6D2E02E36531}"/>
    <cellStyle name="Percent 9 18 8 3" xfId="33361" xr:uid="{5BC4B4A6-8817-442F-8140-798241A37A79}"/>
    <cellStyle name="Percent 9 18 9" xfId="19688" xr:uid="{C5E95BB1-BCEF-4566-9D81-38240D5E0A48}"/>
    <cellStyle name="Percent 9 18 9 2" xfId="33364" xr:uid="{DBAC3ED9-DF81-4E72-9E83-B7FC34BE5B68}"/>
    <cellStyle name="Percent 9 18 9 3" xfId="33363" xr:uid="{E49A6B15-E032-4DB0-A930-A77877590B18}"/>
    <cellStyle name="Percent 9 19" xfId="4849" xr:uid="{00000000-0005-0000-0000-0000F4120000}"/>
    <cellStyle name="Percent 9 19 10" xfId="19689" xr:uid="{9E3AF30B-CFC0-48B0-AA4B-D0CB46ECC2D7}"/>
    <cellStyle name="Percent 9 19 10 2" xfId="33366" xr:uid="{10434538-C085-47AD-A509-657C2B7BBC87}"/>
    <cellStyle name="Percent 9 19 11" xfId="33367" xr:uid="{483B1B27-407C-4CD2-8016-0E4D2A5BC2ED}"/>
    <cellStyle name="Percent 9 19 12" xfId="33365" xr:uid="{EA487604-536A-4955-87CC-4BFBF75E952C}"/>
    <cellStyle name="Percent 9 19 13" xfId="24201" xr:uid="{ED279EB2-B57C-4CAE-9FAD-78A2EB56A2FD}"/>
    <cellStyle name="Percent 9 19 14" xfId="9158" xr:uid="{F75C6A62-B1AD-4565-A14C-34C40C268476}"/>
    <cellStyle name="Percent 9 19 2" xfId="19690" xr:uid="{133E8AB4-14E2-4D6A-B6BE-3C0C8FDE58C9}"/>
    <cellStyle name="Percent 9 19 2 2" xfId="33369" xr:uid="{83EA674E-F238-4563-8BF9-DBFC485E815B}"/>
    <cellStyle name="Percent 9 19 2 2 2" xfId="33370" xr:uid="{9E4D6358-E27A-4737-8872-177E4A8B99D6}"/>
    <cellStyle name="Percent 9 19 2 3" xfId="33371" xr:uid="{613CA651-04ED-4893-89C4-0D6682408570}"/>
    <cellStyle name="Percent 9 19 2 3 2" xfId="33372" xr:uid="{0AA764C6-3A3F-450B-925F-15A91B80BECE}"/>
    <cellStyle name="Percent 9 19 2 4" xfId="33373" xr:uid="{AA65F340-AD42-4C03-938B-6084A6634FE4}"/>
    <cellStyle name="Percent 9 19 2 5" xfId="33374" xr:uid="{F84628D0-F137-4135-A3B6-4F2D311549D9}"/>
    <cellStyle name="Percent 9 19 2 6" xfId="33368" xr:uid="{EC689B88-DD98-42F4-894F-E4FD4FBFF887}"/>
    <cellStyle name="Percent 9 19 3" xfId="19691" xr:uid="{72E6F548-B313-4417-BA58-B27F0540A303}"/>
    <cellStyle name="Percent 9 19 3 2" xfId="33376" xr:uid="{68DA7F7C-5419-4CF5-9B16-D1D7C9E3B98E}"/>
    <cellStyle name="Percent 9 19 3 2 2" xfId="33377" xr:uid="{D1A007E7-C573-4455-A0B5-3D2BD1D93E6B}"/>
    <cellStyle name="Percent 9 19 3 3" xfId="33378" xr:uid="{E661B6A3-541A-4CED-A57F-1AC002008C75}"/>
    <cellStyle name="Percent 9 19 3 3 2" xfId="33379" xr:uid="{A4499BCC-8A54-4D06-8A29-C952A12F803B}"/>
    <cellStyle name="Percent 9 19 3 4" xfId="33380" xr:uid="{0E458048-6DDD-4610-9F0E-069A80056CA7}"/>
    <cellStyle name="Percent 9 19 3 5" xfId="33375" xr:uid="{83E4C1C7-EB42-4D48-A316-BD3888A7F3F3}"/>
    <cellStyle name="Percent 9 19 4" xfId="19692" xr:uid="{2CBF4F12-9058-4AB3-929A-532059BD3391}"/>
    <cellStyle name="Percent 9 19 4 2" xfId="33382" xr:uid="{3442DBFD-F0A6-48DF-A8A6-0A7C456788C8}"/>
    <cellStyle name="Percent 9 19 4 2 2" xfId="33383" xr:uid="{6DB7E09E-1B3D-47A5-863B-A74AFE2C64F2}"/>
    <cellStyle name="Percent 9 19 4 3" xfId="33384" xr:uid="{2576E7E0-6171-4068-BBBB-CADB0F25C256}"/>
    <cellStyle name="Percent 9 19 4 3 2" xfId="33385" xr:uid="{9197DC5B-CE01-4227-B544-729C219702D2}"/>
    <cellStyle name="Percent 9 19 4 4" xfId="33386" xr:uid="{EC8F9CED-142F-4D72-BD82-CF44529E517A}"/>
    <cellStyle name="Percent 9 19 4 5" xfId="33381" xr:uid="{056F1E56-FF88-4589-A712-739BEA50E805}"/>
    <cellStyle name="Percent 9 19 5" xfId="19693" xr:uid="{9FAFC38C-53BA-4738-8192-3B11D5A2DCA2}"/>
    <cellStyle name="Percent 9 19 5 2" xfId="33388" xr:uid="{DC4CBAF3-ED5F-4B85-B540-B0B8A56583B3}"/>
    <cellStyle name="Percent 9 19 5 2 2" xfId="33389" xr:uid="{CEFDE7C8-4F20-4995-BB4F-0B0F904A0DB5}"/>
    <cellStyle name="Percent 9 19 5 3" xfId="33390" xr:uid="{AE7C12B7-0C9C-4ED3-B62F-21483DFC4EDA}"/>
    <cellStyle name="Percent 9 19 5 3 2" xfId="33391" xr:uid="{9508A087-103B-4E81-804F-B7A41B59D08F}"/>
    <cellStyle name="Percent 9 19 5 4" xfId="33392" xr:uid="{3CC47A4C-1125-4903-A94E-81E726D8357F}"/>
    <cellStyle name="Percent 9 19 5 4 2" xfId="33393" xr:uid="{74AEB368-C63A-4E85-AE82-98AA8B082316}"/>
    <cellStyle name="Percent 9 19 5 5" xfId="33394" xr:uid="{A4846958-496C-49D5-B24A-58E5269E8DB1}"/>
    <cellStyle name="Percent 9 19 5 6" xfId="33387" xr:uid="{B7601139-FB35-4A95-8B62-C2592FA17967}"/>
    <cellStyle name="Percent 9 19 6" xfId="19694" xr:uid="{4ED4A15A-969F-4D12-88E5-9871CC5E8A31}"/>
    <cellStyle name="Percent 9 19 6 2" xfId="33396" xr:uid="{F1866068-C2C2-4AD1-B494-16A86C54DE2F}"/>
    <cellStyle name="Percent 9 19 6 2 2" xfId="33397" xr:uid="{9DA73EA0-6EC2-4977-9C1F-B5C650017B9B}"/>
    <cellStyle name="Percent 9 19 6 3" xfId="33398" xr:uid="{85D557C5-1A13-4BB2-9B52-AD25302F2A0A}"/>
    <cellStyle name="Percent 9 19 6 3 2" xfId="33399" xr:uid="{74C4AB29-5AA0-4FB0-BA30-CEEB13A368E3}"/>
    <cellStyle name="Percent 9 19 6 4" xfId="33400" xr:uid="{903141A2-5290-425B-8505-C08F80A96290}"/>
    <cellStyle name="Percent 9 19 6 5" xfId="33395" xr:uid="{9E263B21-29E0-4399-9F8F-54A130B3DFB6}"/>
    <cellStyle name="Percent 9 19 7" xfId="19695" xr:uid="{609D5D58-EEE5-45C4-98CA-F87DA2675450}"/>
    <cellStyle name="Percent 9 19 7 2" xfId="33402" xr:uid="{22512319-6907-4FDE-9009-FCDAF06C6646}"/>
    <cellStyle name="Percent 9 19 7 3" xfId="33401" xr:uid="{5E8E4AB3-8BE4-4264-A2BD-70F737100CCC}"/>
    <cellStyle name="Percent 9 19 8" xfId="19696" xr:uid="{265D3D1E-A830-4CAB-9996-53AD3E31CC77}"/>
    <cellStyle name="Percent 9 19 8 2" xfId="33404" xr:uid="{AE14D524-0B7C-4DC4-97E7-F79049E6EE93}"/>
    <cellStyle name="Percent 9 19 8 3" xfId="33403" xr:uid="{6C56C187-6C40-4040-A90F-2B135B45B6CB}"/>
    <cellStyle name="Percent 9 19 9" xfId="19697" xr:uid="{7D9DCC4D-F1A7-430A-80BA-293A5D64A308}"/>
    <cellStyle name="Percent 9 19 9 2" xfId="33406" xr:uid="{A0DE57A6-C9C0-451D-AA52-E34C225909E0}"/>
    <cellStyle name="Percent 9 19 9 3" xfId="33405" xr:uid="{468C0CBD-34F2-4573-BAFD-2FB0B06172EF}"/>
    <cellStyle name="Percent 9 2" xfId="4850" xr:uid="{00000000-0005-0000-0000-0000F5120000}"/>
    <cellStyle name="Percent 9 2 10" xfId="19698" xr:uid="{7E18D151-208D-4D1E-8CBD-B0DBEE341822}"/>
    <cellStyle name="Percent 9 2 10 2" xfId="33409" xr:uid="{CC3F511C-D01D-4E9D-9C75-41C3CA75FC7E}"/>
    <cellStyle name="Percent 9 2 10 3" xfId="33408" xr:uid="{8E4D81F2-7992-46EF-BD4F-5649F573F388}"/>
    <cellStyle name="Percent 9 2 11" xfId="19699" xr:uid="{E8C5CACE-06E6-42DD-9757-3C4DEF675546}"/>
    <cellStyle name="Percent 9 2 11 2" xfId="33410" xr:uid="{64BFEA37-D7AC-4DAF-9D8A-34852186E309}"/>
    <cellStyle name="Percent 9 2 12" xfId="19700" xr:uid="{9FA0A115-C153-44CB-B56D-13C2C1AA1E84}"/>
    <cellStyle name="Percent 9 2 12 2" xfId="33411" xr:uid="{7C38E275-BE3F-4EC8-B284-4FBE9486F455}"/>
    <cellStyle name="Percent 9 2 13" xfId="33407" xr:uid="{572CD9CC-0E88-49C5-B7CF-68BBE0790736}"/>
    <cellStyle name="Percent 9 2 14" xfId="24202" xr:uid="{D624B77F-6063-4927-AAD1-57D685D985B3}"/>
    <cellStyle name="Percent 9 2 15" xfId="7034" xr:uid="{1BE6E590-0EB3-43A9-91C1-79A5CB21735F}"/>
    <cellStyle name="Percent 9 2 2" xfId="4851" xr:uid="{00000000-0005-0000-0000-0000F6120000}"/>
    <cellStyle name="Percent 9 2 2 10" xfId="33413" xr:uid="{E6056772-0358-4960-B165-8BD303C04E19}"/>
    <cellStyle name="Percent 9 2 2 11" xfId="33412" xr:uid="{A2805B6C-9E64-4004-903E-B62BE016AB34}"/>
    <cellStyle name="Percent 9 2 2 12" xfId="24857" xr:uid="{9E6CA234-A7A9-4D4C-BCF0-861F2A7AD34A}"/>
    <cellStyle name="Percent 9 2 2 13" xfId="9160" xr:uid="{49BE8509-3C64-4981-99E3-187031E64A60}"/>
    <cellStyle name="Percent 9 2 2 2" xfId="19701" xr:uid="{B99AA279-4384-4115-9022-706DC1810443}"/>
    <cellStyle name="Percent 9 2 2 2 2" xfId="33415" xr:uid="{D8771265-2AF6-4B28-A5BB-98BB3AE21235}"/>
    <cellStyle name="Percent 9 2 2 2 2 2" xfId="33416" xr:uid="{0720E897-39AF-4AD1-BAB1-5A0DC560BBEA}"/>
    <cellStyle name="Percent 9 2 2 2 3" xfId="33417" xr:uid="{8D96CD05-CEEF-45E3-AB93-A1AF05BC6E4F}"/>
    <cellStyle name="Percent 9 2 2 2 3 2" xfId="33418" xr:uid="{0A8A8509-75C6-47B0-89A5-28E46E1DFE7E}"/>
    <cellStyle name="Percent 9 2 2 2 4" xfId="33419" xr:uid="{A31D5656-0E39-4079-9E51-D51960A4FBB9}"/>
    <cellStyle name="Percent 9 2 2 2 5" xfId="33414" xr:uid="{ABEDB9B3-F903-4A5A-9ACD-05F628EE0A90}"/>
    <cellStyle name="Percent 9 2 2 3" xfId="19702" xr:uid="{281DC77E-1F91-438B-B5D4-D5E7477D337B}"/>
    <cellStyle name="Percent 9 2 2 3 2" xfId="33421" xr:uid="{2CA95067-FDE3-4B84-BD82-A32ADEB77B4C}"/>
    <cellStyle name="Percent 9 2 2 3 2 2" xfId="33422" xr:uid="{CC155FDA-C591-4D18-B330-4638016E5FFF}"/>
    <cellStyle name="Percent 9 2 2 3 3" xfId="33423" xr:uid="{6D0128B1-710F-40D3-A5F5-F1196AE2729E}"/>
    <cellStyle name="Percent 9 2 2 3 3 2" xfId="33424" xr:uid="{3BD7E86B-2DE2-43D4-AC57-D1A7B53341BF}"/>
    <cellStyle name="Percent 9 2 2 3 4" xfId="33425" xr:uid="{E5D298D0-0EEA-4382-8CE5-D7E236D6BB29}"/>
    <cellStyle name="Percent 9 2 2 3 5" xfId="33420" xr:uid="{47B6CF88-0C6F-4DE9-84BA-1BA0F8572D2E}"/>
    <cellStyle name="Percent 9 2 2 4" xfId="19703" xr:uid="{987B1E69-0122-4576-A806-784159545C12}"/>
    <cellStyle name="Percent 9 2 2 4 2" xfId="33427" xr:uid="{B964CA0F-6761-4698-8B36-500C447974EB}"/>
    <cellStyle name="Percent 9 2 2 4 2 2" xfId="33428" xr:uid="{D122A6B0-2775-440C-AAF1-D274ED3B2070}"/>
    <cellStyle name="Percent 9 2 2 4 3" xfId="33429" xr:uid="{EBCCB49A-4827-4A30-BA5C-CDC7E2FA6206}"/>
    <cellStyle name="Percent 9 2 2 4 3 2" xfId="33430" xr:uid="{63BBBDD8-F72A-4CDA-B4B7-EC521736628C}"/>
    <cellStyle name="Percent 9 2 2 4 4" xfId="33431" xr:uid="{6EB97EAE-EF97-4F94-B2D5-D00C8D52D7A2}"/>
    <cellStyle name="Percent 9 2 2 4 4 2" xfId="33432" xr:uid="{0D7B11DA-B37E-42B2-BFE4-CB2DD1C3B3F8}"/>
    <cellStyle name="Percent 9 2 2 4 5" xfId="33433" xr:uid="{1C9FB15F-FF91-48A2-AEB9-AF0AD0CC403C}"/>
    <cellStyle name="Percent 9 2 2 4 6" xfId="33426" xr:uid="{657242A8-6F1D-4038-98BA-E1A4EFDA7BAE}"/>
    <cellStyle name="Percent 9 2 2 5" xfId="19704" xr:uid="{BD4A0CD0-879A-476B-8E39-A8B705971AFE}"/>
    <cellStyle name="Percent 9 2 2 5 2" xfId="33435" xr:uid="{05D4E3DA-F88C-4A21-A828-F0FFD30B4BD9}"/>
    <cellStyle name="Percent 9 2 2 5 2 2" xfId="33436" xr:uid="{B60E4870-6C1E-4DCA-92AD-A11A01071CD2}"/>
    <cellStyle name="Percent 9 2 2 5 3" xfId="33437" xr:uid="{9764759E-5AE9-4282-85AB-F1F3329B60DC}"/>
    <cellStyle name="Percent 9 2 2 5 3 2" xfId="33438" xr:uid="{520A0FD1-1A61-4A0D-937F-21E25D09C168}"/>
    <cellStyle name="Percent 9 2 2 5 4" xfId="33439" xr:uid="{652AB3E5-BDFB-4647-84E5-CB2B1BA6950E}"/>
    <cellStyle name="Percent 9 2 2 5 5" xfId="33434" xr:uid="{D236B236-FFD9-4089-A9BD-C80FCD0ECCCD}"/>
    <cellStyle name="Percent 9 2 2 6" xfId="19705" xr:uid="{68CDB7C9-1515-4C6B-8936-7B6269DC2615}"/>
    <cellStyle name="Percent 9 2 2 6 2" xfId="33441" xr:uid="{C0F898B0-EEC9-486E-A880-69730171E256}"/>
    <cellStyle name="Percent 9 2 2 6 3" xfId="33440" xr:uid="{8F53ACAE-D019-4201-82AE-7A73CDC9032A}"/>
    <cellStyle name="Percent 9 2 2 7" xfId="19706" xr:uid="{C99F66B9-9500-4D3A-8A7F-24601E863F0D}"/>
    <cellStyle name="Percent 9 2 2 7 2" xfId="33443" xr:uid="{C21DA396-5E96-4E04-80D6-476480B2BF5A}"/>
    <cellStyle name="Percent 9 2 2 7 3" xfId="33442" xr:uid="{447571DD-1394-492E-8965-817EC044A6B2}"/>
    <cellStyle name="Percent 9 2 2 8" xfId="19707" xr:uid="{4453DF1C-3061-44D2-BF6E-59033A0345CF}"/>
    <cellStyle name="Percent 9 2 2 8 2" xfId="33445" xr:uid="{1E9C9247-7F44-4513-8E11-071641BE5778}"/>
    <cellStyle name="Percent 9 2 2 8 3" xfId="33444" xr:uid="{1BCE714E-BAB4-4A97-89F5-6A1419100DA1}"/>
    <cellStyle name="Percent 9 2 2 9" xfId="19708" xr:uid="{001DB995-05CA-47C9-B135-B780E152E323}"/>
    <cellStyle name="Percent 9 2 2 9 2" xfId="33446" xr:uid="{061FC8FA-2E4C-471B-8616-31EC7FD26F87}"/>
    <cellStyle name="Percent 9 2 3" xfId="4852" xr:uid="{00000000-0005-0000-0000-0000F7120000}"/>
    <cellStyle name="Percent 9 2 3 2" xfId="19709" xr:uid="{A76B4BB5-E927-41CA-86FF-BE72D7CF0DC1}"/>
    <cellStyle name="Percent 9 2 3 2 2" xfId="33449" xr:uid="{B89B42DF-C094-4CB4-9016-DF8896B4A377}"/>
    <cellStyle name="Percent 9 2 3 2 3" xfId="33448" xr:uid="{DDA3B898-4B87-48B4-B998-C58822D360C0}"/>
    <cellStyle name="Percent 9 2 3 3" xfId="19710" xr:uid="{9286C47B-DB62-4412-B469-E4DA56670DC7}"/>
    <cellStyle name="Percent 9 2 3 3 2" xfId="33451" xr:uid="{75F15E8D-0AFA-418E-B011-1867DF4C84FD}"/>
    <cellStyle name="Percent 9 2 3 3 3" xfId="33450" xr:uid="{58711C08-9A2E-42A0-90B7-11C7AF8601E9}"/>
    <cellStyle name="Percent 9 2 3 4" xfId="19711" xr:uid="{02616A17-B4CE-4C11-9333-0E470A4FB2C2}"/>
    <cellStyle name="Percent 9 2 3 4 2" xfId="33452" xr:uid="{BE3A3E3B-4C88-4194-A45D-58E994DD67C0}"/>
    <cellStyle name="Percent 9 2 3 5" xfId="19712" xr:uid="{496BFF7A-7B12-4599-BEDA-A7DF6D79D0B3}"/>
    <cellStyle name="Percent 9 2 3 5 2" xfId="33453" xr:uid="{6D5F39EC-F4F1-4A8F-BB35-89D46F946E7F}"/>
    <cellStyle name="Percent 9 2 3 6" xfId="33447" xr:uid="{08355998-B51F-40AD-8A08-20C202AB10A7}"/>
    <cellStyle name="Percent 9 2 3 7" xfId="9161" xr:uid="{338FDA6E-F0E9-4462-A1DB-BAD71797A53A}"/>
    <cellStyle name="Percent 9 2 4" xfId="9159" xr:uid="{9237A5A1-9CCE-43CC-8F37-094F4DC3064D}"/>
    <cellStyle name="Percent 9 2 4 2" xfId="33455" xr:uid="{B9A27E19-8BA6-4801-B349-3AF60428FB75}"/>
    <cellStyle name="Percent 9 2 4 2 2" xfId="33456" xr:uid="{E577EE02-3D07-4963-908A-D605287BEC10}"/>
    <cellStyle name="Percent 9 2 4 3" xfId="33457" xr:uid="{6B5E14FB-90FA-4E27-A452-FFAC0FCBA513}"/>
    <cellStyle name="Percent 9 2 4 3 2" xfId="33458" xr:uid="{815313E9-6B23-41A9-A835-14081CE745B2}"/>
    <cellStyle name="Percent 9 2 4 4" xfId="33459" xr:uid="{540DE93A-ECC9-4EE4-87BC-105935AB1AA7}"/>
    <cellStyle name="Percent 9 2 4 5" xfId="33454" xr:uid="{00E9EFE5-D4BE-4640-88AD-455A1A1EDD72}"/>
    <cellStyle name="Percent 9 2 5" xfId="19713" xr:uid="{8546C61D-2B46-4AFE-AEE3-5BA2A6F28104}"/>
    <cellStyle name="Percent 9 2 5 2" xfId="33461" xr:uid="{DBF053A7-537A-4545-9B6E-2CF6D7A78A39}"/>
    <cellStyle name="Percent 9 2 5 2 2" xfId="33462" xr:uid="{6B9320A6-680B-4752-80AA-3436CD6EF7AC}"/>
    <cellStyle name="Percent 9 2 5 3" xfId="33463" xr:uid="{051EB04E-7692-448C-952D-93AC33B14EA4}"/>
    <cellStyle name="Percent 9 2 5 3 2" xfId="33464" xr:uid="{72579830-7175-4264-AFD6-D15C5DF0A971}"/>
    <cellStyle name="Percent 9 2 5 4" xfId="33465" xr:uid="{4DF74A80-493E-4CAA-B982-588860BF16ED}"/>
    <cellStyle name="Percent 9 2 5 5" xfId="33460" xr:uid="{07E1204B-0D62-4577-8962-FA47CD86A45C}"/>
    <cellStyle name="Percent 9 2 6" xfId="19714" xr:uid="{0EA81B85-E433-4361-8B79-772883D71884}"/>
    <cellStyle name="Percent 9 2 6 2" xfId="33467" xr:uid="{7EAF466E-7910-4BE2-8390-6EA3B1DB4BD8}"/>
    <cellStyle name="Percent 9 2 6 2 2" xfId="33468" xr:uid="{5C27DDF3-02B8-4E22-B372-FC76145599DB}"/>
    <cellStyle name="Percent 9 2 6 3" xfId="33469" xr:uid="{D7CE7830-2355-4509-B090-2022C8555DC7}"/>
    <cellStyle name="Percent 9 2 6 3 2" xfId="33470" xr:uid="{88A647F5-BB3E-4D10-9D51-EDADD7DF31B2}"/>
    <cellStyle name="Percent 9 2 6 4" xfId="33471" xr:uid="{E5781CD0-EBD4-4724-8909-7B45C07C553C}"/>
    <cellStyle name="Percent 9 2 6 4 2" xfId="33472" xr:uid="{D114E6EA-C183-40ED-9029-61D5C58322B5}"/>
    <cellStyle name="Percent 9 2 6 5" xfId="33473" xr:uid="{E172ADCB-7AE7-4B39-8C68-1007A17B3626}"/>
    <cellStyle name="Percent 9 2 6 6" xfId="33466" xr:uid="{54DCC1A4-9BC9-44C0-A7A4-8AFBDB6CE806}"/>
    <cellStyle name="Percent 9 2 7" xfId="19715" xr:uid="{E6390600-4F16-4A49-A63E-98E029D8C01B}"/>
    <cellStyle name="Percent 9 2 7 2" xfId="33475" xr:uid="{BFAB5A4F-FDB0-4C8F-9982-B8B27081E0E5}"/>
    <cellStyle name="Percent 9 2 7 2 2" xfId="33476" xr:uid="{FDCC8BE1-457A-492F-A1BF-18DEE282EE22}"/>
    <cellStyle name="Percent 9 2 7 3" xfId="33477" xr:uid="{684B473D-F988-458A-AF74-E131B36BD56B}"/>
    <cellStyle name="Percent 9 2 7 3 2" xfId="33478" xr:uid="{348D2C8C-C370-476A-8725-630F50491F5F}"/>
    <cellStyle name="Percent 9 2 7 4" xfId="33479" xr:uid="{01ED54F3-6F5F-426F-B011-D731446FEF9F}"/>
    <cellStyle name="Percent 9 2 7 5" xfId="33474" xr:uid="{1B88AD91-762F-45C2-BB3E-214D9AE3487F}"/>
    <cellStyle name="Percent 9 2 8" xfId="19716" xr:uid="{4AC1FF59-6FBC-42BC-BF48-7A1E8B4A4033}"/>
    <cellStyle name="Percent 9 2 8 2" xfId="33481" xr:uid="{F65708B6-DC45-4887-BEA0-BC6B8ECC5CA9}"/>
    <cellStyle name="Percent 9 2 8 3" xfId="33480" xr:uid="{02AA9DE8-1152-4BBB-8FA8-D0EF01CC01D5}"/>
    <cellStyle name="Percent 9 2 9" xfId="19717" xr:uid="{A8AB8AE5-D9A6-478C-AD55-647AF90C69AC}"/>
    <cellStyle name="Percent 9 2 9 2" xfId="33483" xr:uid="{E9D66225-9FBF-48AA-BB5C-83548496545B}"/>
    <cellStyle name="Percent 9 2 9 3" xfId="33482" xr:uid="{09B191C3-BADB-4CE8-AB10-503F08CBC9DA}"/>
    <cellStyle name="Percent 9 20" xfId="4853" xr:uid="{00000000-0005-0000-0000-0000F8120000}"/>
    <cellStyle name="Percent 9 20 10" xfId="19718" xr:uid="{F730E1C8-ACA4-4209-AB94-8D049B58DB66}"/>
    <cellStyle name="Percent 9 20 10 2" xfId="33485" xr:uid="{BBF47A69-82BB-45C9-8CD3-BF4C957092B7}"/>
    <cellStyle name="Percent 9 20 11" xfId="33486" xr:uid="{64E70C8B-C301-493E-A1F5-031F5A434A82}"/>
    <cellStyle name="Percent 9 20 12" xfId="33484" xr:uid="{F2D1CEF2-A01F-4595-AE06-2F6ED18ABD81}"/>
    <cellStyle name="Percent 9 20 13" xfId="24203" xr:uid="{6E8D5111-05E4-4B5E-9759-0160FB868762}"/>
    <cellStyle name="Percent 9 20 14" xfId="9162" xr:uid="{44BE041F-7178-4F7D-859E-0D0DC0D82D0D}"/>
    <cellStyle name="Percent 9 20 2" xfId="19719" xr:uid="{E444A459-580D-4DCA-B6C9-A7F0E8E95720}"/>
    <cellStyle name="Percent 9 20 2 2" xfId="33488" xr:uid="{31D054C4-FDE0-4DC3-8F36-9D353E51D569}"/>
    <cellStyle name="Percent 9 20 2 2 2" xfId="33489" xr:uid="{4BA4748F-E23E-4CD2-8D9C-40F5FDEBEE62}"/>
    <cellStyle name="Percent 9 20 2 3" xfId="33490" xr:uid="{4A77D39D-CA5F-4D30-B5AF-69E084D5B9EF}"/>
    <cellStyle name="Percent 9 20 2 3 2" xfId="33491" xr:uid="{9716B331-7687-4717-AFF1-C6BDCFE5DF65}"/>
    <cellStyle name="Percent 9 20 2 4" xfId="33492" xr:uid="{9CB86FD9-6F29-428D-B376-61BC2D1FB3BF}"/>
    <cellStyle name="Percent 9 20 2 5" xfId="33493" xr:uid="{06C603D9-09C6-480C-9F82-6309FB1FD2D7}"/>
    <cellStyle name="Percent 9 20 2 6" xfId="33487" xr:uid="{9097A842-501D-4807-B3A8-AA952B57A3D9}"/>
    <cellStyle name="Percent 9 20 3" xfId="19720" xr:uid="{D4E780B5-C2F4-4D4C-B350-397166E2B7CE}"/>
    <cellStyle name="Percent 9 20 3 2" xfId="33495" xr:uid="{03586ED2-1192-4072-9DCE-E571AA3020D4}"/>
    <cellStyle name="Percent 9 20 3 2 2" xfId="33496" xr:uid="{2E4FF1B0-9882-45EC-9CCC-B1E04A7CD27E}"/>
    <cellStyle name="Percent 9 20 3 3" xfId="33497" xr:uid="{A2DC8830-A0BA-4A6F-9584-7763F38868ED}"/>
    <cellStyle name="Percent 9 20 3 3 2" xfId="33498" xr:uid="{A7977AC4-0EF0-4BE0-9294-81EC8076644D}"/>
    <cellStyle name="Percent 9 20 3 4" xfId="33499" xr:uid="{1C994E0F-11E1-42E3-BED2-877629249762}"/>
    <cellStyle name="Percent 9 20 3 5" xfId="33494" xr:uid="{805DD22E-C9A2-4F2D-93E0-A20CA034C0BB}"/>
    <cellStyle name="Percent 9 20 4" xfId="19721" xr:uid="{0392DA38-6D75-4080-8890-7555C7EFCD2B}"/>
    <cellStyle name="Percent 9 20 4 2" xfId="33501" xr:uid="{3B1BC53B-EDBA-4DBD-A7A0-CB5B7CD0FE74}"/>
    <cellStyle name="Percent 9 20 4 2 2" xfId="33502" xr:uid="{34520E99-58A3-4EEC-9665-5A319ABA89A1}"/>
    <cellStyle name="Percent 9 20 4 3" xfId="33503" xr:uid="{938B72D1-7BC6-455F-8CA9-A7B9C503D86E}"/>
    <cellStyle name="Percent 9 20 4 3 2" xfId="33504" xr:uid="{911D2BCA-5CA9-4317-8BAA-2DA41E8B952B}"/>
    <cellStyle name="Percent 9 20 4 4" xfId="33505" xr:uid="{1CAAE160-846D-46F9-BC4D-2763C837579D}"/>
    <cellStyle name="Percent 9 20 4 5" xfId="33500" xr:uid="{1FFF6A9C-7DBE-46DC-B3EF-B4D706B75350}"/>
    <cellStyle name="Percent 9 20 5" xfId="19722" xr:uid="{4E271877-6D49-445C-99E1-99CC8C3B82D1}"/>
    <cellStyle name="Percent 9 20 5 2" xfId="33507" xr:uid="{C3577893-4986-4E64-AB16-4EB4EFD47C25}"/>
    <cellStyle name="Percent 9 20 5 2 2" xfId="33508" xr:uid="{89DFB814-0521-499C-A724-F0B623A53D4E}"/>
    <cellStyle name="Percent 9 20 5 3" xfId="33509" xr:uid="{06EE7CCB-10C3-487B-8A0A-C117D0405A81}"/>
    <cellStyle name="Percent 9 20 5 3 2" xfId="33510" xr:uid="{23B3FBFD-CF68-4627-BA9D-77B532C8862F}"/>
    <cellStyle name="Percent 9 20 5 4" xfId="33511" xr:uid="{2E913D4D-C56F-482C-9D0A-52630F5B62BB}"/>
    <cellStyle name="Percent 9 20 5 4 2" xfId="33512" xr:uid="{EC12B46D-3D7B-44A3-9E15-0CFABBEF4838}"/>
    <cellStyle name="Percent 9 20 5 5" xfId="33513" xr:uid="{CF254A9A-C7F3-414F-9D2B-C6FEC2E68DAF}"/>
    <cellStyle name="Percent 9 20 5 6" xfId="33506" xr:uid="{3AB038F1-299B-412B-9545-9FA5177B63DF}"/>
    <cellStyle name="Percent 9 20 6" xfId="19723" xr:uid="{8EC29166-CE5B-452F-AF3D-FE589DEA4983}"/>
    <cellStyle name="Percent 9 20 6 2" xfId="33515" xr:uid="{91EE307A-1FDB-463E-A8D6-D261B392F387}"/>
    <cellStyle name="Percent 9 20 6 2 2" xfId="33516" xr:uid="{34177919-F216-49C2-B87B-B4861097EA4E}"/>
    <cellStyle name="Percent 9 20 6 3" xfId="33517" xr:uid="{D2E23BBA-9FAE-484D-AB7A-1293D465BFA6}"/>
    <cellStyle name="Percent 9 20 6 3 2" xfId="33518" xr:uid="{644A0C8C-2C80-4484-BED2-5691A1FBC759}"/>
    <cellStyle name="Percent 9 20 6 4" xfId="33519" xr:uid="{78BF8760-5121-4E02-926B-52003A689E4E}"/>
    <cellStyle name="Percent 9 20 6 5" xfId="33514" xr:uid="{3A977DA6-130A-4FD8-841C-AA70723BDC15}"/>
    <cellStyle name="Percent 9 20 7" xfId="19724" xr:uid="{ABCABD9C-E543-44E5-A148-0015B7B33BA4}"/>
    <cellStyle name="Percent 9 20 7 2" xfId="33521" xr:uid="{AD019026-425C-402F-86D8-97EE2BD513D0}"/>
    <cellStyle name="Percent 9 20 7 3" xfId="33520" xr:uid="{AD667912-0433-4A25-8B88-6CBB2635CC16}"/>
    <cellStyle name="Percent 9 20 8" xfId="19725" xr:uid="{DE7F0E41-2956-4B46-A5D1-094BEE66D3FB}"/>
    <cellStyle name="Percent 9 20 8 2" xfId="33523" xr:uid="{2577F6DC-EDE5-45EC-9D6F-BAAD5A2999AC}"/>
    <cellStyle name="Percent 9 20 8 3" xfId="33522" xr:uid="{51D95093-A39B-40FD-97D2-711F5E9A44EE}"/>
    <cellStyle name="Percent 9 20 9" xfId="19726" xr:uid="{FE4B8EFE-25DE-4BB6-A840-92DEF8D762F5}"/>
    <cellStyle name="Percent 9 20 9 2" xfId="33525" xr:uid="{F5976BC0-C58E-4851-9BB0-A780F71CD23A}"/>
    <cellStyle name="Percent 9 20 9 3" xfId="33524" xr:uid="{9B690A94-9FB4-4307-A5A5-837BBC9DC128}"/>
    <cellStyle name="Percent 9 21" xfId="4854" xr:uid="{00000000-0005-0000-0000-0000F9120000}"/>
    <cellStyle name="Percent 9 21 2" xfId="19727" xr:uid="{D5F2ACB0-1538-4CA6-A470-56FDB7699300}"/>
    <cellStyle name="Percent 9 21 2 2" xfId="33528" xr:uid="{EE1B7142-9F6D-4D29-80B0-A063E3EA7116}"/>
    <cellStyle name="Percent 9 21 2 3" xfId="33527" xr:uid="{954E7ED7-43B7-4F81-96AA-1026CAE2A06A}"/>
    <cellStyle name="Percent 9 21 3" xfId="19728" xr:uid="{0B7AD08C-9534-47C6-BA4B-FE7D7C611E6F}"/>
    <cellStyle name="Percent 9 21 3 2" xfId="33530" xr:uid="{1432C322-7C0C-4BA7-9705-15B54CE5C6DC}"/>
    <cellStyle name="Percent 9 21 3 3" xfId="33529" xr:uid="{0DE5C464-6C15-4D5B-867A-9810FAD69B2A}"/>
    <cellStyle name="Percent 9 21 4" xfId="19729" xr:uid="{36E0B2E2-F03E-416C-A0BC-7B2C68B402A6}"/>
    <cellStyle name="Percent 9 21 4 2" xfId="33531" xr:uid="{7B2D71C9-A5EE-4D41-8547-37A166FF5571}"/>
    <cellStyle name="Percent 9 21 5" xfId="19730" xr:uid="{CDEDA80B-4D01-463B-9569-6FDDD7928EBD}"/>
    <cellStyle name="Percent 9 21 5 2" xfId="33526" xr:uid="{4A0C5AFC-6C6B-4143-A6CA-F27E08222ECC}"/>
    <cellStyle name="Percent 9 21 6" xfId="24856" xr:uid="{5E51B0E4-7790-4B50-8D30-66EF0BD07140}"/>
    <cellStyle name="Percent 9 21 7" xfId="9163" xr:uid="{6565A72E-69AA-45D3-9AC1-DF80175FBAE1}"/>
    <cellStyle name="Percent 9 22" xfId="4855" xr:uid="{00000000-0005-0000-0000-0000FA120000}"/>
    <cellStyle name="Percent 9 22 2" xfId="19731" xr:uid="{D2B6B9A8-2E10-4B5B-A1D4-E9499FDB3843}"/>
    <cellStyle name="Percent 9 22 2 2" xfId="33534" xr:uid="{9007B151-0317-438B-ADAE-6C41C98A77A2}"/>
    <cellStyle name="Percent 9 22 2 3" xfId="33533" xr:uid="{7658ECEB-5711-4BFD-991F-67BEF9046282}"/>
    <cellStyle name="Percent 9 22 3" xfId="19732" xr:uid="{6B55FED6-1841-4C61-9E12-A203056E857A}"/>
    <cellStyle name="Percent 9 22 3 2" xfId="33536" xr:uid="{DB20F201-9901-4140-8480-B89960AB6F77}"/>
    <cellStyle name="Percent 9 22 3 3" xfId="33535" xr:uid="{05967EBB-2FAB-49E7-8398-695059C844F3}"/>
    <cellStyle name="Percent 9 22 4" xfId="19733" xr:uid="{0D5BB9E1-D967-46E9-9BC5-A2C35393C85E}"/>
    <cellStyle name="Percent 9 22 4 2" xfId="33537" xr:uid="{C50EFA3A-AFD9-45D8-BA9D-E10C54F469AF}"/>
    <cellStyle name="Percent 9 22 5" xfId="19734" xr:uid="{AAC2BB85-6ECF-4FA0-A0C4-F9688730E104}"/>
    <cellStyle name="Percent 9 22 6" xfId="33532" xr:uid="{3F0AD464-CC1B-4DB6-85DC-0A1F777F87D0}"/>
    <cellStyle name="Percent 9 22 7" xfId="9164" xr:uid="{314702D2-9DF2-4AD0-B6AA-FABDB837EF1B}"/>
    <cellStyle name="Percent 9 23" xfId="9148" xr:uid="{DCDA00E2-AC65-4E95-899B-6EC2C1A1FB2A}"/>
    <cellStyle name="Percent 9 23 2" xfId="33539" xr:uid="{64D91E3D-225B-4464-9C21-E23728E06355}"/>
    <cellStyle name="Percent 9 23 2 2" xfId="33540" xr:uid="{9E918408-EA81-4AB5-A442-B405CF12D7B9}"/>
    <cellStyle name="Percent 9 23 3" xfId="33541" xr:uid="{2D020F86-7F06-48BE-B100-E1A11166BEEE}"/>
    <cellStyle name="Percent 9 23 3 2" xfId="33542" xr:uid="{A87C8717-155D-4B4E-B06E-A4CA611B618B}"/>
    <cellStyle name="Percent 9 23 4" xfId="33543" xr:uid="{28BB4DB5-1632-4D13-BDCC-AAD3C16B69BE}"/>
    <cellStyle name="Percent 9 23 4 2" xfId="33544" xr:uid="{9EAFD188-07A0-433C-B035-996C493BC4BB}"/>
    <cellStyle name="Percent 9 23 5" xfId="33545" xr:uid="{C951D240-3D5A-44CE-8BC2-1E40983E2A11}"/>
    <cellStyle name="Percent 9 23 6" xfId="33538" xr:uid="{61532AB9-6FAA-4C59-98AD-3B72EAA1083E}"/>
    <cellStyle name="Percent 9 24" xfId="19735" xr:uid="{34BF0342-565A-4166-8787-71E60724619D}"/>
    <cellStyle name="Percent 9 24 2" xfId="33547" xr:uid="{612803BD-5359-4525-AF2C-B532E13CE33A}"/>
    <cellStyle name="Percent 9 24 2 2" xfId="33548" xr:uid="{D6379051-CAEB-4420-96D2-D94C3310E38C}"/>
    <cellStyle name="Percent 9 24 3" xfId="33549" xr:uid="{FA4A08C0-9218-48BB-8C23-BDBB199D4AA1}"/>
    <cellStyle name="Percent 9 24 3 2" xfId="33550" xr:uid="{5DF51403-7B76-479D-9BEF-759294BFD48B}"/>
    <cellStyle name="Percent 9 24 4" xfId="33551" xr:uid="{3C94B1E5-60EC-4999-9FB9-EDE91F8BFFB8}"/>
    <cellStyle name="Percent 9 24 5" xfId="33546" xr:uid="{46E6862B-73A9-4D75-8992-81112A8E6010}"/>
    <cellStyle name="Percent 9 25" xfId="19736" xr:uid="{8663EF8C-CB7C-4616-8578-5C34E75380C4}"/>
    <cellStyle name="Percent 9 25 2" xfId="33553" xr:uid="{1323B31D-46CA-4CE5-9550-F763177A177A}"/>
    <cellStyle name="Percent 9 25 3" xfId="33552" xr:uid="{23450D40-3A6B-48E7-8B83-8E6DC537AABA}"/>
    <cellStyle name="Percent 9 26" xfId="19737" xr:uid="{848645C8-E24E-4890-8661-EF7B5D8B6697}"/>
    <cellStyle name="Percent 9 26 2" xfId="33555" xr:uid="{6A6D2D8F-7F7F-4E21-B045-D2D18936E473}"/>
    <cellStyle name="Percent 9 26 3" xfId="33554" xr:uid="{5D65399B-350A-4BDE-B56B-D2D2F7ACBBC3}"/>
    <cellStyle name="Percent 9 27" xfId="19738" xr:uid="{C76680A6-CDAB-4B40-9865-6E6CA6C0DE27}"/>
    <cellStyle name="Percent 9 27 2" xfId="33557" xr:uid="{C3445336-2B91-4C3D-BB27-A8335651E063}"/>
    <cellStyle name="Percent 9 27 3" xfId="33556" xr:uid="{3D7ACBCE-CEF9-422C-A202-1868D759DDE7}"/>
    <cellStyle name="Percent 9 28" xfId="19739" xr:uid="{67158686-327C-4FF5-9771-31790D7E414C}"/>
    <cellStyle name="Percent 9 28 2" xfId="33558" xr:uid="{EFC2365A-AEB0-4A9E-8DEB-490DE7944F0D}"/>
    <cellStyle name="Percent 9 29" xfId="19740" xr:uid="{BC9FDD17-5AD8-4D08-A208-95854CF1A773}"/>
    <cellStyle name="Percent 9 29 2" xfId="33559" xr:uid="{03F81EB1-1147-4903-8D37-108717619B25}"/>
    <cellStyle name="Percent 9 3" xfId="4856" xr:uid="{00000000-0005-0000-0000-0000FB120000}"/>
    <cellStyle name="Percent 9 3 10" xfId="19741" xr:uid="{21AC3FD8-8D59-46B2-A934-6351BC6DB71A}"/>
    <cellStyle name="Percent 9 3 10 2" xfId="33562" xr:uid="{DF2903D8-F209-4CA8-A461-E341F21099D7}"/>
    <cellStyle name="Percent 9 3 10 3" xfId="33561" xr:uid="{46D81E49-52EE-40EA-B7B1-97613031F249}"/>
    <cellStyle name="Percent 9 3 11" xfId="19742" xr:uid="{570C90A6-4CE4-4C03-9CD5-151C98939B33}"/>
    <cellStyle name="Percent 9 3 11 2" xfId="33563" xr:uid="{D14FC862-639E-4748-A38A-C3280E76F24B}"/>
    <cellStyle name="Percent 9 3 12" xfId="19743" xr:uid="{471DF8DE-48DF-40A0-B1DA-52342ED0BFC3}"/>
    <cellStyle name="Percent 9 3 12 2" xfId="33564" xr:uid="{A60BA540-4674-4B4D-AAA1-3A7A3CA6C061}"/>
    <cellStyle name="Percent 9 3 13" xfId="33560" xr:uid="{41E889CB-252F-4AC2-8FBB-3259E74F6BC7}"/>
    <cellStyle name="Percent 9 3 14" xfId="24204" xr:uid="{7B6AFD5E-43AF-4721-B917-7E34C34184E4}"/>
    <cellStyle name="Percent 9 3 15" xfId="7035" xr:uid="{707E2643-A71B-4DCE-822D-A0747FFA228A}"/>
    <cellStyle name="Percent 9 3 2" xfId="4857" xr:uid="{00000000-0005-0000-0000-0000FC120000}"/>
    <cellStyle name="Percent 9 3 2 10" xfId="33566" xr:uid="{B814DBB0-BCE0-48D0-81FA-83DA5986DC75}"/>
    <cellStyle name="Percent 9 3 2 11" xfId="33565" xr:uid="{36375904-3831-4C5D-9294-B628B8019763}"/>
    <cellStyle name="Percent 9 3 2 12" xfId="24858" xr:uid="{8F171D39-6112-43C1-807C-52CDD66A2DC1}"/>
    <cellStyle name="Percent 9 3 2 13" xfId="9166" xr:uid="{2424078D-8B60-4B6C-8883-B423EB5B9D44}"/>
    <cellStyle name="Percent 9 3 2 2" xfId="19744" xr:uid="{91681334-6BA7-4CB4-8EDA-903ACDEA67A0}"/>
    <cellStyle name="Percent 9 3 2 2 2" xfId="33568" xr:uid="{A462F21F-5059-4468-A6E6-B2D8C9B98596}"/>
    <cellStyle name="Percent 9 3 2 2 2 2" xfId="33569" xr:uid="{2AF62403-F479-48F9-97CE-E525F3F0A978}"/>
    <cellStyle name="Percent 9 3 2 2 3" xfId="33570" xr:uid="{7326D452-09CA-4085-A240-3EEDD70FAD71}"/>
    <cellStyle name="Percent 9 3 2 2 3 2" xfId="33571" xr:uid="{6DAA8752-0C6B-4931-B447-5D02C3C3C1A7}"/>
    <cellStyle name="Percent 9 3 2 2 4" xfId="33572" xr:uid="{0C31E1A4-DB79-42A7-A101-C52CACF7FD21}"/>
    <cellStyle name="Percent 9 3 2 2 5" xfId="33567" xr:uid="{E602273C-75FE-4967-A03C-7D6B2F06C67A}"/>
    <cellStyle name="Percent 9 3 2 3" xfId="19745" xr:uid="{F6DA3790-BF5B-4799-960E-EA545A60203E}"/>
    <cellStyle name="Percent 9 3 2 3 2" xfId="33574" xr:uid="{E1B74BAB-2D78-456C-95D8-0077D478A5A3}"/>
    <cellStyle name="Percent 9 3 2 3 2 2" xfId="33575" xr:uid="{0D2538A8-3DD1-462A-A6C9-89D1C8064E84}"/>
    <cellStyle name="Percent 9 3 2 3 3" xfId="33576" xr:uid="{EF031A60-E7CB-4157-8902-AADCF5E4DEFC}"/>
    <cellStyle name="Percent 9 3 2 3 3 2" xfId="33577" xr:uid="{B0A2772D-0855-4A65-93F7-E5EFEF695CCA}"/>
    <cellStyle name="Percent 9 3 2 3 4" xfId="33578" xr:uid="{6947DE68-24A8-4C6E-A524-86BDD2A5E864}"/>
    <cellStyle name="Percent 9 3 2 3 5" xfId="33573" xr:uid="{E897DE8A-8A79-4DCF-8FCB-77CB00B35609}"/>
    <cellStyle name="Percent 9 3 2 4" xfId="19746" xr:uid="{A30935EF-8C4A-42EB-8223-64CC89DD0BC2}"/>
    <cellStyle name="Percent 9 3 2 4 2" xfId="33580" xr:uid="{65D617C1-4B71-4D29-B787-18B9A07FA62C}"/>
    <cellStyle name="Percent 9 3 2 4 2 2" xfId="33581" xr:uid="{3BCD78F8-5D8D-4A77-9591-BA2779B5A957}"/>
    <cellStyle name="Percent 9 3 2 4 3" xfId="33582" xr:uid="{6C319015-9708-4D24-AB5A-0528D18CDCE5}"/>
    <cellStyle name="Percent 9 3 2 4 3 2" xfId="33583" xr:uid="{92F6B304-846E-41C1-A1DC-BF8DD8DC467A}"/>
    <cellStyle name="Percent 9 3 2 4 4" xfId="33584" xr:uid="{3DE15C76-515B-4F71-A778-D269D2FA6073}"/>
    <cellStyle name="Percent 9 3 2 4 4 2" xfId="33585" xr:uid="{FF2016BD-F642-4B9F-8AB8-01159C62600B}"/>
    <cellStyle name="Percent 9 3 2 4 5" xfId="33586" xr:uid="{64F51E51-9683-42D8-9595-8518F16C060D}"/>
    <cellStyle name="Percent 9 3 2 4 6" xfId="33579" xr:uid="{83C3AA2E-2E93-470D-AE30-305C93F06CED}"/>
    <cellStyle name="Percent 9 3 2 5" xfId="19747" xr:uid="{B773B01D-6F01-4688-9FFF-3B44B5E92465}"/>
    <cellStyle name="Percent 9 3 2 5 2" xfId="33588" xr:uid="{48EC6382-E6F7-44E5-A878-7999BE10C0DE}"/>
    <cellStyle name="Percent 9 3 2 5 2 2" xfId="33589" xr:uid="{BCED15F4-EB5E-4531-BD8D-2D420FB4EA62}"/>
    <cellStyle name="Percent 9 3 2 5 3" xfId="33590" xr:uid="{D4A54FBB-BF74-4850-A0AC-B07C8DFBF085}"/>
    <cellStyle name="Percent 9 3 2 5 3 2" xfId="33591" xr:uid="{B7AA4686-DADC-4D5B-8A42-651039F5FA6C}"/>
    <cellStyle name="Percent 9 3 2 5 4" xfId="33592" xr:uid="{E40EF5EF-B4D0-4812-842F-DCFFB0D6F7F9}"/>
    <cellStyle name="Percent 9 3 2 5 5" xfId="33587" xr:uid="{546FBB28-E8AF-41EF-821B-CA4EE2142BE8}"/>
    <cellStyle name="Percent 9 3 2 6" xfId="19748" xr:uid="{AAC587D4-533A-4B2A-BEA9-DA4B47169A07}"/>
    <cellStyle name="Percent 9 3 2 6 2" xfId="33594" xr:uid="{816A3E73-6515-4F1C-A4E4-DB04335E6B46}"/>
    <cellStyle name="Percent 9 3 2 6 3" xfId="33593" xr:uid="{8A0884A1-67FE-4677-8CC6-646BE82A97AF}"/>
    <cellStyle name="Percent 9 3 2 7" xfId="19749" xr:uid="{B0D2BE22-00D3-402B-A681-4E0C473AAAAD}"/>
    <cellStyle name="Percent 9 3 2 7 2" xfId="33596" xr:uid="{13A44249-1DF9-41A7-9FEB-5144FF114846}"/>
    <cellStyle name="Percent 9 3 2 7 3" xfId="33595" xr:uid="{ABBDCCB0-9614-497F-979A-D2E270F6E054}"/>
    <cellStyle name="Percent 9 3 2 8" xfId="19750" xr:uid="{7932F7FF-ABAF-414D-B49E-D6F8BBCEC99C}"/>
    <cellStyle name="Percent 9 3 2 8 2" xfId="33598" xr:uid="{424B3471-29D9-474B-A598-3A21904DB750}"/>
    <cellStyle name="Percent 9 3 2 8 3" xfId="33597" xr:uid="{B55C09CB-8C59-4388-9831-B26DF773DEA7}"/>
    <cellStyle name="Percent 9 3 2 9" xfId="19751" xr:uid="{FCAF2C04-7E8A-4647-8D01-9D248CCB4137}"/>
    <cellStyle name="Percent 9 3 2 9 2" xfId="33599" xr:uid="{F108878E-930D-4766-9AD5-8ACEEB428413}"/>
    <cellStyle name="Percent 9 3 3" xfId="4858" xr:uid="{00000000-0005-0000-0000-0000FD120000}"/>
    <cellStyle name="Percent 9 3 3 2" xfId="19752" xr:uid="{831295BA-5A26-4818-A9F6-64C32F20CB4E}"/>
    <cellStyle name="Percent 9 3 3 2 2" xfId="33602" xr:uid="{065D837E-1643-4DCA-8690-16E079411FB9}"/>
    <cellStyle name="Percent 9 3 3 2 3" xfId="33601" xr:uid="{F60359AE-B5D7-4FE1-BEED-BD916A590DCF}"/>
    <cellStyle name="Percent 9 3 3 3" xfId="19753" xr:uid="{B8F1EF61-2F24-4A78-AEB4-182C11CDC2FE}"/>
    <cellStyle name="Percent 9 3 3 3 2" xfId="33604" xr:uid="{758DCA21-07C1-4AF3-A62D-291AAA288917}"/>
    <cellStyle name="Percent 9 3 3 3 3" xfId="33603" xr:uid="{6865E6BA-1135-4D11-A2E7-52F347C21CB1}"/>
    <cellStyle name="Percent 9 3 3 4" xfId="19754" xr:uid="{6DD627F4-3982-40A6-AED3-0A45C96FF47C}"/>
    <cellStyle name="Percent 9 3 3 4 2" xfId="33605" xr:uid="{AA36881A-E2C5-4F25-8027-964E2935168F}"/>
    <cellStyle name="Percent 9 3 3 5" xfId="19755" xr:uid="{0A7F247C-3BA2-406C-BECA-BAC17E6C69D6}"/>
    <cellStyle name="Percent 9 3 3 5 2" xfId="33606" xr:uid="{D93A9620-1A3C-451D-86DF-DD17918B0218}"/>
    <cellStyle name="Percent 9 3 3 6" xfId="33600" xr:uid="{812B4D11-0BD8-486C-B5FF-1227F6B2D8DA}"/>
    <cellStyle name="Percent 9 3 3 7" xfId="9167" xr:uid="{1F9530B2-D741-4174-8443-DCCCBBB74C21}"/>
    <cellStyle name="Percent 9 3 4" xfId="9165" xr:uid="{70DDA18F-C283-4AC3-A923-3E5A4595F7DE}"/>
    <cellStyle name="Percent 9 3 4 2" xfId="33608" xr:uid="{0836DC6E-B74E-4F2F-BE6F-B3F02C2B19FB}"/>
    <cellStyle name="Percent 9 3 4 2 2" xfId="33609" xr:uid="{8C9E8A6B-A9F2-4C37-BE3F-1B5607529F9E}"/>
    <cellStyle name="Percent 9 3 4 3" xfId="33610" xr:uid="{D06494B8-061A-4491-AC80-48E3C149FF00}"/>
    <cellStyle name="Percent 9 3 4 3 2" xfId="33611" xr:uid="{5E9F59F4-579E-4B7C-A08E-E2D08822B6D0}"/>
    <cellStyle name="Percent 9 3 4 4" xfId="33612" xr:uid="{9B4FFD1A-6931-4222-AC08-22DE77FDC1A4}"/>
    <cellStyle name="Percent 9 3 4 5" xfId="33607" xr:uid="{60B70817-F94F-4A23-8F4C-82503F3178BD}"/>
    <cellStyle name="Percent 9 3 5" xfId="19756" xr:uid="{6F8CCAFD-5BAA-4BE3-8B17-3F814E72C92A}"/>
    <cellStyle name="Percent 9 3 5 2" xfId="33614" xr:uid="{3B712952-758F-479E-905F-A0E9F7B512BF}"/>
    <cellStyle name="Percent 9 3 5 2 2" xfId="33615" xr:uid="{D8B7CC6B-D89D-46A5-93D3-FC17293E5922}"/>
    <cellStyle name="Percent 9 3 5 3" xfId="33616" xr:uid="{5C4D5349-1D03-47B2-A554-0D72CF626E9C}"/>
    <cellStyle name="Percent 9 3 5 3 2" xfId="33617" xr:uid="{AD9455B6-2F28-4D7F-9822-A436327E6A3D}"/>
    <cellStyle name="Percent 9 3 5 4" xfId="33618" xr:uid="{FA4CCA80-DAA6-4055-A4CD-3C6C2887FCCA}"/>
    <cellStyle name="Percent 9 3 5 5" xfId="33613" xr:uid="{9E9A57D1-A552-4FD6-8141-28C229FC0EAB}"/>
    <cellStyle name="Percent 9 3 6" xfId="19757" xr:uid="{88871D8D-CFFC-46AD-B398-35878D174E03}"/>
    <cellStyle name="Percent 9 3 6 2" xfId="33620" xr:uid="{776FC42A-05D5-4B7F-AE85-B644B5FA9BC5}"/>
    <cellStyle name="Percent 9 3 6 2 2" xfId="33621" xr:uid="{1008E1D2-85F8-4315-A41D-83425A309475}"/>
    <cellStyle name="Percent 9 3 6 3" xfId="33622" xr:uid="{3C10140F-A039-4ACB-9877-41CBB497B5E3}"/>
    <cellStyle name="Percent 9 3 6 3 2" xfId="33623" xr:uid="{CA5F4A1B-2243-41CF-A5B7-522AFCB7D337}"/>
    <cellStyle name="Percent 9 3 6 4" xfId="33624" xr:uid="{6A877CA0-F82C-4FBA-9F35-BC25A0BFA084}"/>
    <cellStyle name="Percent 9 3 6 4 2" xfId="33625" xr:uid="{908BFCC2-5612-410D-81B7-BB070BB4936E}"/>
    <cellStyle name="Percent 9 3 6 5" xfId="33626" xr:uid="{523E6908-B88E-4181-A51F-9C6A790F760D}"/>
    <cellStyle name="Percent 9 3 6 6" xfId="33619" xr:uid="{BD6EC210-0FAA-477B-8072-F965DC8F8D48}"/>
    <cellStyle name="Percent 9 3 7" xfId="19758" xr:uid="{95E0E89B-E074-4F25-8BBA-A680B4462D4C}"/>
    <cellStyle name="Percent 9 3 7 2" xfId="33628" xr:uid="{5A0019B2-0757-439E-8D4E-2ACBD8BA81C0}"/>
    <cellStyle name="Percent 9 3 7 2 2" xfId="33629" xr:uid="{CCB31A13-3BF0-4BFD-8D2E-DCD1012A6B42}"/>
    <cellStyle name="Percent 9 3 7 3" xfId="33630" xr:uid="{A5D21550-2786-4956-9F72-C8398EB496D9}"/>
    <cellStyle name="Percent 9 3 7 3 2" xfId="33631" xr:uid="{1D97438E-E963-4B2A-8222-189F5DF6CB91}"/>
    <cellStyle name="Percent 9 3 7 4" xfId="33632" xr:uid="{2C4EE274-ABDA-4A95-BCFC-82E05341126D}"/>
    <cellStyle name="Percent 9 3 7 5" xfId="33627" xr:uid="{EC081122-5902-44F0-8B33-76F8776E3586}"/>
    <cellStyle name="Percent 9 3 8" xfId="19759" xr:uid="{8EFE9B3A-7274-47F9-AD21-A41284B790AE}"/>
    <cellStyle name="Percent 9 3 8 2" xfId="33634" xr:uid="{390AB9CD-BFA4-43A6-AD80-EE94B4987CC0}"/>
    <cellStyle name="Percent 9 3 8 3" xfId="33633" xr:uid="{AF95164E-ABF9-46E2-B5DE-F3A7269D89ED}"/>
    <cellStyle name="Percent 9 3 9" xfId="19760" xr:uid="{2773B749-4070-4637-8CE3-0316793533E5}"/>
    <cellStyle name="Percent 9 3 9 2" xfId="33636" xr:uid="{2D5C3C47-F869-4399-8223-A972777C3852}"/>
    <cellStyle name="Percent 9 3 9 3" xfId="33635" xr:uid="{F2AD770B-203A-4104-89C2-D5B7CEA14684}"/>
    <cellStyle name="Percent 9 30" xfId="32986" xr:uid="{98184541-F1CF-47C8-A0D2-7302BC24750B}"/>
    <cellStyle name="Percent 9 31" xfId="23797" xr:uid="{24EFE3AE-60B3-42C0-9123-FD0447C093CE}"/>
    <cellStyle name="Percent 9 32" xfId="7033" xr:uid="{A87AECAC-DDCF-45C6-BCFB-2A282BABB5C8}"/>
    <cellStyle name="Percent 9 4" xfId="4859" xr:uid="{00000000-0005-0000-0000-0000FE120000}"/>
    <cellStyle name="Percent 9 4 10" xfId="19761" xr:uid="{DEB4FCAC-664A-4AF8-8E71-B31DC4A4F936}"/>
    <cellStyle name="Percent 9 4 10 2" xfId="33639" xr:uid="{C928E352-1384-45DF-987C-A08605163429}"/>
    <cellStyle name="Percent 9 4 10 3" xfId="33638" xr:uid="{4C555BE6-184A-4F92-9621-26405E3E6F2F}"/>
    <cellStyle name="Percent 9 4 11" xfId="19762" xr:uid="{E9C774B6-FD13-4896-AD82-B7C9FDC7CE28}"/>
    <cellStyle name="Percent 9 4 11 2" xfId="33640" xr:uid="{3772AF26-B000-403B-AD1F-907A56E402A1}"/>
    <cellStyle name="Percent 9 4 12" xfId="19763" xr:uid="{40F40C05-0695-41C5-AB03-A8E2070DB0FB}"/>
    <cellStyle name="Percent 9 4 12 2" xfId="33641" xr:uid="{8DB8677D-73EF-4AC1-8250-211B0448DAF1}"/>
    <cellStyle name="Percent 9 4 13" xfId="33637" xr:uid="{6757223C-6EC3-4459-B95A-FE485D855E51}"/>
    <cellStyle name="Percent 9 4 14" xfId="24205" xr:uid="{29ECF79B-2521-47D1-8E78-BEE7E868B5E4}"/>
    <cellStyle name="Percent 9 4 15" xfId="7036" xr:uid="{8C96ED90-C7E5-4A18-9D32-0312539F2697}"/>
    <cellStyle name="Percent 9 4 2" xfId="4860" xr:uid="{00000000-0005-0000-0000-0000FF120000}"/>
    <cellStyle name="Percent 9 4 2 10" xfId="33643" xr:uid="{D5C723DB-6659-4A9F-8C62-76C431CAFC9F}"/>
    <cellStyle name="Percent 9 4 2 11" xfId="33642" xr:uid="{905E5C6A-47E5-4D9D-8976-C7D4A29A8071}"/>
    <cellStyle name="Percent 9 4 2 12" xfId="24859" xr:uid="{4AF5535B-C498-4A20-81A4-F9D68D03F1B0}"/>
    <cellStyle name="Percent 9 4 2 13" xfId="9169" xr:uid="{E8F6FA63-2D73-46C8-B4CA-7474883F1F44}"/>
    <cellStyle name="Percent 9 4 2 2" xfId="19764" xr:uid="{9752D357-CFBB-47AD-BB52-243418598B08}"/>
    <cellStyle name="Percent 9 4 2 2 2" xfId="33645" xr:uid="{D40A2F69-A625-4286-BD65-EDADCAE5E24D}"/>
    <cellStyle name="Percent 9 4 2 2 2 2" xfId="33646" xr:uid="{50431BF9-8290-45B5-9380-2929A6F05254}"/>
    <cellStyle name="Percent 9 4 2 2 3" xfId="33647" xr:uid="{1C714250-7774-4C64-AC62-1275FB1C3940}"/>
    <cellStyle name="Percent 9 4 2 2 3 2" xfId="33648" xr:uid="{C331FB13-A732-48A9-A51A-B5B3157E7EDC}"/>
    <cellStyle name="Percent 9 4 2 2 4" xfId="33649" xr:uid="{DCBC375A-40B1-4F58-9392-B36AFA5999FC}"/>
    <cellStyle name="Percent 9 4 2 2 5" xfId="33644" xr:uid="{D9F7F545-AB3F-49FA-9802-009DE1B37D1C}"/>
    <cellStyle name="Percent 9 4 2 3" xfId="19765" xr:uid="{4E9730F5-AB3F-4800-8A7C-A5691722B4ED}"/>
    <cellStyle name="Percent 9 4 2 3 2" xfId="33651" xr:uid="{92F8967B-D977-46A8-B05A-D31EF94A63EC}"/>
    <cellStyle name="Percent 9 4 2 3 2 2" xfId="33652" xr:uid="{D2268AB2-453D-4AD0-8DB9-521472F9F22E}"/>
    <cellStyle name="Percent 9 4 2 3 3" xfId="33653" xr:uid="{E1B478ED-4E5E-465D-A5E7-B05AED37FA62}"/>
    <cellStyle name="Percent 9 4 2 3 3 2" xfId="33654" xr:uid="{48008C03-FDC9-4F38-84C1-2B110044F53B}"/>
    <cellStyle name="Percent 9 4 2 3 4" xfId="33655" xr:uid="{B2759D75-EAB4-4DE7-B59A-27C5B1569595}"/>
    <cellStyle name="Percent 9 4 2 3 5" xfId="33650" xr:uid="{D01ADF69-799A-46A7-949F-4D83318D0E53}"/>
    <cellStyle name="Percent 9 4 2 4" xfId="19766" xr:uid="{7D6A54E0-525F-4CBA-A809-EE0678303FB0}"/>
    <cellStyle name="Percent 9 4 2 4 2" xfId="33657" xr:uid="{56F9A1B7-79EC-4660-8A7F-3B9ACCFC9C4A}"/>
    <cellStyle name="Percent 9 4 2 4 2 2" xfId="33658" xr:uid="{E359EE11-51B6-4154-91C5-69D7CAF641C2}"/>
    <cellStyle name="Percent 9 4 2 4 3" xfId="33659" xr:uid="{06615A95-63D1-4EB2-81FD-BB8E4E48053B}"/>
    <cellStyle name="Percent 9 4 2 4 3 2" xfId="33660" xr:uid="{E46536AD-AAE0-443D-9AE0-65D5B01B355F}"/>
    <cellStyle name="Percent 9 4 2 4 4" xfId="33661" xr:uid="{9378C9FB-FF33-4F92-9424-3C237F4B1CAF}"/>
    <cellStyle name="Percent 9 4 2 4 4 2" xfId="33662" xr:uid="{95B6AEC9-6404-4DD3-AFB8-05E145910BCA}"/>
    <cellStyle name="Percent 9 4 2 4 5" xfId="33663" xr:uid="{678C3C05-BF55-49B9-B014-FC1DDDB7FD29}"/>
    <cellStyle name="Percent 9 4 2 4 6" xfId="33656" xr:uid="{D327EB72-4EB0-4253-A6B2-57F7DD61DCA3}"/>
    <cellStyle name="Percent 9 4 2 5" xfId="19767" xr:uid="{5DA363E2-387B-4C5A-827F-E4757AE556E9}"/>
    <cellStyle name="Percent 9 4 2 5 2" xfId="33665" xr:uid="{3ED69C1C-3A0D-4C38-9B8F-B776726084C5}"/>
    <cellStyle name="Percent 9 4 2 5 2 2" xfId="33666" xr:uid="{D8C12A35-46AB-46F0-87DC-4D2A6743B863}"/>
    <cellStyle name="Percent 9 4 2 5 3" xfId="33667" xr:uid="{5CFBA1C5-655B-41E9-BAFE-1C60EA609EC4}"/>
    <cellStyle name="Percent 9 4 2 5 3 2" xfId="33668" xr:uid="{C7D44F71-57F6-44C0-8663-2AD589D7901C}"/>
    <cellStyle name="Percent 9 4 2 5 4" xfId="33669" xr:uid="{4ABF42F4-E747-41AC-81CF-DA9BED948416}"/>
    <cellStyle name="Percent 9 4 2 5 5" xfId="33664" xr:uid="{0AE3ACF1-6A17-4444-9F42-4245B102F66E}"/>
    <cellStyle name="Percent 9 4 2 6" xfId="19768" xr:uid="{6ADBDF03-A178-4A5B-83B6-01FF3F8E4322}"/>
    <cellStyle name="Percent 9 4 2 6 2" xfId="33671" xr:uid="{7848527B-5D28-4A53-A958-6B084CDF12DC}"/>
    <cellStyle name="Percent 9 4 2 6 3" xfId="33670" xr:uid="{830DF77B-90B7-41B7-9BE9-D67C91E764FE}"/>
    <cellStyle name="Percent 9 4 2 7" xfId="19769" xr:uid="{92FE8DA7-3A5F-4DF4-A724-63B2B8752164}"/>
    <cellStyle name="Percent 9 4 2 7 2" xfId="33673" xr:uid="{28CF8838-EEA9-44F1-90C4-308E2AB33999}"/>
    <cellStyle name="Percent 9 4 2 7 3" xfId="33672" xr:uid="{89323EEE-14FA-4813-A175-A4B93DED1D1A}"/>
    <cellStyle name="Percent 9 4 2 8" xfId="19770" xr:uid="{5DD136B5-84FA-49AF-8BF8-D50AA8DE304C}"/>
    <cellStyle name="Percent 9 4 2 8 2" xfId="33675" xr:uid="{F3D395B0-C456-409F-923D-56B95AB22646}"/>
    <cellStyle name="Percent 9 4 2 8 3" xfId="33674" xr:uid="{DEF56DA6-638E-4CA6-AE51-D58CE1313C7C}"/>
    <cellStyle name="Percent 9 4 2 9" xfId="19771" xr:uid="{92EE836B-56E8-4341-B075-D67A662DF0FB}"/>
    <cellStyle name="Percent 9 4 2 9 2" xfId="33676" xr:uid="{1839334A-DF84-4B21-AF42-E9B6083C736B}"/>
    <cellStyle name="Percent 9 4 3" xfId="4861" xr:uid="{00000000-0005-0000-0000-000000130000}"/>
    <cellStyle name="Percent 9 4 3 2" xfId="19772" xr:uid="{BD127D81-D173-43A3-A01D-54E452CF2EEA}"/>
    <cellStyle name="Percent 9 4 3 2 2" xfId="33679" xr:uid="{E34E5051-0A91-4BE8-88C9-7574227551B4}"/>
    <cellStyle name="Percent 9 4 3 2 3" xfId="33678" xr:uid="{42F99C74-78DD-481B-BEDB-FA734774DDCC}"/>
    <cellStyle name="Percent 9 4 3 3" xfId="19773" xr:uid="{A938B0F2-186B-4316-BF79-80E983BE236F}"/>
    <cellStyle name="Percent 9 4 3 3 2" xfId="33681" xr:uid="{2DAFBAE0-3F8B-4C94-B009-18D4AA36C554}"/>
    <cellStyle name="Percent 9 4 3 3 3" xfId="33680" xr:uid="{38F61B5F-CE54-4B2C-8E41-3FB9D75706CC}"/>
    <cellStyle name="Percent 9 4 3 4" xfId="19774" xr:uid="{EFFAAC0A-CB03-4E8D-86C5-67B0F6D945EA}"/>
    <cellStyle name="Percent 9 4 3 4 2" xfId="33682" xr:uid="{0CBE63E0-86A8-4797-B798-E84088670CD4}"/>
    <cellStyle name="Percent 9 4 3 5" xfId="19775" xr:uid="{F942E481-55D3-4BE2-871F-481480E3925A}"/>
    <cellStyle name="Percent 9 4 3 5 2" xfId="33683" xr:uid="{B79FD55A-0BCA-4D45-A8AB-D07E3ACBA511}"/>
    <cellStyle name="Percent 9 4 3 6" xfId="33677" xr:uid="{38DDB8B9-3983-4D67-BB65-5B9E7D6191F9}"/>
    <cellStyle name="Percent 9 4 3 7" xfId="9170" xr:uid="{15340953-5487-4AD4-AB6E-98549C808A14}"/>
    <cellStyle name="Percent 9 4 4" xfId="9168" xr:uid="{EDD21193-C5D0-4D52-8D75-A816579F61FA}"/>
    <cellStyle name="Percent 9 4 4 2" xfId="33685" xr:uid="{98B7B08C-8186-4077-9B16-D2371AD5E2DE}"/>
    <cellStyle name="Percent 9 4 4 2 2" xfId="33686" xr:uid="{8E273090-DE6B-40F7-B641-3F64CA4C745F}"/>
    <cellStyle name="Percent 9 4 4 3" xfId="33687" xr:uid="{4AB55E78-F69C-45A4-9E27-3224DD32694B}"/>
    <cellStyle name="Percent 9 4 4 3 2" xfId="33688" xr:uid="{24A3845C-F5D4-4768-8E22-75CD65D87881}"/>
    <cellStyle name="Percent 9 4 4 4" xfId="33689" xr:uid="{E3470302-8BD6-414E-9F3E-1FDAAD10FC9C}"/>
    <cellStyle name="Percent 9 4 4 5" xfId="33684" xr:uid="{873FBE34-F9E9-474C-BADA-98A2A74E5EA4}"/>
    <cellStyle name="Percent 9 4 5" xfId="19776" xr:uid="{AAFDF1BA-2325-46E6-8D2B-A0634A5EBFCE}"/>
    <cellStyle name="Percent 9 4 5 2" xfId="33691" xr:uid="{F62DA73F-D1D9-4F00-8C81-94303FFE3BD0}"/>
    <cellStyle name="Percent 9 4 5 2 2" xfId="33692" xr:uid="{CF4C6368-BF86-406D-9B98-B70EA6FA62FA}"/>
    <cellStyle name="Percent 9 4 5 3" xfId="33693" xr:uid="{68EC6A66-DE7F-4B87-A3C7-22B25D39F182}"/>
    <cellStyle name="Percent 9 4 5 3 2" xfId="33694" xr:uid="{0A1F5DC5-46BB-4D94-A927-A1FFD5184064}"/>
    <cellStyle name="Percent 9 4 5 4" xfId="33695" xr:uid="{EDFE13CB-91A1-410D-8DDB-9D10B736E951}"/>
    <cellStyle name="Percent 9 4 5 5" xfId="33690" xr:uid="{D6D0F955-1441-47E5-A0B0-0C7C2F990EDF}"/>
    <cellStyle name="Percent 9 4 6" xfId="19777" xr:uid="{F0EB360A-5E59-41C6-A38A-D58D1ABE2862}"/>
    <cellStyle name="Percent 9 4 6 2" xfId="33697" xr:uid="{012C43D1-CC95-485E-8F6B-6D1C7C106EAC}"/>
    <cellStyle name="Percent 9 4 6 2 2" xfId="33698" xr:uid="{7502516A-4C13-434D-ACDA-630649D68F51}"/>
    <cellStyle name="Percent 9 4 6 3" xfId="33699" xr:uid="{AA64D8BD-2930-4F48-9C70-CAF8C74AD126}"/>
    <cellStyle name="Percent 9 4 6 3 2" xfId="33700" xr:uid="{E3159FA2-11C7-4369-95B7-8436AD222CDA}"/>
    <cellStyle name="Percent 9 4 6 4" xfId="33701" xr:uid="{906E8818-1C33-414E-90D8-F8FE18A21A77}"/>
    <cellStyle name="Percent 9 4 6 4 2" xfId="33702" xr:uid="{9B7E0E8D-6675-4F64-BABE-61E39FA54ED3}"/>
    <cellStyle name="Percent 9 4 6 5" xfId="33703" xr:uid="{6BA1B15B-9B61-4313-876B-FFC457895213}"/>
    <cellStyle name="Percent 9 4 6 6" xfId="33696" xr:uid="{AB38B8AF-7B28-48D0-BDF5-22624FBC3ED7}"/>
    <cellStyle name="Percent 9 4 7" xfId="19778" xr:uid="{225B9FE6-4F0D-41DD-8D5C-44800187ADB2}"/>
    <cellStyle name="Percent 9 4 7 2" xfId="33705" xr:uid="{CE7BF359-2D15-4F15-BBB6-567D7C6950AA}"/>
    <cellStyle name="Percent 9 4 7 2 2" xfId="33706" xr:uid="{CB6ED290-1B28-4FB5-9FB2-10C3AB28FA16}"/>
    <cellStyle name="Percent 9 4 7 3" xfId="33707" xr:uid="{C972EAFA-43F4-4A54-9986-8AEE14633BDE}"/>
    <cellStyle name="Percent 9 4 7 3 2" xfId="33708" xr:uid="{689E99A1-75F6-45A7-A92A-8C60B53B8D52}"/>
    <cellStyle name="Percent 9 4 7 4" xfId="33709" xr:uid="{A7EC6283-5AA0-4E88-A8B7-7022CACEB411}"/>
    <cellStyle name="Percent 9 4 7 5" xfId="33704" xr:uid="{0F4EC0D9-099C-4589-AF66-0B000445DC6D}"/>
    <cellStyle name="Percent 9 4 8" xfId="19779" xr:uid="{ABE6E31D-BEC0-4E6A-9E27-33157C7A2867}"/>
    <cellStyle name="Percent 9 4 8 2" xfId="33711" xr:uid="{67DD54D0-CCE0-4E83-BA47-BE841135CB73}"/>
    <cellStyle name="Percent 9 4 8 3" xfId="33710" xr:uid="{AA791061-2FED-48B0-B664-FC433F929C1E}"/>
    <cellStyle name="Percent 9 4 9" xfId="19780" xr:uid="{53DA5E01-717B-4808-8BF7-24FD2384F276}"/>
    <cellStyle name="Percent 9 4 9 2" xfId="33713" xr:uid="{263235EF-656C-4C7C-B5D8-7DC109B97FC6}"/>
    <cellStyle name="Percent 9 4 9 3" xfId="33712" xr:uid="{1EA9E5FE-03AF-4417-9C0C-552133E0A1BE}"/>
    <cellStyle name="Percent 9 5" xfId="4862" xr:uid="{00000000-0005-0000-0000-000001130000}"/>
    <cellStyle name="Percent 9 5 10" xfId="19781" xr:uid="{8B7E2152-0FAE-4026-99CB-C3AD1B07D03E}"/>
    <cellStyle name="Percent 9 5 10 2" xfId="33716" xr:uid="{A4865440-9912-4312-ADAD-04F349842183}"/>
    <cellStyle name="Percent 9 5 10 3" xfId="33715" xr:uid="{161090B6-B9F5-4AF9-BDBA-B110F572D65C}"/>
    <cellStyle name="Percent 9 5 11" xfId="19782" xr:uid="{56EB0F49-6CA0-4057-8342-1E9832CF567F}"/>
    <cellStyle name="Percent 9 5 11 2" xfId="33717" xr:uid="{1218764C-E09A-4503-AD52-1AA5DCBEF7D7}"/>
    <cellStyle name="Percent 9 5 12" xfId="19783" xr:uid="{D92880F8-8343-4E07-9FDA-99FE4713C417}"/>
    <cellStyle name="Percent 9 5 12 2" xfId="33718" xr:uid="{5E42F6DB-00E5-4AE4-AEEC-1A828215CA42}"/>
    <cellStyle name="Percent 9 5 13" xfId="33714" xr:uid="{4887B15F-63A0-4D64-95A5-D351CEBB7E31}"/>
    <cellStyle name="Percent 9 5 14" xfId="24206" xr:uid="{A09706AA-1DF9-496F-B29B-7085A7B77513}"/>
    <cellStyle name="Percent 9 5 15" xfId="7037" xr:uid="{09ABF31A-86AB-4721-8F0F-773D4BAB7A71}"/>
    <cellStyle name="Percent 9 5 2" xfId="4863" xr:uid="{00000000-0005-0000-0000-000002130000}"/>
    <cellStyle name="Percent 9 5 2 10" xfId="33720" xr:uid="{8EF7B6BF-3D90-4585-AAD8-CC47AD96F742}"/>
    <cellStyle name="Percent 9 5 2 11" xfId="33719" xr:uid="{2FDB6164-99C3-4352-8059-225476C5FC06}"/>
    <cellStyle name="Percent 9 5 2 12" xfId="24860" xr:uid="{95182E80-451B-44F1-824E-3C9F6F59BB9E}"/>
    <cellStyle name="Percent 9 5 2 13" xfId="9172" xr:uid="{430462E4-89FD-47DD-A959-43C9AD97D9E0}"/>
    <cellStyle name="Percent 9 5 2 2" xfId="19784" xr:uid="{1C0F12DE-3A84-45B4-8400-64D081733D11}"/>
    <cellStyle name="Percent 9 5 2 2 2" xfId="33722" xr:uid="{8756BD87-A861-4011-91C3-59F31467D64A}"/>
    <cellStyle name="Percent 9 5 2 2 2 2" xfId="33723" xr:uid="{BC8BE308-FF5C-43E7-AAD8-F519A9056088}"/>
    <cellStyle name="Percent 9 5 2 2 3" xfId="33724" xr:uid="{AF29308F-FE5A-42AD-9397-5FD257FBB7C3}"/>
    <cellStyle name="Percent 9 5 2 2 3 2" xfId="33725" xr:uid="{AA8B9D5F-5F22-404A-B289-83DAF5C3FCAE}"/>
    <cellStyle name="Percent 9 5 2 2 4" xfId="33726" xr:uid="{9FED6245-BE38-4B77-A839-134699827907}"/>
    <cellStyle name="Percent 9 5 2 2 5" xfId="33721" xr:uid="{2DBB3C1B-6B24-4FB2-98F8-4616395C711E}"/>
    <cellStyle name="Percent 9 5 2 3" xfId="19785" xr:uid="{FD3E3EE4-7A34-4D5A-9BEB-CC36C9934BE8}"/>
    <cellStyle name="Percent 9 5 2 3 2" xfId="33728" xr:uid="{1F21733F-9B80-42D6-B0A7-4D78BB7A5CAD}"/>
    <cellStyle name="Percent 9 5 2 3 2 2" xfId="33729" xr:uid="{B96FD541-4005-45D4-AC34-F13B8356B7A5}"/>
    <cellStyle name="Percent 9 5 2 3 3" xfId="33730" xr:uid="{9C4A6C38-27E4-4675-B190-B5CA949DEB8F}"/>
    <cellStyle name="Percent 9 5 2 3 3 2" xfId="33731" xr:uid="{313967C4-2F13-47DF-94A3-C3BF561E1593}"/>
    <cellStyle name="Percent 9 5 2 3 4" xfId="33732" xr:uid="{648C2660-965A-439F-98CA-0828D72C2A69}"/>
    <cellStyle name="Percent 9 5 2 3 5" xfId="33727" xr:uid="{B4B09962-BC9C-48F2-B811-64BAF2ADA8D7}"/>
    <cellStyle name="Percent 9 5 2 4" xfId="19786" xr:uid="{19CBDDD2-BEE1-4644-BDC2-BC767BFA4865}"/>
    <cellStyle name="Percent 9 5 2 4 2" xfId="33734" xr:uid="{04115735-E862-4754-8A79-B2AF201222F0}"/>
    <cellStyle name="Percent 9 5 2 4 2 2" xfId="33735" xr:uid="{12CD24CD-5BFA-44E0-957F-DA86F5ECC7CE}"/>
    <cellStyle name="Percent 9 5 2 4 3" xfId="33736" xr:uid="{951B32D6-236E-416F-A548-BDDA30C03C21}"/>
    <cellStyle name="Percent 9 5 2 4 3 2" xfId="33737" xr:uid="{1495E8B2-939D-4F84-86AB-E2C04D935856}"/>
    <cellStyle name="Percent 9 5 2 4 4" xfId="33738" xr:uid="{ECE37E3D-80EF-421F-B492-0709261251D8}"/>
    <cellStyle name="Percent 9 5 2 4 4 2" xfId="33739" xr:uid="{706DCC80-6440-4BE3-AD46-763E58A270DF}"/>
    <cellStyle name="Percent 9 5 2 4 5" xfId="33740" xr:uid="{CC21ED20-0565-4E98-9927-7B04CFD9E649}"/>
    <cellStyle name="Percent 9 5 2 4 6" xfId="33733" xr:uid="{66EAF45C-E9BE-4981-9E8D-BC145957D136}"/>
    <cellStyle name="Percent 9 5 2 5" xfId="19787" xr:uid="{7FC90137-5E85-4770-B4A4-B6E27CE80DA4}"/>
    <cellStyle name="Percent 9 5 2 5 2" xfId="33742" xr:uid="{AA17DAED-B486-4394-8BBF-2BB72FFB3B93}"/>
    <cellStyle name="Percent 9 5 2 5 2 2" xfId="33743" xr:uid="{361A31CE-F084-42CD-9272-64F0464F8809}"/>
    <cellStyle name="Percent 9 5 2 5 3" xfId="33744" xr:uid="{A6306EC7-2F57-46E0-860E-128A038DCC93}"/>
    <cellStyle name="Percent 9 5 2 5 3 2" xfId="33745" xr:uid="{E170C4CD-6EF0-45A1-A0C4-00CAA696E57D}"/>
    <cellStyle name="Percent 9 5 2 5 4" xfId="33746" xr:uid="{056BF381-B6F1-488B-A134-129EAC1EF8D1}"/>
    <cellStyle name="Percent 9 5 2 5 5" xfId="33741" xr:uid="{B1F81DA2-9926-423A-9DA1-8A32E39654FD}"/>
    <cellStyle name="Percent 9 5 2 6" xfId="19788" xr:uid="{C19E117B-73A5-4330-A336-CDFAEFE2929A}"/>
    <cellStyle name="Percent 9 5 2 6 2" xfId="33748" xr:uid="{C0EEA347-245B-476A-A84D-18DFB609E09D}"/>
    <cellStyle name="Percent 9 5 2 6 3" xfId="33747" xr:uid="{5E7A3A5B-2305-443A-81C6-DE501B51E032}"/>
    <cellStyle name="Percent 9 5 2 7" xfId="19789" xr:uid="{3DC1B9A6-F8C6-41C9-8AE5-D5677F9E0448}"/>
    <cellStyle name="Percent 9 5 2 7 2" xfId="33750" xr:uid="{A5E40ACD-7569-4000-845C-BDF1720BC4AC}"/>
    <cellStyle name="Percent 9 5 2 7 3" xfId="33749" xr:uid="{493C383D-B1F3-449D-B21A-11BBF68B9FA0}"/>
    <cellStyle name="Percent 9 5 2 8" xfId="19790" xr:uid="{683954E3-D481-4FF4-86DA-00E97F61814D}"/>
    <cellStyle name="Percent 9 5 2 8 2" xfId="33752" xr:uid="{D146FA21-1C15-4B13-B045-3928CCE71454}"/>
    <cellStyle name="Percent 9 5 2 8 3" xfId="33751" xr:uid="{EB3373C4-0D30-4F6B-B130-56714653D81B}"/>
    <cellStyle name="Percent 9 5 2 9" xfId="19791" xr:uid="{F3B78E05-31F0-4222-B8EC-6DDF3E1C4288}"/>
    <cellStyle name="Percent 9 5 2 9 2" xfId="33753" xr:uid="{2DB758B5-1E62-47F1-B317-892B3F067E91}"/>
    <cellStyle name="Percent 9 5 3" xfId="4864" xr:uid="{00000000-0005-0000-0000-000003130000}"/>
    <cellStyle name="Percent 9 5 3 2" xfId="19792" xr:uid="{EA1608E3-C236-45BE-AE58-04FE612B7CB2}"/>
    <cellStyle name="Percent 9 5 3 2 2" xfId="33756" xr:uid="{705FE48D-DB54-454F-9B8B-5289238E07F3}"/>
    <cellStyle name="Percent 9 5 3 2 3" xfId="33755" xr:uid="{B87CF2A1-923D-47C9-8417-3269D489224B}"/>
    <cellStyle name="Percent 9 5 3 3" xfId="19793" xr:uid="{877B00BC-A71C-427B-ADC4-8491FB21EBB7}"/>
    <cellStyle name="Percent 9 5 3 3 2" xfId="33758" xr:uid="{5CC421B5-18FD-42CD-B3B9-B2DA107C1F44}"/>
    <cellStyle name="Percent 9 5 3 3 3" xfId="33757" xr:uid="{67262C73-2CBF-4017-867B-466288478420}"/>
    <cellStyle name="Percent 9 5 3 4" xfId="19794" xr:uid="{F34F7ECC-165F-4B2C-9FC5-CD0E102C6E44}"/>
    <cellStyle name="Percent 9 5 3 4 2" xfId="33759" xr:uid="{261CD003-1277-4932-B377-5676CB315F7A}"/>
    <cellStyle name="Percent 9 5 3 5" xfId="19795" xr:uid="{68437912-1096-4B0F-A5BD-CA9F00AF5F86}"/>
    <cellStyle name="Percent 9 5 3 5 2" xfId="33760" xr:uid="{B2DC9941-2BB5-4803-A4AA-BDFBB2687017}"/>
    <cellStyle name="Percent 9 5 3 6" xfId="33754" xr:uid="{F6E39E8F-89C3-4D88-9D28-E5CDE84E643B}"/>
    <cellStyle name="Percent 9 5 3 7" xfId="9173" xr:uid="{AF63FA89-5635-4DFD-B183-BC201F0EC2A6}"/>
    <cellStyle name="Percent 9 5 4" xfId="9171" xr:uid="{2442BA92-FC7B-4612-BA30-B061DC9A222F}"/>
    <cellStyle name="Percent 9 5 4 2" xfId="33762" xr:uid="{9A739081-D9CB-4637-AD5B-94A90D442644}"/>
    <cellStyle name="Percent 9 5 4 2 2" xfId="33763" xr:uid="{FF3AC612-5A45-476D-B950-167A8809F5F8}"/>
    <cellStyle name="Percent 9 5 4 3" xfId="33764" xr:uid="{068ABCE6-2F20-4FA2-BACF-1A762754A73A}"/>
    <cellStyle name="Percent 9 5 4 3 2" xfId="33765" xr:uid="{70A4C263-44C6-4231-8359-80098A7FE1EB}"/>
    <cellStyle name="Percent 9 5 4 4" xfId="33766" xr:uid="{EECADFE0-BB72-4D37-8DC8-D6C8855BFCBF}"/>
    <cellStyle name="Percent 9 5 4 5" xfId="33761" xr:uid="{653A4485-7DAD-4213-8376-94100C7A2FC0}"/>
    <cellStyle name="Percent 9 5 5" xfId="19796" xr:uid="{5273F93B-2BF3-4657-8988-46ABC51F4B37}"/>
    <cellStyle name="Percent 9 5 5 2" xfId="33768" xr:uid="{E428E0AD-48AC-49DD-A74D-6E88CB60734A}"/>
    <cellStyle name="Percent 9 5 5 2 2" xfId="33769" xr:uid="{A88F9DF6-B070-4522-8140-017D1100226D}"/>
    <cellStyle name="Percent 9 5 5 3" xfId="33770" xr:uid="{6695D1E4-DAE4-4C2E-A9BE-B8065E28CF0F}"/>
    <cellStyle name="Percent 9 5 5 3 2" xfId="33771" xr:uid="{359ACE03-FD01-43BF-ACCD-93A4A803A157}"/>
    <cellStyle name="Percent 9 5 5 4" xfId="33772" xr:uid="{9E3A4EB2-9094-4703-9ECE-6839CFF45D71}"/>
    <cellStyle name="Percent 9 5 5 5" xfId="33767" xr:uid="{993DE12F-9F53-4E30-8F4F-5F20391A15A2}"/>
    <cellStyle name="Percent 9 5 6" xfId="19797" xr:uid="{44D7D228-9442-446B-B3D1-C118AFCF3A3D}"/>
    <cellStyle name="Percent 9 5 6 2" xfId="33774" xr:uid="{856E7C31-25C7-4381-B6DF-29CC059DC8D7}"/>
    <cellStyle name="Percent 9 5 6 2 2" xfId="33775" xr:uid="{2F9C4BB8-AED7-4A2B-8A7F-3BACA22E25B9}"/>
    <cellStyle name="Percent 9 5 6 3" xfId="33776" xr:uid="{A7827CC2-3754-4F21-97E8-4435B2F82AC9}"/>
    <cellStyle name="Percent 9 5 6 3 2" xfId="33777" xr:uid="{DBB85801-BB78-4C75-802E-80A6BFEC7372}"/>
    <cellStyle name="Percent 9 5 6 4" xfId="33778" xr:uid="{8388DBCF-3D41-4E99-AB5C-A63D027354AA}"/>
    <cellStyle name="Percent 9 5 6 4 2" xfId="33779" xr:uid="{18F67B8E-8B35-4D59-B1EF-3C433AD81613}"/>
    <cellStyle name="Percent 9 5 6 5" xfId="33780" xr:uid="{4DD53375-2F99-477C-9E1D-E1720DFE5A45}"/>
    <cellStyle name="Percent 9 5 6 6" xfId="33773" xr:uid="{63379C4A-D73D-46CB-8756-DAB4AFB7A9F6}"/>
    <cellStyle name="Percent 9 5 7" xfId="19798" xr:uid="{CB89B046-63A0-4D54-8CED-C98E1E0B348C}"/>
    <cellStyle name="Percent 9 5 7 2" xfId="33782" xr:uid="{5CB1F63C-0CB6-4FFE-BE58-BCEFD734765D}"/>
    <cellStyle name="Percent 9 5 7 2 2" xfId="33783" xr:uid="{A5C01ADC-5240-4259-8CBB-D380170FAAA0}"/>
    <cellStyle name="Percent 9 5 7 3" xfId="33784" xr:uid="{FFE0929F-AC7A-4737-8008-6E1B717730F2}"/>
    <cellStyle name="Percent 9 5 7 3 2" xfId="33785" xr:uid="{9B5F9BEE-CB8B-4507-86E1-75F83F4800B9}"/>
    <cellStyle name="Percent 9 5 7 4" xfId="33786" xr:uid="{7D5B3583-AFAF-4635-9644-57EDEAD9C1ED}"/>
    <cellStyle name="Percent 9 5 7 5" xfId="33781" xr:uid="{02A7457F-B65B-495C-872C-4ED2EB6958B5}"/>
    <cellStyle name="Percent 9 5 8" xfId="19799" xr:uid="{6E758241-AD71-4E67-AB90-732FC13DC71A}"/>
    <cellStyle name="Percent 9 5 8 2" xfId="33788" xr:uid="{DB98843B-B01A-4AF5-B3C0-2F0CDBA20703}"/>
    <cellStyle name="Percent 9 5 8 3" xfId="33787" xr:uid="{0A3E0E5B-E1AE-4653-9D35-7280A8D064B8}"/>
    <cellStyle name="Percent 9 5 9" xfId="19800" xr:uid="{AD3CBBD3-A879-4FB9-8613-7EC6F2A92929}"/>
    <cellStyle name="Percent 9 5 9 2" xfId="33790" xr:uid="{AA0DE6A7-B382-4B94-A6D6-2B12A9BFA2C5}"/>
    <cellStyle name="Percent 9 5 9 3" xfId="33789" xr:uid="{457B368E-17F6-4AA8-AE9F-71AE196635C8}"/>
    <cellStyle name="Percent 9 6" xfId="4865" xr:uid="{00000000-0005-0000-0000-000004130000}"/>
    <cellStyle name="Percent 9 6 10" xfId="19801" xr:uid="{BBF6AD87-2AA2-4A8E-A165-7F847E547C11}"/>
    <cellStyle name="Percent 9 6 10 2" xfId="33793" xr:uid="{8BBC1353-0685-4665-9BEC-1756ABF72D54}"/>
    <cellStyle name="Percent 9 6 10 3" xfId="33792" xr:uid="{50B1AFA7-72AE-4685-9494-A3A1C2562997}"/>
    <cellStyle name="Percent 9 6 11" xfId="19802" xr:uid="{9A275D41-7A65-415D-AFF3-E1C6243B1DB5}"/>
    <cellStyle name="Percent 9 6 11 2" xfId="33794" xr:uid="{3CE76875-1A9B-47F3-B6BB-2B57E52056B8}"/>
    <cellStyle name="Percent 9 6 12" xfId="19803" xr:uid="{BA6F664A-FEDC-423B-9063-965E58338747}"/>
    <cellStyle name="Percent 9 6 12 2" xfId="33795" xr:uid="{E900FE5D-AA80-4648-8A5E-020D6D158ECB}"/>
    <cellStyle name="Percent 9 6 13" xfId="33791" xr:uid="{B07EF50E-F9E6-483E-A412-DD8D83D5DA88}"/>
    <cellStyle name="Percent 9 6 14" xfId="24207" xr:uid="{B7CCC370-1013-45D7-838C-E6CF957381BF}"/>
    <cellStyle name="Percent 9 6 15" xfId="7038" xr:uid="{759CFF37-BF1B-492A-8B61-BA4FAF296397}"/>
    <cellStyle name="Percent 9 6 2" xfId="4866" xr:uid="{00000000-0005-0000-0000-000005130000}"/>
    <cellStyle name="Percent 9 6 2 10" xfId="33797" xr:uid="{226B4790-D42B-44E0-AF1A-85A6EB219FB8}"/>
    <cellStyle name="Percent 9 6 2 11" xfId="33796" xr:uid="{AF197E6E-717A-4211-AED9-F94E6546A376}"/>
    <cellStyle name="Percent 9 6 2 12" xfId="24861" xr:uid="{A0200A98-DF7E-42DA-9DC3-E79DD21EF8EE}"/>
    <cellStyle name="Percent 9 6 2 13" xfId="9175" xr:uid="{000E8BAB-28CC-400A-8486-2DE111EBA675}"/>
    <cellStyle name="Percent 9 6 2 2" xfId="19804" xr:uid="{F6DE7F5B-1F4B-4DF3-9277-11064C73E629}"/>
    <cellStyle name="Percent 9 6 2 2 2" xfId="33799" xr:uid="{C1565FB2-3822-4480-8176-8F2E69429389}"/>
    <cellStyle name="Percent 9 6 2 2 2 2" xfId="33800" xr:uid="{960EA7EF-DDC1-4F73-AB01-3618E0471304}"/>
    <cellStyle name="Percent 9 6 2 2 3" xfId="33801" xr:uid="{255F669D-E3AB-4325-8D41-ED9FC6EC2D91}"/>
    <cellStyle name="Percent 9 6 2 2 3 2" xfId="33802" xr:uid="{CF442EDD-C00E-4ECD-9AC5-555DDAF76BB4}"/>
    <cellStyle name="Percent 9 6 2 2 4" xfId="33803" xr:uid="{37251364-0BEB-4D8A-B4C6-EEFA0771A6D5}"/>
    <cellStyle name="Percent 9 6 2 2 5" xfId="33798" xr:uid="{80EB8D91-0C38-40D4-8A64-FF6073C84B25}"/>
    <cellStyle name="Percent 9 6 2 3" xfId="19805" xr:uid="{B8F8BF8E-CECE-4117-B759-567C170A7583}"/>
    <cellStyle name="Percent 9 6 2 3 2" xfId="33805" xr:uid="{70F6D87A-B109-43EE-873D-65778D4C5536}"/>
    <cellStyle name="Percent 9 6 2 3 2 2" xfId="33806" xr:uid="{747C86C9-39E9-4ECA-BDA2-5818986F7EBA}"/>
    <cellStyle name="Percent 9 6 2 3 3" xfId="33807" xr:uid="{5E56700C-52D3-4E99-98E4-80506C550026}"/>
    <cellStyle name="Percent 9 6 2 3 3 2" xfId="33808" xr:uid="{2835F523-CA5B-4E3A-9480-8A86808690EF}"/>
    <cellStyle name="Percent 9 6 2 3 4" xfId="33809" xr:uid="{797298DE-EA3A-48B1-9F6B-07746E7D2402}"/>
    <cellStyle name="Percent 9 6 2 3 5" xfId="33804" xr:uid="{65B0535D-E5A1-4893-A873-521D9857F64D}"/>
    <cellStyle name="Percent 9 6 2 4" xfId="19806" xr:uid="{6211F9F9-0064-4495-9FF3-D5278C4580A7}"/>
    <cellStyle name="Percent 9 6 2 4 2" xfId="33811" xr:uid="{187F27C1-7E46-4744-8A97-534146B57CF3}"/>
    <cellStyle name="Percent 9 6 2 4 2 2" xfId="33812" xr:uid="{95C05954-D4FA-44AE-B79A-AB737EE1C47A}"/>
    <cellStyle name="Percent 9 6 2 4 3" xfId="33813" xr:uid="{0272D87A-CF2D-42C8-8223-167888E6C9C3}"/>
    <cellStyle name="Percent 9 6 2 4 3 2" xfId="33814" xr:uid="{28E9482D-4DC6-4F1C-A104-B2576DBDF6CC}"/>
    <cellStyle name="Percent 9 6 2 4 4" xfId="33815" xr:uid="{7130BAEA-F9E8-4395-922A-C6041C5D3788}"/>
    <cellStyle name="Percent 9 6 2 4 4 2" xfId="33816" xr:uid="{263DA691-70E7-48A0-B014-567635660A69}"/>
    <cellStyle name="Percent 9 6 2 4 5" xfId="33817" xr:uid="{021A9DDF-420F-43E3-B9AF-FC9196D23014}"/>
    <cellStyle name="Percent 9 6 2 4 6" xfId="33810" xr:uid="{172347D2-BEB7-4B0C-9B64-5BB19E37A037}"/>
    <cellStyle name="Percent 9 6 2 5" xfId="19807" xr:uid="{AF6F6DCD-C24A-4E5D-ABE5-3CA4002B093C}"/>
    <cellStyle name="Percent 9 6 2 5 2" xfId="33819" xr:uid="{40A183EC-D3A6-46FD-9518-AA986D5CE879}"/>
    <cellStyle name="Percent 9 6 2 5 2 2" xfId="33820" xr:uid="{4C6137D1-BFD7-4FCC-827B-F840EAB0925B}"/>
    <cellStyle name="Percent 9 6 2 5 3" xfId="33821" xr:uid="{66042B3D-AF0C-461B-A5FB-F4D7BA19163A}"/>
    <cellStyle name="Percent 9 6 2 5 3 2" xfId="33822" xr:uid="{771EC3E4-9043-4BF9-BE5E-AAE2E3611A2A}"/>
    <cellStyle name="Percent 9 6 2 5 4" xfId="33823" xr:uid="{23F36933-36B6-4D57-962E-1C466417880B}"/>
    <cellStyle name="Percent 9 6 2 5 5" xfId="33818" xr:uid="{CD2376B4-12B0-4430-80B0-514EDA0B0943}"/>
    <cellStyle name="Percent 9 6 2 6" xfId="19808" xr:uid="{47CD64DA-C8AD-4D20-982B-A4BA88EFA003}"/>
    <cellStyle name="Percent 9 6 2 6 2" xfId="33825" xr:uid="{5D81C13E-931A-4590-A60B-F2BD190114E9}"/>
    <cellStyle name="Percent 9 6 2 6 3" xfId="33824" xr:uid="{9DED1728-F908-487A-A31E-E7F4EB420AE9}"/>
    <cellStyle name="Percent 9 6 2 7" xfId="19809" xr:uid="{F3A651B2-E4F7-4A03-833E-A313154EB1BF}"/>
    <cellStyle name="Percent 9 6 2 7 2" xfId="33827" xr:uid="{EFC3C120-0B48-4E75-9E67-715E7C940428}"/>
    <cellStyle name="Percent 9 6 2 7 3" xfId="33826" xr:uid="{0AFE5C66-EA6D-4FA0-9575-B710B76C93FE}"/>
    <cellStyle name="Percent 9 6 2 8" xfId="19810" xr:uid="{1591075C-3E2A-4AB0-BF2D-D50A977CD0E5}"/>
    <cellStyle name="Percent 9 6 2 8 2" xfId="33829" xr:uid="{22361532-C62E-4037-B38A-E0A8C499E9B1}"/>
    <cellStyle name="Percent 9 6 2 8 3" xfId="33828" xr:uid="{50EA15EA-43B7-4FBA-8B2D-E10042097891}"/>
    <cellStyle name="Percent 9 6 2 9" xfId="19811" xr:uid="{A15644D2-E5EA-4472-B551-715A4784AFB8}"/>
    <cellStyle name="Percent 9 6 2 9 2" xfId="33830" xr:uid="{374641C7-2CF7-4013-A9C5-C2369BF757CC}"/>
    <cellStyle name="Percent 9 6 3" xfId="4867" xr:uid="{00000000-0005-0000-0000-000006130000}"/>
    <cellStyle name="Percent 9 6 3 2" xfId="19812" xr:uid="{8943DE2A-580C-403B-8F6A-0F0596EA2A36}"/>
    <cellStyle name="Percent 9 6 3 2 2" xfId="33833" xr:uid="{84B50C78-2C12-4A38-9A35-13C137386F3A}"/>
    <cellStyle name="Percent 9 6 3 2 3" xfId="33832" xr:uid="{6B945BA2-DDFB-44A5-A1ED-24C8BC69181E}"/>
    <cellStyle name="Percent 9 6 3 3" xfId="19813" xr:uid="{98678491-0FB3-4E89-BF15-27AE1ED5DD8F}"/>
    <cellStyle name="Percent 9 6 3 3 2" xfId="33835" xr:uid="{C65B4267-E496-4B61-A3E9-5D9361700F35}"/>
    <cellStyle name="Percent 9 6 3 3 3" xfId="33834" xr:uid="{89E49E01-D8BD-46FB-8555-E4480F2B06E0}"/>
    <cellStyle name="Percent 9 6 3 4" xfId="19814" xr:uid="{B226996E-64EE-40C3-9A3F-18CF7886933A}"/>
    <cellStyle name="Percent 9 6 3 4 2" xfId="33836" xr:uid="{73C2603F-4CAA-4986-B98B-B2F1CFA16B3E}"/>
    <cellStyle name="Percent 9 6 3 5" xfId="19815" xr:uid="{94EAB433-8A17-435E-A95C-B4D63A8A66CE}"/>
    <cellStyle name="Percent 9 6 3 5 2" xfId="33837" xr:uid="{74A17D7D-A6F6-4F6D-BAA3-5C5C38B55BD1}"/>
    <cellStyle name="Percent 9 6 3 6" xfId="33831" xr:uid="{68CB8C42-40A8-4430-B476-E8C3907FCC52}"/>
    <cellStyle name="Percent 9 6 3 7" xfId="9176" xr:uid="{6D43002A-13E7-453A-BC99-17200E906043}"/>
    <cellStyle name="Percent 9 6 4" xfId="9174" xr:uid="{1E90F163-9920-46C4-A45E-5B61F9AA9FC5}"/>
    <cellStyle name="Percent 9 6 4 2" xfId="33839" xr:uid="{691181BF-A030-4113-BC57-31B6574CA449}"/>
    <cellStyle name="Percent 9 6 4 2 2" xfId="33840" xr:uid="{0B1CC1D2-5D64-483D-857C-1B4CB3E170FF}"/>
    <cellStyle name="Percent 9 6 4 3" xfId="33841" xr:uid="{FCAD6A45-EEA4-400E-895E-5F6832E392EC}"/>
    <cellStyle name="Percent 9 6 4 3 2" xfId="33842" xr:uid="{5F740E08-3E94-4EBF-8A90-67865AB35A80}"/>
    <cellStyle name="Percent 9 6 4 4" xfId="33843" xr:uid="{324F3FF7-5447-4180-BC32-6962D3F24B40}"/>
    <cellStyle name="Percent 9 6 4 5" xfId="33838" xr:uid="{72ED86F3-2E09-4789-913C-28C372FED303}"/>
    <cellStyle name="Percent 9 6 5" xfId="19816" xr:uid="{8381A75E-700C-497F-899E-3BC0F899C671}"/>
    <cellStyle name="Percent 9 6 5 2" xfId="33845" xr:uid="{EB692F9B-8A5C-4C6B-AE7F-70956AC4A011}"/>
    <cellStyle name="Percent 9 6 5 2 2" xfId="33846" xr:uid="{6433D776-2D31-4B9C-BBA5-5FA3C57D83CC}"/>
    <cellStyle name="Percent 9 6 5 3" xfId="33847" xr:uid="{8FA790CF-FA0F-4430-98E9-4A256DFC5D95}"/>
    <cellStyle name="Percent 9 6 5 3 2" xfId="33848" xr:uid="{1C822782-94B0-4F5F-9C12-759D5AD5DE4D}"/>
    <cellStyle name="Percent 9 6 5 4" xfId="33849" xr:uid="{FFA2BE45-F668-4013-8D66-7F5FA69CF930}"/>
    <cellStyle name="Percent 9 6 5 5" xfId="33844" xr:uid="{8598A37F-3459-4B98-9F83-F33E4B1C1944}"/>
    <cellStyle name="Percent 9 6 6" xfId="19817" xr:uid="{3E18E5C1-86D7-41ED-B0E9-60EC0F40E4B4}"/>
    <cellStyle name="Percent 9 6 6 2" xfId="33851" xr:uid="{B5F528D3-D4B6-4000-AEEB-D3C3BDC633C3}"/>
    <cellStyle name="Percent 9 6 6 2 2" xfId="33852" xr:uid="{9A84CCC6-C482-4DC3-A993-9DA8D7AC863A}"/>
    <cellStyle name="Percent 9 6 6 3" xfId="33853" xr:uid="{1C982503-FCB5-47E0-AEC6-EA51B9B64854}"/>
    <cellStyle name="Percent 9 6 6 3 2" xfId="33854" xr:uid="{29C56C79-4E71-429B-A324-BE3CB3F1F22A}"/>
    <cellStyle name="Percent 9 6 6 4" xfId="33855" xr:uid="{1F0EA60B-04C3-4DF1-A25F-61312D2E7079}"/>
    <cellStyle name="Percent 9 6 6 4 2" xfId="33856" xr:uid="{34976019-E026-4374-9831-253660A33089}"/>
    <cellStyle name="Percent 9 6 6 5" xfId="33857" xr:uid="{35DFDC1D-7D2C-4CC3-929F-63FF4CB61E87}"/>
    <cellStyle name="Percent 9 6 6 6" xfId="33850" xr:uid="{B8443979-E519-4870-A017-A0125F1FD160}"/>
    <cellStyle name="Percent 9 6 7" xfId="19818" xr:uid="{CDF013E0-ABC2-4592-8132-1B4B644F278F}"/>
    <cellStyle name="Percent 9 6 7 2" xfId="33859" xr:uid="{4D188088-1941-4B33-88F8-8EFFF8CBAC49}"/>
    <cellStyle name="Percent 9 6 7 2 2" xfId="33860" xr:uid="{401BBB67-FC80-4E1A-BE12-09280520565E}"/>
    <cellStyle name="Percent 9 6 7 3" xfId="33861" xr:uid="{7E989568-F311-4911-B62F-164844B2A02C}"/>
    <cellStyle name="Percent 9 6 7 3 2" xfId="33862" xr:uid="{8FDB5273-6B17-4806-A0C1-834DBCB23C89}"/>
    <cellStyle name="Percent 9 6 7 4" xfId="33863" xr:uid="{337F9E0D-D501-4E05-AC3D-02A7A78FC0D7}"/>
    <cellStyle name="Percent 9 6 7 5" xfId="33858" xr:uid="{B0FC1F5C-88BD-4FD6-AB47-4555BAB789CC}"/>
    <cellStyle name="Percent 9 6 8" xfId="19819" xr:uid="{0F00FFC4-865A-43A4-B8C1-22203BC8C340}"/>
    <cellStyle name="Percent 9 6 8 2" xfId="33865" xr:uid="{3B5AA35F-7BBE-4776-BAAB-3B535FFDD454}"/>
    <cellStyle name="Percent 9 6 8 3" xfId="33864" xr:uid="{1C46C0C4-505F-43BB-93FE-B517ABA5394F}"/>
    <cellStyle name="Percent 9 6 9" xfId="19820" xr:uid="{94DF9FF6-1262-4F44-8FE6-87DBD66EE896}"/>
    <cellStyle name="Percent 9 6 9 2" xfId="33867" xr:uid="{D12D3D6F-AC74-44C2-87AE-CD145D443118}"/>
    <cellStyle name="Percent 9 6 9 3" xfId="33866" xr:uid="{C70D6513-0F17-4841-A7E7-AAAFD431ACCD}"/>
    <cellStyle name="Percent 9 7" xfId="4868" xr:uid="{00000000-0005-0000-0000-000007130000}"/>
    <cellStyle name="Percent 9 7 10" xfId="19821" xr:uid="{A9890EE7-A342-49BA-85E4-17E5586395A0}"/>
    <cellStyle name="Percent 9 7 10 2" xfId="33870" xr:uid="{8700E246-C313-4297-9541-29E197DE60AE}"/>
    <cellStyle name="Percent 9 7 10 3" xfId="33869" xr:uid="{D8771C15-F0BD-42BB-9DA2-36D6CD9B8153}"/>
    <cellStyle name="Percent 9 7 11" xfId="19822" xr:uid="{94912321-9ADE-4D01-8C15-66D4302D1E02}"/>
    <cellStyle name="Percent 9 7 11 2" xfId="33872" xr:uid="{0EB81E50-A614-4426-A642-E7F4944D3BE3}"/>
    <cellStyle name="Percent 9 7 11 3" xfId="33871" xr:uid="{B7713063-882B-41A9-A448-9FE1F8811678}"/>
    <cellStyle name="Percent 9 7 12" xfId="19823" xr:uid="{70D51DC1-EE77-4E0F-BA04-317897A6A234}"/>
    <cellStyle name="Percent 9 7 12 2" xfId="33874" xr:uid="{5637E311-2960-493D-9971-F97D74B3F0C0}"/>
    <cellStyle name="Percent 9 7 12 3" xfId="33873" xr:uid="{F759F031-A50D-429B-BCF6-A65D3133427D}"/>
    <cellStyle name="Percent 9 7 13" xfId="19824" xr:uid="{F4C0ABB6-75C2-4AAE-89A7-36A0592367F4}"/>
    <cellStyle name="Percent 9 7 13 2" xfId="33875" xr:uid="{39820FA6-82B9-4A51-BCE4-AFD59D576577}"/>
    <cellStyle name="Percent 9 7 14" xfId="19825" xr:uid="{814B6735-B9A6-45D0-808C-777ADE898AA7}"/>
    <cellStyle name="Percent 9 7 14 2" xfId="33876" xr:uid="{B098D4DF-6813-43BB-9096-4FCD3196D34D}"/>
    <cellStyle name="Percent 9 7 15" xfId="33868" xr:uid="{1E399879-67A5-43A6-8ACF-D696645D4DDA}"/>
    <cellStyle name="Percent 9 7 16" xfId="24208" xr:uid="{2261DC10-E1CD-4571-9181-FF1456B87427}"/>
    <cellStyle name="Percent 9 7 17" xfId="7039" xr:uid="{51F6BC59-43F3-4253-8738-61378DF80439}"/>
    <cellStyle name="Percent 9 7 2" xfId="4869" xr:uid="{00000000-0005-0000-0000-000008130000}"/>
    <cellStyle name="Percent 9 7 2 10" xfId="19826" xr:uid="{3201DFBF-ADB9-47F4-A198-35FFA73BA787}"/>
    <cellStyle name="Percent 9 7 2 10 2" xfId="33878" xr:uid="{5AB90C6D-AB26-4D65-BAFC-2A3870303A79}"/>
    <cellStyle name="Percent 9 7 2 11" xfId="33879" xr:uid="{42645978-FA22-4021-89F6-CFC835D74173}"/>
    <cellStyle name="Percent 9 7 2 12" xfId="33877" xr:uid="{64F35D39-308E-4E76-9AF0-4ACD36DC7AFC}"/>
    <cellStyle name="Percent 9 7 2 13" xfId="24209" xr:uid="{5BA35188-2775-4A18-8ACA-32C3D788AE60}"/>
    <cellStyle name="Percent 9 7 2 14" xfId="9178" xr:uid="{9557F8E3-0BF0-4974-AE19-51ED83769D49}"/>
    <cellStyle name="Percent 9 7 2 2" xfId="19827" xr:uid="{23A3BB8C-F5A4-4F8C-A3D1-27BD25CC32E9}"/>
    <cellStyle name="Percent 9 7 2 2 2" xfId="33881" xr:uid="{BD9B0C91-7E58-4679-879D-DEE5B171022F}"/>
    <cellStyle name="Percent 9 7 2 2 2 2" xfId="33882" xr:uid="{36139B2C-D8FC-433C-8A1E-D14562907626}"/>
    <cellStyle name="Percent 9 7 2 2 3" xfId="33883" xr:uid="{44307405-040D-4069-8FCA-F36CA147565C}"/>
    <cellStyle name="Percent 9 7 2 2 3 2" xfId="33884" xr:uid="{D07DB552-5CCD-4401-A075-7C281A2A2D11}"/>
    <cellStyle name="Percent 9 7 2 2 4" xfId="33885" xr:uid="{C551B53F-F83D-4406-9AB5-DED3AC1BDD87}"/>
    <cellStyle name="Percent 9 7 2 2 5" xfId="33886" xr:uid="{8115CD9F-ADDF-452B-A43E-4730E8BDB527}"/>
    <cellStyle name="Percent 9 7 2 2 6" xfId="33880" xr:uid="{8AE72C4B-F078-4F36-9AFA-48E15BAC4DF6}"/>
    <cellStyle name="Percent 9 7 2 3" xfId="19828" xr:uid="{F27769BE-80E8-4629-ACB3-8F8E7D63C2A8}"/>
    <cellStyle name="Percent 9 7 2 3 2" xfId="33888" xr:uid="{0B595CF5-C8F8-4D7A-8E28-632A884AFABF}"/>
    <cellStyle name="Percent 9 7 2 3 2 2" xfId="33889" xr:uid="{BC6C7009-FD04-4C09-BB44-F83F44E8854A}"/>
    <cellStyle name="Percent 9 7 2 3 3" xfId="33890" xr:uid="{632CE30B-AEFB-45B2-9D10-205107B579FB}"/>
    <cellStyle name="Percent 9 7 2 3 3 2" xfId="33891" xr:uid="{947C9CC7-0587-4946-B6DB-39EC0DD613B6}"/>
    <cellStyle name="Percent 9 7 2 3 4" xfId="33892" xr:uid="{B08481A5-39CF-41AA-B99E-6AB379CF501A}"/>
    <cellStyle name="Percent 9 7 2 3 5" xfId="33887" xr:uid="{02B71B7E-7CE2-423A-A5C9-128B4AA7761F}"/>
    <cellStyle name="Percent 9 7 2 4" xfId="19829" xr:uid="{ACAE17FC-E82D-4618-88A0-18E96BB04927}"/>
    <cellStyle name="Percent 9 7 2 4 2" xfId="33894" xr:uid="{95B303A2-DA89-4E11-9D05-2B969E03C9C4}"/>
    <cellStyle name="Percent 9 7 2 4 2 2" xfId="33895" xr:uid="{D2BAF5EC-C59B-42FC-8404-DFFBE5AFA068}"/>
    <cellStyle name="Percent 9 7 2 4 3" xfId="33896" xr:uid="{6DDEF818-3E94-4051-8147-62E7BCA0C101}"/>
    <cellStyle name="Percent 9 7 2 4 3 2" xfId="33897" xr:uid="{76206CEB-E4D9-4540-BF28-36FFC353E859}"/>
    <cellStyle name="Percent 9 7 2 4 4" xfId="33898" xr:uid="{50E9C7F6-3E9F-498A-BD18-EFA75E35D736}"/>
    <cellStyle name="Percent 9 7 2 4 5" xfId="33893" xr:uid="{5ABF3F03-F7F5-4EB1-9837-6D0C4ACFDCDD}"/>
    <cellStyle name="Percent 9 7 2 5" xfId="19830" xr:uid="{666D6054-A484-453E-B0CD-26A33D143876}"/>
    <cellStyle name="Percent 9 7 2 5 2" xfId="33900" xr:uid="{6B0BA6E5-E62F-474E-81D1-413A020FD5F3}"/>
    <cellStyle name="Percent 9 7 2 5 2 2" xfId="33901" xr:uid="{EBDD9A5F-3906-46DE-B882-5AD270153ABD}"/>
    <cellStyle name="Percent 9 7 2 5 3" xfId="33902" xr:uid="{FDF1BF02-6718-4E2F-9BAB-B9A5D65C1BE5}"/>
    <cellStyle name="Percent 9 7 2 5 3 2" xfId="33903" xr:uid="{BEB8C86A-0C18-43F5-9DDF-3374CCE0CA2E}"/>
    <cellStyle name="Percent 9 7 2 5 4" xfId="33904" xr:uid="{14E407D5-D25F-430E-BF2E-369408893F6B}"/>
    <cellStyle name="Percent 9 7 2 5 4 2" xfId="33905" xr:uid="{F9563E11-44DC-40EB-A538-CB7292B88AB8}"/>
    <cellStyle name="Percent 9 7 2 5 5" xfId="33906" xr:uid="{EF1D762F-2F01-4453-A438-5B1818C3DD2F}"/>
    <cellStyle name="Percent 9 7 2 5 6" xfId="33899" xr:uid="{19C3D415-7F18-4CB6-BDB5-F1C81CD318CB}"/>
    <cellStyle name="Percent 9 7 2 6" xfId="19831" xr:uid="{23E85E72-A147-4691-8B4F-21A179417FAA}"/>
    <cellStyle name="Percent 9 7 2 6 2" xfId="33908" xr:uid="{94103732-AC15-4487-AE37-D886634D8F29}"/>
    <cellStyle name="Percent 9 7 2 6 2 2" xfId="33909" xr:uid="{ECDA8198-2E38-4CAB-B986-2308024AA9EB}"/>
    <cellStyle name="Percent 9 7 2 6 3" xfId="33910" xr:uid="{3B818F36-39B4-40F7-9BE2-16474CBFBBE3}"/>
    <cellStyle name="Percent 9 7 2 6 3 2" xfId="33911" xr:uid="{18F0C897-3F5C-4A0F-AC97-014160723EC0}"/>
    <cellStyle name="Percent 9 7 2 6 4" xfId="33912" xr:uid="{D3798FA0-9705-44DF-BF86-748D5C1BC0D8}"/>
    <cellStyle name="Percent 9 7 2 6 5" xfId="33907" xr:uid="{AC714E97-F9FD-4E71-A304-C5990EEDA931}"/>
    <cellStyle name="Percent 9 7 2 7" xfId="19832" xr:uid="{29C55128-55A6-4349-A824-4713CAE9DBB6}"/>
    <cellStyle name="Percent 9 7 2 7 2" xfId="33914" xr:uid="{05407B56-12A1-4AEE-AA96-2E9DEBFC9586}"/>
    <cellStyle name="Percent 9 7 2 7 3" xfId="33913" xr:uid="{5330B39F-F0B0-4686-9F3B-DBBCA82E69FC}"/>
    <cellStyle name="Percent 9 7 2 8" xfId="19833" xr:uid="{88886DD1-674B-4F75-BC07-4F6838904CE5}"/>
    <cellStyle name="Percent 9 7 2 8 2" xfId="33916" xr:uid="{66AC9AE6-86F8-45E3-8A2F-F78ED8832818}"/>
    <cellStyle name="Percent 9 7 2 8 3" xfId="33915" xr:uid="{64A11B47-6B38-4B43-B709-9A4798669D16}"/>
    <cellStyle name="Percent 9 7 2 9" xfId="19834" xr:uid="{466514D9-41D0-44ED-BFB2-B8265A843DE6}"/>
    <cellStyle name="Percent 9 7 2 9 2" xfId="33918" xr:uid="{58D047D2-D1DF-4C52-8C02-20B563CB42D9}"/>
    <cellStyle name="Percent 9 7 2 9 3" xfId="33917" xr:uid="{7DDB1907-8D1A-4F19-8B15-EB49A9D764EF}"/>
    <cellStyle name="Percent 9 7 3" xfId="4870" xr:uid="{00000000-0005-0000-0000-000009130000}"/>
    <cellStyle name="Percent 9 7 3 10" xfId="19835" xr:uid="{0475E11E-1208-4F8A-93E3-EB0CFB739184}"/>
    <cellStyle name="Percent 9 7 3 10 2" xfId="33920" xr:uid="{755D92A7-8BA1-4C32-BAA4-0AF74FAFE583}"/>
    <cellStyle name="Percent 9 7 3 11" xfId="33921" xr:uid="{1481392E-75FA-4328-A1C1-4E5BD3CD8A73}"/>
    <cellStyle name="Percent 9 7 3 12" xfId="33919" xr:uid="{BC5C543D-7C71-4930-AD8A-A409779B8299}"/>
    <cellStyle name="Percent 9 7 3 13" xfId="24210" xr:uid="{838DF6B9-0125-4E7C-8247-7E4839B8EDC8}"/>
    <cellStyle name="Percent 9 7 3 14" xfId="9179" xr:uid="{C31BFE88-E703-470E-8EFE-B47FCBF27144}"/>
    <cellStyle name="Percent 9 7 3 2" xfId="19836" xr:uid="{B17F0880-016D-4779-9FCC-2D073FAD8CB6}"/>
    <cellStyle name="Percent 9 7 3 2 2" xfId="33923" xr:uid="{AC931EBC-6995-4FAC-8BE4-0A2B3EA03CBE}"/>
    <cellStyle name="Percent 9 7 3 2 2 2" xfId="33924" xr:uid="{3CEC86DF-815F-4BA1-BEF0-A692C9A30FD9}"/>
    <cellStyle name="Percent 9 7 3 2 3" xfId="33925" xr:uid="{B9757D01-76C4-4653-98A3-A4F94B7C886E}"/>
    <cellStyle name="Percent 9 7 3 2 3 2" xfId="33926" xr:uid="{17660600-143A-4574-AB25-6ACF8D913DA8}"/>
    <cellStyle name="Percent 9 7 3 2 4" xfId="33927" xr:uid="{99351724-96D5-4498-AB81-0DDBD3C98496}"/>
    <cellStyle name="Percent 9 7 3 2 5" xfId="33928" xr:uid="{4EDDADD8-0BBA-4568-B1C0-1BBA2218C2FE}"/>
    <cellStyle name="Percent 9 7 3 2 6" xfId="33922" xr:uid="{D0C19567-D8B5-4071-98FD-097EB3198AEC}"/>
    <cellStyle name="Percent 9 7 3 3" xfId="19837" xr:uid="{2991748E-8E4B-4BE6-BBD2-25BB10BB527D}"/>
    <cellStyle name="Percent 9 7 3 3 2" xfId="33930" xr:uid="{E3250A4C-AA2F-40EA-A3B0-C3931C914FE1}"/>
    <cellStyle name="Percent 9 7 3 3 2 2" xfId="33931" xr:uid="{34D76656-BD97-49BD-BB46-1402A84C98A7}"/>
    <cellStyle name="Percent 9 7 3 3 3" xfId="33932" xr:uid="{DCDBF22A-AD86-47A3-9D72-EF4A229E1953}"/>
    <cellStyle name="Percent 9 7 3 3 3 2" xfId="33933" xr:uid="{EF06AA5F-BFAC-456D-8866-62065756B9A5}"/>
    <cellStyle name="Percent 9 7 3 3 4" xfId="33934" xr:uid="{F3C8A3E4-2FF5-4AE9-95C7-09A83BE40382}"/>
    <cellStyle name="Percent 9 7 3 3 5" xfId="33929" xr:uid="{DF4D9F54-3BD8-4DC9-8CC1-3EBF29ED2B12}"/>
    <cellStyle name="Percent 9 7 3 4" xfId="19838" xr:uid="{23B7FC1A-0A09-4914-8F4A-72218CCE6F86}"/>
    <cellStyle name="Percent 9 7 3 4 2" xfId="33936" xr:uid="{AC666A82-F179-4959-B692-7C53A7F982FB}"/>
    <cellStyle name="Percent 9 7 3 4 2 2" xfId="33937" xr:uid="{071F70AC-E8B1-4236-85F3-68B71C097355}"/>
    <cellStyle name="Percent 9 7 3 4 3" xfId="33938" xr:uid="{BD8AF586-13E6-4B12-B034-4C06C59914DD}"/>
    <cellStyle name="Percent 9 7 3 4 3 2" xfId="33939" xr:uid="{83DC4FC4-C7B1-497B-9FC3-20EDFE06D07B}"/>
    <cellStyle name="Percent 9 7 3 4 4" xfId="33940" xr:uid="{5676DC5A-7E25-4112-AC54-81CA2E05EAC6}"/>
    <cellStyle name="Percent 9 7 3 4 5" xfId="33935" xr:uid="{D50A0173-961C-4D9F-883B-E2E7BADDC93D}"/>
    <cellStyle name="Percent 9 7 3 5" xfId="19839" xr:uid="{3936B5E9-F400-4D71-86D7-BF126FFEA535}"/>
    <cellStyle name="Percent 9 7 3 5 2" xfId="33942" xr:uid="{50A2D300-F5D4-41A3-914A-D5A4F56B4F8F}"/>
    <cellStyle name="Percent 9 7 3 5 2 2" xfId="33943" xr:uid="{D73BC056-63DD-4E85-989A-CF691A6D8BAC}"/>
    <cellStyle name="Percent 9 7 3 5 3" xfId="33944" xr:uid="{E4502F8E-006C-4712-B5E5-F0FE1FA713CD}"/>
    <cellStyle name="Percent 9 7 3 5 3 2" xfId="33945" xr:uid="{5EAD6618-0611-4B59-8F09-E40A84F00F96}"/>
    <cellStyle name="Percent 9 7 3 5 4" xfId="33946" xr:uid="{5BDFAE16-2376-4706-960D-B7BF8F93F5A9}"/>
    <cellStyle name="Percent 9 7 3 5 4 2" xfId="33947" xr:uid="{571B129F-6660-485F-99BD-8696A7FA00B0}"/>
    <cellStyle name="Percent 9 7 3 5 5" xfId="33948" xr:uid="{621CF36A-811C-4C0A-80C9-B18209DF6803}"/>
    <cellStyle name="Percent 9 7 3 5 6" xfId="33941" xr:uid="{A4E04B18-5A50-4C1F-ABBA-8776B077F03B}"/>
    <cellStyle name="Percent 9 7 3 6" xfId="19840" xr:uid="{844B0B50-E607-401B-AFCC-5B3129EA79A2}"/>
    <cellStyle name="Percent 9 7 3 6 2" xfId="33950" xr:uid="{821C26FF-DFA7-4DC2-A9C0-381833993B60}"/>
    <cellStyle name="Percent 9 7 3 6 2 2" xfId="33951" xr:uid="{ECCF64D6-E3F3-4D44-9B40-721AA8BB0CAE}"/>
    <cellStyle name="Percent 9 7 3 6 3" xfId="33952" xr:uid="{65EE38E1-5FB1-41CB-8CB4-A731F9CC9002}"/>
    <cellStyle name="Percent 9 7 3 6 3 2" xfId="33953" xr:uid="{14B2CFE9-8154-463E-9BC4-2BF91618FD38}"/>
    <cellStyle name="Percent 9 7 3 6 4" xfId="33954" xr:uid="{E273095F-A425-42DE-8D9A-1A7576D0E88C}"/>
    <cellStyle name="Percent 9 7 3 6 5" xfId="33949" xr:uid="{19321D2F-5A56-4036-B4F3-C2764C75FB4B}"/>
    <cellStyle name="Percent 9 7 3 7" xfId="19841" xr:uid="{788825E3-AE1E-4FD7-80EF-49B0C63AC8D0}"/>
    <cellStyle name="Percent 9 7 3 7 2" xfId="33956" xr:uid="{4ABB54DF-9CB6-4734-B95D-0DC1003DD4BD}"/>
    <cellStyle name="Percent 9 7 3 7 3" xfId="33955" xr:uid="{E7227038-C05E-4C93-A0E3-8F6AFBC506D5}"/>
    <cellStyle name="Percent 9 7 3 8" xfId="19842" xr:uid="{1462B1D8-1C1A-4633-A7F7-F81E4428B656}"/>
    <cellStyle name="Percent 9 7 3 8 2" xfId="33958" xr:uid="{7D4E2091-0A89-4EB4-9E03-265C8E36B1E7}"/>
    <cellStyle name="Percent 9 7 3 8 3" xfId="33957" xr:uid="{7C57B78D-4690-4FE0-B336-AB85F9C0FFD0}"/>
    <cellStyle name="Percent 9 7 3 9" xfId="19843" xr:uid="{E8D46C6D-A309-4A29-9E35-8C42399C816F}"/>
    <cellStyle name="Percent 9 7 3 9 2" xfId="33960" xr:uid="{82BBAE68-3C3E-4CFA-9FA7-AC91B68196F0}"/>
    <cellStyle name="Percent 9 7 3 9 3" xfId="33959" xr:uid="{1CC282F5-9D4B-4722-B63B-5E12283CB522}"/>
    <cellStyle name="Percent 9 7 4" xfId="4871" xr:uid="{00000000-0005-0000-0000-00000A130000}"/>
    <cellStyle name="Percent 9 7 4 10" xfId="33962" xr:uid="{64DC4E20-890A-4A56-898B-FD8B77C851BD}"/>
    <cellStyle name="Percent 9 7 4 11" xfId="33961" xr:uid="{369865FF-0D73-4367-96BC-9CCDA8B01B11}"/>
    <cellStyle name="Percent 9 7 4 12" xfId="24862" xr:uid="{298AA891-0C7A-41AD-91F7-947C4DEBEB56}"/>
    <cellStyle name="Percent 9 7 4 13" xfId="9180" xr:uid="{07913898-6AD0-468B-9480-626BEC5B23C3}"/>
    <cellStyle name="Percent 9 7 4 2" xfId="19844" xr:uid="{62748F8E-3008-4529-BF0E-070D5815E814}"/>
    <cellStyle name="Percent 9 7 4 2 2" xfId="33964" xr:uid="{5D5A953C-FA18-4C72-96FD-38664009E4E0}"/>
    <cellStyle name="Percent 9 7 4 2 2 2" xfId="33965" xr:uid="{724537D5-9140-48C4-AA59-FD534336610F}"/>
    <cellStyle name="Percent 9 7 4 2 3" xfId="33966" xr:uid="{80D01C12-7E3C-490D-A3EC-97CBC50C9BBA}"/>
    <cellStyle name="Percent 9 7 4 2 3 2" xfId="33967" xr:uid="{F22CD250-4D45-4139-AB14-98B4AEC163BD}"/>
    <cellStyle name="Percent 9 7 4 2 4" xfId="33968" xr:uid="{209C712B-27B7-4047-842E-E75870234930}"/>
    <cellStyle name="Percent 9 7 4 2 5" xfId="33963" xr:uid="{9A7038E8-4D7F-42CB-B70A-567C91EC0692}"/>
    <cellStyle name="Percent 9 7 4 3" xfId="19845" xr:uid="{6B7516B2-C40C-4C8E-A3A2-B3F89054D9C6}"/>
    <cellStyle name="Percent 9 7 4 3 2" xfId="33970" xr:uid="{E0D37F35-E091-4C37-A78E-29CC95A0E070}"/>
    <cellStyle name="Percent 9 7 4 3 2 2" xfId="33971" xr:uid="{67A9659E-2225-4369-BED8-490AB51B40BE}"/>
    <cellStyle name="Percent 9 7 4 3 3" xfId="33972" xr:uid="{B2462A5E-B62A-4605-8F1C-A2CD03E203F6}"/>
    <cellStyle name="Percent 9 7 4 3 3 2" xfId="33973" xr:uid="{B819299D-AFFA-4437-81D4-8B3CDA4EDCF4}"/>
    <cellStyle name="Percent 9 7 4 3 4" xfId="33974" xr:uid="{9C3CFD39-DEE0-4782-B06A-C1F9C7677434}"/>
    <cellStyle name="Percent 9 7 4 3 5" xfId="33969" xr:uid="{E82F427B-DC62-44E6-A716-9354D47B4132}"/>
    <cellStyle name="Percent 9 7 4 4" xfId="19846" xr:uid="{C54A92DB-E4A3-46B5-8BAF-2E13BF9AF76B}"/>
    <cellStyle name="Percent 9 7 4 4 2" xfId="33976" xr:uid="{C3A28B21-4548-4B39-8908-31ABF0A146A0}"/>
    <cellStyle name="Percent 9 7 4 4 2 2" xfId="33977" xr:uid="{82FC661C-6C51-40C6-B407-F83E3BC29436}"/>
    <cellStyle name="Percent 9 7 4 4 3" xfId="33978" xr:uid="{8DB6A4B6-3B4E-409B-840A-4EA06AD98B98}"/>
    <cellStyle name="Percent 9 7 4 4 3 2" xfId="33979" xr:uid="{B78D3722-FE75-4AFB-9B01-FCA0C335DE73}"/>
    <cellStyle name="Percent 9 7 4 4 4" xfId="33980" xr:uid="{04AD1A72-17C9-4382-8DD1-1E6848B41A99}"/>
    <cellStyle name="Percent 9 7 4 4 4 2" xfId="33981" xr:uid="{8FC1C0EB-C386-46C5-AEDB-8DF57A2E5611}"/>
    <cellStyle name="Percent 9 7 4 4 5" xfId="33982" xr:uid="{E3E56771-00D9-42C9-9F46-5788DE0D9EE2}"/>
    <cellStyle name="Percent 9 7 4 4 6" xfId="33975" xr:uid="{7BB88D1C-D63A-44F1-9099-6FC97DCF70E3}"/>
    <cellStyle name="Percent 9 7 4 5" xfId="19847" xr:uid="{8848C5F9-9B95-4E1C-BF1C-7BF06ECF5166}"/>
    <cellStyle name="Percent 9 7 4 5 2" xfId="33984" xr:uid="{A0C1EBF7-9D41-471E-8EA7-083D45AEF130}"/>
    <cellStyle name="Percent 9 7 4 5 2 2" xfId="33985" xr:uid="{1D91919B-862D-44AE-B167-8C52684BF653}"/>
    <cellStyle name="Percent 9 7 4 5 3" xfId="33986" xr:uid="{95B41728-706B-411A-AD8A-D30169831EA1}"/>
    <cellStyle name="Percent 9 7 4 5 3 2" xfId="33987" xr:uid="{D0E48DF4-1556-43AE-919A-623A18E16103}"/>
    <cellStyle name="Percent 9 7 4 5 4" xfId="33988" xr:uid="{6ACE4B57-6799-4AAA-9E6D-B8A1A37B9F86}"/>
    <cellStyle name="Percent 9 7 4 5 5" xfId="33983" xr:uid="{2D0D3CF0-3217-4164-B647-354F637F2853}"/>
    <cellStyle name="Percent 9 7 4 6" xfId="19848" xr:uid="{C1C8FCDE-67F8-45B9-8F87-D2B5BB8A5F9D}"/>
    <cellStyle name="Percent 9 7 4 6 2" xfId="33990" xr:uid="{247B3712-9D0A-412C-95A4-F96B7BD0F898}"/>
    <cellStyle name="Percent 9 7 4 6 3" xfId="33989" xr:uid="{153AEEE9-7245-4016-A01C-EA9B77FD1425}"/>
    <cellStyle name="Percent 9 7 4 7" xfId="19849" xr:uid="{73C8D6CA-8A49-4CCF-94BD-8EDCA9FB8BD7}"/>
    <cellStyle name="Percent 9 7 4 7 2" xfId="33992" xr:uid="{17074407-4059-40F1-8C7D-58D6B983B957}"/>
    <cellStyle name="Percent 9 7 4 7 3" xfId="33991" xr:uid="{0724F9F1-0BB0-4152-97B6-248C3C5A5663}"/>
    <cellStyle name="Percent 9 7 4 8" xfId="19850" xr:uid="{E1438928-787D-4C78-9EC2-B6B8EA5272CA}"/>
    <cellStyle name="Percent 9 7 4 8 2" xfId="33994" xr:uid="{96B2A9DD-576B-4A5D-9DF6-094B854A7E7B}"/>
    <cellStyle name="Percent 9 7 4 8 3" xfId="33993" xr:uid="{D0D74D7B-BE60-4FB2-9EAE-4A656886413F}"/>
    <cellStyle name="Percent 9 7 4 9" xfId="19851" xr:uid="{739EFBE2-5A65-4318-9A22-E080896D1496}"/>
    <cellStyle name="Percent 9 7 4 9 2" xfId="33995" xr:uid="{606D385A-9917-4625-AA8C-F99750058C0B}"/>
    <cellStyle name="Percent 9 7 5" xfId="4872" xr:uid="{00000000-0005-0000-0000-00000B130000}"/>
    <cellStyle name="Percent 9 7 5 2" xfId="19852" xr:uid="{5822C595-A39F-4162-BDD4-2AB58AECD7DD}"/>
    <cellStyle name="Percent 9 7 5 2 2" xfId="33998" xr:uid="{BCAA7B87-F0C5-44CD-8AA1-6ABC9442B747}"/>
    <cellStyle name="Percent 9 7 5 2 3" xfId="33997" xr:uid="{1A12E48C-1D7A-4244-8525-7649B16A6A2A}"/>
    <cellStyle name="Percent 9 7 5 3" xfId="19853" xr:uid="{EE607462-D7D4-479F-8240-71A6D2B2724A}"/>
    <cellStyle name="Percent 9 7 5 3 2" xfId="34000" xr:uid="{7754EC44-5C30-440F-9907-C1D5C3926B7E}"/>
    <cellStyle name="Percent 9 7 5 3 3" xfId="33999" xr:uid="{73F245CC-3B30-4A08-B553-4C68DA6B6018}"/>
    <cellStyle name="Percent 9 7 5 4" xfId="19854" xr:uid="{C67EA0FC-CE3F-4A3E-9963-FA19C59418FE}"/>
    <cellStyle name="Percent 9 7 5 4 2" xfId="34001" xr:uid="{C2C827F9-0697-467C-96D2-ED0AB17F10ED}"/>
    <cellStyle name="Percent 9 7 5 5" xfId="19855" xr:uid="{59B02E60-9EA6-4C40-84D5-79ABED3674C9}"/>
    <cellStyle name="Percent 9 7 5 5 2" xfId="34002" xr:uid="{AC1A1704-D6A2-4B13-A0B1-C6090D84E4FF}"/>
    <cellStyle name="Percent 9 7 5 6" xfId="33996" xr:uid="{E4F8EE5E-F27F-4210-9B2B-D9A9FD33982F}"/>
    <cellStyle name="Percent 9 7 5 7" xfId="9181" xr:uid="{76EB5A97-C816-4874-934D-0FC9CC57D138}"/>
    <cellStyle name="Percent 9 7 6" xfId="9177" xr:uid="{A7C47FF9-287A-4087-A503-E29E50E7408E}"/>
    <cellStyle name="Percent 9 7 6 2" xfId="34004" xr:uid="{0ACE88A4-3C65-4E32-94B8-E7681716705A}"/>
    <cellStyle name="Percent 9 7 6 2 2" xfId="34005" xr:uid="{4C5CB43C-C62C-486C-9036-C4A42E30F865}"/>
    <cellStyle name="Percent 9 7 6 3" xfId="34006" xr:uid="{40424134-D0B7-400E-9FA7-63596670A28C}"/>
    <cellStyle name="Percent 9 7 6 3 2" xfId="34007" xr:uid="{FF4D3DB8-E793-411A-AB9F-E6F7C94BF482}"/>
    <cellStyle name="Percent 9 7 6 4" xfId="34008" xr:uid="{5B19B0EA-D1D2-4898-BEDF-2F5172E838D5}"/>
    <cellStyle name="Percent 9 7 6 5" xfId="34003" xr:uid="{D21E85CE-C14E-4690-985C-D811C6CA9A86}"/>
    <cellStyle name="Percent 9 7 7" xfId="19856" xr:uid="{49EA3FD3-ACCE-47AA-AE9A-711C1162743A}"/>
    <cellStyle name="Percent 9 7 7 2" xfId="34010" xr:uid="{7F85B8C5-4219-41CA-B02A-95B9C3C6FDA7}"/>
    <cellStyle name="Percent 9 7 7 2 2" xfId="34011" xr:uid="{7D5CEF1A-A0DF-4B48-B18E-464968D48677}"/>
    <cellStyle name="Percent 9 7 7 3" xfId="34012" xr:uid="{DCD5BC0E-76EB-4FC5-87E2-DF44A6C59150}"/>
    <cellStyle name="Percent 9 7 7 3 2" xfId="34013" xr:uid="{126D77D3-2FEB-4FBD-9942-D45FF84E552A}"/>
    <cellStyle name="Percent 9 7 7 4" xfId="34014" xr:uid="{E19B5F1B-96A2-445A-9384-5C89F92BF379}"/>
    <cellStyle name="Percent 9 7 7 5" xfId="34009" xr:uid="{7C66BF7F-E4A9-4213-9E89-78FDE69EE6A7}"/>
    <cellStyle name="Percent 9 7 8" xfId="19857" xr:uid="{3EF016B9-D969-4D2D-B0BB-06C0747CEB01}"/>
    <cellStyle name="Percent 9 7 8 2" xfId="34016" xr:uid="{0093661F-9778-468E-9AEB-2DA46431F2C7}"/>
    <cellStyle name="Percent 9 7 8 2 2" xfId="34017" xr:uid="{8F8439CB-1701-4586-BE90-F5A7D3D30909}"/>
    <cellStyle name="Percent 9 7 8 3" xfId="34018" xr:uid="{54E8C724-FFAD-4475-9E6D-9C967EFDD7D1}"/>
    <cellStyle name="Percent 9 7 8 3 2" xfId="34019" xr:uid="{766C374A-A488-445B-AE66-297279ED8A4B}"/>
    <cellStyle name="Percent 9 7 8 4" xfId="34020" xr:uid="{7BD462D6-7E28-40F4-85D1-405349D12745}"/>
    <cellStyle name="Percent 9 7 8 4 2" xfId="34021" xr:uid="{A8A213DD-21DF-4D58-A3E3-1031B4F19161}"/>
    <cellStyle name="Percent 9 7 8 5" xfId="34022" xr:uid="{99E40EE4-BF90-4781-8234-308AB5579EA2}"/>
    <cellStyle name="Percent 9 7 8 6" xfId="34015" xr:uid="{D33159FF-E9B0-4718-BAFB-FBA21C2D3BB5}"/>
    <cellStyle name="Percent 9 7 9" xfId="19858" xr:uid="{01A9F51F-15B2-4860-A3BA-D337A06DCCC7}"/>
    <cellStyle name="Percent 9 7 9 2" xfId="34024" xr:uid="{67ED8701-CB66-4B45-AF76-3570B49B6019}"/>
    <cellStyle name="Percent 9 7 9 2 2" xfId="34025" xr:uid="{4EA98908-B550-4357-B666-FE7105011CE2}"/>
    <cellStyle name="Percent 9 7 9 3" xfId="34026" xr:uid="{947C2EEA-7778-46C9-BD16-7B5018BFDD26}"/>
    <cellStyle name="Percent 9 7 9 3 2" xfId="34027" xr:uid="{37C381F8-3F25-41AE-A6AC-15CFCD5F70E9}"/>
    <cellStyle name="Percent 9 7 9 4" xfId="34028" xr:uid="{3002F42F-53A5-40FA-8AE2-064FC3749DFC}"/>
    <cellStyle name="Percent 9 7 9 5" xfId="34023" xr:uid="{D680FBAE-9A82-4339-8685-86C1EF1D13C2}"/>
    <cellStyle name="Percent 9 8" xfId="4873" xr:uid="{00000000-0005-0000-0000-00000C130000}"/>
    <cellStyle name="Percent 9 8 10" xfId="19859" xr:uid="{2246796C-F799-44BA-A49F-2A8EF19B4F72}"/>
    <cellStyle name="Percent 9 8 10 2" xfId="34031" xr:uid="{6AF2EF93-0FEB-40FC-A85C-FF058A342469}"/>
    <cellStyle name="Percent 9 8 10 3" xfId="34030" xr:uid="{B5427248-EF89-453C-B51C-B154B73994CA}"/>
    <cellStyle name="Percent 9 8 11" xfId="19860" xr:uid="{5C0633F4-D511-4667-B6D0-4C58A31D4F1A}"/>
    <cellStyle name="Percent 9 8 11 2" xfId="34032" xr:uid="{48C70042-C466-4158-B9EB-4CAFDDCC3AFB}"/>
    <cellStyle name="Percent 9 8 12" xfId="19861" xr:uid="{73F7AC41-6D51-4CD5-9CDC-6C8B89C3BF89}"/>
    <cellStyle name="Percent 9 8 12 2" xfId="34033" xr:uid="{64729F4B-DA6F-4010-8921-9D1253092774}"/>
    <cellStyle name="Percent 9 8 13" xfId="34029" xr:uid="{88245767-F555-4635-9C7B-96AEF1EE5CCD}"/>
    <cellStyle name="Percent 9 8 14" xfId="24211" xr:uid="{A0157B10-010E-4770-B5AB-329AFA284C23}"/>
    <cellStyle name="Percent 9 8 15" xfId="7040" xr:uid="{2EE0AA77-32A5-4D16-9CC1-E31BB09B5DC3}"/>
    <cellStyle name="Percent 9 8 2" xfId="4874" xr:uid="{00000000-0005-0000-0000-00000D130000}"/>
    <cellStyle name="Percent 9 8 2 10" xfId="34035" xr:uid="{124264B0-C70C-43D3-854E-FE80B9758873}"/>
    <cellStyle name="Percent 9 8 2 11" xfId="34034" xr:uid="{9296815E-329A-4928-A897-2BF344F7305A}"/>
    <cellStyle name="Percent 9 8 2 12" xfId="24863" xr:uid="{78C64A3E-5ADD-4C6B-91BB-8C4C57CD1B99}"/>
    <cellStyle name="Percent 9 8 2 13" xfId="9183" xr:uid="{B387C283-6B3C-4AB0-A57D-4EF678BE6CB1}"/>
    <cellStyle name="Percent 9 8 2 2" xfId="19862" xr:uid="{7313B51D-B922-49C9-990E-719AAAB22B18}"/>
    <cellStyle name="Percent 9 8 2 2 2" xfId="34037" xr:uid="{A270E9CE-EDF5-452F-8950-8326F8332CE6}"/>
    <cellStyle name="Percent 9 8 2 2 2 2" xfId="34038" xr:uid="{6C866D91-FEF6-45B3-8CBC-63B83E46E804}"/>
    <cellStyle name="Percent 9 8 2 2 3" xfId="34039" xr:uid="{AD456C06-1898-4705-9E7C-2ED81A574151}"/>
    <cellStyle name="Percent 9 8 2 2 3 2" xfId="34040" xr:uid="{E162D628-5CC2-4A2F-A2D7-149D5458C69B}"/>
    <cellStyle name="Percent 9 8 2 2 4" xfId="34041" xr:uid="{B75FAEF7-1065-43CC-9777-C2D61BFA2CE6}"/>
    <cellStyle name="Percent 9 8 2 2 5" xfId="34036" xr:uid="{EA26F126-F3EB-4857-B5E0-0086EE5307A0}"/>
    <cellStyle name="Percent 9 8 2 3" xfId="19863" xr:uid="{4C7FE4D3-7A7A-4E09-A752-CE75FC901294}"/>
    <cellStyle name="Percent 9 8 2 3 2" xfId="34043" xr:uid="{B6ECD7CF-922A-45EB-8A2F-F4CE71638154}"/>
    <cellStyle name="Percent 9 8 2 3 2 2" xfId="34044" xr:uid="{5E46E335-5198-44F4-86F0-1E690366A189}"/>
    <cellStyle name="Percent 9 8 2 3 3" xfId="34045" xr:uid="{6AB3C896-E853-4064-ADEB-83DA7FE3FEF9}"/>
    <cellStyle name="Percent 9 8 2 3 3 2" xfId="34046" xr:uid="{C440456E-D457-4D5C-9233-60FAB18A46CD}"/>
    <cellStyle name="Percent 9 8 2 3 4" xfId="34047" xr:uid="{63CEDE88-65F3-410A-ACCA-A26FE9D5C537}"/>
    <cellStyle name="Percent 9 8 2 3 5" xfId="34042" xr:uid="{882892C3-F53B-445A-91F1-8B75C671E0E1}"/>
    <cellStyle name="Percent 9 8 2 4" xfId="19864" xr:uid="{0997D1B4-FE36-432E-9B43-6EF790D89866}"/>
    <cellStyle name="Percent 9 8 2 4 2" xfId="34049" xr:uid="{2A3252C9-B0CA-4013-9CCC-3487006897AB}"/>
    <cellStyle name="Percent 9 8 2 4 2 2" xfId="34050" xr:uid="{C9394DE4-0A0F-409A-BD5E-0E6DBCBBB82D}"/>
    <cellStyle name="Percent 9 8 2 4 3" xfId="34051" xr:uid="{76B6C901-FF22-4791-8111-8087AB912BFF}"/>
    <cellStyle name="Percent 9 8 2 4 3 2" xfId="34052" xr:uid="{E64C5F51-C12F-40C0-9243-4AD619483DE6}"/>
    <cellStyle name="Percent 9 8 2 4 4" xfId="34053" xr:uid="{BEE2914E-0B55-43F0-86F6-507330F3F7E2}"/>
    <cellStyle name="Percent 9 8 2 4 4 2" xfId="34054" xr:uid="{807D2310-656B-4842-976B-A0E813DF861B}"/>
    <cellStyle name="Percent 9 8 2 4 5" xfId="34055" xr:uid="{AA7C22E9-B44B-4884-B56F-63495BA66E2B}"/>
    <cellStyle name="Percent 9 8 2 4 6" xfId="34048" xr:uid="{A02FA569-62AA-418D-B67B-A748AFEF47F6}"/>
    <cellStyle name="Percent 9 8 2 5" xfId="19865" xr:uid="{4B5B297A-3A28-4522-A272-ADBD08C929C0}"/>
    <cellStyle name="Percent 9 8 2 5 2" xfId="34057" xr:uid="{801A0395-E596-4A40-967D-5FD4B3B16E27}"/>
    <cellStyle name="Percent 9 8 2 5 2 2" xfId="34058" xr:uid="{3EDE75D7-4573-4E8D-B0FA-583CBF0FB4B9}"/>
    <cellStyle name="Percent 9 8 2 5 3" xfId="34059" xr:uid="{51E0B464-5DDE-41DE-ACCB-EA89E1AD8F01}"/>
    <cellStyle name="Percent 9 8 2 5 3 2" xfId="34060" xr:uid="{0362715B-F345-46EB-BAE5-BCAA96D3A41A}"/>
    <cellStyle name="Percent 9 8 2 5 4" xfId="34061" xr:uid="{939C31AC-D149-49AC-B6D6-6808F5D14BD0}"/>
    <cellStyle name="Percent 9 8 2 5 5" xfId="34056" xr:uid="{73B6284E-30B9-494E-BFEF-E51707152215}"/>
    <cellStyle name="Percent 9 8 2 6" xfId="19866" xr:uid="{A8EC9B41-8C23-4F36-AA0E-9C2894F97E4C}"/>
    <cellStyle name="Percent 9 8 2 6 2" xfId="34063" xr:uid="{D2C31FB3-6A3D-4BBC-9773-0D74B319F4CE}"/>
    <cellStyle name="Percent 9 8 2 6 3" xfId="34062" xr:uid="{604F8CBF-E398-4928-BB11-EE0B4294CC30}"/>
    <cellStyle name="Percent 9 8 2 7" xfId="19867" xr:uid="{AED3AE25-1015-4065-9FFB-A584136B6D0A}"/>
    <cellStyle name="Percent 9 8 2 7 2" xfId="34065" xr:uid="{5F971760-CCB4-46A4-8B7E-8FAC727F67AC}"/>
    <cellStyle name="Percent 9 8 2 7 3" xfId="34064" xr:uid="{6FA9C0EA-C648-40DE-BBC2-B829E93CD748}"/>
    <cellStyle name="Percent 9 8 2 8" xfId="19868" xr:uid="{EF3B5BF4-07D9-462C-AA43-2AEED960DE6D}"/>
    <cellStyle name="Percent 9 8 2 8 2" xfId="34067" xr:uid="{8E728A12-0B5B-4D4D-B891-314713BD2F9A}"/>
    <cellStyle name="Percent 9 8 2 8 3" xfId="34066" xr:uid="{A59AD2DA-D343-4C13-BC4F-D2F72EFE1C83}"/>
    <cellStyle name="Percent 9 8 2 9" xfId="19869" xr:uid="{4D1AEA49-E5E3-4E87-9626-7190AC90BDF3}"/>
    <cellStyle name="Percent 9 8 2 9 2" xfId="34068" xr:uid="{3004FE60-121B-42DA-849E-EAC48DCEC9C3}"/>
    <cellStyle name="Percent 9 8 3" xfId="4875" xr:uid="{00000000-0005-0000-0000-00000E130000}"/>
    <cellStyle name="Percent 9 8 3 2" xfId="19870" xr:uid="{2208E929-C401-4328-936C-79C910CD719B}"/>
    <cellStyle name="Percent 9 8 3 2 2" xfId="34071" xr:uid="{06AE4F63-6962-459A-BB1A-C3CD8FCAD0E3}"/>
    <cellStyle name="Percent 9 8 3 2 3" xfId="34070" xr:uid="{F4ED5851-2A3D-434D-B9BD-EE0A73D156A4}"/>
    <cellStyle name="Percent 9 8 3 3" xfId="19871" xr:uid="{945B3A3C-984E-4602-BF80-9785C6E9C282}"/>
    <cellStyle name="Percent 9 8 3 3 2" xfId="34073" xr:uid="{DA943C5F-7876-4AA9-9998-12D2BB80F824}"/>
    <cellStyle name="Percent 9 8 3 3 3" xfId="34072" xr:uid="{3106BA49-98AB-4286-8911-BD731D299D8F}"/>
    <cellStyle name="Percent 9 8 3 4" xfId="19872" xr:uid="{8570F1FB-463C-47AB-AD49-1AD3498EF0CB}"/>
    <cellStyle name="Percent 9 8 3 4 2" xfId="34074" xr:uid="{99A0D3F8-5D73-4FB7-9B77-505F7FE0D391}"/>
    <cellStyle name="Percent 9 8 3 5" xfId="19873" xr:uid="{955B2653-68A5-4B60-A675-F7020B57AF7F}"/>
    <cellStyle name="Percent 9 8 3 5 2" xfId="34075" xr:uid="{27DBDC50-86E0-4CAD-9B6F-6A2081EC79FE}"/>
    <cellStyle name="Percent 9 8 3 6" xfId="34069" xr:uid="{35CAE87B-DC20-4E8E-94C8-B9B07B36C027}"/>
    <cellStyle name="Percent 9 8 3 7" xfId="9184" xr:uid="{B5A4F856-D19A-4E80-B7AC-E90BCBDC76F7}"/>
    <cellStyle name="Percent 9 8 4" xfId="9182" xr:uid="{D53BC673-2C67-4866-9B53-31CAECF6F70E}"/>
    <cellStyle name="Percent 9 8 4 2" xfId="34077" xr:uid="{04B29D07-4122-4225-981C-6862C9A16830}"/>
    <cellStyle name="Percent 9 8 4 2 2" xfId="34078" xr:uid="{50CBB84E-9BCA-4BC8-8D01-3631B9F42F4C}"/>
    <cellStyle name="Percent 9 8 4 3" xfId="34079" xr:uid="{8ADE37B9-2678-42DF-A48B-3FAABC6E4245}"/>
    <cellStyle name="Percent 9 8 4 3 2" xfId="34080" xr:uid="{91F53A68-5547-4B79-A9A8-D2875515F42E}"/>
    <cellStyle name="Percent 9 8 4 4" xfId="34081" xr:uid="{C6E47B33-5785-47AE-B08F-DA41EC811691}"/>
    <cellStyle name="Percent 9 8 4 5" xfId="34076" xr:uid="{D400CD07-C1B9-4462-8F03-3B8E2E2E91D2}"/>
    <cellStyle name="Percent 9 8 5" xfId="19874" xr:uid="{A521003A-1CB7-4B98-834D-2DF81FD75C9D}"/>
    <cellStyle name="Percent 9 8 5 2" xfId="34083" xr:uid="{B445C6A4-1A0E-411E-90FB-E4B4B2E8894E}"/>
    <cellStyle name="Percent 9 8 5 2 2" xfId="34084" xr:uid="{FCB97215-CE02-43E6-8B98-9D864528B9EE}"/>
    <cellStyle name="Percent 9 8 5 3" xfId="34085" xr:uid="{595CF6AE-A986-4A81-B75D-16B77F8B5E79}"/>
    <cellStyle name="Percent 9 8 5 3 2" xfId="34086" xr:uid="{137AABCB-FA70-4DE2-BDDA-3046413CAA4D}"/>
    <cellStyle name="Percent 9 8 5 4" xfId="34087" xr:uid="{5708CBCA-6079-46D4-852F-ACF0D9A4B0FA}"/>
    <cellStyle name="Percent 9 8 5 5" xfId="34082" xr:uid="{E8C28E70-2885-4A36-9406-3883E087B144}"/>
    <cellStyle name="Percent 9 8 6" xfId="19875" xr:uid="{C9CFEFAE-4382-49DB-B046-BED80447EC60}"/>
    <cellStyle name="Percent 9 8 6 2" xfId="34089" xr:uid="{81BAE1A8-7005-4893-BFDB-660DA5AB10E7}"/>
    <cellStyle name="Percent 9 8 6 2 2" xfId="34090" xr:uid="{FAFE64B6-9774-45F5-A41C-05D733AF8759}"/>
    <cellStyle name="Percent 9 8 6 3" xfId="34091" xr:uid="{1E95527A-167E-400B-BD8C-672FC23D76F1}"/>
    <cellStyle name="Percent 9 8 6 3 2" xfId="34092" xr:uid="{822957B2-D6FB-4ABF-899B-9CBA53E09FBE}"/>
    <cellStyle name="Percent 9 8 6 4" xfId="34093" xr:uid="{B53BEBA6-5704-4629-84FF-CABF484D7C56}"/>
    <cellStyle name="Percent 9 8 6 4 2" xfId="34094" xr:uid="{DF5516FC-DE3C-4335-A2CF-67B4438103F8}"/>
    <cellStyle name="Percent 9 8 6 5" xfId="34095" xr:uid="{CD0C3D14-D552-4FD6-88F2-1323A8FA1FF0}"/>
    <cellStyle name="Percent 9 8 6 6" xfId="34088" xr:uid="{118AECA7-BA33-4A82-87D1-A1B99E0748BE}"/>
    <cellStyle name="Percent 9 8 7" xfId="19876" xr:uid="{8D932139-A248-429A-83AA-C9793E87AFD2}"/>
    <cellStyle name="Percent 9 8 7 2" xfId="34097" xr:uid="{6A24D04C-A899-4EBC-BD4D-BF945C3CEC62}"/>
    <cellStyle name="Percent 9 8 7 2 2" xfId="34098" xr:uid="{8B30E5C8-A49B-4272-8184-52DB72072147}"/>
    <cellStyle name="Percent 9 8 7 3" xfId="34099" xr:uid="{9E4FA8A9-C9D5-47E5-9CB6-AE98ECDFFFAC}"/>
    <cellStyle name="Percent 9 8 7 3 2" xfId="34100" xr:uid="{F9B7FE9A-6D3F-4355-B8C7-D71AE2163757}"/>
    <cellStyle name="Percent 9 8 7 4" xfId="34101" xr:uid="{C0AD585B-A8A4-425F-BA22-F74DE5CB4B39}"/>
    <cellStyle name="Percent 9 8 7 5" xfId="34096" xr:uid="{637A21CE-FC0B-4456-8A6C-33F347194D75}"/>
    <cellStyle name="Percent 9 8 8" xfId="19877" xr:uid="{10657C01-808A-4E1A-A7EA-1E18D8E56D97}"/>
    <cellStyle name="Percent 9 8 8 2" xfId="34103" xr:uid="{58145E1F-E94A-476E-A8C3-45302FF82455}"/>
    <cellStyle name="Percent 9 8 8 3" xfId="34102" xr:uid="{B6D1179D-E314-4324-A54C-40A839F97A29}"/>
    <cellStyle name="Percent 9 8 9" xfId="19878" xr:uid="{97AF1223-9036-4E27-9D01-D2DF9A2D9B35}"/>
    <cellStyle name="Percent 9 8 9 2" xfId="34105" xr:uid="{01DABCCF-8F92-47DD-A13A-C8F6EEB30618}"/>
    <cellStyle name="Percent 9 8 9 3" xfId="34104" xr:uid="{1E68C824-04CF-4000-A1ED-E36FD0788434}"/>
    <cellStyle name="Percent 9 9" xfId="4876" xr:uid="{00000000-0005-0000-0000-00000F130000}"/>
    <cellStyle name="Percent 9 9 10" xfId="19879" xr:uid="{9296CBC1-9AAE-4827-91CC-D46319304133}"/>
    <cellStyle name="Percent 9 9 10 2" xfId="34107" xr:uid="{847300A3-78ED-48C7-B6CF-49745BEB38D5}"/>
    <cellStyle name="Percent 9 9 11" xfId="34108" xr:uid="{9848E823-68DB-4AF8-8B30-994F3879253B}"/>
    <cellStyle name="Percent 9 9 12" xfId="34106" xr:uid="{E495DE51-255E-4F0B-B8B1-99150DF826A9}"/>
    <cellStyle name="Percent 9 9 13" xfId="24212" xr:uid="{64D54E14-5DE3-44FA-A663-09EA2AC1880D}"/>
    <cellStyle name="Percent 9 9 14" xfId="9185" xr:uid="{10566EC7-C681-41FF-BDD8-00EB94208F65}"/>
    <cellStyle name="Percent 9 9 2" xfId="19880" xr:uid="{AA46FE39-303C-482C-B75A-DD97F11E3497}"/>
    <cellStyle name="Percent 9 9 2 2" xfId="34110" xr:uid="{B73E9949-B9A0-4205-B5A0-74F7085A92A0}"/>
    <cellStyle name="Percent 9 9 2 2 2" xfId="34111" xr:uid="{58C69BE7-DBED-452B-9224-29E9571EDFCC}"/>
    <cellStyle name="Percent 9 9 2 3" xfId="34112" xr:uid="{ACF49F3C-0D13-4A97-9D1C-32F9CE630C3B}"/>
    <cellStyle name="Percent 9 9 2 3 2" xfId="34113" xr:uid="{B4BFBEE9-B368-45CA-90DE-66D9966F06AB}"/>
    <cellStyle name="Percent 9 9 2 4" xfId="34114" xr:uid="{B10AD9D1-CC52-4BE2-BB28-95F7A7F7CAA9}"/>
    <cellStyle name="Percent 9 9 2 5" xfId="34115" xr:uid="{C13498DC-8FED-41AE-84EA-0E2C956AADBC}"/>
    <cellStyle name="Percent 9 9 2 6" xfId="34109" xr:uid="{8A943659-EEB1-4BD0-A4C0-C667CFAFD00B}"/>
    <cellStyle name="Percent 9 9 3" xfId="19881" xr:uid="{0E866315-9521-4734-B9D4-D99F2142A833}"/>
    <cellStyle name="Percent 9 9 3 2" xfId="34117" xr:uid="{2D2B4FF6-2569-473D-9DF7-3C9ECB3CAF88}"/>
    <cellStyle name="Percent 9 9 3 2 2" xfId="34118" xr:uid="{5C4513C1-48D6-4CC3-82BB-C8FB2796FAB4}"/>
    <cellStyle name="Percent 9 9 3 3" xfId="34119" xr:uid="{A335C227-B2BA-4F05-906E-40428BE61C6B}"/>
    <cellStyle name="Percent 9 9 3 3 2" xfId="34120" xr:uid="{46A5EA55-DECD-4161-BAAE-9C110CAC158A}"/>
    <cellStyle name="Percent 9 9 3 4" xfId="34121" xr:uid="{65C4D41A-CF6A-4B99-B262-3390206F9CA3}"/>
    <cellStyle name="Percent 9 9 3 5" xfId="34116" xr:uid="{601D8D77-7794-4ECD-BB27-F5F23763E068}"/>
    <cellStyle name="Percent 9 9 4" xfId="19882" xr:uid="{F1593EDF-9F6E-4F5E-AA48-1DA7AA0D08D3}"/>
    <cellStyle name="Percent 9 9 4 2" xfId="34123" xr:uid="{9128A016-2FE1-4EE0-9AE1-DFD128C8DB4B}"/>
    <cellStyle name="Percent 9 9 4 2 2" xfId="34124" xr:uid="{AF07E79B-85F5-4F24-AC09-12C974BC9083}"/>
    <cellStyle name="Percent 9 9 4 3" xfId="34125" xr:uid="{9756FC0F-2156-41D8-9573-28529703FE0E}"/>
    <cellStyle name="Percent 9 9 4 3 2" xfId="34126" xr:uid="{823065D0-0696-4E7F-90B2-44FB11340C69}"/>
    <cellStyle name="Percent 9 9 4 4" xfId="34127" xr:uid="{3D7F0618-E668-438E-85AC-25A5D6429FC8}"/>
    <cellStyle name="Percent 9 9 4 5" xfId="34122" xr:uid="{864C6809-6BF1-4C13-BBC6-D8F402FFE662}"/>
    <cellStyle name="Percent 9 9 5" xfId="19883" xr:uid="{9D7F6415-862A-41A5-815B-BD15D3A4FBC5}"/>
    <cellStyle name="Percent 9 9 5 2" xfId="34129" xr:uid="{4B1ED5CD-D356-489D-840B-9BAA4E7C75B9}"/>
    <cellStyle name="Percent 9 9 5 2 2" xfId="34130" xr:uid="{9FFFFE51-B116-4F5A-8EFC-140FEF011A83}"/>
    <cellStyle name="Percent 9 9 5 3" xfId="34131" xr:uid="{24D204A7-90C9-4817-8E5D-84BC019290B1}"/>
    <cellStyle name="Percent 9 9 5 3 2" xfId="34132" xr:uid="{F5CE8CD7-A7B9-4E08-ACCF-A75F4D7F5E34}"/>
    <cellStyle name="Percent 9 9 5 4" xfId="34133" xr:uid="{C7C754DE-008D-47F9-B3F0-5866FEA56ACA}"/>
    <cellStyle name="Percent 9 9 5 4 2" xfId="34134" xr:uid="{660958F9-1265-4C63-9EFF-A5B2EB95427E}"/>
    <cellStyle name="Percent 9 9 5 5" xfId="34135" xr:uid="{D27A111D-A23C-4758-BD0D-AA619D1915CF}"/>
    <cellStyle name="Percent 9 9 5 6" xfId="34128" xr:uid="{E494500D-A979-4783-8838-57DDD4F241C8}"/>
    <cellStyle name="Percent 9 9 6" xfId="19884" xr:uid="{F89644CD-ADE4-4FD6-B93E-CC67E9006F64}"/>
    <cellStyle name="Percent 9 9 6 2" xfId="34137" xr:uid="{E21C665D-FB50-42C3-9DFE-4F18B6D3F5C4}"/>
    <cellStyle name="Percent 9 9 6 2 2" xfId="34138" xr:uid="{C390A928-73F6-4870-B0C3-EF4024F81161}"/>
    <cellStyle name="Percent 9 9 6 3" xfId="34139" xr:uid="{88C5204B-0249-49CB-92FA-1FA631638E95}"/>
    <cellStyle name="Percent 9 9 6 3 2" xfId="34140" xr:uid="{9308975A-9571-4F9E-8695-4B98B425A006}"/>
    <cellStyle name="Percent 9 9 6 4" xfId="34141" xr:uid="{8A7AC66B-EA9E-4C0C-9B89-D2361339566D}"/>
    <cellStyle name="Percent 9 9 6 5" xfId="34136" xr:uid="{A2046060-A592-476E-AF69-E793664C0AB3}"/>
    <cellStyle name="Percent 9 9 7" xfId="19885" xr:uid="{C02B7350-520A-4317-84A5-94EEB3084BBD}"/>
    <cellStyle name="Percent 9 9 7 2" xfId="34143" xr:uid="{E2958EF6-3B72-457E-8988-777F35D80861}"/>
    <cellStyle name="Percent 9 9 7 3" xfId="34142" xr:uid="{44AD8D8D-29EE-4BFC-9AEC-F42EF9509295}"/>
    <cellStyle name="Percent 9 9 8" xfId="19886" xr:uid="{E5963B94-D054-4A85-A5D4-F18C161C1DEC}"/>
    <cellStyle name="Percent 9 9 8 2" xfId="34145" xr:uid="{918A23B5-68F3-44C5-A116-3B0FEFEC1862}"/>
    <cellStyle name="Percent 9 9 8 3" xfId="34144" xr:uid="{D522D710-9638-428B-8C89-BDEFA206A013}"/>
    <cellStyle name="Percent 9 9 9" xfId="19887" xr:uid="{60205157-D650-4A29-8AF5-190A114AC9A7}"/>
    <cellStyle name="Percent 9 9 9 2" xfId="34147" xr:uid="{185A28E8-DDB0-4BFB-94C0-FA7EF8BBF9FE}"/>
    <cellStyle name="Percent 9 9 9 3" xfId="34146" xr:uid="{E42D76A6-A9AC-43DF-81FC-51F9470D4432}"/>
    <cellStyle name="Percentagem 2 2" xfId="4877" xr:uid="{00000000-0005-0000-0000-000010130000}"/>
    <cellStyle name="Percentagem 2 2 10" xfId="19888" xr:uid="{5A16CD15-9691-4E38-B707-040D43E6BDD5}"/>
    <cellStyle name="Percentagem 2 2 10 2" xfId="34149" xr:uid="{E1A99FC7-12E6-4410-BAAA-AD7C0BA6F514}"/>
    <cellStyle name="Percentagem 2 2 11" xfId="34150" xr:uid="{24952D34-C426-493E-88FA-CA6FECF3D1B9}"/>
    <cellStyle name="Percentagem 2 2 12" xfId="34148" xr:uid="{0513A408-E775-40A8-A6CA-E9A9DD854522}"/>
    <cellStyle name="Percentagem 2 2 13" xfId="24213" xr:uid="{5554CC61-54CA-4EB7-8112-AF623B8FFE5A}"/>
    <cellStyle name="Percentagem 2 2 14" xfId="9186" xr:uid="{7AC55E8B-B711-49DF-8B29-D86ECA9ADBED}"/>
    <cellStyle name="Percentagem 2 2 2" xfId="19889" xr:uid="{11DE5EB2-956D-492E-9F93-DE37F16C7C52}"/>
    <cellStyle name="Percentagem 2 2 2 2" xfId="34152" xr:uid="{8880C3D2-96AB-4879-ABA7-00CB4D5F8560}"/>
    <cellStyle name="Percentagem 2 2 2 2 2" xfId="34153" xr:uid="{0ECD7095-67DF-46ED-85FD-CEE2EB50E4C7}"/>
    <cellStyle name="Percentagem 2 2 2 3" xfId="34154" xr:uid="{527E6BB2-10C6-4786-B2E3-318840B85399}"/>
    <cellStyle name="Percentagem 2 2 2 3 2" xfId="34155" xr:uid="{2151265D-590B-4CEC-B6C3-AE442EBAAB09}"/>
    <cellStyle name="Percentagem 2 2 2 4" xfId="34156" xr:uid="{069F0DA1-F888-49B8-A315-C07BA7CB072C}"/>
    <cellStyle name="Percentagem 2 2 2 5" xfId="34157" xr:uid="{3F783CB7-77A3-49E4-95FA-5CE8752A4F11}"/>
    <cellStyle name="Percentagem 2 2 2 6" xfId="34151" xr:uid="{EB57F745-1255-4B4E-A6FA-22F7CC9103E5}"/>
    <cellStyle name="Percentagem 2 2 3" xfId="19890" xr:uid="{C8DB2EDA-7730-42CF-9428-D51CCB9650F1}"/>
    <cellStyle name="Percentagem 2 2 3 2" xfId="34159" xr:uid="{6C087751-1235-411A-9FCF-EFE8347910DC}"/>
    <cellStyle name="Percentagem 2 2 3 2 2" xfId="34160" xr:uid="{06829022-AF39-4E4E-BD79-4BBCE1DBEA92}"/>
    <cellStyle name="Percentagem 2 2 3 3" xfId="34161" xr:uid="{145277F8-FFBD-45A2-B468-8607EA2625CC}"/>
    <cellStyle name="Percentagem 2 2 3 3 2" xfId="34162" xr:uid="{ED5B2185-FF15-4770-9B3D-389CC3E3EA49}"/>
    <cellStyle name="Percentagem 2 2 3 4" xfId="34163" xr:uid="{7E7F7A23-FD27-4082-BE61-EDD2A346168D}"/>
    <cellStyle name="Percentagem 2 2 3 5" xfId="34158" xr:uid="{175B2233-8B53-47ED-BC3A-00DB7B5BAF3D}"/>
    <cellStyle name="Percentagem 2 2 4" xfId="19891" xr:uid="{736DB64F-C6F1-440B-B6F8-351F4159D200}"/>
    <cellStyle name="Percentagem 2 2 4 2" xfId="34165" xr:uid="{4E2CB718-55D7-486B-B653-28BF5E7BE3F1}"/>
    <cellStyle name="Percentagem 2 2 4 2 2" xfId="34166" xr:uid="{885EA38B-25B1-4E5B-8C22-769F2DD1E526}"/>
    <cellStyle name="Percentagem 2 2 4 3" xfId="34167" xr:uid="{5FE3C915-E6F7-472C-A07C-CC6A2788EAB4}"/>
    <cellStyle name="Percentagem 2 2 4 3 2" xfId="34168" xr:uid="{B9BD7AD8-B8C0-4DB0-A764-EBB1CABBAEBA}"/>
    <cellStyle name="Percentagem 2 2 4 4" xfId="34169" xr:uid="{32378F75-4EB0-4B7F-A73F-DA64D3DD068B}"/>
    <cellStyle name="Percentagem 2 2 4 5" xfId="34164" xr:uid="{5ED3522F-A368-4EC4-A5F4-75E18074BF68}"/>
    <cellStyle name="Percentagem 2 2 5" xfId="19892" xr:uid="{FD102906-BEBF-4DB0-ADC4-67C8B9D59DD5}"/>
    <cellStyle name="Percentagem 2 2 5 2" xfId="34171" xr:uid="{0BFCDD60-CFDF-4CA8-B913-CC3FB341F667}"/>
    <cellStyle name="Percentagem 2 2 5 2 2" xfId="34172" xr:uid="{D817C01C-3D63-4ACD-8A8E-840D5C0E6C00}"/>
    <cellStyle name="Percentagem 2 2 5 3" xfId="34173" xr:uid="{FEB5048B-701E-457E-B6AD-7657986DA8AF}"/>
    <cellStyle name="Percentagem 2 2 5 3 2" xfId="34174" xr:uid="{6D25A4D3-4F5E-4BDB-9620-E4A2EEA56F5B}"/>
    <cellStyle name="Percentagem 2 2 5 4" xfId="34175" xr:uid="{C7A02AAE-A67A-4E25-BC4E-E59D67D303A3}"/>
    <cellStyle name="Percentagem 2 2 5 4 2" xfId="34176" xr:uid="{A3684ED8-51DD-4E0E-AE5C-11268E2DE015}"/>
    <cellStyle name="Percentagem 2 2 5 5" xfId="34177" xr:uid="{2698938E-AF17-42EF-B6A7-AF9362629B65}"/>
    <cellStyle name="Percentagem 2 2 5 6" xfId="34170" xr:uid="{418F234D-8205-4FC9-B8C0-97E5CABED096}"/>
    <cellStyle name="Percentagem 2 2 6" xfId="19893" xr:uid="{F124265E-EC8B-4685-B891-00F981D28C32}"/>
    <cellStyle name="Percentagem 2 2 6 2" xfId="34179" xr:uid="{9A10F687-C3EE-4C6D-8BC4-5DC1AA75ADFA}"/>
    <cellStyle name="Percentagem 2 2 6 2 2" xfId="34180" xr:uid="{C14D8496-EBFD-464B-B4BD-9421D72CCC4D}"/>
    <cellStyle name="Percentagem 2 2 6 3" xfId="34181" xr:uid="{256A72A3-C1FF-45BE-819B-021D90287083}"/>
    <cellStyle name="Percentagem 2 2 6 3 2" xfId="34182" xr:uid="{EE6CC524-ABF1-4606-B53D-6FD5192DFF56}"/>
    <cellStyle name="Percentagem 2 2 6 4" xfId="34183" xr:uid="{9EC4E085-F169-42AA-949E-62D4512D6B47}"/>
    <cellStyle name="Percentagem 2 2 6 5" xfId="34178" xr:uid="{4008FBC6-186A-4D94-AA1B-FA972EFEC751}"/>
    <cellStyle name="Percentagem 2 2 7" xfId="19894" xr:uid="{BDB13BAB-869E-4C56-B506-7A42F829CF2C}"/>
    <cellStyle name="Percentagem 2 2 7 2" xfId="34185" xr:uid="{5B1248BE-DE99-4BAF-A716-854504BC57B5}"/>
    <cellStyle name="Percentagem 2 2 7 3" xfId="34184" xr:uid="{FA052C66-110C-474B-B517-09C99B4D70F2}"/>
    <cellStyle name="Percentagem 2 2 8" xfId="19895" xr:uid="{CF0FA044-4612-493A-9936-C4D59FD9181A}"/>
    <cellStyle name="Percentagem 2 2 8 2" xfId="34187" xr:uid="{F9AB49B7-4AB3-426A-80C2-99F2B55FB37C}"/>
    <cellStyle name="Percentagem 2 2 8 3" xfId="34186" xr:uid="{C8A9F960-61B0-4A86-8CE7-B2077C15525F}"/>
    <cellStyle name="Percentagem 2 2 9" xfId="19896" xr:uid="{18E03939-5D60-44AF-A9A5-9E20E2078964}"/>
    <cellStyle name="Percentagem 2 2 9 2" xfId="34189" xr:uid="{368E96D2-B2CC-46F7-A2A6-A3771CF7C0DE}"/>
    <cellStyle name="Percentagem 2 2 9 3" xfId="34188" xr:uid="{F2674C6A-2F04-4A35-B69C-04C953DE87E1}"/>
    <cellStyle name="Percentagem 2 3" xfId="4878" xr:uid="{00000000-0005-0000-0000-000011130000}"/>
    <cellStyle name="Percentagem 2 3 10" xfId="19897" xr:uid="{E76CB994-DDA4-4CD8-BEE5-6B29CDFCC9DB}"/>
    <cellStyle name="Percentagem 2 3 10 2" xfId="34191" xr:uid="{F938D1BB-6CB4-43E8-A876-348CA63A5005}"/>
    <cellStyle name="Percentagem 2 3 11" xfId="34192" xr:uid="{0AFEA059-49A5-49E3-AC89-BCF78604A8EC}"/>
    <cellStyle name="Percentagem 2 3 12" xfId="34190" xr:uid="{72A4A4AE-36A7-446B-BD0B-D253C434F55C}"/>
    <cellStyle name="Percentagem 2 3 13" xfId="24214" xr:uid="{04E5FFA7-5FC6-40DD-8D29-BE8C8788984D}"/>
    <cellStyle name="Percentagem 2 3 14" xfId="9187" xr:uid="{2A666614-E881-46ED-8794-2B9F5879F3B5}"/>
    <cellStyle name="Percentagem 2 3 2" xfId="19898" xr:uid="{4849299C-A478-4D4C-AB00-B868A9ADB270}"/>
    <cellStyle name="Percentagem 2 3 2 2" xfId="34194" xr:uid="{8EED1CBA-A398-45CF-8BAC-33162161CB96}"/>
    <cellStyle name="Percentagem 2 3 2 2 2" xfId="34195" xr:uid="{457B8711-EBE3-4B69-96F8-7D2DF7BAD0CE}"/>
    <cellStyle name="Percentagem 2 3 2 3" xfId="34196" xr:uid="{E58399CE-41DC-4504-B9CA-8562AC943564}"/>
    <cellStyle name="Percentagem 2 3 2 3 2" xfId="34197" xr:uid="{BBDCF594-0AAB-4894-A738-E6BE6063C17E}"/>
    <cellStyle name="Percentagem 2 3 2 4" xfId="34198" xr:uid="{F3B7B611-295F-4152-9AA1-F4C7213599ED}"/>
    <cellStyle name="Percentagem 2 3 2 5" xfId="34199" xr:uid="{4C3B5EF2-8C2B-4666-B684-6E32FB1A3D1C}"/>
    <cellStyle name="Percentagem 2 3 2 6" xfId="34193" xr:uid="{7A9421E1-8FE9-4457-B78A-5C7BC85827D3}"/>
    <cellStyle name="Percentagem 2 3 3" xfId="19899" xr:uid="{AF15BA9B-0C2F-414D-A375-DFC8DEA3978D}"/>
    <cellStyle name="Percentagem 2 3 3 2" xfId="34201" xr:uid="{74A81BAE-B98E-4493-927A-6C25AC304A17}"/>
    <cellStyle name="Percentagem 2 3 3 2 2" xfId="34202" xr:uid="{806801F8-1511-4DE9-8B47-66C449D8903D}"/>
    <cellStyle name="Percentagem 2 3 3 3" xfId="34203" xr:uid="{EAB347F1-3342-41EE-B6B9-74F70E3A7E4E}"/>
    <cellStyle name="Percentagem 2 3 3 3 2" xfId="34204" xr:uid="{AEC2531E-21E5-4F33-AD9C-CB4035D0F993}"/>
    <cellStyle name="Percentagem 2 3 3 4" xfId="34205" xr:uid="{8EFA2A56-A47C-447B-8DA5-DDE44868F6FE}"/>
    <cellStyle name="Percentagem 2 3 3 5" xfId="34200" xr:uid="{293AF7AD-CD98-4929-BAC7-0D33E2620737}"/>
    <cellStyle name="Percentagem 2 3 4" xfId="19900" xr:uid="{B0DC8829-3304-43C1-A379-971CBE5EC04A}"/>
    <cellStyle name="Percentagem 2 3 4 2" xfId="34207" xr:uid="{533F9D42-F75E-4509-AAFB-527F2DEE6F90}"/>
    <cellStyle name="Percentagem 2 3 4 2 2" xfId="34208" xr:uid="{8FA9514F-5B60-463D-BB27-1456BFD32123}"/>
    <cellStyle name="Percentagem 2 3 4 3" xfId="34209" xr:uid="{7B192701-8939-4260-9F49-722A00405D7C}"/>
    <cellStyle name="Percentagem 2 3 4 3 2" xfId="34210" xr:uid="{F8EE312B-AD81-4AA0-80FA-124E16FD12F7}"/>
    <cellStyle name="Percentagem 2 3 4 4" xfId="34211" xr:uid="{0CE622A9-FE6B-4F13-8070-F58648885EE8}"/>
    <cellStyle name="Percentagem 2 3 4 5" xfId="34206" xr:uid="{1B037E3B-9357-410D-BF74-9EE4E987CE50}"/>
    <cellStyle name="Percentagem 2 3 5" xfId="19901" xr:uid="{B7A6D0E9-2B3A-4730-9568-B32E06C313D9}"/>
    <cellStyle name="Percentagem 2 3 5 2" xfId="34213" xr:uid="{DCA1322C-B001-450E-B3E9-19DEF47CB429}"/>
    <cellStyle name="Percentagem 2 3 5 2 2" xfId="34214" xr:uid="{048ABDEE-7288-4029-BEBF-1ED293CD5CDB}"/>
    <cellStyle name="Percentagem 2 3 5 3" xfId="34215" xr:uid="{A868D0B8-531B-40B9-A352-AA51E970D584}"/>
    <cellStyle name="Percentagem 2 3 5 3 2" xfId="34216" xr:uid="{A449614A-3323-4A13-B88D-18A4A2BD4B66}"/>
    <cellStyle name="Percentagem 2 3 5 4" xfId="34217" xr:uid="{BB1B0C89-A61F-47AD-8CCC-CD6FF0BC6E40}"/>
    <cellStyle name="Percentagem 2 3 5 4 2" xfId="34218" xr:uid="{51DF2909-B768-4996-AA3C-B658B3146C26}"/>
    <cellStyle name="Percentagem 2 3 5 5" xfId="34219" xr:uid="{8B644880-D5F5-47FE-A77F-E6B838E3BCE1}"/>
    <cellStyle name="Percentagem 2 3 5 6" xfId="34212" xr:uid="{C1ACDAAE-F958-45F9-AF75-CA8CC99C8611}"/>
    <cellStyle name="Percentagem 2 3 6" xfId="19902" xr:uid="{7F92FC2A-718F-4A33-975A-87DB0EC6E5C8}"/>
    <cellStyle name="Percentagem 2 3 6 2" xfId="34221" xr:uid="{AC173E48-FBE2-43B3-994D-E22503875DE3}"/>
    <cellStyle name="Percentagem 2 3 6 2 2" xfId="34222" xr:uid="{7FDD3056-E40E-4D18-B582-9B147F108C8D}"/>
    <cellStyle name="Percentagem 2 3 6 3" xfId="34223" xr:uid="{AB61382D-5820-4EB8-B2CE-E67AD91FD0F3}"/>
    <cellStyle name="Percentagem 2 3 6 3 2" xfId="34224" xr:uid="{23549AC6-A9A8-4DF4-8C81-C1175ACD2956}"/>
    <cellStyle name="Percentagem 2 3 6 4" xfId="34225" xr:uid="{64712E25-DA1E-41FE-80E8-C8C7A52735EE}"/>
    <cellStyle name="Percentagem 2 3 6 5" xfId="34220" xr:uid="{54F4CE90-BCBB-4F9D-B3C9-828A4803F239}"/>
    <cellStyle name="Percentagem 2 3 7" xfId="19903" xr:uid="{E2C94829-0C5E-4C2B-8F1A-20DD15C69983}"/>
    <cellStyle name="Percentagem 2 3 7 2" xfId="34227" xr:uid="{07C803E8-078F-41C3-A9B6-3F220B05EB4B}"/>
    <cellStyle name="Percentagem 2 3 7 3" xfId="34226" xr:uid="{AC963597-E454-4301-A7DB-7095B53FE9D1}"/>
    <cellStyle name="Percentagem 2 3 8" xfId="19904" xr:uid="{FB84C620-8E27-40F5-B16E-467FD81D79E0}"/>
    <cellStyle name="Percentagem 2 3 8 2" xfId="34229" xr:uid="{58106AFE-3D61-41A7-B990-7CF43C7DE037}"/>
    <cellStyle name="Percentagem 2 3 8 3" xfId="34228" xr:uid="{89CCA86E-58F9-44A3-A7F0-C4C83CCE6078}"/>
    <cellStyle name="Percentagem 2 3 9" xfId="19905" xr:uid="{43025FF3-0BD5-4544-AE10-36577377FB18}"/>
    <cellStyle name="Percentagem 2 3 9 2" xfId="34231" xr:uid="{9C314223-34CA-4A7E-8318-3D9230BC89A7}"/>
    <cellStyle name="Percentagem 2 3 9 3" xfId="34230" xr:uid="{A57806F1-2292-45CA-80AE-497F487EB2A4}"/>
    <cellStyle name="Pilkku_Layo9704" xfId="4879" xr:uid="{00000000-0005-0000-0000-000012130000}"/>
    <cellStyle name="Publication_style" xfId="5558" xr:uid="{91AC05D0-238F-4780-89D0-62532F3F4DDD}"/>
    <cellStyle name="Pyör. luku_Layo9704" xfId="4880" xr:uid="{00000000-0005-0000-0000-000013130000}"/>
    <cellStyle name="Pyör. valuutta_Layo9704" xfId="4881" xr:uid="{00000000-0005-0000-0000-000014130000}"/>
    <cellStyle name="Refdb standard" xfId="5559" xr:uid="{73A55A92-DBBF-4256-B676-FE175867140C}"/>
    <cellStyle name="Refdb standard 2" xfId="5560" xr:uid="{18D7067B-7BBB-4989-95D7-CD9C72D45D39}"/>
    <cellStyle name="Schlecht" xfId="4882" xr:uid="{00000000-0005-0000-0000-000015130000}"/>
    <cellStyle name="Schlecht 10" xfId="19906" xr:uid="{C2050E55-0FB8-4A13-BCD2-C58B2EEC174D}"/>
    <cellStyle name="Schlecht 10 2" xfId="34233" xr:uid="{96A4B206-BBC0-4AC7-A858-0392A04D17E6}"/>
    <cellStyle name="Schlecht 11" xfId="34234" xr:uid="{67A4CD73-1B9D-456D-B7E5-0164C3D69CCF}"/>
    <cellStyle name="Schlecht 12" xfId="34232" xr:uid="{53F68150-1169-4D62-A35A-0819E96F7784}"/>
    <cellStyle name="Schlecht 13" xfId="24215" xr:uid="{4634FA02-AC04-49E3-AB7A-E6A99A6FEBCE}"/>
    <cellStyle name="Schlecht 14" xfId="9188" xr:uid="{9ED8B05B-B248-4E60-BB85-F968E1E0085B}"/>
    <cellStyle name="Schlecht 2" xfId="19907" xr:uid="{30CCF04A-33DE-446B-B815-736A53F36F9D}"/>
    <cellStyle name="Schlecht 2 2" xfId="34236" xr:uid="{D080D68C-A589-46A6-A790-9C20381F5936}"/>
    <cellStyle name="Schlecht 2 2 2" xfId="34237" xr:uid="{C2590CB9-0C4B-4F78-98FC-93F82BAAB444}"/>
    <cellStyle name="Schlecht 2 3" xfId="34238" xr:uid="{70F05221-B035-4BA3-A17B-B049C607C535}"/>
    <cellStyle name="Schlecht 2 3 2" xfId="34239" xr:uid="{64AB0444-8F8A-4F26-8A26-DFFE8F25A142}"/>
    <cellStyle name="Schlecht 2 4" xfId="34240" xr:uid="{E40A0E50-BBAD-4F78-B52C-31F3D5726597}"/>
    <cellStyle name="Schlecht 2 5" xfId="34241" xr:uid="{7C09F627-BC95-4644-B182-90E02126FBED}"/>
    <cellStyle name="Schlecht 2 6" xfId="34235" xr:uid="{0519F3C8-EC2B-422A-B145-F0EC15D63B7B}"/>
    <cellStyle name="Schlecht 3" xfId="19908" xr:uid="{577F210D-9DCE-4168-8979-90D99C928610}"/>
    <cellStyle name="Schlecht 3 2" xfId="34243" xr:uid="{F9E49A5A-AC45-4121-86E7-6B8B4B80EBD1}"/>
    <cellStyle name="Schlecht 3 2 2" xfId="34244" xr:uid="{873E3B51-C1F0-4278-B4C7-932A021B477F}"/>
    <cellStyle name="Schlecht 3 3" xfId="34245" xr:uid="{72988336-F967-47D9-8E41-76D1E4662B30}"/>
    <cellStyle name="Schlecht 3 3 2" xfId="34246" xr:uid="{1AB7F1BB-6BE9-4471-A983-1A5233B91EE9}"/>
    <cellStyle name="Schlecht 3 4" xfId="34247" xr:uid="{862251C6-A65D-4725-AA86-B918C76081FC}"/>
    <cellStyle name="Schlecht 3 5" xfId="34242" xr:uid="{D76255EF-D5BD-4E5C-A2F2-05B9E8F835A4}"/>
    <cellStyle name="Schlecht 4" xfId="19909" xr:uid="{9DFE47BF-C86F-4C47-9139-7137CE12D768}"/>
    <cellStyle name="Schlecht 4 2" xfId="34249" xr:uid="{31A79A42-D45A-4C05-9962-0E9D0F1C1115}"/>
    <cellStyle name="Schlecht 4 2 2" xfId="34250" xr:uid="{96875528-D881-4A30-B4C0-D849C1A6DBAB}"/>
    <cellStyle name="Schlecht 4 3" xfId="34251" xr:uid="{B02EA14A-2143-40FD-A089-B0C1F2AC6042}"/>
    <cellStyle name="Schlecht 4 3 2" xfId="34252" xr:uid="{02FB303B-F84F-4F94-BC29-C9F69E9B8421}"/>
    <cellStyle name="Schlecht 4 4" xfId="34253" xr:uid="{746AF89D-C81D-4AB3-9EFC-30B7056E4295}"/>
    <cellStyle name="Schlecht 4 5" xfId="34248" xr:uid="{8AD3C34B-4477-4D51-9592-98D0EAC8C378}"/>
    <cellStyle name="Schlecht 5" xfId="19910" xr:uid="{21C51C99-D387-4695-9C4F-8125D994C70E}"/>
    <cellStyle name="Schlecht 5 2" xfId="34255" xr:uid="{64D84D28-5C39-4795-8F67-5754C58D9808}"/>
    <cellStyle name="Schlecht 5 2 2" xfId="34256" xr:uid="{90DB4F0B-CA6A-4780-B6D2-6028963C643C}"/>
    <cellStyle name="Schlecht 5 3" xfId="34257" xr:uid="{AFA659F2-C964-4D3C-A007-3D8E2B8EC0E4}"/>
    <cellStyle name="Schlecht 5 3 2" xfId="34258" xr:uid="{31390A52-3916-458D-871B-A4B4B6FD6404}"/>
    <cellStyle name="Schlecht 5 4" xfId="34259" xr:uid="{E89D0C8B-798B-4AF8-BE0F-190E09FBE285}"/>
    <cellStyle name="Schlecht 5 4 2" xfId="34260" xr:uid="{39C47DA1-ED17-489F-9418-AF37F2DC3469}"/>
    <cellStyle name="Schlecht 5 5" xfId="34261" xr:uid="{D6887488-0167-4B93-A28B-680A26366DE6}"/>
    <cellStyle name="Schlecht 5 6" xfId="34254" xr:uid="{BD08749D-FBB8-41C3-8BE9-B6FC9DAA2646}"/>
    <cellStyle name="Schlecht 6" xfId="19911" xr:uid="{93E37BAB-7950-420B-9300-804DD1178931}"/>
    <cellStyle name="Schlecht 6 2" xfId="34263" xr:uid="{F376A660-98B7-4341-9342-65A0D7445B6F}"/>
    <cellStyle name="Schlecht 6 2 2" xfId="34264" xr:uid="{AAFB824B-A9D2-41CA-9837-6AE95AFE6689}"/>
    <cellStyle name="Schlecht 6 3" xfId="34265" xr:uid="{5E90DCE9-93A1-4FF1-A9D5-2DA590E09D89}"/>
    <cellStyle name="Schlecht 6 3 2" xfId="34266" xr:uid="{3B97D3A6-AD83-446A-94BB-5ECAAC510BF1}"/>
    <cellStyle name="Schlecht 6 4" xfId="34267" xr:uid="{0FE380B5-2D94-42C2-BD0A-FF7647B12DCE}"/>
    <cellStyle name="Schlecht 6 5" xfId="34262" xr:uid="{4B53640B-5E2D-40D0-BF54-8E75820A03A6}"/>
    <cellStyle name="Schlecht 7" xfId="19912" xr:uid="{DED94C55-4037-4ABB-8DAE-EB3219FADBA1}"/>
    <cellStyle name="Schlecht 7 2" xfId="34269" xr:uid="{0A62B8A6-F4D6-415E-B21E-FB4AF0197037}"/>
    <cellStyle name="Schlecht 7 3" xfId="34268" xr:uid="{F09A758D-9D2A-4444-B333-10FA849B2FA4}"/>
    <cellStyle name="Schlecht 8" xfId="19913" xr:uid="{8E175607-BD19-4302-B5CD-DD5AF40A41DF}"/>
    <cellStyle name="Schlecht 8 2" xfId="34271" xr:uid="{20847B31-E57A-4691-9BE2-40657DEB50A4}"/>
    <cellStyle name="Schlecht 8 3" xfId="34270" xr:uid="{DB23151A-FCE6-4CFA-8CB8-D2F0FDE19860}"/>
    <cellStyle name="Schlecht 9" xfId="19914" xr:uid="{002A4492-8E1B-4F1F-A490-9E68B35C1205}"/>
    <cellStyle name="Schlecht 9 2" xfId="34273" xr:uid="{F4238343-67B6-4892-BE46-9D5825036731}"/>
    <cellStyle name="Schlecht 9 3" xfId="34272" xr:uid="{2A147997-833C-42F3-9541-D4928C4345F4}"/>
    <cellStyle name="Shade" xfId="4883" xr:uid="{00000000-0005-0000-0000-000016130000}"/>
    <cellStyle name="Shade 10" xfId="19915" xr:uid="{15C12709-17A3-4677-9A47-46B8BFAF7330}"/>
    <cellStyle name="Shade 10 2" xfId="34275" xr:uid="{0AC197F4-FCD9-4BBA-AA31-BC706B7E0172}"/>
    <cellStyle name="Shade 11" xfId="34276" xr:uid="{BEAA5AEF-2B14-4983-A550-BB3C7652DB95}"/>
    <cellStyle name="Shade 12" xfId="34274" xr:uid="{232D6431-8B0C-4B32-8945-9E077E542BF8}"/>
    <cellStyle name="Shade 13" xfId="9189" xr:uid="{C59A694C-2FB4-4B99-A203-C7C30F2EC9C5}"/>
    <cellStyle name="Shade 2" xfId="5561" xr:uid="{711B8228-9E62-48B4-990D-86294E22B2D7}"/>
    <cellStyle name="Shade 2 2" xfId="19916" xr:uid="{26F3BF7F-9A67-4281-BC52-69940647593E}"/>
    <cellStyle name="Shade 2 2 2" xfId="34279" xr:uid="{9B29122A-010C-4098-8159-435ABAC5A5CE}"/>
    <cellStyle name="Shade 2 2 3" xfId="34278" xr:uid="{4682D137-0DA0-4BA6-B2D5-230D655FB311}"/>
    <cellStyle name="Shade 2 3" xfId="34280" xr:uid="{4FA6A8A7-C1DA-4A8E-8DBE-D92F562FB0FD}"/>
    <cellStyle name="Shade 2 3 2" xfId="34281" xr:uid="{97D22250-216E-467B-8F3A-43025CA796B3}"/>
    <cellStyle name="Shade 2 4" xfId="34282" xr:uid="{126DAB42-F8B6-4F62-A9D3-0F7AEF3B3AF9}"/>
    <cellStyle name="Shade 2 5" xfId="34283" xr:uid="{07ABEC40-52BA-4DAD-8BE7-E943FA597F06}"/>
    <cellStyle name="Shade 2 6" xfId="34277" xr:uid="{3DE9AFDE-BAE4-4DAB-935C-F493A83681A8}"/>
    <cellStyle name="Shade 3" xfId="19917" xr:uid="{49585144-6965-4C65-9091-AB34DAC2B874}"/>
    <cellStyle name="Shade 3 2" xfId="34285" xr:uid="{C9C999C8-358D-4DB3-B362-554621CE1F8E}"/>
    <cellStyle name="Shade 3 2 2" xfId="34286" xr:uid="{7C0492B4-4067-43F1-8277-16684434C36D}"/>
    <cellStyle name="Shade 3 3" xfId="34287" xr:uid="{C978F970-29F3-4ECA-90F1-DF18F443F8A8}"/>
    <cellStyle name="Shade 3 3 2" xfId="34288" xr:uid="{F67727C2-B44B-4ECB-9E36-9D26F973E97F}"/>
    <cellStyle name="Shade 3 4" xfId="34289" xr:uid="{16981DAB-1327-4B9E-9CF5-2CA475B3659D}"/>
    <cellStyle name="Shade 3 5" xfId="34284" xr:uid="{64376654-413F-4915-946D-FB1AC3A37C8B}"/>
    <cellStyle name="Shade 4" xfId="19918" xr:uid="{58D41C86-2EE8-4647-9509-A79C7CB27D67}"/>
    <cellStyle name="Shade 4 2" xfId="34291" xr:uid="{FC7FF6FF-6A47-426C-BF9B-A5FE48F03D04}"/>
    <cellStyle name="Shade 4 2 2" xfId="34292" xr:uid="{AAA1F9C0-0BD9-4EF2-BE34-C484A130E3B6}"/>
    <cellStyle name="Shade 4 3" xfId="34293" xr:uid="{7256DE83-5A1C-4AC2-9D34-40426E3A7213}"/>
    <cellStyle name="Shade 4 3 2" xfId="34294" xr:uid="{DD1E2A4F-1BD9-4C28-B65C-6B5AB0A1B588}"/>
    <cellStyle name="Shade 4 4" xfId="34295" xr:uid="{34747E10-CD60-4E1A-89C6-C8E36E8729B9}"/>
    <cellStyle name="Shade 4 5" xfId="34290" xr:uid="{1FC24194-D412-4D4D-813C-67A2C874EB78}"/>
    <cellStyle name="Shade 5" xfId="19919" xr:uid="{D43361BA-9C13-4F2E-B3DF-A831F8BC6900}"/>
    <cellStyle name="Shade 5 2" xfId="34297" xr:uid="{AA07873F-0021-4AAB-9672-7DCCD2417D25}"/>
    <cellStyle name="Shade 5 2 2" xfId="34298" xr:uid="{E69DFEAF-EBE1-4C7A-82A6-5F5B137DF766}"/>
    <cellStyle name="Shade 5 3" xfId="34299" xr:uid="{E5489E50-5C65-4D32-83B0-7FCB897E149A}"/>
    <cellStyle name="Shade 5 3 2" xfId="34300" xr:uid="{14B544F9-8A8D-48EF-A388-3A2AB9A6A60D}"/>
    <cellStyle name="Shade 5 4" xfId="34301" xr:uid="{C339F9EA-EF83-4BEA-A4F4-AFAA8F27EE09}"/>
    <cellStyle name="Shade 5 4 2" xfId="34302" xr:uid="{007D6BC4-FCA7-41B1-8021-7DB8F05167F8}"/>
    <cellStyle name="Shade 5 5" xfId="34303" xr:uid="{53230E55-0042-4588-95FB-345215A45CDE}"/>
    <cellStyle name="Shade 5 6" xfId="34296" xr:uid="{72988E9A-A070-4038-91BD-8FB72B706052}"/>
    <cellStyle name="Shade 6" xfId="19920" xr:uid="{96005574-BA89-4959-93D8-97DCB57DA445}"/>
    <cellStyle name="Shade 6 2" xfId="34305" xr:uid="{27CF2FA5-A27A-4063-8983-F88BF3A61BB4}"/>
    <cellStyle name="Shade 6 2 2" xfId="34306" xr:uid="{1DF90D42-8F0E-446F-B72E-9839486ACC37}"/>
    <cellStyle name="Shade 6 3" xfId="34307" xr:uid="{6EC3FA80-5B27-4E17-8B42-75193A31DFD6}"/>
    <cellStyle name="Shade 6 3 2" xfId="34308" xr:uid="{5FB9FFEF-B97B-4906-AE4B-E80010AEA07F}"/>
    <cellStyle name="Shade 6 4" xfId="34309" xr:uid="{DF828A8F-6EAD-4F15-9E1A-72D1B82542B3}"/>
    <cellStyle name="Shade 6 5" xfId="34304" xr:uid="{BD237574-47F6-4FA7-8D19-556D91E8E485}"/>
    <cellStyle name="Shade 7" xfId="19921" xr:uid="{883E7EBD-63EB-47C7-8876-E876B21CA276}"/>
    <cellStyle name="Shade 7 2" xfId="34311" xr:uid="{7CA45E24-CF34-44E7-9A67-75E5FFB6CD47}"/>
    <cellStyle name="Shade 7 3" xfId="34310" xr:uid="{F0424CB5-B1D0-4357-9395-078E040281BE}"/>
    <cellStyle name="Shade 8" xfId="19922" xr:uid="{08DDAEA7-D107-45E0-83B5-DA6E0469DBC3}"/>
    <cellStyle name="Shade 8 2" xfId="34313" xr:uid="{4B6C02BF-BB4B-458C-8EC0-264B62059FAA}"/>
    <cellStyle name="Shade 8 3" xfId="34312" xr:uid="{5EB44221-E1E6-4C41-93F6-53B2A385B57B}"/>
    <cellStyle name="Shade 9" xfId="19923" xr:uid="{0C6DE9B9-79AC-41D8-9E62-567D115A1142}"/>
    <cellStyle name="Shade 9 2" xfId="34315" xr:uid="{3568A415-4909-423F-984D-7BA612223A42}"/>
    <cellStyle name="Shade 9 3" xfId="34314" xr:uid="{8D547C89-7C8F-4BB9-89F1-0FB631AABC4F}"/>
    <cellStyle name="source" xfId="4884" xr:uid="{00000000-0005-0000-0000-000017130000}"/>
    <cellStyle name="source 10" xfId="19924" xr:uid="{4CDAAA3D-B17C-4CF6-8EF5-118E4BEB04D2}"/>
    <cellStyle name="source 10 2" xfId="34317" xr:uid="{BD7A52E4-C4E9-4B88-97A6-6C915518A630}"/>
    <cellStyle name="source 11" xfId="34318" xr:uid="{EA72C833-D1CC-484A-AFC5-C46B083CC154}"/>
    <cellStyle name="source 12" xfId="34316" xr:uid="{DE307DAA-7D10-44D9-BFB4-A5D23785B2BB}"/>
    <cellStyle name="source 13" xfId="23729" xr:uid="{3F5515D3-D088-4E39-B753-5932874742D4}"/>
    <cellStyle name="source 14" xfId="9190" xr:uid="{99D3C902-8679-4852-9EC5-03050EE4B5DF}"/>
    <cellStyle name="source 2" xfId="4885" xr:uid="{00000000-0005-0000-0000-000018130000}"/>
    <cellStyle name="source 2 2" xfId="19925" xr:uid="{98D1CBA5-C2B3-48DB-B817-C875E3D10203}"/>
    <cellStyle name="source 2 2 2" xfId="34321" xr:uid="{6FBA281E-C83C-4BCD-8E30-502D8DEA78F5}"/>
    <cellStyle name="source 2 2 3" xfId="34320" xr:uid="{9215DEC2-3DD9-4058-AFB1-B487E5DA6830}"/>
    <cellStyle name="source 2 3" xfId="19926" xr:uid="{ABB1EA55-8B60-49B4-9E97-D4035D67FBF0}"/>
    <cellStyle name="source 2 3 2" xfId="34323" xr:uid="{DFB3A3C8-65EB-4EA3-B49E-C1F4670734D9}"/>
    <cellStyle name="source 2 3 3" xfId="34322" xr:uid="{9E96CB64-B03F-4BC1-83C3-29A709E0919F}"/>
    <cellStyle name="source 2 4" xfId="19927" xr:uid="{8689BEDF-1146-4BE2-9C60-A969E024DDE8}"/>
    <cellStyle name="source 2 4 2" xfId="34324" xr:uid="{31B26DB1-2596-421E-B3DE-ABCAE25ABEC3}"/>
    <cellStyle name="source 2 5" xfId="19928" xr:uid="{CF326B1B-EC67-4879-A061-2FC8D2A3F635}"/>
    <cellStyle name="source 2 5 2" xfId="34325" xr:uid="{EF7009A7-AC30-4B93-ADC7-17CACF6618B3}"/>
    <cellStyle name="source 2 6" xfId="34319" xr:uid="{327C0D77-99B5-4704-AC2F-FE26DCDA99D1}"/>
    <cellStyle name="source 2 7" xfId="24216" xr:uid="{93CD67C2-D630-4A82-8694-C2A98C1480CE}"/>
    <cellStyle name="source 2 8" xfId="9191" xr:uid="{38C04E8B-0FB8-42F1-B76A-E9F1D824DDE4}"/>
    <cellStyle name="Source 3" xfId="5562" xr:uid="{9C6B278B-5A2F-4D1C-B854-3ABBCBACFBA5}"/>
    <cellStyle name="source 3 2" xfId="19929" xr:uid="{6C3B909D-A64B-40D6-9A84-63A70C4AD9F8}"/>
    <cellStyle name="source 3 2 2" xfId="34328" xr:uid="{4A4B89D7-2DA0-4221-B6E1-940C4E8172EF}"/>
    <cellStyle name="source 3 2 3" xfId="34327" xr:uid="{D697F736-084F-4E5A-964F-64175DA6E4B0}"/>
    <cellStyle name="source 3 3" xfId="34329" xr:uid="{73C0083A-910F-4FF0-AB31-6FCAECD1FF85}"/>
    <cellStyle name="source 3 3 2" xfId="34330" xr:uid="{3BF9CF3B-0829-42BA-A8F0-623BC6B8ECDB}"/>
    <cellStyle name="source 3 4" xfId="34331" xr:uid="{70807410-C112-4C6F-8B95-59351BCB2AC7}"/>
    <cellStyle name="source 3 5" xfId="34326" xr:uid="{1BEACD28-F515-4FAC-97EA-2D6B87BC613C}"/>
    <cellStyle name="source 4" xfId="19930" xr:uid="{C34CA1B9-D3F7-4D8F-9EF9-B01129EC39EC}"/>
    <cellStyle name="source 4 2" xfId="34333" xr:uid="{64EC72BE-A76B-4353-AAD5-E34D74C5BD61}"/>
    <cellStyle name="source 4 2 2" xfId="34334" xr:uid="{19E43FC8-7376-4C94-92E3-00008F0EF7AA}"/>
    <cellStyle name="source 4 3" xfId="34335" xr:uid="{CD63B970-329F-46C7-842F-544AD46D2537}"/>
    <cellStyle name="source 4 3 2" xfId="34336" xr:uid="{30548498-3B24-40FC-BD78-D30C48457989}"/>
    <cellStyle name="source 4 4" xfId="34337" xr:uid="{21C8A791-0A2B-4A07-BD9C-C0D306B3D187}"/>
    <cellStyle name="source 4 5" xfId="34332" xr:uid="{07E7458C-095D-4B77-83B2-5904DB7E83A8}"/>
    <cellStyle name="source 5" xfId="19931" xr:uid="{3136A830-A191-4D68-BA65-376C1873B883}"/>
    <cellStyle name="source 5 2" xfId="34339" xr:uid="{EBB42F16-E2EF-47EA-AFF9-69CE9B5ED224}"/>
    <cellStyle name="source 5 2 2" xfId="34340" xr:uid="{CF32D79A-524B-4AF4-BAA3-BD6B28EB8576}"/>
    <cellStyle name="source 5 3" xfId="34341" xr:uid="{86A18D47-D218-4E27-9260-98AFAC181B22}"/>
    <cellStyle name="source 5 3 2" xfId="34342" xr:uid="{1BAF83C7-7F3E-4FAE-BB61-72EC062F6246}"/>
    <cellStyle name="source 5 4" xfId="34343" xr:uid="{02D28A35-0601-4475-94C0-ECEFDFECC686}"/>
    <cellStyle name="source 5 4 2" xfId="34344" xr:uid="{FC0D3BDC-1203-4E1B-B4BD-053FBE57C33A}"/>
    <cellStyle name="source 5 5" xfId="34345" xr:uid="{FF337159-B0DD-4CA9-857E-6DAA2025F6E3}"/>
    <cellStyle name="source 5 6" xfId="34338" xr:uid="{2E2A325B-EDDC-4196-A190-181B139A830C}"/>
    <cellStyle name="source 6" xfId="19932" xr:uid="{BC068545-FF81-4E9B-A9E4-2B1E4CB5CF9F}"/>
    <cellStyle name="source 6 2" xfId="34347" xr:uid="{CEB68FB4-E844-40E9-AB1A-8E43F2C7F2C4}"/>
    <cellStyle name="source 6 2 2" xfId="34348" xr:uid="{8DED0302-49F6-4310-A8A1-44946DC461F4}"/>
    <cellStyle name="source 6 3" xfId="34349" xr:uid="{68C24306-E7A1-45AB-AE2E-175DCBD45111}"/>
    <cellStyle name="source 6 3 2" xfId="34350" xr:uid="{2E46AC04-8247-44F1-9C22-880283810E59}"/>
    <cellStyle name="source 6 4" xfId="34351" xr:uid="{95976335-F4F6-4352-B0B7-8C1CAFA8C586}"/>
    <cellStyle name="source 6 5" xfId="34346" xr:uid="{11AD3171-7BF0-484A-9772-6C67EE24785A}"/>
    <cellStyle name="source 7" xfId="19933" xr:uid="{CA55149A-B28C-404F-A8FC-EA99483339CC}"/>
    <cellStyle name="source 7 2" xfId="34353" xr:uid="{984AE848-7E05-41CC-9BF3-8A04CFFCB10A}"/>
    <cellStyle name="source 7 3" xfId="34352" xr:uid="{49BEC977-8CB5-4402-8E2C-DC794AEE95A1}"/>
    <cellStyle name="source 8" xfId="19934" xr:uid="{D5465814-6D2E-42A9-91BE-95D7E32AAD77}"/>
    <cellStyle name="source 8 2" xfId="34355" xr:uid="{8602F662-B5E8-4A41-B564-C556E057D12D}"/>
    <cellStyle name="source 8 3" xfId="34354" xr:uid="{5EE8DF6F-E81C-44B7-9EEC-F6F1895E50B9}"/>
    <cellStyle name="source 9" xfId="19935" xr:uid="{49930D58-022A-406F-8F4F-E67788A086BC}"/>
    <cellStyle name="source 9 2" xfId="34357" xr:uid="{2D0AEC36-B25E-4EBD-8DD0-611DD5223C75}"/>
    <cellStyle name="source 9 3" xfId="34356" xr:uid="{BA9A5F55-4201-4C80-BB7C-31B5E97576D9}"/>
    <cellStyle name="Standaard_Blad1" xfId="4886" xr:uid="{00000000-0005-0000-0000-000019130000}"/>
    <cellStyle name="Standard 2" xfId="4887" xr:uid="{00000000-0005-0000-0000-00001A130000}"/>
    <cellStyle name="Standard 2 10" xfId="34359" xr:uid="{00A0A413-517E-4160-A61D-9225D569B687}"/>
    <cellStyle name="Standard 2 11" xfId="34358" xr:uid="{63150ECB-9A02-4A45-AC53-CCAA1867619C}"/>
    <cellStyle name="Standard 2 12" xfId="9192" xr:uid="{0E4C9BEF-0FD1-463D-94F8-D003598E3916}"/>
    <cellStyle name="Standard 2 2" xfId="19936" xr:uid="{697708AB-62E4-4995-9F7B-6A5DE6E58314}"/>
    <cellStyle name="Standard 2 2 2" xfId="34361" xr:uid="{A9836022-51E8-4FAC-B20B-827618ABDF16}"/>
    <cellStyle name="Standard 2 2 2 2" xfId="34362" xr:uid="{8E31CD13-2514-4AB4-A56C-4C0D3A2AF661}"/>
    <cellStyle name="Standard 2 2 3" xfId="34363" xr:uid="{6371B085-809D-4864-A52E-53BC783DE5B3}"/>
    <cellStyle name="Standard 2 2 3 2" xfId="34364" xr:uid="{D8D30F90-4558-4F71-BA7F-D926B857F8CF}"/>
    <cellStyle name="Standard 2 2 4" xfId="34365" xr:uid="{F4D19DA5-D0C6-4674-91FE-9C26B9F7B2EB}"/>
    <cellStyle name="Standard 2 2 5" xfId="34366" xr:uid="{A3714B8E-6E8F-4918-9756-C2A10D7B66AC}"/>
    <cellStyle name="Standard 2 2 6" xfId="34360" xr:uid="{812825F0-02AA-4D24-B0ED-810B454C08F6}"/>
    <cellStyle name="Standard 2 3" xfId="19937" xr:uid="{FC11CE49-5271-4072-B876-45CE6FDA70E2}"/>
    <cellStyle name="Standard 2 3 2" xfId="34368" xr:uid="{EA023BC2-A45E-41A3-93A8-040F229BD48A}"/>
    <cellStyle name="Standard 2 3 2 2" xfId="34369" xr:uid="{48F4ACB1-C9C0-40B5-B2BF-03AC8203DF40}"/>
    <cellStyle name="Standard 2 3 3" xfId="34370" xr:uid="{B3C58299-B810-4F6D-8189-6ED8C617CC4C}"/>
    <cellStyle name="Standard 2 3 3 2" xfId="34371" xr:uid="{F0F07097-8A98-4E3C-A9A7-71D0B3BA677B}"/>
    <cellStyle name="Standard 2 3 4" xfId="34372" xr:uid="{EDBE6300-4381-45D8-8B75-E39F56904D54}"/>
    <cellStyle name="Standard 2 3 5" xfId="34367" xr:uid="{C56AAF4B-5D8F-4DDD-9BD6-9F92BEF3C6AF}"/>
    <cellStyle name="Standard 2 4" xfId="19938" xr:uid="{895765B5-1C38-4706-BAF1-2A81D1E17ADA}"/>
    <cellStyle name="Standard 2 4 2" xfId="34374" xr:uid="{95BFA430-9269-4DED-94DA-2D1BA05AE130}"/>
    <cellStyle name="Standard 2 4 2 2" xfId="34375" xr:uid="{D7C18AF2-B73C-42A0-933F-810A181F6BA8}"/>
    <cellStyle name="Standard 2 4 3" xfId="34376" xr:uid="{61819750-ACCC-45F5-80D3-62292BCC2492}"/>
    <cellStyle name="Standard 2 4 3 2" xfId="34377" xr:uid="{DCEEF1DC-E0FF-4ADA-8866-AB50C3A74E3A}"/>
    <cellStyle name="Standard 2 4 4" xfId="34378" xr:uid="{D240EF22-14AE-4BB4-9487-24B1FA8E5111}"/>
    <cellStyle name="Standard 2 4 4 2" xfId="34379" xr:uid="{2A6CA512-49D7-4F6A-88C0-9B2C79D26400}"/>
    <cellStyle name="Standard 2 4 5" xfId="34380" xr:uid="{FEC66EA3-A750-49B1-920F-193E5D6FC3A9}"/>
    <cellStyle name="Standard 2 4 6" xfId="34373" xr:uid="{A6DA291F-D789-47CA-B8EE-32C125A140CC}"/>
    <cellStyle name="Standard 2 5" xfId="19939" xr:uid="{EE766442-AF2C-4B28-A732-E5621A91FF8D}"/>
    <cellStyle name="Standard 2 5 2" xfId="34382" xr:uid="{9E772176-C8E8-490D-8E26-EDE4C39939AE}"/>
    <cellStyle name="Standard 2 5 2 2" xfId="34383" xr:uid="{4192B12F-CE1B-45A3-9726-E25F9B9D4B14}"/>
    <cellStyle name="Standard 2 5 3" xfId="34384" xr:uid="{26B85898-3636-4437-88C5-3490CA5C0EA5}"/>
    <cellStyle name="Standard 2 5 3 2" xfId="34385" xr:uid="{149015A6-7DB8-438C-AD60-2014C573C633}"/>
    <cellStyle name="Standard 2 5 4" xfId="34386" xr:uid="{087FD89E-AC3C-48E7-BA52-8DBC74759D2B}"/>
    <cellStyle name="Standard 2 5 5" xfId="34381" xr:uid="{47397826-AC3C-4B0A-A524-94CC2CD9F579}"/>
    <cellStyle name="Standard 2 6" xfId="19940" xr:uid="{15AF779A-E83A-4B09-9A5B-F42EB517810B}"/>
    <cellStyle name="Standard 2 6 2" xfId="34388" xr:uid="{DC939FD7-B891-4F28-A239-F613C0675047}"/>
    <cellStyle name="Standard 2 6 3" xfId="34387" xr:uid="{AE214DDE-D48C-4AA5-9D07-5F42F493956E}"/>
    <cellStyle name="Standard 2 7" xfId="19941" xr:uid="{182503DF-35FC-40B4-A0E3-58E24EF05A94}"/>
    <cellStyle name="Standard 2 7 2" xfId="34390" xr:uid="{8D032D7B-ACEE-428B-B957-F3EAE41CC0AC}"/>
    <cellStyle name="Standard 2 7 3" xfId="34389" xr:uid="{16867B84-3036-4D41-9CEB-AB37831A8401}"/>
    <cellStyle name="Standard 2 8" xfId="34391" xr:uid="{FC61D4C9-C5C2-417D-A36E-50B0CDBF4EAA}"/>
    <cellStyle name="Standard 2 8 2" xfId="34392" xr:uid="{E4C577C3-16B7-4B58-9CCC-7418C31D4730}"/>
    <cellStyle name="Standard 2 9" xfId="34393" xr:uid="{062D9606-11BA-476C-83D9-870CD18D6A87}"/>
    <cellStyle name="Standard 3" xfId="4888" xr:uid="{00000000-0005-0000-0000-00001B130000}"/>
    <cellStyle name="Standard 3 10" xfId="34395" xr:uid="{DFD8EC64-380A-4BC3-9707-8D82DE84CD35}"/>
    <cellStyle name="Standard 3 11" xfId="34394" xr:uid="{DC05B6D8-D5FC-45FB-945A-931B6017448D}"/>
    <cellStyle name="Standard 3 12" xfId="9193" xr:uid="{3A07FDDF-A0E8-403B-971D-D31E4CC5916A}"/>
    <cellStyle name="Standard 3 2" xfId="19942" xr:uid="{53F85596-2DC7-4C37-A7E7-E017E203302B}"/>
    <cellStyle name="Standard 3 2 2" xfId="34397" xr:uid="{47CE5BC9-DB06-440D-942D-4E181D813431}"/>
    <cellStyle name="Standard 3 2 2 2" xfId="34398" xr:uid="{15491AE7-D701-4A86-BB93-150399FCBA23}"/>
    <cellStyle name="Standard 3 2 3" xfId="34399" xr:uid="{F1AA8C4A-975B-45BE-B09F-993A135A2BD5}"/>
    <cellStyle name="Standard 3 2 3 2" xfId="34400" xr:uid="{F0132BE8-E26D-4BFF-947C-6851D922CA9C}"/>
    <cellStyle name="Standard 3 2 4" xfId="34401" xr:uid="{82A87250-F998-42D1-8C8D-A93E58FD2DC8}"/>
    <cellStyle name="Standard 3 2 5" xfId="34402" xr:uid="{D2019D6C-A082-4989-B591-65F614321B30}"/>
    <cellStyle name="Standard 3 2 6" xfId="34396" xr:uid="{DD422FF3-1865-4BB4-B3E8-75B53E079AA5}"/>
    <cellStyle name="Standard 3 3" xfId="19943" xr:uid="{606E3C9D-B0A4-49F1-BAE5-C7EA124B4DA2}"/>
    <cellStyle name="Standard 3 3 2" xfId="34404" xr:uid="{62B81AA5-1413-4885-9EC3-5E9631B289B5}"/>
    <cellStyle name="Standard 3 3 2 2" xfId="34405" xr:uid="{BFA4ED1E-C31B-4DFE-BD14-16F4BC4F7DDF}"/>
    <cellStyle name="Standard 3 3 3" xfId="34406" xr:uid="{74DD4DEB-604E-4242-9D73-849BF02BC937}"/>
    <cellStyle name="Standard 3 3 3 2" xfId="34407" xr:uid="{915AB918-C44C-4C62-B4EC-30F4124A19A1}"/>
    <cellStyle name="Standard 3 3 4" xfId="34408" xr:uid="{E5D12FCB-B761-4288-A4A1-A6CDB8FD39D6}"/>
    <cellStyle name="Standard 3 3 5" xfId="34403" xr:uid="{CD2CBA61-775D-4F52-933C-E1E6EA7D0851}"/>
    <cellStyle name="Standard 3 4" xfId="19944" xr:uid="{7D29B728-B555-4251-BA3A-12A49F4A9852}"/>
    <cellStyle name="Standard 3 4 2" xfId="34410" xr:uid="{7488D2BB-821F-4766-A6C5-0A4E163764AE}"/>
    <cellStyle name="Standard 3 4 2 2" xfId="34411" xr:uid="{51CED458-4890-4B6B-89BD-9D1D5CA95E87}"/>
    <cellStyle name="Standard 3 4 3" xfId="34412" xr:uid="{799DF649-0268-499F-B3C8-C8CAF7D769AD}"/>
    <cellStyle name="Standard 3 4 3 2" xfId="34413" xr:uid="{22CD622F-5FB5-4683-A160-2378F84D805A}"/>
    <cellStyle name="Standard 3 4 4" xfId="34414" xr:uid="{90B4B18E-FBB6-4B3B-8AA0-E5BBD19A046A}"/>
    <cellStyle name="Standard 3 4 4 2" xfId="34415" xr:uid="{1930321C-0D04-469F-A5B6-1855881920C5}"/>
    <cellStyle name="Standard 3 4 5" xfId="34416" xr:uid="{899471AB-B283-4360-879A-DDAB9E4F4AA1}"/>
    <cellStyle name="Standard 3 4 6" xfId="34409" xr:uid="{EEB8F6A0-9FDA-40F3-88F6-ED47C50BB0CC}"/>
    <cellStyle name="Standard 3 5" xfId="19945" xr:uid="{0C4C8D71-4704-4C43-95D2-134CE41D1875}"/>
    <cellStyle name="Standard 3 5 2" xfId="34418" xr:uid="{72F8537C-9F65-4F6B-BFBD-7E2476E12343}"/>
    <cellStyle name="Standard 3 5 2 2" xfId="34419" xr:uid="{A6E4F791-3517-4701-970F-48AFB95B5329}"/>
    <cellStyle name="Standard 3 5 3" xfId="34420" xr:uid="{E20A4AA4-265B-41A4-8E03-FB8AF218B65C}"/>
    <cellStyle name="Standard 3 5 3 2" xfId="34421" xr:uid="{7F6672CF-A20F-4C43-8A9F-82615B9CA7D1}"/>
    <cellStyle name="Standard 3 5 4" xfId="34422" xr:uid="{27282A02-5B02-480A-A129-DA2C20CBAEED}"/>
    <cellStyle name="Standard 3 5 5" xfId="34417" xr:uid="{1493EB9D-DF04-4C20-AD00-2FD33F1321F6}"/>
    <cellStyle name="Standard 3 6" xfId="19946" xr:uid="{D16DA63A-6943-4437-B665-6F8E31168D0A}"/>
    <cellStyle name="Standard 3 6 2" xfId="34424" xr:uid="{B506741E-B67B-4FD7-A4B9-FA8E7F182BAC}"/>
    <cellStyle name="Standard 3 6 3" xfId="34423" xr:uid="{FEAA1FD4-6E75-42D9-959C-580122018CE0}"/>
    <cellStyle name="Standard 3 7" xfId="19947" xr:uid="{B78CA125-EE62-4211-B496-81C307580422}"/>
    <cellStyle name="Standard 3 7 2" xfId="34426" xr:uid="{DDD68A46-C13A-44B0-B211-9735DDC25FAA}"/>
    <cellStyle name="Standard 3 7 3" xfId="34425" xr:uid="{CF7C259F-3D0F-4976-B214-68F740C2E95D}"/>
    <cellStyle name="Standard 3 8" xfId="34427" xr:uid="{2AF7401C-86B2-413E-89FD-E4C8DC4268FE}"/>
    <cellStyle name="Standard 3 8 2" xfId="34428" xr:uid="{A72DB14F-2E83-458A-9BA8-EB80860A1775}"/>
    <cellStyle name="Standard 3 9" xfId="34429" xr:uid="{AF176B39-CC41-4C83-8D7E-5E9795EC0F5E}"/>
    <cellStyle name="Standard_Sce_D_Extraction" xfId="4889" xr:uid="{00000000-0005-0000-0000-00001C130000}"/>
    <cellStyle name="Style 1" xfId="4890" xr:uid="{00000000-0005-0000-0000-00001D130000}"/>
    <cellStyle name="Style 1 10" xfId="19948" xr:uid="{88105F2A-063E-483C-95EC-D6556E0A2D6B}"/>
    <cellStyle name="Style 1 10 2" xfId="34431" xr:uid="{52A91F4B-5990-4175-A4D2-9E4D073B07F3}"/>
    <cellStyle name="Style 1 11" xfId="34432" xr:uid="{054E226D-F812-4035-97D0-EEDECBC33CE9}"/>
    <cellStyle name="Style 1 12" xfId="34430" xr:uid="{90B7C103-B294-4441-A28D-92647A3D725D}"/>
    <cellStyle name="Style 1 13" xfId="9194" xr:uid="{EB214E6C-ABCD-4301-8151-FFCD402661BC}"/>
    <cellStyle name="Style 1 2" xfId="5563" xr:uid="{C3FC752F-64DE-4760-AAD2-F33ECB4CD207}"/>
    <cellStyle name="Style 1 2 2" xfId="19949" xr:uid="{F0EBB03A-7845-40AD-8013-DA198D4F3FD4}"/>
    <cellStyle name="Style 1 2 2 2" xfId="34435" xr:uid="{06D4D968-DDAE-49FD-83D4-00FC8F369D3B}"/>
    <cellStyle name="Style 1 2 2 3" xfId="34434" xr:uid="{577160CA-C38B-435C-96CD-45938DA30B48}"/>
    <cellStyle name="Style 1 2 3" xfId="34436" xr:uid="{BF5AEEEC-488A-49E1-879F-58C6D46FFF2F}"/>
    <cellStyle name="Style 1 2 3 2" xfId="34437" xr:uid="{7347E982-8435-4558-8B3A-8300D43B946F}"/>
    <cellStyle name="Style 1 2 4" xfId="34438" xr:uid="{275EAE7E-2FBE-4E27-A5D1-20C6701A2E77}"/>
    <cellStyle name="Style 1 2 5" xfId="34439" xr:uid="{1831C80C-2B38-4AA9-AE60-3418C6D9EC15}"/>
    <cellStyle name="Style 1 2 6" xfId="34433" xr:uid="{4537A173-22C7-465F-9196-759174943BB2}"/>
    <cellStyle name="Style 1 3" xfId="19950" xr:uid="{3585D403-A411-4EA5-8E27-127DEED226FA}"/>
    <cellStyle name="Style 1 3 2" xfId="34441" xr:uid="{D3F8D0EE-94AE-4F2B-9B08-D412EA6EB0B7}"/>
    <cellStyle name="Style 1 3 2 2" xfId="34442" xr:uid="{B0FD0DA1-5E0B-43C4-8F6A-C74091B36017}"/>
    <cellStyle name="Style 1 3 3" xfId="34443" xr:uid="{06F51C95-E3D9-42AF-A3B4-79867EE003F8}"/>
    <cellStyle name="Style 1 3 3 2" xfId="34444" xr:uid="{F64DDB03-5A49-4576-88B1-9C3090327486}"/>
    <cellStyle name="Style 1 3 4" xfId="34445" xr:uid="{38B2C27D-01A9-44BA-AA0B-C63ECC645323}"/>
    <cellStyle name="Style 1 3 5" xfId="34440" xr:uid="{6A3A97DE-7880-4135-AF4F-2E743C6344BC}"/>
    <cellStyle name="Style 1 4" xfId="19951" xr:uid="{835D4DF1-69EB-475E-9CF3-39333A2AEB07}"/>
    <cellStyle name="Style 1 4 2" xfId="34447" xr:uid="{6E5A5551-32C4-4302-B8E3-71F071F9E677}"/>
    <cellStyle name="Style 1 4 2 2" xfId="34448" xr:uid="{316EA37E-A408-4093-B788-7545A3A9BFA4}"/>
    <cellStyle name="Style 1 4 3" xfId="34449" xr:uid="{2813D3BB-0694-4BF6-BB78-7DE0DC799427}"/>
    <cellStyle name="Style 1 4 3 2" xfId="34450" xr:uid="{F2882BD1-7792-4100-84B9-24D0F18AA1F9}"/>
    <cellStyle name="Style 1 4 4" xfId="34451" xr:uid="{F6FEE416-A3E6-4902-906D-967DF02E884F}"/>
    <cellStyle name="Style 1 4 5" xfId="34446" xr:uid="{20724C65-25E3-4CF8-BB11-E1DAD0375215}"/>
    <cellStyle name="Style 1 5" xfId="19952" xr:uid="{D5989468-8802-41C6-A182-921136892C11}"/>
    <cellStyle name="Style 1 5 2" xfId="34453" xr:uid="{AD0E4701-1299-489D-8E70-D9CD03E4D4C9}"/>
    <cellStyle name="Style 1 5 2 2" xfId="34454" xr:uid="{B4A320A6-F133-4BBC-89DE-968CEC001416}"/>
    <cellStyle name="Style 1 5 3" xfId="34455" xr:uid="{C342D996-F088-4A0E-B769-7E661E3F85C3}"/>
    <cellStyle name="Style 1 5 3 2" xfId="34456" xr:uid="{45F2F1B1-A49D-41BA-819C-9222AE49AFA4}"/>
    <cellStyle name="Style 1 5 4" xfId="34457" xr:uid="{D3451232-C2B0-4A77-848C-0842FCEB2D23}"/>
    <cellStyle name="Style 1 5 4 2" xfId="34458" xr:uid="{FC06F941-E5AB-4F50-B279-FB669AB912CD}"/>
    <cellStyle name="Style 1 5 5" xfId="34459" xr:uid="{C3355EB3-A815-4210-925C-57FA3C92A761}"/>
    <cellStyle name="Style 1 5 6" xfId="34452" xr:uid="{F30096A5-809E-4A10-8B0D-9245813609B5}"/>
    <cellStyle name="Style 1 6" xfId="19953" xr:uid="{11887B1D-6741-41C4-B88F-6D285C276054}"/>
    <cellStyle name="Style 1 6 2" xfId="34461" xr:uid="{EF8074ED-D906-4D1A-866A-49A8ABD3E315}"/>
    <cellStyle name="Style 1 6 2 2" xfId="34462" xr:uid="{8ECF9203-41F1-4D4B-9D7C-BD2B7455DF4B}"/>
    <cellStyle name="Style 1 6 3" xfId="34463" xr:uid="{29D101D3-B299-4CA9-8719-003FD131DA33}"/>
    <cellStyle name="Style 1 6 3 2" xfId="34464" xr:uid="{625DBD26-CE8F-4223-AB1A-526FE69F9A41}"/>
    <cellStyle name="Style 1 6 4" xfId="34465" xr:uid="{DFCE0E0D-D9E1-401A-9058-48E4E9FD8CBB}"/>
    <cellStyle name="Style 1 6 5" xfId="34460" xr:uid="{8B77FCAC-14B0-42B0-9648-5C0D0352FBFD}"/>
    <cellStyle name="Style 1 7" xfId="19954" xr:uid="{2BB70037-2C73-4BF5-8484-1C0E4EBEBAAD}"/>
    <cellStyle name="Style 1 7 2" xfId="34467" xr:uid="{3351A765-1D49-4A6E-BA66-8D9444E9B8B9}"/>
    <cellStyle name="Style 1 7 3" xfId="34466" xr:uid="{F4711EE0-62C3-4AEC-BEB2-24F1FE88E089}"/>
    <cellStyle name="Style 1 8" xfId="19955" xr:uid="{1983080B-C998-49D4-B9DE-A5B91774C8C1}"/>
    <cellStyle name="Style 1 8 2" xfId="34469" xr:uid="{7343938D-C9B9-43A0-A577-21CBB34B26B6}"/>
    <cellStyle name="Style 1 8 3" xfId="34468" xr:uid="{542FFC89-C8E6-44EF-A585-24BB111C8661}"/>
    <cellStyle name="Style 1 9" xfId="19956" xr:uid="{78A41FD0-FA6F-4911-985F-43AC6412F5B5}"/>
    <cellStyle name="Style 1 9 2" xfId="34471" xr:uid="{5E15248B-E1A6-45BC-8C75-0BF813F1C85E}"/>
    <cellStyle name="Style 1 9 3" xfId="34470" xr:uid="{CA9C6E62-3111-4A74-8C11-AC86B3246D07}"/>
    <cellStyle name="Style 103" xfId="4891" xr:uid="{00000000-0005-0000-0000-00001E130000}"/>
    <cellStyle name="Style 103 2" xfId="4892" xr:uid="{00000000-0005-0000-0000-00001F130000}"/>
    <cellStyle name="Style 103 2 2" xfId="19957" xr:uid="{FC50B7E7-4549-4D1F-9E36-BA94569E4505}"/>
    <cellStyle name="Style 103 2 3" xfId="19958" xr:uid="{05738CB3-4069-4CE8-BFFF-976E23747120}"/>
    <cellStyle name="Style 103 2 4" xfId="19959" xr:uid="{3EB8DB36-D7F3-47CA-971A-BE056ED34BEC}"/>
    <cellStyle name="Style 103 2 5" xfId="19960" xr:uid="{395E7981-6371-4E47-B00A-818EDB4F401E}"/>
    <cellStyle name="Style 103 2 6" xfId="24218" xr:uid="{E05EF7F2-580A-443B-A6B1-3FAE7B3C34DB}"/>
    <cellStyle name="Style 103 2 7" xfId="9196" xr:uid="{528C9D6D-1CD2-425E-BEB5-46B4344A9347}"/>
    <cellStyle name="Style 103 3" xfId="4893" xr:uid="{00000000-0005-0000-0000-000020130000}"/>
    <cellStyle name="Style 103 3 2" xfId="19961" xr:uid="{D602E3FD-346E-4179-8807-F2A5D0ED6DAE}"/>
    <cellStyle name="Style 103 3 3" xfId="19962" xr:uid="{4496D4F2-F1AC-407B-916A-5FA405409E7C}"/>
    <cellStyle name="Style 103 3 4" xfId="19963" xr:uid="{F3C5C54A-706C-46C3-BEC9-EF31B50A5A66}"/>
    <cellStyle name="Style 103 3 5" xfId="19964" xr:uid="{6656B097-8116-4F51-A043-65DA1E1F5E39}"/>
    <cellStyle name="Style 103 3 6" xfId="24219" xr:uid="{CE943C5D-2E1D-4CE3-939F-9420C4F20C4A}"/>
    <cellStyle name="Style 103 3 7" xfId="9197" xr:uid="{2DDECD5D-13BF-4606-B6BE-9F29C7459C24}"/>
    <cellStyle name="Style 103 4" xfId="19965" xr:uid="{E7BF4E5B-FD83-4145-AE6D-793C35FBCB61}"/>
    <cellStyle name="Style 103 5" xfId="19966" xr:uid="{84C2EA01-BC92-434B-8CA0-14EE659D7D00}"/>
    <cellStyle name="Style 103 6" xfId="19967" xr:uid="{185F7DC8-F6EE-49DD-B0F6-B077EB8DBF4D}"/>
    <cellStyle name="Style 103 7" xfId="19968" xr:uid="{D034DC0E-D496-4EDB-9809-DE2D0DEC92C9}"/>
    <cellStyle name="Style 103 8" xfId="24217" xr:uid="{79BB5C50-B8C4-4B8D-853F-D396C2DF7891}"/>
    <cellStyle name="Style 103 9" xfId="9195" xr:uid="{06E29D70-17ED-4839-83D1-E5313E4479AB}"/>
    <cellStyle name="Style 104" xfId="4894" xr:uid="{00000000-0005-0000-0000-000021130000}"/>
    <cellStyle name="Style 104 2" xfId="4895" xr:uid="{00000000-0005-0000-0000-000022130000}"/>
    <cellStyle name="Style 104 2 2" xfId="19969" xr:uid="{4D55E8B3-04E3-4A9B-B04A-5514B394D4DD}"/>
    <cellStyle name="Style 104 2 3" xfId="19970" xr:uid="{3122A663-1148-482A-BD45-363325CA1D40}"/>
    <cellStyle name="Style 104 2 4" xfId="19971" xr:uid="{694A8C78-2C84-46D2-9C22-40B9C6EFC772}"/>
    <cellStyle name="Style 104 2 5" xfId="19972" xr:uid="{93357522-508B-40F9-BEAF-724C8C20515F}"/>
    <cellStyle name="Style 104 2 6" xfId="24221" xr:uid="{CAEA7D51-96C0-47A6-A855-6C1E2FF4EE3B}"/>
    <cellStyle name="Style 104 2 7" xfId="9199" xr:uid="{235CC29D-3788-4341-A356-5655EA405E0C}"/>
    <cellStyle name="Style 104 3" xfId="4896" xr:uid="{00000000-0005-0000-0000-000023130000}"/>
    <cellStyle name="Style 104 3 2" xfId="19973" xr:uid="{649DD007-DADD-45F1-922E-6B677EA2A85F}"/>
    <cellStyle name="Style 104 3 3" xfId="19974" xr:uid="{FEC8306F-35D6-4512-8A5B-CCBF802D1D8F}"/>
    <cellStyle name="Style 104 3 4" xfId="19975" xr:uid="{47A2F90E-A4B8-406C-852B-3D3D2DB18B25}"/>
    <cellStyle name="Style 104 3 5" xfId="19976" xr:uid="{3B4B5799-772D-4510-BBFD-AB437CFD9DA7}"/>
    <cellStyle name="Style 104 3 6" xfId="24222" xr:uid="{EAFD6798-3BE9-4222-AF52-BF711B1DA1FB}"/>
    <cellStyle name="Style 104 3 7" xfId="9200" xr:uid="{24850420-DBC1-4A2B-8C91-9FB9D6B2683A}"/>
    <cellStyle name="Style 104 4" xfId="19977" xr:uid="{436D40A1-68C7-4002-A302-435167ABBB63}"/>
    <cellStyle name="Style 104 5" xfId="19978" xr:uid="{D2790CD5-D756-4EB3-8BCB-D48E57B5387E}"/>
    <cellStyle name="Style 104 6" xfId="19979" xr:uid="{BBFE59AB-089C-443D-A7DF-A1FBFE43D128}"/>
    <cellStyle name="Style 104 7" xfId="19980" xr:uid="{A45474D3-5706-40C6-9B8D-0AD72B26F55A}"/>
    <cellStyle name="Style 104 8" xfId="24220" xr:uid="{E40DD227-AEB9-4DA9-BD34-0DCC14F336FA}"/>
    <cellStyle name="Style 104 9" xfId="9198" xr:uid="{4AC8DE59-CFB9-4712-AE62-612DBA4CB660}"/>
    <cellStyle name="Style 105" xfId="4897" xr:uid="{00000000-0005-0000-0000-000024130000}"/>
    <cellStyle name="Style 105 2" xfId="4898" xr:uid="{00000000-0005-0000-0000-000025130000}"/>
    <cellStyle name="Style 105 2 2" xfId="19981" xr:uid="{54A372C9-AC81-42D2-A94E-B36FB3184007}"/>
    <cellStyle name="Style 105 2 3" xfId="19982" xr:uid="{3FC21888-51A9-4077-90E0-AA6DE8233A49}"/>
    <cellStyle name="Style 105 2 4" xfId="19983" xr:uid="{9E4705BC-8876-45E9-8099-EE2F08F9D946}"/>
    <cellStyle name="Style 105 2 5" xfId="19984" xr:uid="{1B505293-80FF-4A91-95B3-537B0BFD92F4}"/>
    <cellStyle name="Style 105 2 6" xfId="24224" xr:uid="{FB1E393A-7340-4EBA-AE21-863009B73A47}"/>
    <cellStyle name="Style 105 2 7" xfId="9202" xr:uid="{5301D380-7FCE-4F47-8AE8-5AB59F5BDA63}"/>
    <cellStyle name="Style 105 3" xfId="19985" xr:uid="{26EF28E7-3704-43A5-8B8C-CC3EF0578102}"/>
    <cellStyle name="Style 105 4" xfId="19986" xr:uid="{EF366EE4-A53C-471B-BB3F-09BE1D7E1710}"/>
    <cellStyle name="Style 105 5" xfId="19987" xr:uid="{503455F0-9A8B-4DF2-8A9C-984DD5C7661F}"/>
    <cellStyle name="Style 105 6" xfId="19988" xr:uid="{D9D7D82B-E267-4669-8E30-6DE0D9B2DA34}"/>
    <cellStyle name="Style 105 7" xfId="24223" xr:uid="{8D950C7C-DE9A-42C5-ABC3-AC440C7CB46D}"/>
    <cellStyle name="Style 105 8" xfId="9201" xr:uid="{52979050-E1E1-48BD-A7E8-2F8C0EF66399}"/>
    <cellStyle name="Style 106" xfId="4899" xr:uid="{00000000-0005-0000-0000-000026130000}"/>
    <cellStyle name="Style 106 2" xfId="4900" xr:uid="{00000000-0005-0000-0000-000027130000}"/>
    <cellStyle name="Style 106 2 2" xfId="19989" xr:uid="{0F58B7A8-3A28-41A4-9115-37B14C15CEB7}"/>
    <cellStyle name="Style 106 2 3" xfId="19990" xr:uid="{B9B2DBCD-FFDA-4AAE-8EC3-974DE2B79F91}"/>
    <cellStyle name="Style 106 2 4" xfId="19991" xr:uid="{20910280-2158-42A0-8C71-F0EB04979031}"/>
    <cellStyle name="Style 106 2 5" xfId="19992" xr:uid="{73E88C87-37A5-4C5E-A5AF-84F6DF9ACEA7}"/>
    <cellStyle name="Style 106 2 6" xfId="24226" xr:uid="{31417DF7-86E2-44FE-8A17-7DC74AAFE5F7}"/>
    <cellStyle name="Style 106 2 7" xfId="9204" xr:uid="{F6696FE2-9D6A-443B-A893-57294ED4E63C}"/>
    <cellStyle name="Style 106 3" xfId="19993" xr:uid="{3EE26760-1A1A-4086-AE74-6F6A97D4580C}"/>
    <cellStyle name="Style 106 4" xfId="19994" xr:uid="{7061C568-4F0D-4A1F-8A31-ACFC76E9D76E}"/>
    <cellStyle name="Style 106 5" xfId="19995" xr:uid="{15824C32-0F34-4630-A55A-E392B30A66A3}"/>
    <cellStyle name="Style 106 6" xfId="19996" xr:uid="{CE6EB3F7-9008-4B8D-B9ED-EAD860285B57}"/>
    <cellStyle name="Style 106 7" xfId="24225" xr:uid="{617A8038-8520-4380-8049-D683AAB7B738}"/>
    <cellStyle name="Style 106 8" xfId="9203" xr:uid="{487C7E99-60D1-4A07-870C-29D5F329E772}"/>
    <cellStyle name="Style 107" xfId="4901" xr:uid="{00000000-0005-0000-0000-000028130000}"/>
    <cellStyle name="Style 107 2" xfId="4902" xr:uid="{00000000-0005-0000-0000-000029130000}"/>
    <cellStyle name="Style 107 2 2" xfId="19997" xr:uid="{E5957E12-2E01-4083-A70B-09371F92E213}"/>
    <cellStyle name="Style 107 2 3" xfId="19998" xr:uid="{CA61BD34-974F-489B-9C04-38E66CB5C7F3}"/>
    <cellStyle name="Style 107 2 4" xfId="19999" xr:uid="{CD9423D8-49AE-4323-9A49-70F462077545}"/>
    <cellStyle name="Style 107 2 5" xfId="20000" xr:uid="{C57412AE-F66A-43D9-883C-E30657DD9B5A}"/>
    <cellStyle name="Style 107 2 6" xfId="24228" xr:uid="{77C30F04-E8D9-4722-BFA3-DCF792F3EA0F}"/>
    <cellStyle name="Style 107 2 7" xfId="9206" xr:uid="{D09117CA-EFBD-45BB-8D43-DB6579E1D26E}"/>
    <cellStyle name="Style 107 3" xfId="20001" xr:uid="{1FA49318-BA82-4E56-ABAD-A166E055C7DF}"/>
    <cellStyle name="Style 107 4" xfId="20002" xr:uid="{B89F6EF3-4261-47B2-900A-3F9ED2A6B868}"/>
    <cellStyle name="Style 107 5" xfId="20003" xr:uid="{9CACCA0A-0AB6-4168-9EC2-9FF63486E088}"/>
    <cellStyle name="Style 107 6" xfId="20004" xr:uid="{25789583-CE84-479D-8A50-BD5401328ED3}"/>
    <cellStyle name="Style 107 7" xfId="24227" xr:uid="{1E7F7E0D-9449-4CE5-8247-607466B0AB37}"/>
    <cellStyle name="Style 107 8" xfId="9205" xr:uid="{853A6B01-D0D4-4F55-B057-61C36F85AC89}"/>
    <cellStyle name="Style 108" xfId="4903" xr:uid="{00000000-0005-0000-0000-00002A130000}"/>
    <cellStyle name="Style 108 2" xfId="4904" xr:uid="{00000000-0005-0000-0000-00002B130000}"/>
    <cellStyle name="Style 108 2 2" xfId="20005" xr:uid="{933EADDD-5548-433F-8453-BB7535BBE767}"/>
    <cellStyle name="Style 108 2 3" xfId="20006" xr:uid="{19B4950D-3382-4FE9-8B34-767C58ADB74F}"/>
    <cellStyle name="Style 108 2 4" xfId="20007" xr:uid="{2E112B47-F34B-4361-9584-92BE33A3FB8B}"/>
    <cellStyle name="Style 108 2 5" xfId="20008" xr:uid="{AED2EDEB-1DE3-4645-8259-0F2F730E558A}"/>
    <cellStyle name="Style 108 2 6" xfId="24230" xr:uid="{31C8FD87-2859-46A0-9953-4C184D741574}"/>
    <cellStyle name="Style 108 2 7" xfId="9208" xr:uid="{0F4D3700-6E7F-4913-AA07-70D0B9F2E434}"/>
    <cellStyle name="Style 108 3" xfId="4905" xr:uid="{00000000-0005-0000-0000-00002C130000}"/>
    <cellStyle name="Style 108 3 2" xfId="20009" xr:uid="{726AD2B3-C314-4457-9DAC-B541F1A7BEAB}"/>
    <cellStyle name="Style 108 3 3" xfId="20010" xr:uid="{52E7D8DA-CA34-4B22-8682-79116B79C3B0}"/>
    <cellStyle name="Style 108 3 4" xfId="20011" xr:uid="{4E2ECC98-0B60-4215-BE0F-3A7739A24678}"/>
    <cellStyle name="Style 108 3 5" xfId="20012" xr:uid="{5CF05741-440E-4181-9C1B-D989FBF049B3}"/>
    <cellStyle name="Style 108 3 6" xfId="24231" xr:uid="{A8EED70C-FF3C-4D8C-84C0-34B630F6D7FD}"/>
    <cellStyle name="Style 108 3 7" xfId="9209" xr:uid="{B81F3A2B-8C03-4D79-9195-1A6215DAFC3A}"/>
    <cellStyle name="Style 108 4" xfId="20013" xr:uid="{F75D22CD-36D4-4C85-AE93-719BF085669E}"/>
    <cellStyle name="Style 108 5" xfId="20014" xr:uid="{1BEC4411-E6D8-498D-9A3D-E010463DCA98}"/>
    <cellStyle name="Style 108 6" xfId="20015" xr:uid="{81F8FB09-967D-46F6-8326-4F5320799185}"/>
    <cellStyle name="Style 108 7" xfId="20016" xr:uid="{41EC8E92-84C0-4544-A097-E0DF865548F5}"/>
    <cellStyle name="Style 108 8" xfId="24229" xr:uid="{536899F0-77B0-4EC5-A673-1B13C1E354C0}"/>
    <cellStyle name="Style 108 9" xfId="9207" xr:uid="{299AFE1D-EFB1-4995-AF94-57D19AC3CA01}"/>
    <cellStyle name="Style 109" xfId="4906" xr:uid="{00000000-0005-0000-0000-00002D130000}"/>
    <cellStyle name="Style 109 2" xfId="4907" xr:uid="{00000000-0005-0000-0000-00002E130000}"/>
    <cellStyle name="Style 109 2 2" xfId="20017" xr:uid="{361DF586-E310-4168-AB53-0276F3B9D59E}"/>
    <cellStyle name="Style 109 2 3" xfId="20018" xr:uid="{1F335D60-36E7-4903-9496-04C271D78FEC}"/>
    <cellStyle name="Style 109 2 4" xfId="20019" xr:uid="{78ACA3F7-8E76-4BD5-827C-68891777C918}"/>
    <cellStyle name="Style 109 2 5" xfId="20020" xr:uid="{A02336AF-7C34-4414-A18D-097A12B80FD5}"/>
    <cellStyle name="Style 109 2 6" xfId="24233" xr:uid="{A170AAEF-4902-482B-A072-DA65BD1D6470}"/>
    <cellStyle name="Style 109 2 7" xfId="9211" xr:uid="{3A8EEC29-AEE8-4F6C-BB53-F81818FDAB74}"/>
    <cellStyle name="Style 109 3" xfId="20021" xr:uid="{C3304FB2-8668-407B-A017-004A56F19877}"/>
    <cellStyle name="Style 109 4" xfId="20022" xr:uid="{0DBDF185-F5B2-4518-8710-E83E1D614C1B}"/>
    <cellStyle name="Style 109 5" xfId="20023" xr:uid="{2403A850-6E48-4574-A334-AA3511CD9AF6}"/>
    <cellStyle name="Style 109 6" xfId="20024" xr:uid="{AA787A84-33EA-476D-930B-80D05BF7AF00}"/>
    <cellStyle name="Style 109 7" xfId="24232" xr:uid="{8BE25137-2693-4555-B58D-AFA94622D5C1}"/>
    <cellStyle name="Style 109 8" xfId="9210" xr:uid="{CC8D06DA-3272-4767-B510-91BE8126ED8D}"/>
    <cellStyle name="Style 110" xfId="4908" xr:uid="{00000000-0005-0000-0000-00002F130000}"/>
    <cellStyle name="Style 110 2" xfId="4909" xr:uid="{00000000-0005-0000-0000-000030130000}"/>
    <cellStyle name="Style 110 2 2" xfId="20025" xr:uid="{9F4F36FC-7044-4E3C-BBCE-6174C4595044}"/>
    <cellStyle name="Style 110 2 3" xfId="20026" xr:uid="{B6814D28-ABA6-42DB-9FF5-437EB911AB6B}"/>
    <cellStyle name="Style 110 2 4" xfId="20027" xr:uid="{6911EA9D-7EBF-4AAF-9289-9348494B055B}"/>
    <cellStyle name="Style 110 2 5" xfId="20028" xr:uid="{C2DEF2E4-62E9-40EF-8790-0A17E5539A6D}"/>
    <cellStyle name="Style 110 2 6" xfId="24235" xr:uid="{0AD3631F-E81C-45E9-AF01-197B474E5059}"/>
    <cellStyle name="Style 110 2 7" xfId="9213" xr:uid="{7B40BB1F-A341-493F-9A1E-CBF85F69D3FE}"/>
    <cellStyle name="Style 110 3" xfId="20029" xr:uid="{FF90D6E2-4B1A-4DF4-B198-EA4BE9ACF4F2}"/>
    <cellStyle name="Style 110 4" xfId="20030" xr:uid="{1EB81D90-FC6F-4527-BA4B-BA9BBEA4975B}"/>
    <cellStyle name="Style 110 5" xfId="20031" xr:uid="{25E27654-3B50-4F48-8DA4-2B5CD34CC7BC}"/>
    <cellStyle name="Style 110 6" xfId="20032" xr:uid="{5CFD3825-6AA2-4686-A2DA-8E97F24AED58}"/>
    <cellStyle name="Style 110 7" xfId="24234" xr:uid="{98C5FF85-0F5B-4476-A007-D10A51F1686A}"/>
    <cellStyle name="Style 110 8" xfId="9212" xr:uid="{B68B019A-3907-4733-B7F5-AD4F91EBCDA1}"/>
    <cellStyle name="Style 114" xfId="4910" xr:uid="{00000000-0005-0000-0000-000031130000}"/>
    <cellStyle name="Style 114 2" xfId="4911" xr:uid="{00000000-0005-0000-0000-000032130000}"/>
    <cellStyle name="Style 114 2 2" xfId="20033" xr:uid="{55FA4F75-AF20-476B-A2FC-81129672BBDD}"/>
    <cellStyle name="Style 114 2 3" xfId="20034" xr:uid="{D9BC9F82-F87C-410F-8026-229B4C3D6593}"/>
    <cellStyle name="Style 114 2 4" xfId="20035" xr:uid="{5EEE1DFE-4432-4051-A26A-0DB0611B1FB5}"/>
    <cellStyle name="Style 114 2 5" xfId="20036" xr:uid="{CC4F8D3C-DE0C-4FBB-8A0A-D0320636B673}"/>
    <cellStyle name="Style 114 2 6" xfId="24237" xr:uid="{478085C2-B333-4D6B-87F0-D771C20CBED8}"/>
    <cellStyle name="Style 114 2 7" xfId="9215" xr:uid="{6C635B9C-15EF-45BF-A578-7FD2DF87972C}"/>
    <cellStyle name="Style 114 3" xfId="4912" xr:uid="{00000000-0005-0000-0000-000033130000}"/>
    <cellStyle name="Style 114 3 2" xfId="20037" xr:uid="{061C2FC6-C14C-44D3-BF25-709D9EFE6329}"/>
    <cellStyle name="Style 114 3 3" xfId="20038" xr:uid="{912DBFBF-6FA4-4B68-9770-A1C41CFAE0D0}"/>
    <cellStyle name="Style 114 3 4" xfId="20039" xr:uid="{557E7198-D011-49FB-91AA-EC61B3283236}"/>
    <cellStyle name="Style 114 3 5" xfId="20040" xr:uid="{0E481E2C-7034-4C06-9592-C5909CD1EC43}"/>
    <cellStyle name="Style 114 3 6" xfId="24238" xr:uid="{4F72EE6E-2D44-42D3-A203-C6B0543D3A7C}"/>
    <cellStyle name="Style 114 3 7" xfId="9216" xr:uid="{71D91328-E90D-492D-B8D5-4AFAB4F6EE92}"/>
    <cellStyle name="Style 114 4" xfId="20041" xr:uid="{32FC8B3B-DAAF-4EF7-BDF4-3974AA094E5B}"/>
    <cellStyle name="Style 114 5" xfId="20042" xr:uid="{62A476B2-4E61-442B-A762-41CA522B7EAA}"/>
    <cellStyle name="Style 114 6" xfId="20043" xr:uid="{19E88BAC-862F-4476-B352-5AED88CF2B8C}"/>
    <cellStyle name="Style 114 7" xfId="20044" xr:uid="{5D497D82-967B-4BD8-8872-4A49D4F52F3D}"/>
    <cellStyle name="Style 114 8" xfId="24236" xr:uid="{54E66E4F-45CB-432F-86C4-6BF163B6D979}"/>
    <cellStyle name="Style 114 9" xfId="9214" xr:uid="{3A8385E8-D3FD-4F16-BBC8-52F4162F02BE}"/>
    <cellStyle name="Style 115" xfId="4913" xr:uid="{00000000-0005-0000-0000-000034130000}"/>
    <cellStyle name="Style 115 2" xfId="4914" xr:uid="{00000000-0005-0000-0000-000035130000}"/>
    <cellStyle name="Style 115 2 2" xfId="20045" xr:uid="{0113589A-DF2B-480F-95B5-76CDF26D1268}"/>
    <cellStyle name="Style 115 2 3" xfId="20046" xr:uid="{9A10B52A-0A07-4CA6-A0F1-4F44B1224EF0}"/>
    <cellStyle name="Style 115 2 4" xfId="20047" xr:uid="{054D90C0-19E3-491E-BEE6-70FC26704B0A}"/>
    <cellStyle name="Style 115 2 5" xfId="20048" xr:uid="{EA32C24C-16D8-470C-94C6-C435F754884F}"/>
    <cellStyle name="Style 115 2 6" xfId="24240" xr:uid="{959B4CE4-3468-40D6-8B59-08CB5C0A4C08}"/>
    <cellStyle name="Style 115 2 7" xfId="9218" xr:uid="{30F3A60B-7657-4B22-B761-3320E25CF764}"/>
    <cellStyle name="Style 115 3" xfId="4915" xr:uid="{00000000-0005-0000-0000-000036130000}"/>
    <cellStyle name="Style 115 3 2" xfId="20049" xr:uid="{FA684BA5-7C1C-42C6-ACA1-8BAF6AE95145}"/>
    <cellStyle name="Style 115 3 3" xfId="20050" xr:uid="{D6FE385A-2268-4956-93BE-ABA3479D561D}"/>
    <cellStyle name="Style 115 3 4" xfId="20051" xr:uid="{D0FD8B62-E816-4353-8D06-6C72F517CE03}"/>
    <cellStyle name="Style 115 3 5" xfId="20052" xr:uid="{CF2D575C-0E7A-4128-8231-900F882BD60D}"/>
    <cellStyle name="Style 115 3 6" xfId="24241" xr:uid="{3EF0135C-3744-4FCE-82EF-C9840FDF0307}"/>
    <cellStyle name="Style 115 3 7" xfId="9219" xr:uid="{F4984C05-9828-40D6-8A6C-95C0225FD4C8}"/>
    <cellStyle name="Style 115 4" xfId="20053" xr:uid="{7DDEAEB3-358D-483D-B06D-233366279CF2}"/>
    <cellStyle name="Style 115 5" xfId="20054" xr:uid="{5161C322-1AAD-4C2F-BC72-73FF367726D1}"/>
    <cellStyle name="Style 115 6" xfId="20055" xr:uid="{58B8BA49-00CD-4E51-832C-AE1B030E2BDA}"/>
    <cellStyle name="Style 115 7" xfId="20056" xr:uid="{94C70372-09F3-4453-8B07-92C5AE6CC763}"/>
    <cellStyle name="Style 115 8" xfId="24239" xr:uid="{F15C36F2-0138-4C82-A108-FB70A6798D21}"/>
    <cellStyle name="Style 115 9" xfId="9217" xr:uid="{3DD76DE1-6694-4041-AD92-39A9585307CF}"/>
    <cellStyle name="Style 116" xfId="4916" xr:uid="{00000000-0005-0000-0000-000037130000}"/>
    <cellStyle name="Style 116 2" xfId="4917" xr:uid="{00000000-0005-0000-0000-000038130000}"/>
    <cellStyle name="Style 116 2 2" xfId="20057" xr:uid="{0A2888FE-4BB6-40E8-9386-ABF125B80A83}"/>
    <cellStyle name="Style 116 2 3" xfId="20058" xr:uid="{A3DFB40B-1E1F-4798-876B-8C3A4EDDECF3}"/>
    <cellStyle name="Style 116 2 4" xfId="20059" xr:uid="{21A03923-9E91-4B3D-B30D-41A6CE7D5149}"/>
    <cellStyle name="Style 116 2 5" xfId="20060" xr:uid="{F38805A1-391B-41A2-869F-F4383DDE3499}"/>
    <cellStyle name="Style 116 2 6" xfId="24243" xr:uid="{816845DE-4C80-4687-BA04-3F516EAD7D44}"/>
    <cellStyle name="Style 116 2 7" xfId="9221" xr:uid="{9C3BCF4D-2D75-42E1-9303-BC74F3FF0925}"/>
    <cellStyle name="Style 116 3" xfId="20061" xr:uid="{4DCC74DB-1CBD-4B92-A19E-BBF101B40018}"/>
    <cellStyle name="Style 116 4" xfId="20062" xr:uid="{C5858F25-736B-48EE-A29C-362C892C7196}"/>
    <cellStyle name="Style 116 5" xfId="20063" xr:uid="{2499C304-8E77-4DEB-98AE-567568BE9731}"/>
    <cellStyle name="Style 116 6" xfId="20064" xr:uid="{D4F4E7E4-5D76-4FFF-8E2D-6F67AE05DC4D}"/>
    <cellStyle name="Style 116 7" xfId="24242" xr:uid="{4FC5CF68-BA9E-4901-9801-36893D9193C3}"/>
    <cellStyle name="Style 116 8" xfId="9220" xr:uid="{18A3521C-3442-4820-A0BA-8B4CD6D0E48B}"/>
    <cellStyle name="Style 117" xfId="4918" xr:uid="{00000000-0005-0000-0000-000039130000}"/>
    <cellStyle name="Style 117 2" xfId="4919" xr:uid="{00000000-0005-0000-0000-00003A130000}"/>
    <cellStyle name="Style 117 2 2" xfId="20065" xr:uid="{8E2A5535-8376-4B73-8649-3E9D613438A0}"/>
    <cellStyle name="Style 117 2 3" xfId="20066" xr:uid="{8CC9554A-40A2-4961-85AD-C1FA5AB2302E}"/>
    <cellStyle name="Style 117 2 4" xfId="20067" xr:uid="{846DA29A-11EC-4504-8C62-E43415C9CEE7}"/>
    <cellStyle name="Style 117 2 5" xfId="20068" xr:uid="{DEE177C7-0B4A-472E-88D4-B3EAB64AF969}"/>
    <cellStyle name="Style 117 2 6" xfId="24245" xr:uid="{E43F095E-D7C5-402A-B2E4-B8FD5D62D9E9}"/>
    <cellStyle name="Style 117 2 7" xfId="9223" xr:uid="{8793A3A1-47A7-4C86-A681-8C4904C96D58}"/>
    <cellStyle name="Style 117 3" xfId="20069" xr:uid="{3AB1771A-B967-4D6E-A02C-45A3A0A11493}"/>
    <cellStyle name="Style 117 4" xfId="20070" xr:uid="{D751E1D3-4120-4542-994D-FB8B2FF11375}"/>
    <cellStyle name="Style 117 5" xfId="20071" xr:uid="{CE5B396F-B858-48F6-BEE8-B231303CF048}"/>
    <cellStyle name="Style 117 6" xfId="20072" xr:uid="{5A0D4B8A-C727-48E9-9044-8ACDCC907588}"/>
    <cellStyle name="Style 117 7" xfId="24244" xr:uid="{283155A2-3746-4C6B-834A-8FC1FBD02F70}"/>
    <cellStyle name="Style 117 8" xfId="9222" xr:uid="{92406393-89A5-47AD-98A7-417D29978997}"/>
    <cellStyle name="Style 118" xfId="4920" xr:uid="{00000000-0005-0000-0000-00003B130000}"/>
    <cellStyle name="Style 118 2" xfId="4921" xr:uid="{00000000-0005-0000-0000-00003C130000}"/>
    <cellStyle name="Style 118 2 2" xfId="20073" xr:uid="{D660EAC2-5DC6-42C4-A44B-4FAA7512E52C}"/>
    <cellStyle name="Style 118 2 3" xfId="20074" xr:uid="{AD9964FF-D662-480C-8230-67D84074485B}"/>
    <cellStyle name="Style 118 2 4" xfId="20075" xr:uid="{BBFA1F9C-953B-4F81-BCFA-68544D2D52DE}"/>
    <cellStyle name="Style 118 2 5" xfId="20076" xr:uid="{8FEDB0F8-4677-442B-AA4B-E8379EAF6891}"/>
    <cellStyle name="Style 118 2 6" xfId="24247" xr:uid="{459A5801-D634-4147-8872-70CC487E0BFC}"/>
    <cellStyle name="Style 118 2 7" xfId="9225" xr:uid="{B94B4EB8-5BB9-4B75-B3A5-5F161FA580F1}"/>
    <cellStyle name="Style 118 3" xfId="20077" xr:uid="{A3D47FCB-1E9D-49BF-943D-FE1AC592B949}"/>
    <cellStyle name="Style 118 4" xfId="20078" xr:uid="{D06890FA-FD73-4F2D-A1CF-85B48975B4B9}"/>
    <cellStyle name="Style 118 5" xfId="20079" xr:uid="{12ADB604-96FE-4A64-A135-8ECD674BA425}"/>
    <cellStyle name="Style 118 6" xfId="20080" xr:uid="{C8624964-DFA2-4C43-8CBD-9A2F3EA585C7}"/>
    <cellStyle name="Style 118 7" xfId="24246" xr:uid="{0DC0BB8F-2F60-446D-ACF6-D03E8285A5B1}"/>
    <cellStyle name="Style 118 8" xfId="9224" xr:uid="{CB628E5F-D9EC-424D-8058-D30BFEE30650}"/>
    <cellStyle name="Style 119" xfId="4922" xr:uid="{00000000-0005-0000-0000-00003D130000}"/>
    <cellStyle name="Style 119 2" xfId="4923" xr:uid="{00000000-0005-0000-0000-00003E130000}"/>
    <cellStyle name="Style 119 2 2" xfId="20081" xr:uid="{8AD67701-45A8-4E7F-95CD-44B482CA4A0B}"/>
    <cellStyle name="Style 119 2 3" xfId="20082" xr:uid="{7C4498C8-138B-4561-A5BA-20B70D55837B}"/>
    <cellStyle name="Style 119 2 4" xfId="20083" xr:uid="{616C88DE-25F5-47E6-A5CC-B2F17D3A8134}"/>
    <cellStyle name="Style 119 2 5" xfId="20084" xr:uid="{66B2E4D1-7337-4BC3-B890-B40923890CC5}"/>
    <cellStyle name="Style 119 2 6" xfId="24249" xr:uid="{04C05885-0F4F-4A1C-9DAB-96236B2DDE94}"/>
    <cellStyle name="Style 119 2 7" xfId="9227" xr:uid="{93B50DA2-9662-48C7-AAC1-AEBEA9FF4EC3}"/>
    <cellStyle name="Style 119 3" xfId="4924" xr:uid="{00000000-0005-0000-0000-00003F130000}"/>
    <cellStyle name="Style 119 3 2" xfId="20085" xr:uid="{D0BBA111-36CB-4C3E-956E-F4858B76D313}"/>
    <cellStyle name="Style 119 3 3" xfId="20086" xr:uid="{012A7C18-FAFF-4DEF-B96A-5F8113413309}"/>
    <cellStyle name="Style 119 3 4" xfId="20087" xr:uid="{655FC243-B0AF-4D26-8272-E954885D809B}"/>
    <cellStyle name="Style 119 3 5" xfId="20088" xr:uid="{7A3EE94F-DE8E-4EDC-8CBA-4D7F73767423}"/>
    <cellStyle name="Style 119 3 6" xfId="24250" xr:uid="{8F357CDF-50A0-47A1-BF75-EDA83884083C}"/>
    <cellStyle name="Style 119 3 7" xfId="9228" xr:uid="{B6FEBC68-B155-4F3B-A7AF-2B72E7CA35D0}"/>
    <cellStyle name="Style 119 4" xfId="20089" xr:uid="{9D1A17AA-2151-464F-AD2C-CF961CA78680}"/>
    <cellStyle name="Style 119 5" xfId="20090" xr:uid="{505F1604-5883-410F-840B-9137BAD189EC}"/>
    <cellStyle name="Style 119 6" xfId="20091" xr:uid="{F95CD9AE-DA9E-4876-9B01-8BD5C97537E8}"/>
    <cellStyle name="Style 119 7" xfId="20092" xr:uid="{D8D6A8BD-76AB-4642-8D62-DBC6D02C2AB4}"/>
    <cellStyle name="Style 119 8" xfId="24248" xr:uid="{1DE99656-03A6-4A1E-8C1A-946E48B6DE74}"/>
    <cellStyle name="Style 119 9" xfId="9226" xr:uid="{BC4D3274-D7ED-447D-88C3-2182FB9A5781}"/>
    <cellStyle name="Style 120" xfId="4925" xr:uid="{00000000-0005-0000-0000-000040130000}"/>
    <cellStyle name="Style 120 2" xfId="4926" xr:uid="{00000000-0005-0000-0000-000041130000}"/>
    <cellStyle name="Style 120 2 2" xfId="20093" xr:uid="{AA364AE2-9876-4CFD-81EF-D209126CD1FF}"/>
    <cellStyle name="Style 120 2 3" xfId="20094" xr:uid="{AD6FE538-2CAA-480B-BE1C-502E49CC155E}"/>
    <cellStyle name="Style 120 2 4" xfId="20095" xr:uid="{04572860-6C21-45FB-A400-31DF2258C04C}"/>
    <cellStyle name="Style 120 2 5" xfId="20096" xr:uid="{7C2144DC-5DB5-4DA7-912F-60D0DDEDF509}"/>
    <cellStyle name="Style 120 2 6" xfId="24252" xr:uid="{903D9623-4600-4E69-8062-62D1AF49194E}"/>
    <cellStyle name="Style 120 2 7" xfId="9230" xr:uid="{D7FFF88F-AA0F-4DD7-967A-7F8A6E4A30B8}"/>
    <cellStyle name="Style 120 3" xfId="20097" xr:uid="{2DA23E67-0AB3-46F6-9886-682C0284E0E0}"/>
    <cellStyle name="Style 120 4" xfId="20098" xr:uid="{2CDB54BD-0B0B-480F-9C19-E3F77B67D1F9}"/>
    <cellStyle name="Style 120 5" xfId="20099" xr:uid="{966A6033-859E-44EB-9D20-749C69E531F6}"/>
    <cellStyle name="Style 120 6" xfId="20100" xr:uid="{6A56AFD3-11A7-4DFD-85E3-F993C346F33B}"/>
    <cellStyle name="Style 120 7" xfId="24251" xr:uid="{195AEE43-1D25-40FE-B71A-E461041D7A8E}"/>
    <cellStyle name="Style 120 8" xfId="9229" xr:uid="{303AB497-4A97-44A7-9C1F-158E5D40C551}"/>
    <cellStyle name="Style 121" xfId="4927" xr:uid="{00000000-0005-0000-0000-000042130000}"/>
    <cellStyle name="Style 121 2" xfId="4928" xr:uid="{00000000-0005-0000-0000-000043130000}"/>
    <cellStyle name="Style 121 2 2" xfId="20101" xr:uid="{471C1F80-D104-4AE7-BFE8-6B65BBE91FC2}"/>
    <cellStyle name="Style 121 2 3" xfId="20102" xr:uid="{53D4D5E6-9C51-44E0-823C-EA5BB5683492}"/>
    <cellStyle name="Style 121 2 4" xfId="20103" xr:uid="{98A2733C-E22A-4FE6-B928-9EBB37397634}"/>
    <cellStyle name="Style 121 2 5" xfId="20104" xr:uid="{9D631ECD-3092-4676-BBAD-29ACDD95A5EC}"/>
    <cellStyle name="Style 121 2 6" xfId="24254" xr:uid="{71B42294-D8E7-435C-8922-98E3A77EAD2F}"/>
    <cellStyle name="Style 121 2 7" xfId="9232" xr:uid="{042441FA-8613-4016-B85B-A7A13E518B42}"/>
    <cellStyle name="Style 121 3" xfId="20105" xr:uid="{F34361F5-D05A-4596-9184-538E1529D65A}"/>
    <cellStyle name="Style 121 4" xfId="20106" xr:uid="{E63A2645-AEB7-436B-B4B2-6AB6EB6864AF}"/>
    <cellStyle name="Style 121 5" xfId="20107" xr:uid="{B11D823C-097F-4331-B589-60E63AD09840}"/>
    <cellStyle name="Style 121 6" xfId="20108" xr:uid="{E1E8867F-941A-48FF-BE5F-602FB260BDEA}"/>
    <cellStyle name="Style 121 7" xfId="24253" xr:uid="{5B7FC1E9-7298-43AA-82F3-A4CA7CCF438A}"/>
    <cellStyle name="Style 121 8" xfId="9231" xr:uid="{56FE1E2A-9F48-411D-ACBA-EF4EA90DDCF5}"/>
    <cellStyle name="Style 126" xfId="4929" xr:uid="{00000000-0005-0000-0000-000044130000}"/>
    <cellStyle name="Style 126 2" xfId="4930" xr:uid="{00000000-0005-0000-0000-000045130000}"/>
    <cellStyle name="Style 126 2 2" xfId="20109" xr:uid="{B5A4C731-60A8-48DA-8F20-3C65D4EDE7E1}"/>
    <cellStyle name="Style 126 2 3" xfId="20110" xr:uid="{23987469-749C-4407-A3F8-C4E154B62138}"/>
    <cellStyle name="Style 126 2 4" xfId="20111" xr:uid="{95711A6B-150D-4C13-87FA-AF4DF462B8D2}"/>
    <cellStyle name="Style 126 2 5" xfId="20112" xr:uid="{A3CB2522-0445-42AF-A15B-9D37C4BB19FF}"/>
    <cellStyle name="Style 126 2 6" xfId="24256" xr:uid="{CA6BA6A1-C52B-40A9-ADEA-C72BFA1B9204}"/>
    <cellStyle name="Style 126 2 7" xfId="9234" xr:uid="{4DD5D051-257C-4E8B-AEA3-E8E33062F9B8}"/>
    <cellStyle name="Style 126 3" xfId="4931" xr:uid="{00000000-0005-0000-0000-000046130000}"/>
    <cellStyle name="Style 126 3 2" xfId="20113" xr:uid="{BEC7F07B-9CB2-4A96-83BD-2024EE4B293B}"/>
    <cellStyle name="Style 126 3 3" xfId="20114" xr:uid="{91A0323B-59D0-4AC1-BFB0-A84D11ADC787}"/>
    <cellStyle name="Style 126 3 4" xfId="20115" xr:uid="{03997C02-2AE1-4F2B-8EBA-2CAF0A144641}"/>
    <cellStyle name="Style 126 3 5" xfId="20116" xr:uid="{00F53F11-3EE5-4CE1-ACD5-DC993D393C00}"/>
    <cellStyle name="Style 126 3 6" xfId="24257" xr:uid="{28D28C39-739C-4BB5-91EF-612EBD8899AD}"/>
    <cellStyle name="Style 126 3 7" xfId="9235" xr:uid="{8C17C97D-65CB-47AE-AA23-D3671E0A9580}"/>
    <cellStyle name="Style 126 4" xfId="20117" xr:uid="{09F80BDF-ADE1-4D9F-A45A-037227F44680}"/>
    <cellStyle name="Style 126 5" xfId="20118" xr:uid="{98F60501-DA5B-4755-87C7-B1E1B971AAD8}"/>
    <cellStyle name="Style 126 6" xfId="20119" xr:uid="{AABF9C41-4B45-4037-98D4-BD70D3FDBEF5}"/>
    <cellStyle name="Style 126 7" xfId="20120" xr:uid="{F96B171B-E652-4948-AE32-307140FD7E2A}"/>
    <cellStyle name="Style 126 8" xfId="24255" xr:uid="{8E051E9A-5072-432E-869B-375DF1E7851A}"/>
    <cellStyle name="Style 126 9" xfId="9233" xr:uid="{1FBC0396-9046-46E9-A97A-692F6BBA0BF4}"/>
    <cellStyle name="Style 127" xfId="4932" xr:uid="{00000000-0005-0000-0000-000047130000}"/>
    <cellStyle name="Style 127 2" xfId="4933" xr:uid="{00000000-0005-0000-0000-000048130000}"/>
    <cellStyle name="Style 127 2 2" xfId="20121" xr:uid="{926B7233-52C1-4F79-A51A-3EAA31A097C6}"/>
    <cellStyle name="Style 127 2 3" xfId="20122" xr:uid="{BF644F8D-FD1C-4996-99CA-342294B08B65}"/>
    <cellStyle name="Style 127 2 4" xfId="20123" xr:uid="{31DB63BE-A630-45EA-9910-73BE0C81B1FB}"/>
    <cellStyle name="Style 127 2 5" xfId="20124" xr:uid="{7E4352AA-E8DB-44D5-AFFE-BAF4C5ABDDB2}"/>
    <cellStyle name="Style 127 2 6" xfId="24259" xr:uid="{734F375B-8C32-4F33-B6BC-138F612072DD}"/>
    <cellStyle name="Style 127 2 7" xfId="9237" xr:uid="{FC80F4D1-A518-4945-8673-D35AEC8F1A78}"/>
    <cellStyle name="Style 127 3" xfId="20125" xr:uid="{D8F34D5D-9F3C-4265-99BC-A864EFA3EB9E}"/>
    <cellStyle name="Style 127 4" xfId="20126" xr:uid="{59121DBD-E0B0-47C6-B978-843C145C67C5}"/>
    <cellStyle name="Style 127 5" xfId="20127" xr:uid="{644B2E96-22DF-4740-BAA2-D090F2DD2C7B}"/>
    <cellStyle name="Style 127 6" xfId="20128" xr:uid="{E6997992-4487-4A48-BF64-4E1535C4B361}"/>
    <cellStyle name="Style 127 7" xfId="24258" xr:uid="{1F88CD56-7ACE-4A58-83AB-A9B50E81889D}"/>
    <cellStyle name="Style 127 8" xfId="9236" xr:uid="{3A164795-0EDB-4521-B180-AF83C0B98209}"/>
    <cellStyle name="Style 128" xfId="4934" xr:uid="{00000000-0005-0000-0000-000049130000}"/>
    <cellStyle name="Style 128 2" xfId="4935" xr:uid="{00000000-0005-0000-0000-00004A130000}"/>
    <cellStyle name="Style 128 2 2" xfId="20129" xr:uid="{D658D16D-8341-49B2-B582-22F092A76937}"/>
    <cellStyle name="Style 128 2 3" xfId="20130" xr:uid="{C2FE109E-9301-4E5A-99D8-41ED0BBEC224}"/>
    <cellStyle name="Style 128 2 4" xfId="20131" xr:uid="{419E1A45-22D6-4C08-9306-FE8EC3752BB2}"/>
    <cellStyle name="Style 128 2 5" xfId="20132" xr:uid="{09166E88-84B0-47B4-B1BF-F19001E2C798}"/>
    <cellStyle name="Style 128 2 6" xfId="24261" xr:uid="{9C17325F-869D-4394-AC47-D2D7B621B0F9}"/>
    <cellStyle name="Style 128 2 7" xfId="9239" xr:uid="{92F00AC9-E72C-4418-8384-16AAB83723E4}"/>
    <cellStyle name="Style 128 3" xfId="20133" xr:uid="{0F13AC8A-4214-407F-956D-7B53F204E372}"/>
    <cellStyle name="Style 128 4" xfId="20134" xr:uid="{C814614B-B25D-4195-9A6C-733657F62762}"/>
    <cellStyle name="Style 128 5" xfId="20135" xr:uid="{D23E5AC2-4DD8-4D25-9931-7EDF3218C97A}"/>
    <cellStyle name="Style 128 6" xfId="20136" xr:uid="{157237A4-7DD3-4F54-8A3E-9BC200AB8A9A}"/>
    <cellStyle name="Style 128 7" xfId="24260" xr:uid="{2DA36CBD-5142-4494-A473-55BC6B3DB9EB}"/>
    <cellStyle name="Style 128 8" xfId="9238" xr:uid="{4ABAA232-8A0D-4819-ABEC-A168665C483D}"/>
    <cellStyle name="Style 129" xfId="4936" xr:uid="{00000000-0005-0000-0000-00004B130000}"/>
    <cellStyle name="Style 129 2" xfId="4937" xr:uid="{00000000-0005-0000-0000-00004C130000}"/>
    <cellStyle name="Style 129 2 2" xfId="20137" xr:uid="{02C82521-3B70-4C39-A126-7484FCD68701}"/>
    <cellStyle name="Style 129 2 3" xfId="20138" xr:uid="{4002F1AD-62AC-4F09-9503-6791DF63372F}"/>
    <cellStyle name="Style 129 2 4" xfId="20139" xr:uid="{63512106-A915-4FE5-B2AB-D880B4CA2A22}"/>
    <cellStyle name="Style 129 2 5" xfId="20140" xr:uid="{918E7A35-1287-4C59-8FFB-C9B42D2C3B9C}"/>
    <cellStyle name="Style 129 2 6" xfId="24263" xr:uid="{99D8B46B-62D7-44D4-A034-23CF53A332B4}"/>
    <cellStyle name="Style 129 2 7" xfId="9241" xr:uid="{0D7D7742-40CD-47DB-B2CB-A3372D7F1F27}"/>
    <cellStyle name="Style 129 3" xfId="20141" xr:uid="{53270AC7-3010-43A4-AE81-791B2FDA9F19}"/>
    <cellStyle name="Style 129 4" xfId="20142" xr:uid="{BACAF19C-45F5-40A0-BE97-46E433BB4F6E}"/>
    <cellStyle name="Style 129 5" xfId="20143" xr:uid="{C849643F-3755-4C6B-83B1-B0943AFE7976}"/>
    <cellStyle name="Style 129 6" xfId="20144" xr:uid="{DC8342FB-E425-4D05-9D41-26BB0E5FB9F8}"/>
    <cellStyle name="Style 129 7" xfId="24262" xr:uid="{13B6A54E-F13F-4C94-A962-01306A68C519}"/>
    <cellStyle name="Style 129 8" xfId="9240" xr:uid="{3C83CD5A-C8B8-49A8-B7BB-8E214BE1C625}"/>
    <cellStyle name="Style 130" xfId="4938" xr:uid="{00000000-0005-0000-0000-00004D130000}"/>
    <cellStyle name="Style 130 2" xfId="4939" xr:uid="{00000000-0005-0000-0000-00004E130000}"/>
    <cellStyle name="Style 130 2 2" xfId="20145" xr:uid="{62B066EC-7E31-4E00-8BC3-FDED41B6419F}"/>
    <cellStyle name="Style 130 2 3" xfId="20146" xr:uid="{F34B1C9B-DE05-4160-99C9-64515628C758}"/>
    <cellStyle name="Style 130 2 4" xfId="20147" xr:uid="{0880BAA7-3F52-4170-A4C2-AF6E18B5BE24}"/>
    <cellStyle name="Style 130 2 5" xfId="20148" xr:uid="{18051768-656A-42AE-9F18-F2450588DF73}"/>
    <cellStyle name="Style 130 2 6" xfId="24265" xr:uid="{10239014-A27A-425A-A0FB-38FBF68914E6}"/>
    <cellStyle name="Style 130 2 7" xfId="9243" xr:uid="{2B662CD8-B0B5-4B50-AE4E-CA29F722F8F6}"/>
    <cellStyle name="Style 130 3" xfId="4940" xr:uid="{00000000-0005-0000-0000-00004F130000}"/>
    <cellStyle name="Style 130 3 2" xfId="20149" xr:uid="{C1F77CE4-7F8E-4239-979D-A7DEE0B61781}"/>
    <cellStyle name="Style 130 3 3" xfId="20150" xr:uid="{C9F9A6D7-9944-455A-B9E0-BF7F5F7C3C99}"/>
    <cellStyle name="Style 130 3 4" xfId="20151" xr:uid="{97561EB8-C088-4D5D-8B28-E290AE7C77F3}"/>
    <cellStyle name="Style 130 3 5" xfId="20152" xr:uid="{8FABEB90-5C5C-4B2E-B717-F78F252DC841}"/>
    <cellStyle name="Style 130 3 6" xfId="24266" xr:uid="{574E8F9F-9747-4863-BA0A-4BE3EFB1CC25}"/>
    <cellStyle name="Style 130 3 7" xfId="9244" xr:uid="{8F7C321C-311C-4D30-B3C2-7E352B643880}"/>
    <cellStyle name="Style 130 4" xfId="20153" xr:uid="{FBFD40F8-4143-41BB-8F69-3C088413A753}"/>
    <cellStyle name="Style 130 5" xfId="20154" xr:uid="{BB4F46BB-6036-4769-A80E-BB58285098F2}"/>
    <cellStyle name="Style 130 6" xfId="20155" xr:uid="{E03D76D4-237B-4E29-80B8-A41E7752F8F6}"/>
    <cellStyle name="Style 130 7" xfId="20156" xr:uid="{CD31FEFE-9134-4638-8FCE-F0B54EB60A87}"/>
    <cellStyle name="Style 130 8" xfId="24264" xr:uid="{535DE5AA-E3FE-40F3-9ED6-538F63F570EE}"/>
    <cellStyle name="Style 130 9" xfId="9242" xr:uid="{F44E79CC-5889-4BAD-B064-E762DC3EED63}"/>
    <cellStyle name="Style 131" xfId="4941" xr:uid="{00000000-0005-0000-0000-000050130000}"/>
    <cellStyle name="Style 131 2" xfId="4942" xr:uid="{00000000-0005-0000-0000-000051130000}"/>
    <cellStyle name="Style 131 2 2" xfId="20157" xr:uid="{94178EA1-A73B-486B-8D0B-9F2D020F1BD0}"/>
    <cellStyle name="Style 131 2 3" xfId="20158" xr:uid="{9316DAD7-56A3-4D37-B259-F172A9650D55}"/>
    <cellStyle name="Style 131 2 4" xfId="20159" xr:uid="{4E3045FF-664F-4B88-AF29-80C548E14FA3}"/>
    <cellStyle name="Style 131 2 5" xfId="20160" xr:uid="{C5AC70C1-AC25-4337-9FA3-31F263F7C680}"/>
    <cellStyle name="Style 131 2 6" xfId="24268" xr:uid="{87B9297E-DAD8-4367-8F0C-0E61D3B31700}"/>
    <cellStyle name="Style 131 2 7" xfId="9246" xr:uid="{91C3FE3D-464F-43E3-A7C1-8510D3AF920C}"/>
    <cellStyle name="Style 131 3" xfId="20161" xr:uid="{D4EE6C03-16FA-4C75-863E-806138E9A3D8}"/>
    <cellStyle name="Style 131 4" xfId="20162" xr:uid="{4B9AD723-011F-4BED-8337-930985D232C2}"/>
    <cellStyle name="Style 131 5" xfId="20163" xr:uid="{F9D71263-6561-45D3-BD42-392406E40B49}"/>
    <cellStyle name="Style 131 6" xfId="20164" xr:uid="{DE87C2E7-13BA-4772-B6F6-CBB005C597DF}"/>
    <cellStyle name="Style 131 7" xfId="24267" xr:uid="{5581F59D-AD52-4D76-A26D-52430F2B45AE}"/>
    <cellStyle name="Style 131 8" xfId="9245" xr:uid="{3AF2FCAF-E477-43FF-9476-A8A8F1A02101}"/>
    <cellStyle name="Style 132" xfId="4943" xr:uid="{00000000-0005-0000-0000-000052130000}"/>
    <cellStyle name="Style 132 2" xfId="4944" xr:uid="{00000000-0005-0000-0000-000053130000}"/>
    <cellStyle name="Style 132 2 2" xfId="20165" xr:uid="{1674E562-6EAC-4BDE-ABDC-9A2BEAF83A94}"/>
    <cellStyle name="Style 132 2 3" xfId="20166" xr:uid="{D1BAC9FC-AED0-453A-ADB7-1FAD85FE4B63}"/>
    <cellStyle name="Style 132 2 4" xfId="20167" xr:uid="{D4DBC515-1BE4-487A-8CE9-A31018A5BDF7}"/>
    <cellStyle name="Style 132 2 5" xfId="20168" xr:uid="{7C375A83-B804-4361-B7EA-C3CE4DC457C1}"/>
    <cellStyle name="Style 132 2 6" xfId="24270" xr:uid="{84529244-700F-4C29-8646-8928B44D9764}"/>
    <cellStyle name="Style 132 2 7" xfId="9248" xr:uid="{81433E96-48C8-4647-BBC4-029FD66CA6BD}"/>
    <cellStyle name="Style 132 3" xfId="20169" xr:uid="{CBFBF3A3-7B04-4A01-B95C-D334EA307067}"/>
    <cellStyle name="Style 132 4" xfId="20170" xr:uid="{C49F413B-CCA1-4C40-A9E8-7352BF179560}"/>
    <cellStyle name="Style 132 5" xfId="20171" xr:uid="{C2A6983E-CAF1-4A8A-9AC7-8129C6173107}"/>
    <cellStyle name="Style 132 6" xfId="20172" xr:uid="{AF97C7DE-8409-4CED-A67C-1D752C9A1E7D}"/>
    <cellStyle name="Style 132 7" xfId="24269" xr:uid="{F3463B0D-7510-47BE-8F62-9CB9932A6345}"/>
    <cellStyle name="Style 132 8" xfId="9247" xr:uid="{8D921307-FD24-44CC-B774-62C648AD3040}"/>
    <cellStyle name="Style 137" xfId="4945" xr:uid="{00000000-0005-0000-0000-000054130000}"/>
    <cellStyle name="Style 137 2" xfId="4946" xr:uid="{00000000-0005-0000-0000-000055130000}"/>
    <cellStyle name="Style 137 2 2" xfId="20173" xr:uid="{086DFB64-F080-409C-82A6-C02F8C8A30D1}"/>
    <cellStyle name="Style 137 2 3" xfId="20174" xr:uid="{9AA3D349-0781-4D48-B25F-3BDF3A8D9A1F}"/>
    <cellStyle name="Style 137 2 4" xfId="20175" xr:uid="{E838E433-74FD-48D9-8555-E609AD69CB18}"/>
    <cellStyle name="Style 137 2 5" xfId="20176" xr:uid="{F711FA9E-7E97-4774-B6FC-26296B0EF037}"/>
    <cellStyle name="Style 137 2 6" xfId="24272" xr:uid="{29E367BC-E1B4-4DAE-BC48-91DD5CF9A4E4}"/>
    <cellStyle name="Style 137 2 7" xfId="9250" xr:uid="{65A47704-86AE-45B4-B0A5-9B864A7D1921}"/>
    <cellStyle name="Style 137 3" xfId="4947" xr:uid="{00000000-0005-0000-0000-000056130000}"/>
    <cellStyle name="Style 137 3 2" xfId="20177" xr:uid="{F3E248FE-215E-4D9F-9610-BF184E13215E}"/>
    <cellStyle name="Style 137 3 3" xfId="20178" xr:uid="{A640B528-C65B-4F52-8EF8-1C91CCC417A8}"/>
    <cellStyle name="Style 137 3 4" xfId="20179" xr:uid="{885CA6AD-689F-49B3-84A2-800F20B12580}"/>
    <cellStyle name="Style 137 3 5" xfId="20180" xr:uid="{914E0394-22F9-4A7E-93E9-1AEF93C14411}"/>
    <cellStyle name="Style 137 3 6" xfId="24273" xr:uid="{292B1517-4A56-4052-8E5C-9EA09C44F8A0}"/>
    <cellStyle name="Style 137 3 7" xfId="9251" xr:uid="{10439096-E2F0-4D29-B8A9-A8DEAFFC4718}"/>
    <cellStyle name="Style 137 4" xfId="20181" xr:uid="{CF299ACC-2B3E-425C-A8C8-40AC11DB6B07}"/>
    <cellStyle name="Style 137 5" xfId="20182" xr:uid="{CDF0ED78-C102-4165-9F52-CD4FC9E1811E}"/>
    <cellStyle name="Style 137 6" xfId="20183" xr:uid="{711BE266-A2E1-4561-9A2F-EB3AFFD12462}"/>
    <cellStyle name="Style 137 7" xfId="20184" xr:uid="{2A9D68FC-BC97-4595-9A76-90C8E47BAD78}"/>
    <cellStyle name="Style 137 8" xfId="24271" xr:uid="{FBFDD985-E45F-4070-9CD8-03B9272861C3}"/>
    <cellStyle name="Style 137 9" xfId="9249" xr:uid="{0AF201D9-C16A-4434-885A-C56CF1035D57}"/>
    <cellStyle name="Style 138" xfId="4948" xr:uid="{00000000-0005-0000-0000-000057130000}"/>
    <cellStyle name="Style 138 2" xfId="4949" xr:uid="{00000000-0005-0000-0000-000058130000}"/>
    <cellStyle name="Style 138 2 2" xfId="20185" xr:uid="{9F88D29C-EE26-48C5-82AB-09E4FD257718}"/>
    <cellStyle name="Style 138 2 3" xfId="20186" xr:uid="{58094EC0-A76B-498C-9388-E6EE2DA01003}"/>
    <cellStyle name="Style 138 2 4" xfId="20187" xr:uid="{650DA8C7-3475-4B27-B644-FD6A007E89B4}"/>
    <cellStyle name="Style 138 2 5" xfId="20188" xr:uid="{09B78608-4999-4441-8F2F-ED5BE3BAC0DF}"/>
    <cellStyle name="Style 138 2 6" xfId="24275" xr:uid="{5CF5D15F-A1FB-4D84-8D6F-FBEEB280920B}"/>
    <cellStyle name="Style 138 2 7" xfId="9253" xr:uid="{872A8CBB-BEDB-4B9A-8AEE-884501CA466F}"/>
    <cellStyle name="Style 138 3" xfId="20189" xr:uid="{1B8A96F8-43EE-4499-89A8-1D2945797A81}"/>
    <cellStyle name="Style 138 4" xfId="20190" xr:uid="{114D4188-925E-4DC2-B4F3-C741D714BFFA}"/>
    <cellStyle name="Style 138 5" xfId="20191" xr:uid="{837289C2-4C5C-417D-8F31-EA187675D2FE}"/>
    <cellStyle name="Style 138 6" xfId="20192" xr:uid="{F473E084-1649-4FBB-BAA4-46DD465835FF}"/>
    <cellStyle name="Style 138 7" xfId="24274" xr:uid="{A95345F6-9B06-4C66-91B4-AEFB223A85B4}"/>
    <cellStyle name="Style 138 8" xfId="9252" xr:uid="{4A4B9A2D-40B1-4C9B-B9F7-BA38FBB086EC}"/>
    <cellStyle name="Style 139" xfId="4950" xr:uid="{00000000-0005-0000-0000-000059130000}"/>
    <cellStyle name="Style 139 2" xfId="4951" xr:uid="{00000000-0005-0000-0000-00005A130000}"/>
    <cellStyle name="Style 139 2 2" xfId="20193" xr:uid="{A88FDF31-67F1-4688-83C3-16CB682A9D4D}"/>
    <cellStyle name="Style 139 2 3" xfId="20194" xr:uid="{BE700791-E960-47D7-823F-8AB7EFED9363}"/>
    <cellStyle name="Style 139 2 4" xfId="20195" xr:uid="{6E49B21C-46FF-4793-AFFD-AC8142B2B214}"/>
    <cellStyle name="Style 139 2 5" xfId="20196" xr:uid="{64B11F2B-32A9-4294-A6D5-0E0896472AAF}"/>
    <cellStyle name="Style 139 2 6" xfId="24277" xr:uid="{2DD23868-9B31-40E5-9050-36A9B9528057}"/>
    <cellStyle name="Style 139 2 7" xfId="9255" xr:uid="{32A20B01-A449-40A2-BF66-60ECC268424A}"/>
    <cellStyle name="Style 139 3" xfId="20197" xr:uid="{FDA6440D-DEE1-456C-BB5C-2D5CFEA7E3A1}"/>
    <cellStyle name="Style 139 4" xfId="20198" xr:uid="{DB0B25D3-83F6-4CB6-B6C8-DE81FAF26006}"/>
    <cellStyle name="Style 139 5" xfId="20199" xr:uid="{26D56231-3CD1-4BD7-AF26-357B86874E92}"/>
    <cellStyle name="Style 139 6" xfId="20200" xr:uid="{88FD2727-646E-4600-A17B-2780394E5770}"/>
    <cellStyle name="Style 139 7" xfId="24276" xr:uid="{70F2719E-A52B-4991-9B3A-930A1D69C177}"/>
    <cellStyle name="Style 139 8" xfId="9254" xr:uid="{0DDD12F3-0B90-4E76-A2BA-D15B5D37CD3C}"/>
    <cellStyle name="Style 140" xfId="4952" xr:uid="{00000000-0005-0000-0000-00005B130000}"/>
    <cellStyle name="Style 140 2" xfId="4953" xr:uid="{00000000-0005-0000-0000-00005C130000}"/>
    <cellStyle name="Style 140 2 2" xfId="20201" xr:uid="{63067F62-2DFF-4147-84B9-4A938FA7AADE}"/>
    <cellStyle name="Style 140 2 3" xfId="20202" xr:uid="{247EB931-9020-4F76-8250-AB9A3225FEB5}"/>
    <cellStyle name="Style 140 2 4" xfId="20203" xr:uid="{DE384309-1BAB-4837-A47A-CB4703C7C868}"/>
    <cellStyle name="Style 140 2 5" xfId="20204" xr:uid="{010AA3CC-F992-4610-BC84-259D790EA52C}"/>
    <cellStyle name="Style 140 2 6" xfId="24279" xr:uid="{34989C05-3802-4637-A848-BA19836D27A2}"/>
    <cellStyle name="Style 140 2 7" xfId="9257" xr:uid="{7DF74DAF-60C9-4B92-B0F1-70DF1A3DE3CC}"/>
    <cellStyle name="Style 140 3" xfId="20205" xr:uid="{48B8EB5B-19FE-4D5C-91BA-E0ED0E93D713}"/>
    <cellStyle name="Style 140 4" xfId="20206" xr:uid="{4F9B6A02-856E-4AA5-BC7F-7AE83453A9F7}"/>
    <cellStyle name="Style 140 5" xfId="20207" xr:uid="{731C5312-C454-4CC7-A466-50AE5EE787AE}"/>
    <cellStyle name="Style 140 6" xfId="20208" xr:uid="{21D21C44-669C-4A50-9E13-3CCBC77B1F8C}"/>
    <cellStyle name="Style 140 7" xfId="24278" xr:uid="{F3E846DD-42E0-47FC-A14C-67E1E5982420}"/>
    <cellStyle name="Style 140 8" xfId="9256" xr:uid="{AAC0D5E3-8414-4402-A0AB-AF003F493B83}"/>
    <cellStyle name="Style 141" xfId="4954" xr:uid="{00000000-0005-0000-0000-00005D130000}"/>
    <cellStyle name="Style 141 2" xfId="4955" xr:uid="{00000000-0005-0000-0000-00005E130000}"/>
    <cellStyle name="Style 141 2 2" xfId="20209" xr:uid="{5A057654-8B81-49A0-9711-453FD9BCF01C}"/>
    <cellStyle name="Style 141 2 3" xfId="20210" xr:uid="{9813331B-407C-43B6-B1B8-DF3FB3B4DBAA}"/>
    <cellStyle name="Style 141 2 4" xfId="20211" xr:uid="{6294A158-536C-4A73-9313-4EEDF268AF6C}"/>
    <cellStyle name="Style 141 2 5" xfId="20212" xr:uid="{22B2ED56-FE23-49B8-9807-8A7E40E7CEF2}"/>
    <cellStyle name="Style 141 2 6" xfId="24281" xr:uid="{E5EFC8A8-221A-4007-BB54-DF3653986E7E}"/>
    <cellStyle name="Style 141 2 7" xfId="9259" xr:uid="{03669823-FEBD-4C6F-9844-F58831CF6F22}"/>
    <cellStyle name="Style 141 3" xfId="4956" xr:uid="{00000000-0005-0000-0000-00005F130000}"/>
    <cellStyle name="Style 141 3 2" xfId="20213" xr:uid="{8BB13569-CFF9-4C95-B2EF-21ED270A0D6B}"/>
    <cellStyle name="Style 141 3 3" xfId="20214" xr:uid="{0020C4A3-07EE-4959-86F5-09FC6DC7EBFB}"/>
    <cellStyle name="Style 141 3 4" xfId="20215" xr:uid="{770B3E5F-B49C-4F6F-A711-58A3354ABD2A}"/>
    <cellStyle name="Style 141 3 5" xfId="20216" xr:uid="{B87E9EFF-7755-4140-82C5-B04AFC83EB7A}"/>
    <cellStyle name="Style 141 3 6" xfId="24282" xr:uid="{FA97D8E7-3276-42DD-BBB4-F7DCF0051065}"/>
    <cellStyle name="Style 141 3 7" xfId="9260" xr:uid="{C0E12015-9AE4-4F7D-8AD2-37C0EC1D596B}"/>
    <cellStyle name="Style 141 4" xfId="20217" xr:uid="{DF16546D-7CDB-424F-86D9-983233488A84}"/>
    <cellStyle name="Style 141 5" xfId="20218" xr:uid="{6140862C-75B7-45AC-9196-17728AB04643}"/>
    <cellStyle name="Style 141 6" xfId="20219" xr:uid="{9BD032D7-4366-453C-A6C6-50B40CA878A5}"/>
    <cellStyle name="Style 141 7" xfId="20220" xr:uid="{FAD0799C-45D8-4953-9017-9E1540ECAE37}"/>
    <cellStyle name="Style 141 8" xfId="24280" xr:uid="{8CEDF927-29FD-4B9C-86F4-ED39EB3EC43E}"/>
    <cellStyle name="Style 141 9" xfId="9258" xr:uid="{86F4EB8F-9606-4E38-866A-193CA36700DB}"/>
    <cellStyle name="Style 142" xfId="4957" xr:uid="{00000000-0005-0000-0000-000060130000}"/>
    <cellStyle name="Style 142 2" xfId="4958" xr:uid="{00000000-0005-0000-0000-000061130000}"/>
    <cellStyle name="Style 142 2 2" xfId="20221" xr:uid="{71F25E26-5799-45FC-A54C-4E6136DF56DB}"/>
    <cellStyle name="Style 142 2 3" xfId="20222" xr:uid="{BE6D0EBA-0EB3-4924-8498-12CD50FDDA2B}"/>
    <cellStyle name="Style 142 2 4" xfId="20223" xr:uid="{78EF19FE-AD45-4A6C-B23F-7E55C2FE86B8}"/>
    <cellStyle name="Style 142 2 5" xfId="20224" xr:uid="{714EFF95-9703-487C-9948-DFEB207C8B53}"/>
    <cellStyle name="Style 142 2 6" xfId="24284" xr:uid="{B3C2D6F5-F11C-4619-890A-326577273220}"/>
    <cellStyle name="Style 142 2 7" xfId="9262" xr:uid="{4DC68736-3A74-4EE0-90AD-EA4DB613762F}"/>
    <cellStyle name="Style 142 3" xfId="20225" xr:uid="{0ACFA5C6-048A-4B64-B567-42F84FDB2627}"/>
    <cellStyle name="Style 142 4" xfId="20226" xr:uid="{0556C569-8C4A-4132-8C17-BA9A1F0E431D}"/>
    <cellStyle name="Style 142 5" xfId="20227" xr:uid="{016197EA-62B9-4F8C-8C49-9BD7CAA5D6C3}"/>
    <cellStyle name="Style 142 6" xfId="20228" xr:uid="{D0E10CAD-DBBB-4DEE-98EE-9EA31770A492}"/>
    <cellStyle name="Style 142 7" xfId="24283" xr:uid="{DE852264-32AC-4B07-95F3-CC7DC6C3E0F9}"/>
    <cellStyle name="Style 142 8" xfId="9261" xr:uid="{F760E7C5-4B0A-4C66-A0A1-0CDEA5EB4DAB}"/>
    <cellStyle name="Style 143" xfId="4959" xr:uid="{00000000-0005-0000-0000-000062130000}"/>
    <cellStyle name="Style 143 2" xfId="4960" xr:uid="{00000000-0005-0000-0000-000063130000}"/>
    <cellStyle name="Style 143 2 2" xfId="20229" xr:uid="{9EAA2FFE-1918-49A3-A4E3-29646C5081B7}"/>
    <cellStyle name="Style 143 2 3" xfId="20230" xr:uid="{597DA7D3-7834-4CAF-AE72-C959A2005C9B}"/>
    <cellStyle name="Style 143 2 4" xfId="20231" xr:uid="{182DA341-73FE-4153-AB9D-3FA02C7EFD00}"/>
    <cellStyle name="Style 143 2 5" xfId="20232" xr:uid="{0B90A5F6-7BBB-4A84-A92B-CE65BBE9FBD2}"/>
    <cellStyle name="Style 143 2 6" xfId="24286" xr:uid="{7BC39E4E-3E80-4DB5-8246-EEAA33264960}"/>
    <cellStyle name="Style 143 2 7" xfId="9264" xr:uid="{4028CBFC-4BFE-4420-9989-F8A028FBCF0D}"/>
    <cellStyle name="Style 143 3" xfId="20233" xr:uid="{A55BBE6F-7EC5-44D1-A531-F38C54FA8F39}"/>
    <cellStyle name="Style 143 4" xfId="20234" xr:uid="{2E2F8B86-5114-4AF0-BA30-C2D85AA66EF2}"/>
    <cellStyle name="Style 143 5" xfId="20235" xr:uid="{F5596940-EEE2-4BF6-B3E0-C4E24F393A88}"/>
    <cellStyle name="Style 143 6" xfId="20236" xr:uid="{51F98B01-6005-4FF4-AC7F-5BDA584F1A95}"/>
    <cellStyle name="Style 143 7" xfId="24285" xr:uid="{9E6B9157-4AC5-4893-808E-D65D1D3CB92D}"/>
    <cellStyle name="Style 143 8" xfId="9263" xr:uid="{987C8BBD-9EA0-49D9-923E-C356BDCA378C}"/>
    <cellStyle name="Style 148" xfId="4961" xr:uid="{00000000-0005-0000-0000-000064130000}"/>
    <cellStyle name="Style 148 2" xfId="4962" xr:uid="{00000000-0005-0000-0000-000065130000}"/>
    <cellStyle name="Style 148 2 2" xfId="20237" xr:uid="{4368B373-2B0A-4823-B764-AB9E172BD9F4}"/>
    <cellStyle name="Style 148 2 3" xfId="20238" xr:uid="{CC650808-14DA-4D05-8AAA-E0C8FE18AB71}"/>
    <cellStyle name="Style 148 2 4" xfId="20239" xr:uid="{9910F295-B439-43ED-BC47-3FC7795B507D}"/>
    <cellStyle name="Style 148 2 5" xfId="20240" xr:uid="{2062ED3E-6B06-43A0-9969-E77023D78739}"/>
    <cellStyle name="Style 148 2 6" xfId="24288" xr:uid="{6EB43CE4-6B98-447E-8F5A-12642AD2FB0B}"/>
    <cellStyle name="Style 148 2 7" xfId="9266" xr:uid="{66EBA278-D4A4-4717-80A3-890072059283}"/>
    <cellStyle name="Style 148 3" xfId="4963" xr:uid="{00000000-0005-0000-0000-000066130000}"/>
    <cellStyle name="Style 148 3 2" xfId="20241" xr:uid="{8DE1F1B0-C202-4018-9D0C-151211EE9818}"/>
    <cellStyle name="Style 148 3 3" xfId="20242" xr:uid="{2FEF5105-47B1-4AA4-813B-54875E260BC6}"/>
    <cellStyle name="Style 148 3 4" xfId="20243" xr:uid="{3DE64C36-4C5C-4D0A-971F-EC944EFDC0D6}"/>
    <cellStyle name="Style 148 3 5" xfId="20244" xr:uid="{27A7EE38-85F4-461E-B4C1-35875B4E13D9}"/>
    <cellStyle name="Style 148 3 6" xfId="24289" xr:uid="{729229AA-8194-4B23-83F4-55CDD913D91B}"/>
    <cellStyle name="Style 148 3 7" xfId="9267" xr:uid="{742A6DCB-05C0-400F-A45C-C8C3FCF7DC35}"/>
    <cellStyle name="Style 148 4" xfId="20245" xr:uid="{911E80B6-3FB0-42CA-B855-9B6B3C73C2AA}"/>
    <cellStyle name="Style 148 5" xfId="20246" xr:uid="{38D61CBF-2E8F-4CD0-8E40-4F3FEE0D13CA}"/>
    <cellStyle name="Style 148 6" xfId="20247" xr:uid="{D4A6BB3B-79F0-403E-8802-7A9D5C282684}"/>
    <cellStyle name="Style 148 7" xfId="20248" xr:uid="{691ACF29-218F-421E-9F50-7BA9E3081B1F}"/>
    <cellStyle name="Style 148 8" xfId="24287" xr:uid="{B0BD0A4C-EE16-4FF8-87D4-CA1C1710868A}"/>
    <cellStyle name="Style 148 9" xfId="9265" xr:uid="{33906CDC-DEB4-4EF9-B8E5-1B24188A5BBC}"/>
    <cellStyle name="Style 149" xfId="4964" xr:uid="{00000000-0005-0000-0000-000067130000}"/>
    <cellStyle name="Style 149 2" xfId="4965" xr:uid="{00000000-0005-0000-0000-000068130000}"/>
    <cellStyle name="Style 149 2 2" xfId="20249" xr:uid="{C13603B7-DA65-40CE-8264-AECBBA69364E}"/>
    <cellStyle name="Style 149 2 3" xfId="20250" xr:uid="{D4E6B560-69EA-4C2F-947B-13B2469C9147}"/>
    <cellStyle name="Style 149 2 4" xfId="20251" xr:uid="{0BDC45F4-5DD0-4DB2-B6D7-D2B21A88DD00}"/>
    <cellStyle name="Style 149 2 5" xfId="20252" xr:uid="{EE6305BF-D47F-4F0B-9E84-E9049E6A8964}"/>
    <cellStyle name="Style 149 2 6" xfId="24291" xr:uid="{83018092-0427-4BB6-A71E-E4AF85B472A3}"/>
    <cellStyle name="Style 149 2 7" xfId="9269" xr:uid="{814AAD5A-8FE0-47C2-B1C9-1850AC35C94B}"/>
    <cellStyle name="Style 149 3" xfId="20253" xr:uid="{54D60428-3D0F-4E30-A3C2-32CB306A1C6D}"/>
    <cellStyle name="Style 149 4" xfId="20254" xr:uid="{821AE258-0114-4946-8DFF-BA5A16C51609}"/>
    <cellStyle name="Style 149 5" xfId="20255" xr:uid="{097F40C4-7BB3-4EB7-8A60-CC2565CB4214}"/>
    <cellStyle name="Style 149 6" xfId="20256" xr:uid="{AF0D01D8-2886-43AD-950A-32E5A1E10B59}"/>
    <cellStyle name="Style 149 7" xfId="24290" xr:uid="{7874EF80-4173-4BBF-AEC3-FCF9E26BADED}"/>
    <cellStyle name="Style 149 8" xfId="9268" xr:uid="{913B2502-0788-4463-AA35-2CD4C5EF548F}"/>
    <cellStyle name="Style 150" xfId="4966" xr:uid="{00000000-0005-0000-0000-000069130000}"/>
    <cellStyle name="Style 150 2" xfId="4967" xr:uid="{00000000-0005-0000-0000-00006A130000}"/>
    <cellStyle name="Style 150 2 2" xfId="20257" xr:uid="{1243951E-184E-4F8C-B22E-E37BDB081F30}"/>
    <cellStyle name="Style 150 2 3" xfId="20258" xr:uid="{2DE4CA17-DA41-4515-B328-F3CB15DC214C}"/>
    <cellStyle name="Style 150 2 4" xfId="20259" xr:uid="{6B81A048-CD2A-494B-ACA7-3F5EB29E8732}"/>
    <cellStyle name="Style 150 2 5" xfId="20260" xr:uid="{E79B441F-2C88-4821-B103-4A793594971F}"/>
    <cellStyle name="Style 150 2 6" xfId="24293" xr:uid="{F6B4599E-C044-4424-AF64-55DBC22A5B8B}"/>
    <cellStyle name="Style 150 2 7" xfId="9271" xr:uid="{66EFA7F2-6B9D-4AB5-A3B0-5841C4683D5F}"/>
    <cellStyle name="Style 150 3" xfId="20261" xr:uid="{4F433221-443E-4E82-AC87-ABCDA9F9256F}"/>
    <cellStyle name="Style 150 4" xfId="20262" xr:uid="{F5A22094-3D99-4CFA-9D71-FF9C8C41B93F}"/>
    <cellStyle name="Style 150 5" xfId="20263" xr:uid="{F52393FE-E94E-431B-907E-59D5C2B888D4}"/>
    <cellStyle name="Style 150 6" xfId="20264" xr:uid="{0A4A14F0-EAF6-4570-A4FF-435CF8B99295}"/>
    <cellStyle name="Style 150 7" xfId="24292" xr:uid="{8862D592-5FE1-4398-AAB5-B2D62624C090}"/>
    <cellStyle name="Style 150 8" xfId="9270" xr:uid="{5CBBBA76-7EEF-4351-B310-DCCA1EEF451B}"/>
    <cellStyle name="Style 151" xfId="4968" xr:uid="{00000000-0005-0000-0000-00006B130000}"/>
    <cellStyle name="Style 151 2" xfId="4969" xr:uid="{00000000-0005-0000-0000-00006C130000}"/>
    <cellStyle name="Style 151 2 2" xfId="20265" xr:uid="{2CDEED1F-8B81-4EBB-A103-BB654CBD0A15}"/>
    <cellStyle name="Style 151 2 3" xfId="20266" xr:uid="{340A682C-B2F6-425A-BC3C-0D64DCE5D9AA}"/>
    <cellStyle name="Style 151 2 4" xfId="20267" xr:uid="{52B2E4C5-C685-4728-84D4-47C72A26925B}"/>
    <cellStyle name="Style 151 2 5" xfId="20268" xr:uid="{8F166E1A-8764-4AEA-BA41-8CDCFBDAD6CD}"/>
    <cellStyle name="Style 151 2 6" xfId="24295" xr:uid="{549A80E4-D8C5-430E-957E-DF51B8B266EB}"/>
    <cellStyle name="Style 151 2 7" xfId="9273" xr:uid="{A5CFE7B4-AACA-4AB8-A753-4F2B19C4EF35}"/>
    <cellStyle name="Style 151 3" xfId="20269" xr:uid="{7B88731C-7B4B-4C33-AB81-282AE754FDF4}"/>
    <cellStyle name="Style 151 4" xfId="20270" xr:uid="{5924C9C3-C658-4F9A-8D6E-CAE551B6FFED}"/>
    <cellStyle name="Style 151 5" xfId="20271" xr:uid="{43873F1E-30A2-40C1-925F-4974FCC48FD0}"/>
    <cellStyle name="Style 151 6" xfId="20272" xr:uid="{ACB766FD-4CF1-4EAF-AB69-C5D19D1CBAA4}"/>
    <cellStyle name="Style 151 7" xfId="24294" xr:uid="{641E1EDD-3687-4537-8D54-F79150FB5455}"/>
    <cellStyle name="Style 151 8" xfId="9272" xr:uid="{288581B8-6163-4CC7-928E-399887D0A68E}"/>
    <cellStyle name="Style 152" xfId="4970" xr:uid="{00000000-0005-0000-0000-00006D130000}"/>
    <cellStyle name="Style 152 2" xfId="4971" xr:uid="{00000000-0005-0000-0000-00006E130000}"/>
    <cellStyle name="Style 152 2 2" xfId="20273" xr:uid="{FEE99AA8-04D8-4D6B-AB3A-670D12750670}"/>
    <cellStyle name="Style 152 2 3" xfId="20274" xr:uid="{0DEDE7A0-78AE-40E2-8E61-587BF6F42853}"/>
    <cellStyle name="Style 152 2 4" xfId="20275" xr:uid="{BE0629F2-C248-4876-98D3-46DE2A7E5B47}"/>
    <cellStyle name="Style 152 2 5" xfId="20276" xr:uid="{A3737272-E3E9-443C-8F5C-6AD640946491}"/>
    <cellStyle name="Style 152 2 6" xfId="24297" xr:uid="{7A205A71-4CD2-4626-9538-CE3B7455B945}"/>
    <cellStyle name="Style 152 2 7" xfId="9275" xr:uid="{EA77B6AB-D6D7-4C78-965D-B8D493EA7A2A}"/>
    <cellStyle name="Style 152 3" xfId="4972" xr:uid="{00000000-0005-0000-0000-00006F130000}"/>
    <cellStyle name="Style 152 3 2" xfId="20277" xr:uid="{6BE53E8E-9497-4D08-97A7-B9458FA5916C}"/>
    <cellStyle name="Style 152 3 3" xfId="20278" xr:uid="{FE0B33F0-C7BE-4D2B-84FF-E14CFF7E56CF}"/>
    <cellStyle name="Style 152 3 4" xfId="20279" xr:uid="{ADEE781B-EEC2-40CC-A00D-64D80C69941A}"/>
    <cellStyle name="Style 152 3 5" xfId="20280" xr:uid="{3A8D0174-2AE7-4305-A2A5-1AAD15C264CB}"/>
    <cellStyle name="Style 152 3 6" xfId="24298" xr:uid="{4B229E38-4073-4924-8269-1BF14C5F8242}"/>
    <cellStyle name="Style 152 3 7" xfId="9276" xr:uid="{A7CF21DA-2EB6-425A-9738-2AE0628FF2C3}"/>
    <cellStyle name="Style 152 4" xfId="20281" xr:uid="{BD4BF077-3BEA-41B3-BC1F-38EFAC01BA21}"/>
    <cellStyle name="Style 152 5" xfId="20282" xr:uid="{08538E1C-D066-4D6E-91A5-9DB6291B89FD}"/>
    <cellStyle name="Style 152 6" xfId="20283" xr:uid="{E4D7AC25-31AD-4B4C-8E2B-05F1928722C8}"/>
    <cellStyle name="Style 152 7" xfId="20284" xr:uid="{0B7A7E34-F5CD-4937-8BB6-35C0F7CE15B7}"/>
    <cellStyle name="Style 152 8" xfId="24296" xr:uid="{7DB74F57-C84D-4090-BBCC-544ABD82B293}"/>
    <cellStyle name="Style 152 9" xfId="9274" xr:uid="{801A359E-62D5-4A75-A94D-4B3EA1C8DB77}"/>
    <cellStyle name="Style 153" xfId="4973" xr:uid="{00000000-0005-0000-0000-000070130000}"/>
    <cellStyle name="Style 153 2" xfId="4974" xr:uid="{00000000-0005-0000-0000-000071130000}"/>
    <cellStyle name="Style 153 2 2" xfId="20285" xr:uid="{D41A9CEB-BA44-4E37-98DE-2FBD598A80BC}"/>
    <cellStyle name="Style 153 2 3" xfId="20286" xr:uid="{C54D29B9-69BE-4103-A884-3C24020C6F8A}"/>
    <cellStyle name="Style 153 2 4" xfId="20287" xr:uid="{B0F02823-91E3-4C78-A7F4-D01D677E6ABB}"/>
    <cellStyle name="Style 153 2 5" xfId="20288" xr:uid="{F3D642F4-CCD7-4F58-92CF-3F8B496B3832}"/>
    <cellStyle name="Style 153 2 6" xfId="24300" xr:uid="{D337D1C5-93D7-4D6C-AF3A-1C589298687E}"/>
    <cellStyle name="Style 153 2 7" xfId="9278" xr:uid="{DC7D16D6-8E9F-4D38-8DC2-308437EC94F8}"/>
    <cellStyle name="Style 153 3" xfId="20289" xr:uid="{56BBEDB4-703E-43A5-BD7A-99A701D7D353}"/>
    <cellStyle name="Style 153 4" xfId="20290" xr:uid="{A1F2D19D-7B80-4DDB-94A8-0869B44397FF}"/>
    <cellStyle name="Style 153 5" xfId="20291" xr:uid="{3C704072-0EB3-4A23-B433-310194C98B16}"/>
    <cellStyle name="Style 153 6" xfId="20292" xr:uid="{09D4C92F-D2A6-4E2C-AE32-6C68B648F7B0}"/>
    <cellStyle name="Style 153 7" xfId="24299" xr:uid="{19C21D18-98E7-4500-B26F-4C677331DBB8}"/>
    <cellStyle name="Style 153 8" xfId="9277" xr:uid="{624EB425-1EE9-4F05-8440-AB6F0884601F}"/>
    <cellStyle name="Style 154" xfId="4975" xr:uid="{00000000-0005-0000-0000-000072130000}"/>
    <cellStyle name="Style 154 2" xfId="4976" xr:uid="{00000000-0005-0000-0000-000073130000}"/>
    <cellStyle name="Style 154 2 2" xfId="20293" xr:uid="{2375CF69-D586-467D-8F4F-1806745B9414}"/>
    <cellStyle name="Style 154 2 3" xfId="20294" xr:uid="{FEBF657D-D81C-4978-AC3C-63F8EE8CD4A9}"/>
    <cellStyle name="Style 154 2 4" xfId="20295" xr:uid="{667B5442-A494-4726-AD71-AC246810A88D}"/>
    <cellStyle name="Style 154 2 5" xfId="20296" xr:uid="{A94D037E-2F30-4B86-8604-8B63266D46BD}"/>
    <cellStyle name="Style 154 2 6" xfId="24302" xr:uid="{7646F985-B675-4281-961F-25926E326D6E}"/>
    <cellStyle name="Style 154 2 7" xfId="9280" xr:uid="{3D50FD74-E6A9-498B-B0CE-9A3BF3068897}"/>
    <cellStyle name="Style 154 3" xfId="20297" xr:uid="{3A812B59-FE7C-478A-84B7-855FD480FCD4}"/>
    <cellStyle name="Style 154 4" xfId="20298" xr:uid="{198AC39D-CEFF-45AD-95F3-9EC52BCC5AA6}"/>
    <cellStyle name="Style 154 5" xfId="20299" xr:uid="{C9E12EEC-9C46-4C35-B2D7-ABB109546DB0}"/>
    <cellStyle name="Style 154 6" xfId="20300" xr:uid="{D5C3A40B-A87E-4FC9-9048-F71F05F4059D}"/>
    <cellStyle name="Style 154 7" xfId="24301" xr:uid="{A6C5B754-D37A-459E-AA56-ED9E01D321A2}"/>
    <cellStyle name="Style 154 8" xfId="9279" xr:uid="{3C191EA9-4ABD-4CF4-9C52-B966F9FE9029}"/>
    <cellStyle name="Style 159" xfId="4977" xr:uid="{00000000-0005-0000-0000-000074130000}"/>
    <cellStyle name="Style 159 2" xfId="4978" xr:uid="{00000000-0005-0000-0000-000075130000}"/>
    <cellStyle name="Style 159 2 2" xfId="20301" xr:uid="{5EC69E71-2617-4E66-ADDD-73895CE0C688}"/>
    <cellStyle name="Style 159 2 3" xfId="20302" xr:uid="{B3DEF897-2E10-432E-AB62-8EB621AA1819}"/>
    <cellStyle name="Style 159 2 4" xfId="20303" xr:uid="{381E1C28-5521-4EC0-B1EC-B2783E4FDAD9}"/>
    <cellStyle name="Style 159 2 5" xfId="20304" xr:uid="{9FF09633-662F-4B4D-B09E-79A08473D1A3}"/>
    <cellStyle name="Style 159 2 6" xfId="24304" xr:uid="{9DD360E0-CD0C-4348-8393-9AFC0EEC10C6}"/>
    <cellStyle name="Style 159 2 7" xfId="9282" xr:uid="{675A887C-B0B4-48C2-BFB7-597FCFB49047}"/>
    <cellStyle name="Style 159 3" xfId="4979" xr:uid="{00000000-0005-0000-0000-000076130000}"/>
    <cellStyle name="Style 159 3 2" xfId="20305" xr:uid="{C8968460-0F42-462C-9231-DDF9EB3094C3}"/>
    <cellStyle name="Style 159 3 3" xfId="20306" xr:uid="{16908356-6D59-4903-A263-67FB1DE84D46}"/>
    <cellStyle name="Style 159 3 4" xfId="20307" xr:uid="{22FE6748-B136-4C2D-BDA2-7F7A95321409}"/>
    <cellStyle name="Style 159 3 5" xfId="20308" xr:uid="{728A97C4-F23C-47B1-8424-29CB220C6627}"/>
    <cellStyle name="Style 159 3 6" xfId="24305" xr:uid="{7BD00B0A-F634-476E-8F6E-92742858BB93}"/>
    <cellStyle name="Style 159 3 7" xfId="9283" xr:uid="{FC7F8C37-00A3-477A-84A7-FA0D9E8A2337}"/>
    <cellStyle name="Style 159 4" xfId="20309" xr:uid="{6105862A-8310-4522-89B0-93ED9A43826E}"/>
    <cellStyle name="Style 159 5" xfId="20310" xr:uid="{6DFD4039-AA5D-4A0D-8938-03478854B195}"/>
    <cellStyle name="Style 159 6" xfId="20311" xr:uid="{5555F6DE-A101-495C-BB0C-A08DC9F883E1}"/>
    <cellStyle name="Style 159 7" xfId="20312" xr:uid="{08255D6B-BF91-4D52-B8BA-6D6F7CE5EB3F}"/>
    <cellStyle name="Style 159 8" xfId="24303" xr:uid="{DF78D532-BB77-4FD3-973F-59EB7AF3D66D}"/>
    <cellStyle name="Style 159 9" xfId="9281" xr:uid="{7B5978F7-38B3-4418-8DC4-0D592ABC3CAA}"/>
    <cellStyle name="Style 160" xfId="4980" xr:uid="{00000000-0005-0000-0000-000077130000}"/>
    <cellStyle name="Style 160 2" xfId="4981" xr:uid="{00000000-0005-0000-0000-000078130000}"/>
    <cellStyle name="Style 160 2 2" xfId="20313" xr:uid="{D80CCA6B-30A8-4CF5-BAA5-79601630309E}"/>
    <cellStyle name="Style 160 2 3" xfId="20314" xr:uid="{1B08CE39-BD43-483E-B463-C2B4F638291C}"/>
    <cellStyle name="Style 160 2 4" xfId="20315" xr:uid="{3FD479BC-8FB9-4269-B83F-6F475944ACB7}"/>
    <cellStyle name="Style 160 2 5" xfId="20316" xr:uid="{AA8755AD-6C15-48C9-8549-FF9267B94524}"/>
    <cellStyle name="Style 160 2 6" xfId="24307" xr:uid="{68A22298-E221-4805-93D0-B8410B047AC7}"/>
    <cellStyle name="Style 160 2 7" xfId="9285" xr:uid="{F40738BC-B163-47F2-A7B6-0C70AE39CD1D}"/>
    <cellStyle name="Style 160 3" xfId="20317" xr:uid="{45CE2832-CB6B-45F8-A2C6-F5A3E1D2ADA5}"/>
    <cellStyle name="Style 160 4" xfId="20318" xr:uid="{7782478B-3D7D-4E89-AE69-197672545FB3}"/>
    <cellStyle name="Style 160 5" xfId="20319" xr:uid="{1E69725D-DB17-4C2C-8F93-00FA380D2979}"/>
    <cellStyle name="Style 160 6" xfId="20320" xr:uid="{B081DFC0-B1BF-4B4D-9297-1CF36E7955A5}"/>
    <cellStyle name="Style 160 7" xfId="24306" xr:uid="{4815A267-B97C-4565-A92A-C012A425E471}"/>
    <cellStyle name="Style 160 8" xfId="9284" xr:uid="{F35932BD-3F87-42B6-874A-1FA62EFFAC58}"/>
    <cellStyle name="Style 161" xfId="4982" xr:uid="{00000000-0005-0000-0000-000079130000}"/>
    <cellStyle name="Style 161 2" xfId="4983" xr:uid="{00000000-0005-0000-0000-00007A130000}"/>
    <cellStyle name="Style 161 2 2" xfId="20321" xr:uid="{6DC3FF1C-9F50-4DBA-8012-C1AFD857BD63}"/>
    <cellStyle name="Style 161 2 3" xfId="20322" xr:uid="{ADB0B836-4E60-45FD-92A4-4C44194208D1}"/>
    <cellStyle name="Style 161 2 4" xfId="20323" xr:uid="{35FB1B02-2590-4980-84A1-64B7435AD56E}"/>
    <cellStyle name="Style 161 2 5" xfId="20324" xr:uid="{7A4A146B-5072-4FC3-8AD3-F264ED7BF3F4}"/>
    <cellStyle name="Style 161 2 6" xfId="24309" xr:uid="{9C837E56-D90F-4452-B37F-091463663D34}"/>
    <cellStyle name="Style 161 2 7" xfId="9287" xr:uid="{C3717F49-28D8-4FE5-9BC9-3ED35C5B776F}"/>
    <cellStyle name="Style 161 3" xfId="20325" xr:uid="{85722B50-523E-4B9F-A1DF-B7F870F986F9}"/>
    <cellStyle name="Style 161 4" xfId="20326" xr:uid="{D42BBA9E-109E-4F98-B067-F6AD9A2C026C}"/>
    <cellStyle name="Style 161 5" xfId="20327" xr:uid="{A0F433B7-2FFC-4804-B4AB-9A1E74986A90}"/>
    <cellStyle name="Style 161 6" xfId="20328" xr:uid="{99977DDD-8BAC-479C-B355-E7E832831072}"/>
    <cellStyle name="Style 161 7" xfId="24308" xr:uid="{1C04156D-469C-4806-BA9E-A41C8CB2BBDB}"/>
    <cellStyle name="Style 161 8" xfId="9286" xr:uid="{8EE959CF-BB44-411C-933A-208A6BA05F72}"/>
    <cellStyle name="Style 162" xfId="4984" xr:uid="{00000000-0005-0000-0000-00007B130000}"/>
    <cellStyle name="Style 162 2" xfId="4985" xr:uid="{00000000-0005-0000-0000-00007C130000}"/>
    <cellStyle name="Style 162 2 2" xfId="20329" xr:uid="{DE2BDDE9-6823-4286-93ED-966E32E2B5E2}"/>
    <cellStyle name="Style 162 2 3" xfId="20330" xr:uid="{88B384F3-73D3-4BD9-882C-1C86665A7DE1}"/>
    <cellStyle name="Style 162 2 4" xfId="20331" xr:uid="{3D2CFBEF-F646-45C2-96DA-3FE124FC631C}"/>
    <cellStyle name="Style 162 2 5" xfId="20332" xr:uid="{0DC122E8-1F74-41F7-8AE9-8F8D83CB3706}"/>
    <cellStyle name="Style 162 2 6" xfId="24311" xr:uid="{FDFE3C0C-A731-4FF5-8648-A1DACFCFC966}"/>
    <cellStyle name="Style 162 2 7" xfId="9289" xr:uid="{E271FA0B-2BD1-4CCF-B8D1-78945AB3ECA0}"/>
    <cellStyle name="Style 162 3" xfId="20333" xr:uid="{60ADB0F7-278C-40E2-AC89-9092EFBCBF1F}"/>
    <cellStyle name="Style 162 4" xfId="20334" xr:uid="{9B105E9D-FED5-4A44-81DE-39A6A1E93FD6}"/>
    <cellStyle name="Style 162 5" xfId="20335" xr:uid="{E9D02D77-0152-47FB-B9F9-C715CA2AC214}"/>
    <cellStyle name="Style 162 6" xfId="20336" xr:uid="{DAD4B7DE-9C26-4847-887F-F046B0CB3FBD}"/>
    <cellStyle name="Style 162 7" xfId="24310" xr:uid="{50A3EB94-111B-41FD-9BFE-9A9B648CE49D}"/>
    <cellStyle name="Style 162 8" xfId="9288" xr:uid="{2C61019C-5975-44C0-9DE3-886D97C979DE}"/>
    <cellStyle name="Style 163" xfId="4986" xr:uid="{00000000-0005-0000-0000-00007D130000}"/>
    <cellStyle name="Style 163 2" xfId="4987" xr:uid="{00000000-0005-0000-0000-00007E130000}"/>
    <cellStyle name="Style 163 2 2" xfId="20337" xr:uid="{C4658360-CC67-4F62-9ED9-AD491FAF6A17}"/>
    <cellStyle name="Style 163 2 3" xfId="20338" xr:uid="{F69D289D-7ABA-41C5-8814-53BD93839EFA}"/>
    <cellStyle name="Style 163 2 4" xfId="20339" xr:uid="{671A097A-65EC-4209-A067-E9388E37502E}"/>
    <cellStyle name="Style 163 2 5" xfId="20340" xr:uid="{E221BDA1-0AB0-4A40-893D-2867B93BDE01}"/>
    <cellStyle name="Style 163 2 6" xfId="24313" xr:uid="{B67E1ECA-4D7E-47A1-8FD3-7F390F37B10F}"/>
    <cellStyle name="Style 163 2 7" xfId="9291" xr:uid="{10427F48-86B7-4637-B3D3-8E0A25AA6533}"/>
    <cellStyle name="Style 163 3" xfId="4988" xr:uid="{00000000-0005-0000-0000-00007F130000}"/>
    <cellStyle name="Style 163 3 2" xfId="20341" xr:uid="{E7D1A836-2879-4C19-8F31-EA3A9AD19394}"/>
    <cellStyle name="Style 163 3 3" xfId="20342" xr:uid="{074C39C2-95FE-4162-8C8A-11678513025F}"/>
    <cellStyle name="Style 163 3 4" xfId="20343" xr:uid="{F1CDB61C-7A87-4CAC-B5DB-80BEE50745C5}"/>
    <cellStyle name="Style 163 3 5" xfId="20344" xr:uid="{4D2EF53A-F898-4F9C-9E9B-A2868BE6A984}"/>
    <cellStyle name="Style 163 3 6" xfId="24314" xr:uid="{451C1B44-E427-4D16-8AAF-836067688E6D}"/>
    <cellStyle name="Style 163 3 7" xfId="9292" xr:uid="{1DB3FAE8-9E11-44DD-9D47-05D414844435}"/>
    <cellStyle name="Style 163 4" xfId="20345" xr:uid="{7B26AF39-6725-41AC-B98B-06488D9AF542}"/>
    <cellStyle name="Style 163 5" xfId="20346" xr:uid="{5E2E8DBD-D822-4ECD-AC35-671FBCFF43EC}"/>
    <cellStyle name="Style 163 6" xfId="20347" xr:uid="{392DB8B1-1BDD-40F2-9E2A-14EA3CDE1EEC}"/>
    <cellStyle name="Style 163 7" xfId="20348" xr:uid="{73D5C0D0-5186-43B4-AE08-CD0B49FACBA1}"/>
    <cellStyle name="Style 163 8" xfId="24312" xr:uid="{F4000F5C-01A9-43F4-B11D-872540BFBFAE}"/>
    <cellStyle name="Style 163 9" xfId="9290" xr:uid="{BF292B2B-0435-4934-AA85-9C8B3005E560}"/>
    <cellStyle name="Style 164" xfId="4989" xr:uid="{00000000-0005-0000-0000-000080130000}"/>
    <cellStyle name="Style 164 2" xfId="4990" xr:uid="{00000000-0005-0000-0000-000081130000}"/>
    <cellStyle name="Style 164 2 2" xfId="20349" xr:uid="{251421E4-263E-499C-8920-80DF15927D9D}"/>
    <cellStyle name="Style 164 2 3" xfId="20350" xr:uid="{3C33E40E-1622-438E-87E0-32EB9735F67F}"/>
    <cellStyle name="Style 164 2 4" xfId="20351" xr:uid="{69F8D8D4-4387-4641-900F-4055F25AF1DC}"/>
    <cellStyle name="Style 164 2 5" xfId="20352" xr:uid="{75176145-EB29-41A6-8DE1-6BC306680E28}"/>
    <cellStyle name="Style 164 2 6" xfId="24316" xr:uid="{9D725B6A-B65F-4B01-922A-07852ADA8941}"/>
    <cellStyle name="Style 164 2 7" xfId="9294" xr:uid="{BD1D3207-5653-412F-BFDC-ACD686EE3DC5}"/>
    <cellStyle name="Style 164 3" xfId="20353" xr:uid="{1460459A-F835-4AA7-B7BE-0E4FC42F065E}"/>
    <cellStyle name="Style 164 4" xfId="20354" xr:uid="{137186B2-706A-42F0-9C1F-EE458776C69E}"/>
    <cellStyle name="Style 164 5" xfId="20355" xr:uid="{D10F22DD-AE66-4A2F-97B2-E510305A6623}"/>
    <cellStyle name="Style 164 6" xfId="20356" xr:uid="{93FFF860-1A29-44FB-88DE-E96730BAF976}"/>
    <cellStyle name="Style 164 7" xfId="24315" xr:uid="{909FAEFF-FAA8-4BEE-98F0-5E0955CFE9B6}"/>
    <cellStyle name="Style 164 8" xfId="9293" xr:uid="{C0CE8147-8256-4945-B612-6E8A065A53E3}"/>
    <cellStyle name="Style 165" xfId="4991" xr:uid="{00000000-0005-0000-0000-000082130000}"/>
    <cellStyle name="Style 165 2" xfId="4992" xr:uid="{00000000-0005-0000-0000-000083130000}"/>
    <cellStyle name="Style 165 2 2" xfId="20357" xr:uid="{80C1D400-C5AC-4A67-ACA6-7E1BD56E51A9}"/>
    <cellStyle name="Style 165 2 3" xfId="20358" xr:uid="{C0848ABD-98B4-4266-828E-320FE1B414E2}"/>
    <cellStyle name="Style 165 2 4" xfId="20359" xr:uid="{E9C31222-66AA-43A2-88E7-3DCD0580C4DF}"/>
    <cellStyle name="Style 165 2 5" xfId="20360" xr:uid="{D197DC53-D2AC-4DFA-8144-AA43090BCCB0}"/>
    <cellStyle name="Style 165 2 6" xfId="24318" xr:uid="{785F13C8-D488-4D6D-824D-34C2364EB57C}"/>
    <cellStyle name="Style 165 2 7" xfId="9296" xr:uid="{3F6F7AF9-F28C-4C61-8D18-98F4A63F2E7E}"/>
    <cellStyle name="Style 165 3" xfId="20361" xr:uid="{A6863F9C-ED76-48C0-A76A-E4F537E678A9}"/>
    <cellStyle name="Style 165 4" xfId="20362" xr:uid="{839458E8-01E7-4246-9ADC-2971412DCDED}"/>
    <cellStyle name="Style 165 5" xfId="20363" xr:uid="{E626F5FC-615A-4D21-94AB-D9FC50BEF816}"/>
    <cellStyle name="Style 165 6" xfId="20364" xr:uid="{E1E3E99E-57CE-4435-B1B2-1DFCAB88F6FC}"/>
    <cellStyle name="Style 165 7" xfId="24317" xr:uid="{CAA5944B-A46D-4162-9FD7-E31CBEB9B8BD}"/>
    <cellStyle name="Style 165 8" xfId="9295" xr:uid="{6E662722-2D1C-43CB-8162-40E178CED098}"/>
    <cellStyle name="Style 21" xfId="4993" xr:uid="{00000000-0005-0000-0000-000084130000}"/>
    <cellStyle name="Style 21 10" xfId="20365" xr:uid="{B2F96BEB-C336-4D23-85CA-8163C2807394}"/>
    <cellStyle name="Style 21 10 2" xfId="34474" xr:uid="{4C4F3A5D-2E04-408E-A3EC-372731DA1A9D}"/>
    <cellStyle name="Style 21 10 3" xfId="34473" xr:uid="{EC854C0D-3198-43E1-980A-46F7DA9D46AC}"/>
    <cellStyle name="Style 21 11" xfId="20366" xr:uid="{5BEA8C20-066B-4648-BD03-8B2B54E3AE31}"/>
    <cellStyle name="Style 21 11 2" xfId="34475" xr:uid="{F5B8D3AE-FE86-4516-9B0D-6F3FDB1E1755}"/>
    <cellStyle name="Style 21 12" xfId="34476" xr:uid="{0CD5781B-F4B2-42A6-89C9-92E4F066769E}"/>
    <cellStyle name="Style 21 13" xfId="34472" xr:uid="{E62E0A38-757A-4EAA-A504-DDDA7EF58A68}"/>
    <cellStyle name="Style 21 14" xfId="9297" xr:uid="{60E45E88-06E6-4721-9849-E8EB1DF9C31F}"/>
    <cellStyle name="Style 21 2" xfId="4994" xr:uid="{00000000-0005-0000-0000-000085130000}"/>
    <cellStyle name="Style 21 2 10" xfId="20367" xr:uid="{D8C844F1-3784-47CB-8B0E-2464C7CD1BE4}"/>
    <cellStyle name="Style 21 2 10 2" xfId="34478" xr:uid="{3BE248EE-7B2B-435E-8636-34613F9A8BB9}"/>
    <cellStyle name="Style 21 2 11" xfId="34479" xr:uid="{B4BD6B96-4B7E-45B9-AB0B-2B3C1CD2F446}"/>
    <cellStyle name="Style 21 2 12" xfId="34477" xr:uid="{FBC15E2E-797C-4594-94B8-E34CC2716F59}"/>
    <cellStyle name="Style 21 2 13" xfId="9298" xr:uid="{4C666F72-6D03-427D-BE6B-1C7338042D8B}"/>
    <cellStyle name="Style 21 2 2" xfId="4995" xr:uid="{00000000-0005-0000-0000-000086130000}"/>
    <cellStyle name="Style 21 2 2 2" xfId="5567" xr:uid="{110392B3-5AE2-4771-9824-173926C632AB}"/>
    <cellStyle name="Style 21 2 2 2 2" xfId="20368" xr:uid="{0FE8FC70-2148-4399-ACC8-D37437471CD4}"/>
    <cellStyle name="Style 21 2 2 2 2 2" xfId="34482" xr:uid="{59A1681B-2531-4D10-BA78-62EA17CAE936}"/>
    <cellStyle name="Style 21 2 2 2 3" xfId="34481" xr:uid="{FD31832C-F337-4877-A845-FC533FE6308E}"/>
    <cellStyle name="Style 21 2 2 3" xfId="5566" xr:uid="{38CFA913-4E71-4FCA-861F-917D56853BE0}"/>
    <cellStyle name="Style 21 2 2 3 2" xfId="20369" xr:uid="{FC06E041-930B-4B37-BB70-B389108F0D27}"/>
    <cellStyle name="Style 21 2 2 3 2 2" xfId="34484" xr:uid="{F202BFB6-0645-4525-B570-851B8EE6E967}"/>
    <cellStyle name="Style 21 2 2 3 3" xfId="34483" xr:uid="{D43CEE2D-DB66-414C-A81A-2695B7381A0A}"/>
    <cellStyle name="Style 21 2 2 4" xfId="20370" xr:uid="{E7AEBD8D-708E-420A-A17D-A461E85FD22B}"/>
    <cellStyle name="Style 21 2 2 4 2" xfId="34485" xr:uid="{53A42ACA-5EA5-425D-9133-9CFD34AB86A8}"/>
    <cellStyle name="Style 21 2 2 5" xfId="20371" xr:uid="{A3C002EC-8A79-4435-9C1C-053899BA4CAF}"/>
    <cellStyle name="Style 21 2 2 5 2" xfId="34486" xr:uid="{97943831-2588-4B8F-98BA-7A75BD242DFC}"/>
    <cellStyle name="Style 21 2 2 6" xfId="34480" xr:uid="{FC65CAFE-7BAF-4622-868D-D22335C17DFE}"/>
    <cellStyle name="Style 21 2 2 7" xfId="9299" xr:uid="{9E72F6FB-80E4-4A18-8E0D-F057290EC4EF}"/>
    <cellStyle name="Style 21 2 3" xfId="4996" xr:uid="{00000000-0005-0000-0000-000087130000}"/>
    <cellStyle name="Style 21 2 3 2" xfId="20372" xr:uid="{A1754104-347F-42E4-B769-F1A4C44282DD}"/>
    <cellStyle name="Style 21 2 3 2 2" xfId="34489" xr:uid="{A10E8546-61F7-46EB-93AA-3A757D28FAAC}"/>
    <cellStyle name="Style 21 2 3 2 3" xfId="34488" xr:uid="{FBCE019E-3D59-4F87-9329-7E80B0657C70}"/>
    <cellStyle name="Style 21 2 3 3" xfId="20373" xr:uid="{310760A8-9945-49FD-89D3-A7C7FB4865C3}"/>
    <cellStyle name="Style 21 2 3 3 2" xfId="34491" xr:uid="{09CC0616-513A-4E45-AC3F-CFC80E2780CA}"/>
    <cellStyle name="Style 21 2 3 3 3" xfId="34490" xr:uid="{0329D513-4462-484B-BC37-B0B1EDBD20C0}"/>
    <cellStyle name="Style 21 2 3 4" xfId="20374" xr:uid="{F925EA6B-7145-4317-8A68-2A38345DE426}"/>
    <cellStyle name="Style 21 2 3 4 2" xfId="34492" xr:uid="{0C0AB8FA-130D-4970-B267-6FDB4888C9BB}"/>
    <cellStyle name="Style 21 2 3 5" xfId="20375" xr:uid="{09E297B7-CECB-41A5-A87E-F05E71D6A5CA}"/>
    <cellStyle name="Style 21 2 3 5 2" xfId="34487" xr:uid="{7C01A529-1489-455A-9DE6-76D03E79E9DC}"/>
    <cellStyle name="Style 21 2 3 6" xfId="24320" xr:uid="{6B8522F3-6C23-4149-8E24-3BFD436F11C8}"/>
    <cellStyle name="Style 21 2 3 7" xfId="9300" xr:uid="{4C3B3E47-C61E-44CF-9F0F-6DC8FDC2AC00}"/>
    <cellStyle name="Style 21 2 4" xfId="5565" xr:uid="{008B2C13-5237-4AB7-8000-8EAC46311A91}"/>
    <cellStyle name="Style 21 2 4 2" xfId="20376" xr:uid="{7945105F-1EF6-4AC1-B850-9369E9170278}"/>
    <cellStyle name="Style 21 2 4 2 2" xfId="34495" xr:uid="{0FF55E3F-B652-47D4-B359-AC6473715AE5}"/>
    <cellStyle name="Style 21 2 4 2 3" xfId="34494" xr:uid="{0FC6B838-9230-459B-93BD-1FF3F4B84843}"/>
    <cellStyle name="Style 21 2 4 3" xfId="34496" xr:uid="{9DEC7B59-EB3E-4564-964C-7978C55613A9}"/>
    <cellStyle name="Style 21 2 4 3 2" xfId="34497" xr:uid="{38A9FF3C-A1F3-4010-AB8D-8B4E5754F330}"/>
    <cellStyle name="Style 21 2 4 4" xfId="34498" xr:uid="{8D439A01-9CB3-406E-8383-1C968292433B}"/>
    <cellStyle name="Style 21 2 4 5" xfId="34493" xr:uid="{55ADA564-6E9A-4699-9068-4E8A76DF6014}"/>
    <cellStyle name="Style 21 2 5" xfId="20377" xr:uid="{BD6029A1-BDD2-48F4-94DE-5EB6D3CB0125}"/>
    <cellStyle name="Style 21 2 5 2" xfId="34500" xr:uid="{F840BBD5-283A-44ED-9714-F7A006756EFC}"/>
    <cellStyle name="Style 21 2 5 2 2" xfId="34501" xr:uid="{7200057F-DF9E-4818-AD23-A07AFEA716BE}"/>
    <cellStyle name="Style 21 2 5 3" xfId="34502" xr:uid="{0CC15801-6B6D-43A0-A24A-D98849D39434}"/>
    <cellStyle name="Style 21 2 5 3 2" xfId="34503" xr:uid="{4780CFEC-1490-4BF5-8718-1B7657D5C8CB}"/>
    <cellStyle name="Style 21 2 5 4" xfId="34504" xr:uid="{DEE71E8E-0D1E-491D-AD6B-7A22D41A3976}"/>
    <cellStyle name="Style 21 2 5 4 2" xfId="34505" xr:uid="{C3061FAC-82B1-47DE-BC70-22D5048F23A1}"/>
    <cellStyle name="Style 21 2 5 5" xfId="34506" xr:uid="{0C768B3A-A381-430D-8830-FFADBC093512}"/>
    <cellStyle name="Style 21 2 5 6" xfId="34499" xr:uid="{15416EE0-95E5-4512-9199-E82BEB4DBE77}"/>
    <cellStyle name="Style 21 2 6" xfId="20378" xr:uid="{872070BB-51BA-4727-A359-9AAE8C0D273D}"/>
    <cellStyle name="Style 21 2 6 2" xfId="34508" xr:uid="{90ACCE39-2DC6-4D67-A9BF-3D08945FABDE}"/>
    <cellStyle name="Style 21 2 6 2 2" xfId="34509" xr:uid="{165FB6DE-8A47-4FCF-BEFE-AB8E34FF20E8}"/>
    <cellStyle name="Style 21 2 6 3" xfId="34510" xr:uid="{5C7F0FF3-51F5-4F6F-B734-506374DB5B01}"/>
    <cellStyle name="Style 21 2 6 3 2" xfId="34511" xr:uid="{95329C18-FA7E-490D-87B9-13869DADED33}"/>
    <cellStyle name="Style 21 2 6 4" xfId="34512" xr:uid="{751E331E-B556-40B0-B7BB-B5617B21D323}"/>
    <cellStyle name="Style 21 2 6 5" xfId="34507" xr:uid="{C48B4CD2-22EA-40E9-A241-1B704F9B1C68}"/>
    <cellStyle name="Style 21 2 7" xfId="20379" xr:uid="{57C3B26D-D296-4C6F-A615-EA19E663E16D}"/>
    <cellStyle name="Style 21 2 7 2" xfId="34514" xr:uid="{B6482319-1478-4598-8FF3-3315A5B8D67A}"/>
    <cellStyle name="Style 21 2 7 3" xfId="34513" xr:uid="{914C3D27-98FC-4BB0-AC43-1B9D3FA71995}"/>
    <cellStyle name="Style 21 2 8" xfId="20380" xr:uid="{4685749F-2196-45F7-A2AC-D375C3DD0B4E}"/>
    <cellStyle name="Style 21 2 8 2" xfId="34516" xr:uid="{F9CFDC0E-38C1-4713-9535-BF840DAAB758}"/>
    <cellStyle name="Style 21 2 8 3" xfId="34515" xr:uid="{689866F9-FCAA-4187-83B7-4C49F711F4DC}"/>
    <cellStyle name="Style 21 2 9" xfId="20381" xr:uid="{04A3E3E4-D5AE-40CD-BAE1-B8E417DB0360}"/>
    <cellStyle name="Style 21 2 9 2" xfId="34518" xr:uid="{48EF8B7B-3551-4457-B631-286F0D34A151}"/>
    <cellStyle name="Style 21 2 9 3" xfId="34517" xr:uid="{35FBD92B-C5A6-4B16-AB7A-A977A089548C}"/>
    <cellStyle name="Style 21 3" xfId="4997" xr:uid="{00000000-0005-0000-0000-000088130000}"/>
    <cellStyle name="Style 21 3 10" xfId="9301" xr:uid="{292E1AAD-224C-4F69-87AC-D5439A7FAD74}"/>
    <cellStyle name="Style 21 3 2" xfId="4998" xr:uid="{00000000-0005-0000-0000-000089130000}"/>
    <cellStyle name="Style 21 3 2 2" xfId="5569" xr:uid="{1E1DF287-80B4-4164-9CD7-4B1D57964080}"/>
    <cellStyle name="Style 21 3 2 2 2" xfId="20382" xr:uid="{42F69E51-7405-43AA-ABA3-FE2DEE4FC7F9}"/>
    <cellStyle name="Style 21 3 2 2 3" xfId="34521" xr:uid="{22FD161B-530D-4CDA-9317-D2E30217E228}"/>
    <cellStyle name="Style 21 3 2 3" xfId="20383" xr:uid="{6AC13288-D643-468C-BD2B-FFBE4659E42B}"/>
    <cellStyle name="Style 21 3 2 3 2" xfId="34520" xr:uid="{B6C11E90-E577-40E1-B3E1-EB841B719BFA}"/>
    <cellStyle name="Style 21 3 2 4" xfId="20384" xr:uid="{8269AFE0-6648-46FA-BDE3-2C766871F59A}"/>
    <cellStyle name="Style 21 3 2 5" xfId="20385" xr:uid="{B7425149-9310-4EC9-9B0E-CC073A49E440}"/>
    <cellStyle name="Style 21 3 2 6" xfId="9302" xr:uid="{B1925C22-645A-40EA-B0C5-B71FD4B026EC}"/>
    <cellStyle name="Style 21 3 3" xfId="4999" xr:uid="{00000000-0005-0000-0000-00008A130000}"/>
    <cellStyle name="Style 21 3 3 2" xfId="20386" xr:uid="{E7558577-F187-4DF7-BD64-16D9B32D7467}"/>
    <cellStyle name="Style 21 3 3 2 2" xfId="34523" xr:uid="{BDA35E45-532A-4885-81EE-D408AE8C8D65}"/>
    <cellStyle name="Style 21 3 3 3" xfId="20387" xr:uid="{AC9047C9-4A55-4DBA-AA65-09D1248530A3}"/>
    <cellStyle name="Style 21 3 3 4" xfId="34522" xr:uid="{6D65D7B2-563C-484E-8081-003DD3CA0BBB}"/>
    <cellStyle name="Style 21 3 3 5" xfId="9303" xr:uid="{31CC5D90-BF65-4496-9498-2C1C92DF8525}"/>
    <cellStyle name="Style 21 3 4" xfId="5568" xr:uid="{6E642132-FD25-43F0-A2D8-B40D92E78B03}"/>
    <cellStyle name="Style 21 3 4 2" xfId="20388" xr:uid="{8CDAF7F1-741E-48C1-BF91-9B88C45E80C4}"/>
    <cellStyle name="Style 21 3 4 3" xfId="34524" xr:uid="{3DAACA44-D81A-48C1-80FA-8921C82F0B2B}"/>
    <cellStyle name="Style 21 3 5" xfId="20389" xr:uid="{3420EF3C-380B-4CDF-A71A-B56A41B614BC}"/>
    <cellStyle name="Style 21 3 5 2" xfId="34525" xr:uid="{AD38758E-B6DC-4A50-B07F-5D38C7E13FB5}"/>
    <cellStyle name="Style 21 3 6" xfId="20390" xr:uid="{5FF1338C-967E-4D1B-80F0-56B916BC3E27}"/>
    <cellStyle name="Style 21 3 6 2" xfId="34519" xr:uid="{DE581F75-561E-4F0F-A579-80A8524530E4}"/>
    <cellStyle name="Style 21 3 7" xfId="20391" xr:uid="{9D025274-98A1-4D60-A976-115134FEA3A5}"/>
    <cellStyle name="Style 21 3 8" xfId="20392" xr:uid="{140C1A3F-F565-4503-A93C-252B1D6195FE}"/>
    <cellStyle name="Style 21 3 9" xfId="24321" xr:uid="{18978199-439C-43A0-97EE-B81844A90AA2}"/>
    <cellStyle name="Style 21 4" xfId="5000" xr:uid="{00000000-0005-0000-0000-00008B130000}"/>
    <cellStyle name="Style 21 4 2" xfId="20393" xr:uid="{3D4DCEC1-D657-4564-9CAC-F1375124C9CD}"/>
    <cellStyle name="Style 21 4 2 2" xfId="34528" xr:uid="{07B92C0F-3F75-48B1-8D6F-B527F7BEE077}"/>
    <cellStyle name="Style 21 4 2 3" xfId="34527" xr:uid="{C68D50F2-FA2B-40FF-941E-3DAFA5154FC8}"/>
    <cellStyle name="Style 21 4 3" xfId="20394" xr:uid="{2EB0C070-46DB-4703-A76D-A2F5669C6C19}"/>
    <cellStyle name="Style 21 4 3 2" xfId="34530" xr:uid="{E2DA2310-EF5E-43EE-958C-F5CD10D4E877}"/>
    <cellStyle name="Style 21 4 3 3" xfId="34529" xr:uid="{76FDFA2B-C624-4833-961F-885509E14C66}"/>
    <cellStyle name="Style 21 4 4" xfId="20395" xr:uid="{2BDA8974-AA05-496A-8267-4C307DE72F8B}"/>
    <cellStyle name="Style 21 4 4 2" xfId="34531" xr:uid="{652C3EF3-1F99-464C-B347-6EE061D360CF}"/>
    <cellStyle name="Style 21 4 5" xfId="20396" xr:uid="{E4A50496-440D-4FF9-BB35-8CE58EE3D0C1}"/>
    <cellStyle name="Style 21 4 5 2" xfId="34526" xr:uid="{8D6B6C41-D418-495B-A625-F512CF774F77}"/>
    <cellStyle name="Style 21 4 6" xfId="24322" xr:uid="{DB23957A-846E-4186-9DEC-65455C8E91AC}"/>
    <cellStyle name="Style 21 4 7" xfId="9304" xr:uid="{37C639D0-25C4-41F4-B789-75F43438C239}"/>
    <cellStyle name="Style 21 5" xfId="5001" xr:uid="{00000000-0005-0000-0000-00008C130000}"/>
    <cellStyle name="Style 21 5 2" xfId="20397" xr:uid="{87BBED7D-511C-48B5-A5C1-DD336B73DB52}"/>
    <cellStyle name="Style 21 5 2 2" xfId="34534" xr:uid="{1932BBF5-9C1A-4F98-9692-F50A570AFFA9}"/>
    <cellStyle name="Style 21 5 2 3" xfId="34533" xr:uid="{2A804357-1FE1-45B1-ABC6-5E9335BE2D93}"/>
    <cellStyle name="Style 21 5 3" xfId="20398" xr:uid="{73BD25DE-FBED-4C4B-BD9D-0477867A4C8D}"/>
    <cellStyle name="Style 21 5 3 2" xfId="34536" xr:uid="{EA306537-9EAA-4E54-BF2B-026625560BBB}"/>
    <cellStyle name="Style 21 5 3 3" xfId="34535" xr:uid="{3778125F-2CAD-4F15-BD53-0EFE678E8BA4}"/>
    <cellStyle name="Style 21 5 4" xfId="20399" xr:uid="{D123F030-5DE5-40A3-8548-507BEEBFB6CE}"/>
    <cellStyle name="Style 21 5 4 2" xfId="34537" xr:uid="{A1AD49DD-763E-49B9-BE35-951517849946}"/>
    <cellStyle name="Style 21 5 5" xfId="20400" xr:uid="{520C1D39-A2F0-4381-8A0F-8183943437CC}"/>
    <cellStyle name="Style 21 5 5 2" xfId="34532" xr:uid="{D7868664-4400-492C-A833-0D2F2BE61B0E}"/>
    <cellStyle name="Style 21 5 6" xfId="24319" xr:uid="{9C8DFBD3-E3A0-4510-BDB9-FA277FD6FE7D}"/>
    <cellStyle name="Style 21 5 7" xfId="9305" xr:uid="{F5891BD0-BBFA-46C5-BBA1-C29A0FDE84D9}"/>
    <cellStyle name="Style 21 6" xfId="5564" xr:uid="{8A6EC87F-9513-48ED-AAB6-8AE24786B186}"/>
    <cellStyle name="Style 21 6 2" xfId="20401" xr:uid="{CE119088-4C66-4D70-92F4-A7035FC7297C}"/>
    <cellStyle name="Style 21 6 2 2" xfId="34540" xr:uid="{E5E339B0-2E1D-40C8-A1A9-6338236D88FD}"/>
    <cellStyle name="Style 21 6 2 3" xfId="34539" xr:uid="{B1561DE6-7ABA-478B-BCD2-9823F80CE713}"/>
    <cellStyle name="Style 21 6 3" xfId="34541" xr:uid="{6ADE1025-8FD9-42A1-AF57-75ABFA7A2249}"/>
    <cellStyle name="Style 21 6 3 2" xfId="34542" xr:uid="{90F99D34-9478-45DB-B0A5-0F21C6711DD9}"/>
    <cellStyle name="Style 21 6 4" xfId="34543" xr:uid="{E091A5F2-C77E-4EFB-B530-B495B6361E13}"/>
    <cellStyle name="Style 21 6 4 2" xfId="34544" xr:uid="{B4ADD5F9-7AAF-4371-9C84-DA7E2B6D17B6}"/>
    <cellStyle name="Style 21 6 5" xfId="34545" xr:uid="{438A7C59-1104-4D19-A12B-CDE3B0A490FB}"/>
    <cellStyle name="Style 21 6 6" xfId="34538" xr:uid="{2003C9A4-49DD-4F14-A68B-950FA1166BA9}"/>
    <cellStyle name="Style 21 7" xfId="20402" xr:uid="{0C00F24C-C30E-4996-BC10-6D29412DB3E4}"/>
    <cellStyle name="Style 21 7 2" xfId="34547" xr:uid="{90D5F2E4-8724-4B53-AAC9-2763ED76E2F9}"/>
    <cellStyle name="Style 21 7 2 2" xfId="34548" xr:uid="{A12AC2A6-A0F1-4AA8-A598-9195CF8F5EFA}"/>
    <cellStyle name="Style 21 7 3" xfId="34549" xr:uid="{796C8F2F-9D81-4132-B007-C9B168D01811}"/>
    <cellStyle name="Style 21 7 3 2" xfId="34550" xr:uid="{3CE91CF6-1EB7-4BB4-8334-1C4D735510D3}"/>
    <cellStyle name="Style 21 7 4" xfId="34551" xr:uid="{E2B9268D-9751-473A-BAC9-A8087C3E7BAE}"/>
    <cellStyle name="Style 21 7 5" xfId="34546" xr:uid="{247DF8FE-A0D1-4FE5-B0F0-C36C70BC2E5E}"/>
    <cellStyle name="Style 21 8" xfId="20403" xr:uid="{D89CE094-7956-40FC-87AF-C09D7532E342}"/>
    <cellStyle name="Style 21 8 2" xfId="34553" xr:uid="{3B5A6819-B547-4274-B59A-693CFCCE0DFA}"/>
    <cellStyle name="Style 21 8 3" xfId="34552" xr:uid="{912935C5-705E-4878-B03C-DB69555787B3}"/>
    <cellStyle name="Style 21 9" xfId="20404" xr:uid="{772E44BB-7A5C-4EDC-80AD-922174D03448}"/>
    <cellStyle name="Style 21 9 2" xfId="34555" xr:uid="{37EBEEBF-C33A-4F7D-A238-B4422F12D270}"/>
    <cellStyle name="Style 21 9 3" xfId="34554" xr:uid="{ACC31FF5-E25C-46FD-89EC-9A73CEE39A32}"/>
    <cellStyle name="Style 22" xfId="5002" xr:uid="{00000000-0005-0000-0000-00008D130000}"/>
    <cellStyle name="Style 22 10" xfId="20405" xr:uid="{EA78096F-DAB9-4AC6-B27C-FBCFF44BBF3D}"/>
    <cellStyle name="Style 22 10 2" xfId="34557" xr:uid="{F6C2D362-3463-468B-9200-EB4A298E4C8C}"/>
    <cellStyle name="Style 22 11" xfId="34558" xr:uid="{18305B4D-0181-43CA-9AF7-68E02D9CE1C6}"/>
    <cellStyle name="Style 22 12" xfId="34556" xr:uid="{B768DA40-A7F8-4694-B81C-517D8CC67EBC}"/>
    <cellStyle name="Style 22 13" xfId="9306" xr:uid="{1825F998-2AE3-4512-A722-E1E2F0526DC6}"/>
    <cellStyle name="Style 22 2" xfId="5003" xr:uid="{00000000-0005-0000-0000-00008E130000}"/>
    <cellStyle name="Style 22 2 2" xfId="5572" xr:uid="{F0A110ED-9D1D-48DB-93C1-133F4205E272}"/>
    <cellStyle name="Style 22 2 2 2" xfId="20406" xr:uid="{16E7CF5E-11EA-4DB5-8F28-9FB8F297EE6D}"/>
    <cellStyle name="Style 22 2 2 2 2" xfId="34561" xr:uid="{FF139F4A-4EB1-42F7-B351-C7944475A5A7}"/>
    <cellStyle name="Style 22 2 2 3" xfId="34560" xr:uid="{459BDE08-DBB0-46C0-995A-F8222B20872A}"/>
    <cellStyle name="Style 22 2 3" xfId="5571" xr:uid="{F2EF1A51-B933-4298-AF62-9A9448B742D9}"/>
    <cellStyle name="Style 22 2 3 2" xfId="20407" xr:uid="{E85EF434-DDBA-4E6D-BF55-2ACF50199D7B}"/>
    <cellStyle name="Style 22 2 3 2 2" xfId="34563" xr:uid="{1BE8B7EB-7848-4CA3-8F2E-9A9E956C9A61}"/>
    <cellStyle name="Style 22 2 3 3" xfId="34562" xr:uid="{9A24C66B-B2C0-42EC-AB40-B618EE5D3B0D}"/>
    <cellStyle name="Style 22 2 4" xfId="20408" xr:uid="{9EE1A8BC-50AC-4B97-B8F8-C57CE4FFD5CE}"/>
    <cellStyle name="Style 22 2 4 2" xfId="34564" xr:uid="{61D2A1E2-EB5E-47AF-B7CD-20E73E42E988}"/>
    <cellStyle name="Style 22 2 5" xfId="20409" xr:uid="{5244BAB8-F998-45D2-8A15-E47CE302364B}"/>
    <cellStyle name="Style 22 2 5 2" xfId="34565" xr:uid="{63E00A45-562F-4F14-9039-B665B4F1446A}"/>
    <cellStyle name="Style 22 2 6" xfId="34559" xr:uid="{817CE41D-EA7B-462A-903B-A62377DE89D9}"/>
    <cellStyle name="Style 22 2 7" xfId="9307" xr:uid="{63EE2BDA-6546-4E88-9649-63F5CBA80915}"/>
    <cellStyle name="Style 22 3" xfId="5004" xr:uid="{00000000-0005-0000-0000-00008F130000}"/>
    <cellStyle name="Style 22 3 2" xfId="5573" xr:uid="{02874F01-9EC2-458F-AC6F-DCB84974EB0A}"/>
    <cellStyle name="Style 22 3 2 2" xfId="20410" xr:uid="{E0AE6EB2-5459-4A3D-BD29-843A11C0F573}"/>
    <cellStyle name="Style 22 3 2 2 2" xfId="34568" xr:uid="{6DD9D8BC-EA5F-48CA-8F22-390310B9097E}"/>
    <cellStyle name="Style 22 3 2 3" xfId="34567" xr:uid="{BC11CB18-0CB1-431D-86EA-C7FBE1F1B86F}"/>
    <cellStyle name="Style 22 3 3" xfId="20411" xr:uid="{52460541-B5A9-471B-9621-F4FA7CC31039}"/>
    <cellStyle name="Style 22 3 3 2" xfId="34570" xr:uid="{B57DB4CA-6458-46D4-B60C-AE9CFA969C0D}"/>
    <cellStyle name="Style 22 3 3 3" xfId="34569" xr:uid="{D9A4FC37-9B7F-4481-BDCA-DD4764161211}"/>
    <cellStyle name="Style 22 3 4" xfId="20412" xr:uid="{91CA3332-6084-4D4B-85BC-B84AF60E1398}"/>
    <cellStyle name="Style 22 3 4 2" xfId="34571" xr:uid="{AE1368E1-E921-4EEF-BEA5-4EAE0EBD552E}"/>
    <cellStyle name="Style 22 3 5" xfId="20413" xr:uid="{64C22921-7801-484A-B2D1-E0C31E26B600}"/>
    <cellStyle name="Style 22 3 5 2" xfId="34566" xr:uid="{29B16658-1020-42DF-B581-C112035C5F1F}"/>
    <cellStyle name="Style 22 3 6" xfId="24323" xr:uid="{11B69A49-7AE8-4065-9EFB-A9CD077705D9}"/>
    <cellStyle name="Style 22 3 7" xfId="9308" xr:uid="{E9CDF1DB-89DC-49E8-9799-90A2EF5B8690}"/>
    <cellStyle name="Style 22 4" xfId="5570" xr:uid="{ECF9B544-8B77-4915-A11E-3C034E9BAF41}"/>
    <cellStyle name="Style 22 4 2" xfId="20414" xr:uid="{4BC9E2E9-C9D2-40E4-AAED-4DBFA12C18F5}"/>
    <cellStyle name="Style 22 4 2 2" xfId="34574" xr:uid="{49727B4F-C5A2-4CA5-9E00-B51CD2B0ACC8}"/>
    <cellStyle name="Style 22 4 2 3" xfId="34573" xr:uid="{041DDE6C-F770-4506-8F67-A4F31EC3DE17}"/>
    <cellStyle name="Style 22 4 3" xfId="34575" xr:uid="{2E4F8624-7867-449B-B9AB-E6EEB25A21FA}"/>
    <cellStyle name="Style 22 4 3 2" xfId="34576" xr:uid="{A8435B4F-8C0D-430A-B5B2-B1B83D5E6B49}"/>
    <cellStyle name="Style 22 4 4" xfId="34577" xr:uid="{BD1D6B0D-29D3-4F93-BB70-4F16D13B9CAD}"/>
    <cellStyle name="Style 22 4 5" xfId="34572" xr:uid="{BC5527CD-BC23-49A6-91F7-63554CE15BB9}"/>
    <cellStyle name="Style 22 5" xfId="20415" xr:uid="{EB075E5E-92A4-49C9-AA99-60134D388608}"/>
    <cellStyle name="Style 22 5 2" xfId="34579" xr:uid="{0B7F4462-C506-484B-B93C-F9F7499CEAC9}"/>
    <cellStyle name="Style 22 5 2 2" xfId="34580" xr:uid="{4E33C70F-C34D-43C1-B393-1EEEA7D8E935}"/>
    <cellStyle name="Style 22 5 3" xfId="34581" xr:uid="{8CD33E8E-12C9-420E-83D6-C8770FF95085}"/>
    <cellStyle name="Style 22 5 3 2" xfId="34582" xr:uid="{BD8CA688-C660-44A0-A61D-A3E9BFB7734E}"/>
    <cellStyle name="Style 22 5 4" xfId="34583" xr:uid="{5BEC8B9C-5BC4-49A5-9B9C-E2B5013C339E}"/>
    <cellStyle name="Style 22 5 4 2" xfId="34584" xr:uid="{0D7E2659-351A-456C-BCC0-F5EF66BCCA15}"/>
    <cellStyle name="Style 22 5 5" xfId="34585" xr:uid="{D08B3097-8E59-4147-8B0A-4420577957E4}"/>
    <cellStyle name="Style 22 5 6" xfId="34578" xr:uid="{1156E727-016B-455A-939F-17357C11AB85}"/>
    <cellStyle name="Style 22 6" xfId="20416" xr:uid="{E2B63899-451B-4707-9D68-1903F1536469}"/>
    <cellStyle name="Style 22 6 2" xfId="34587" xr:uid="{551B2FEB-0A06-4668-A8F9-E28EDE795AC3}"/>
    <cellStyle name="Style 22 6 2 2" xfId="34588" xr:uid="{BA5EEFBD-2997-43D8-805B-3B37DA30DBF9}"/>
    <cellStyle name="Style 22 6 3" xfId="34589" xr:uid="{FC69FCA6-704C-49BF-9826-24265B2BED9B}"/>
    <cellStyle name="Style 22 6 3 2" xfId="34590" xr:uid="{1537CBFD-171E-4077-9BCE-5C8FBB933C3B}"/>
    <cellStyle name="Style 22 6 4" xfId="34591" xr:uid="{E2CAC098-981C-4F0E-9BB7-D9B346013318}"/>
    <cellStyle name="Style 22 6 5" xfId="34586" xr:uid="{FFE9E92E-DB74-47E3-9A3B-CBD325ED9B34}"/>
    <cellStyle name="Style 22 7" xfId="20417" xr:uid="{B4F762EA-C58E-4629-9A50-AF814F5D55F4}"/>
    <cellStyle name="Style 22 7 2" xfId="34593" xr:uid="{AFF70621-892A-4654-92F5-ADD20A4D5F28}"/>
    <cellStyle name="Style 22 7 3" xfId="34592" xr:uid="{E63826D6-641B-4D2E-B743-5438FE9A1F44}"/>
    <cellStyle name="Style 22 8" xfId="20418" xr:uid="{9460BCF7-9E91-48F0-B4F1-7B01640D8DCA}"/>
    <cellStyle name="Style 22 8 2" xfId="34595" xr:uid="{8854727D-1A90-4B2F-A695-DE4773EF9E65}"/>
    <cellStyle name="Style 22 8 3" xfId="34594" xr:uid="{54C00231-C7AB-48ED-8CE4-044C295B6FD3}"/>
    <cellStyle name="Style 22 9" xfId="20419" xr:uid="{4D24C98B-36AA-44E9-945B-AC0DDD34EC25}"/>
    <cellStyle name="Style 22 9 2" xfId="34597" xr:uid="{818565E4-AF65-4028-8BBF-68DB4AA7697A}"/>
    <cellStyle name="Style 22 9 3" xfId="34596" xr:uid="{D93DC6D8-E113-4E72-945A-A2EEFA692072}"/>
    <cellStyle name="Style 23" xfId="5005" xr:uid="{00000000-0005-0000-0000-000090130000}"/>
    <cellStyle name="Style 23 10" xfId="20420" xr:uid="{E23BD990-B3A1-4994-BBD0-A0014143091E}"/>
    <cellStyle name="Style 23 10 2" xfId="34599" xr:uid="{43D94ACE-AD57-4AA2-826F-43C0378D7632}"/>
    <cellStyle name="Style 23 11" xfId="34600" xr:uid="{A20715E8-83D1-417C-889D-8812D999A91C}"/>
    <cellStyle name="Style 23 12" xfId="34598" xr:uid="{562CB942-A673-4778-BA4E-791F3ED3B4A8}"/>
    <cellStyle name="Style 23 13" xfId="9309" xr:uid="{5F872307-A47C-4C2C-8A25-526910EC1EDF}"/>
    <cellStyle name="Style 23 2" xfId="5006" xr:uid="{00000000-0005-0000-0000-000091130000}"/>
    <cellStyle name="Style 23 2 2" xfId="20421" xr:uid="{3885CBAA-A760-4936-AE2C-247D1E91D9C2}"/>
    <cellStyle name="Style 23 2 2 2" xfId="34603" xr:uid="{62054F72-B448-43CD-88A9-4CE4EDDCACEF}"/>
    <cellStyle name="Style 23 2 2 3" xfId="34602" xr:uid="{6A03D7C7-9D1C-447A-AE84-22BBC843F42E}"/>
    <cellStyle name="Style 23 2 3" xfId="20422" xr:uid="{FF727638-E799-4DA7-BE8F-01F76242C557}"/>
    <cellStyle name="Style 23 2 3 2" xfId="34605" xr:uid="{6CEBF5E9-D781-4574-8F16-E1CA5E323EEE}"/>
    <cellStyle name="Style 23 2 3 3" xfId="34604" xr:uid="{B5CA3B91-964E-4023-82AA-557E0F8CBFD1}"/>
    <cellStyle name="Style 23 2 4" xfId="20423" xr:uid="{ED723FE6-20C1-418E-9A15-EF351DEF766F}"/>
    <cellStyle name="Style 23 2 4 2" xfId="34606" xr:uid="{16043B7D-E88C-4291-88FC-B9F91B363558}"/>
    <cellStyle name="Style 23 2 5" xfId="20424" xr:uid="{3000C04E-5C57-4B8C-AE96-FD5737D37D5E}"/>
    <cellStyle name="Style 23 2 5 2" xfId="34607" xr:uid="{46ED9F3B-ACBF-46A5-A4D0-70472BDDDA91}"/>
    <cellStyle name="Style 23 2 6" xfId="34601" xr:uid="{4B38B0E2-31D3-4824-86EF-0E43336EAFD3}"/>
    <cellStyle name="Style 23 2 7" xfId="24325" xr:uid="{5BD3E077-CE26-4041-8A8B-DA5DEC364950}"/>
    <cellStyle name="Style 23 2 8" xfId="9310" xr:uid="{3343EDD8-6C74-4274-B14B-4DD3B40232B8}"/>
    <cellStyle name="Style 23 3" xfId="5007" xr:uid="{00000000-0005-0000-0000-000092130000}"/>
    <cellStyle name="Style 23 3 2" xfId="20425" xr:uid="{09A35CB9-6871-46BB-8299-7AC4091F6979}"/>
    <cellStyle name="Style 23 3 2 2" xfId="34610" xr:uid="{28355B38-B43B-41A1-A20C-4036B4F9CFCD}"/>
    <cellStyle name="Style 23 3 2 3" xfId="34609" xr:uid="{3A196D4F-F9AD-430B-A459-CDB53E0CE64F}"/>
    <cellStyle name="Style 23 3 3" xfId="20426" xr:uid="{EF0B5C18-1527-4C37-ADD8-05B4AFCE4DD8}"/>
    <cellStyle name="Style 23 3 3 2" xfId="34612" xr:uid="{F5F3B2C2-F31E-4A61-987D-BEF6052B97F4}"/>
    <cellStyle name="Style 23 3 3 3" xfId="34611" xr:uid="{423614EA-29FF-4645-826F-BB1353F9349F}"/>
    <cellStyle name="Style 23 3 4" xfId="20427" xr:uid="{E7841488-FE74-43AA-8FE9-B57C58620395}"/>
    <cellStyle name="Style 23 3 4 2" xfId="34613" xr:uid="{5434BA5E-EFFE-4A11-96B9-2A8D17014EB7}"/>
    <cellStyle name="Style 23 3 5" xfId="20428" xr:uid="{38A18033-DF3D-4E0E-8510-5E9CC5A9EAB1}"/>
    <cellStyle name="Style 23 3 5 2" xfId="34608" xr:uid="{670AC6CD-3868-441B-BCA7-397E21EDC7AC}"/>
    <cellStyle name="Style 23 3 6" xfId="24324" xr:uid="{C2245702-2CB1-45A0-91AF-7DC8A7B652C6}"/>
    <cellStyle name="Style 23 3 7" xfId="9311" xr:uid="{62FA079B-7ADA-4C5C-8F3E-CA499C638DBE}"/>
    <cellStyle name="Style 23 4" xfId="5574" xr:uid="{D446F667-95A2-4FFF-8849-231BDD2CFA1B}"/>
    <cellStyle name="Style 23 4 2" xfId="20429" xr:uid="{8B203DB3-E84F-49BB-BF5E-EA475B6ADBBA}"/>
    <cellStyle name="Style 23 4 2 2" xfId="34616" xr:uid="{5D294397-7E98-4877-93E1-92C5187CEC13}"/>
    <cellStyle name="Style 23 4 2 3" xfId="34615" xr:uid="{8C6CA49D-87FB-424C-A59B-AF09E6B5BA23}"/>
    <cellStyle name="Style 23 4 3" xfId="34617" xr:uid="{926D970A-69D2-4F50-97CE-85030F79902B}"/>
    <cellStyle name="Style 23 4 3 2" xfId="34618" xr:uid="{05D592E0-AB6D-47B5-89E8-506FBC2C33E0}"/>
    <cellStyle name="Style 23 4 4" xfId="34619" xr:uid="{9F5138CB-2F44-4E1B-BD07-802FC57E5B3B}"/>
    <cellStyle name="Style 23 4 5" xfId="34614" xr:uid="{F479127C-B8C5-4FAE-9637-03F30D1D0ADC}"/>
    <cellStyle name="Style 23 5" xfId="20430" xr:uid="{25945879-D4ED-4F96-8CA4-6A3A17729311}"/>
    <cellStyle name="Style 23 5 2" xfId="34621" xr:uid="{929DCBE2-FF57-42F4-96F2-F629364F5B1C}"/>
    <cellStyle name="Style 23 5 2 2" xfId="34622" xr:uid="{D16EF82B-5BC2-4252-B67E-73D435109984}"/>
    <cellStyle name="Style 23 5 3" xfId="34623" xr:uid="{7AD2EE0C-C82E-4A0C-BFE1-BDAE3E335E0F}"/>
    <cellStyle name="Style 23 5 3 2" xfId="34624" xr:uid="{C26772FE-BC62-4EA2-AFFF-7768D71E11D2}"/>
    <cellStyle name="Style 23 5 4" xfId="34625" xr:uid="{71D0E04A-14B3-474F-A7FE-99E9A41F3CF9}"/>
    <cellStyle name="Style 23 5 4 2" xfId="34626" xr:uid="{E1E9DF86-CDC6-4D19-848A-18CCFC8F3524}"/>
    <cellStyle name="Style 23 5 5" xfId="34627" xr:uid="{D184493D-3E55-43B2-BC46-2B595A4F769C}"/>
    <cellStyle name="Style 23 5 6" xfId="34620" xr:uid="{4334EFC0-AB34-43A3-9784-2C5EE3009107}"/>
    <cellStyle name="Style 23 6" xfId="20431" xr:uid="{B50419A2-312D-4E8E-8B55-C8AF8516E31B}"/>
    <cellStyle name="Style 23 6 2" xfId="34629" xr:uid="{C2AF5654-AD83-4F86-BFC3-3AD71467E89D}"/>
    <cellStyle name="Style 23 6 2 2" xfId="34630" xr:uid="{344C9CD4-CB22-4AC6-A344-5BC17D6ED192}"/>
    <cellStyle name="Style 23 6 3" xfId="34631" xr:uid="{A98B63F7-86A2-4908-A32B-521A43D96B13}"/>
    <cellStyle name="Style 23 6 3 2" xfId="34632" xr:uid="{B347040D-1C1F-488B-822B-B9818D162A47}"/>
    <cellStyle name="Style 23 6 4" xfId="34633" xr:uid="{B7037867-182B-4520-A96E-A688C9C40112}"/>
    <cellStyle name="Style 23 6 5" xfId="34628" xr:uid="{A47BC8C9-7F6B-42D7-9877-3A206797F13E}"/>
    <cellStyle name="Style 23 7" xfId="20432" xr:uid="{C82BE9ED-4C8A-452D-B9F8-0B6A6C634189}"/>
    <cellStyle name="Style 23 7 2" xfId="34635" xr:uid="{936A3D75-1D53-4946-AA98-5801CC2C17E8}"/>
    <cellStyle name="Style 23 7 3" xfId="34634" xr:uid="{7305D454-49FA-4CBB-8E13-9BE190FC534A}"/>
    <cellStyle name="Style 23 8" xfId="20433" xr:uid="{B5745238-ED1E-462F-AF79-4015E97F5DA4}"/>
    <cellStyle name="Style 23 8 2" xfId="34637" xr:uid="{D988F2CD-E1EB-4147-A1E7-28A3C68F4F36}"/>
    <cellStyle name="Style 23 8 3" xfId="34636" xr:uid="{E398FAE4-C9AC-4E26-9570-1292318D5129}"/>
    <cellStyle name="Style 23 9" xfId="20434" xr:uid="{F72740FD-A101-4067-8661-167BE2CAFCD9}"/>
    <cellStyle name="Style 23 9 2" xfId="34639" xr:uid="{CA6AA322-EE7B-4244-A19E-D1610072BFA0}"/>
    <cellStyle name="Style 23 9 3" xfId="34638" xr:uid="{A0849C5C-893E-4385-8D16-CE5F7B4364AD}"/>
    <cellStyle name="Style 24" xfId="5008" xr:uid="{00000000-0005-0000-0000-000093130000}"/>
    <cellStyle name="Style 24 10" xfId="20435" xr:uid="{923E47E8-1EEA-4B64-84EE-8E1E6EA09CF7}"/>
    <cellStyle name="Style 24 10 2" xfId="34641" xr:uid="{96BF91B6-BA61-45F9-BC1B-A1FAF8CE891C}"/>
    <cellStyle name="Style 24 11" xfId="34642" xr:uid="{EF4C3E98-BFFD-4F73-AEF3-F923341B711F}"/>
    <cellStyle name="Style 24 12" xfId="34640" xr:uid="{20AE2BDE-C0AC-4FB3-B66D-BB353910FC29}"/>
    <cellStyle name="Style 24 13" xfId="9312" xr:uid="{B3D2317A-820E-40D5-AB1B-42ED25D5CCB7}"/>
    <cellStyle name="Style 24 2" xfId="5009" xr:uid="{00000000-0005-0000-0000-000094130000}"/>
    <cellStyle name="Style 24 2 2" xfId="5577" xr:uid="{759557A2-CD22-4ADC-BA70-45D04DD97B3E}"/>
    <cellStyle name="Style 24 2 2 2" xfId="20436" xr:uid="{5F53D58D-4A7F-40F3-92CA-88FC25D718A8}"/>
    <cellStyle name="Style 24 2 2 2 2" xfId="34645" xr:uid="{F3516498-B345-4251-B3F5-EF21777173D9}"/>
    <cellStyle name="Style 24 2 2 3" xfId="34644" xr:uid="{3423BB06-83A4-425E-A152-0C27C69CD4C8}"/>
    <cellStyle name="Style 24 2 3" xfId="5576" xr:uid="{8A673E6C-AA19-42AE-AF4B-D75B338621BA}"/>
    <cellStyle name="Style 24 2 3 2" xfId="20437" xr:uid="{3C16D54C-298C-4478-BB75-740D936725C8}"/>
    <cellStyle name="Style 24 2 3 2 2" xfId="34647" xr:uid="{0B66064F-47CE-4B9A-A556-6A769F266F80}"/>
    <cellStyle name="Style 24 2 3 3" xfId="34646" xr:uid="{1FA76371-A35A-4CCC-8225-5E82EDA11BB9}"/>
    <cellStyle name="Style 24 2 4" xfId="20438" xr:uid="{9C70B114-54E9-4B00-A661-02A2A64E2B74}"/>
    <cellStyle name="Style 24 2 4 2" xfId="34648" xr:uid="{0CBEF4C7-8235-4B76-83CE-39C996F0B732}"/>
    <cellStyle name="Style 24 2 5" xfId="20439" xr:uid="{EEC17437-A49D-4B87-9463-AB1B58A748FE}"/>
    <cellStyle name="Style 24 2 5 2" xfId="34649" xr:uid="{E285B152-B516-435D-BD99-238DF8AC6985}"/>
    <cellStyle name="Style 24 2 6" xfId="34643" xr:uid="{C526B70F-3E9F-4607-841A-DA2003CAFE9D}"/>
    <cellStyle name="Style 24 2 7" xfId="9313" xr:uid="{8B068896-9B49-4224-996F-618CEFE40AA0}"/>
    <cellStyle name="Style 24 3" xfId="5010" xr:uid="{00000000-0005-0000-0000-000095130000}"/>
    <cellStyle name="Style 24 3 2" xfId="5578" xr:uid="{0A98218F-AD6B-44C0-9177-8FF8A9BF7706}"/>
    <cellStyle name="Style 24 3 2 2" xfId="20440" xr:uid="{CA0E6ACF-A6B5-469B-8885-3260762F5178}"/>
    <cellStyle name="Style 24 3 2 2 2" xfId="34652" xr:uid="{4D58652D-AAA6-4D61-9C4B-DC6D1E4B4173}"/>
    <cellStyle name="Style 24 3 2 3" xfId="34651" xr:uid="{C64D4EFB-1DF3-4FA1-AEDB-2E61C1619435}"/>
    <cellStyle name="Style 24 3 3" xfId="20441" xr:uid="{1C2EAB2B-4FDD-4DBE-8F32-11EC8EC8D633}"/>
    <cellStyle name="Style 24 3 3 2" xfId="34654" xr:uid="{73BBCD19-8BDA-431F-97B6-EAC6B364395B}"/>
    <cellStyle name="Style 24 3 3 3" xfId="34653" xr:uid="{DC124948-869A-4D50-A595-667A0F2C33D3}"/>
    <cellStyle name="Style 24 3 4" xfId="20442" xr:uid="{9C0E2A27-4065-46ED-8351-EB8E6A1497E6}"/>
    <cellStyle name="Style 24 3 4 2" xfId="34655" xr:uid="{CFF00A86-9CDB-4EA4-8F37-FF8CB417D807}"/>
    <cellStyle name="Style 24 3 5" xfId="20443" xr:uid="{0E3AFA3B-E5F8-409C-A2CE-F36C21F5B3DF}"/>
    <cellStyle name="Style 24 3 5 2" xfId="34650" xr:uid="{3225B9CD-B8EB-415E-9056-6074C041B0AA}"/>
    <cellStyle name="Style 24 3 6" xfId="24326" xr:uid="{89E7EC29-304A-43A4-A45E-4C1C6119A2A1}"/>
    <cellStyle name="Style 24 3 7" xfId="9314" xr:uid="{AE41483B-DC84-4D56-88AA-3C6AECBB7CB4}"/>
    <cellStyle name="Style 24 4" xfId="5575" xr:uid="{A15D2E6E-E8A9-4C30-B1C2-331688BE06CC}"/>
    <cellStyle name="Style 24 4 2" xfId="20444" xr:uid="{0206B93B-3569-41A1-85E3-D0A4B0C57784}"/>
    <cellStyle name="Style 24 4 2 2" xfId="34658" xr:uid="{B92757B9-E0F9-45F0-8707-66A787662F77}"/>
    <cellStyle name="Style 24 4 2 3" xfId="34657" xr:uid="{FFD96BD8-FA48-441F-B022-B901167D51DB}"/>
    <cellStyle name="Style 24 4 3" xfId="34659" xr:uid="{85DF5F42-D59A-44B8-B3E6-D024F7A240C0}"/>
    <cellStyle name="Style 24 4 3 2" xfId="34660" xr:uid="{771E6DE0-958E-4CB5-ADDA-CA7EA6FA45FA}"/>
    <cellStyle name="Style 24 4 4" xfId="34661" xr:uid="{11A7C94D-819D-4D12-B1C2-E71D43D61571}"/>
    <cellStyle name="Style 24 4 5" xfId="34656" xr:uid="{73CC0DFC-57E3-4C9D-ACD1-1017BBE1C494}"/>
    <cellStyle name="Style 24 5" xfId="20445" xr:uid="{0F61B025-DAD5-4025-9874-640E5A74AFB2}"/>
    <cellStyle name="Style 24 5 2" xfId="34663" xr:uid="{4BDD7DC5-AACC-439F-A73C-F06048E9C6A8}"/>
    <cellStyle name="Style 24 5 2 2" xfId="34664" xr:uid="{70C5232D-3927-4ED6-8C61-F0E59B704151}"/>
    <cellStyle name="Style 24 5 3" xfId="34665" xr:uid="{0C8F4247-BA29-4012-ADD9-C088A8C46BDF}"/>
    <cellStyle name="Style 24 5 3 2" xfId="34666" xr:uid="{894E6D48-C0B6-46FF-B75B-D8BFAEE6396A}"/>
    <cellStyle name="Style 24 5 4" xfId="34667" xr:uid="{3E450462-838D-4FE1-8E8A-C170F941DF00}"/>
    <cellStyle name="Style 24 5 4 2" xfId="34668" xr:uid="{6EC372AA-E47D-4756-A5C0-0C94E28C3232}"/>
    <cellStyle name="Style 24 5 5" xfId="34669" xr:uid="{89E67C9D-5653-4E11-9ECB-7731C21BF959}"/>
    <cellStyle name="Style 24 5 6" xfId="34662" xr:uid="{108AB955-ABAF-4DBE-874A-1C74C5D26FEE}"/>
    <cellStyle name="Style 24 6" xfId="20446" xr:uid="{EA82935A-A3ED-4FF2-85B4-5828278DD57A}"/>
    <cellStyle name="Style 24 6 2" xfId="34671" xr:uid="{546C9150-2F7E-4047-9D8A-1A3A1D7C9AE0}"/>
    <cellStyle name="Style 24 6 2 2" xfId="34672" xr:uid="{B299EFC2-9BBE-4E76-8CB4-1BCE439B6256}"/>
    <cellStyle name="Style 24 6 3" xfId="34673" xr:uid="{768B4DFD-EF15-4AF6-BD21-BDF8D89CBCAF}"/>
    <cellStyle name="Style 24 6 3 2" xfId="34674" xr:uid="{698C807B-A1B3-4561-8142-89EBDF632037}"/>
    <cellStyle name="Style 24 6 4" xfId="34675" xr:uid="{6993699C-5B2F-4767-95DF-A85462537544}"/>
    <cellStyle name="Style 24 6 5" xfId="34670" xr:uid="{06E3EFEA-4F2A-4A63-9D57-DA959B07EEF4}"/>
    <cellStyle name="Style 24 7" xfId="20447" xr:uid="{C8B69F52-1E20-4A1B-BF2C-DFC4C3F60287}"/>
    <cellStyle name="Style 24 7 2" xfId="34677" xr:uid="{969BC56D-8917-4C2C-A2D8-F3DB87384733}"/>
    <cellStyle name="Style 24 7 3" xfId="34676" xr:uid="{772F3675-1EB4-4737-B5E8-13510BAA07F5}"/>
    <cellStyle name="Style 24 8" xfId="20448" xr:uid="{F5F547E8-498A-442B-AD0C-A8ECB3B3AA57}"/>
    <cellStyle name="Style 24 8 2" xfId="34679" xr:uid="{01B5AA3A-9A05-4468-9272-C6AF73AE705A}"/>
    <cellStyle name="Style 24 8 3" xfId="34678" xr:uid="{94D2915A-5120-4645-9432-53B0A0E57CE6}"/>
    <cellStyle name="Style 24 9" xfId="20449" xr:uid="{93D2F11F-F8B4-4479-9CDD-514F39D2D52A}"/>
    <cellStyle name="Style 24 9 2" xfId="34681" xr:uid="{12F8512D-6CE2-44AE-A86D-C3BEAD1EA3F0}"/>
    <cellStyle name="Style 24 9 3" xfId="34680" xr:uid="{468E7509-F000-48AC-8533-05311FDE4358}"/>
    <cellStyle name="Style 25" xfId="5011" xr:uid="{00000000-0005-0000-0000-000096130000}"/>
    <cellStyle name="Style 25 10" xfId="20450" xr:uid="{D1577809-D930-4ADD-BCB7-733A62B6B1DF}"/>
    <cellStyle name="Style 25 10 2" xfId="34684" xr:uid="{B2B16635-606E-425C-A2AC-9B5DACBCF402}"/>
    <cellStyle name="Style 25 10 3" xfId="34683" xr:uid="{FA8AF869-1CA9-4D3E-B5E7-380451A5BC7B}"/>
    <cellStyle name="Style 25 11" xfId="20451" xr:uid="{736C80A2-3109-49A3-B042-0739699BADD0}"/>
    <cellStyle name="Style 25 11 2" xfId="34685" xr:uid="{E18E3824-1621-41AA-BA90-4B03B98E538D}"/>
    <cellStyle name="Style 25 12" xfId="34686" xr:uid="{198C274C-C6F7-4990-B204-2F8C067E6FA7}"/>
    <cellStyle name="Style 25 13" xfId="34682" xr:uid="{F5D7E39E-11E8-4A37-B940-D7714E547D64}"/>
    <cellStyle name="Style 25 14" xfId="9315" xr:uid="{4E8F35A1-107E-4898-807A-23C2CF884462}"/>
    <cellStyle name="Style 25 2" xfId="5012" xr:uid="{00000000-0005-0000-0000-000097130000}"/>
    <cellStyle name="Style 25 2 10" xfId="20452" xr:uid="{5E030492-0626-426D-A559-1866D905012C}"/>
    <cellStyle name="Style 25 2 10 2" xfId="34688" xr:uid="{58AC3596-D5E7-4720-B793-B879D04B6319}"/>
    <cellStyle name="Style 25 2 11" xfId="34689" xr:uid="{740B4993-8AB7-4905-B325-52BCB618AED5}"/>
    <cellStyle name="Style 25 2 12" xfId="34687" xr:uid="{CD240130-E9EE-41AB-A1B1-CA1A8B68C727}"/>
    <cellStyle name="Style 25 2 13" xfId="9316" xr:uid="{29F863A8-EDBE-4335-82C7-1BBE95BA961A}"/>
    <cellStyle name="Style 25 2 2" xfId="5013" xr:uid="{00000000-0005-0000-0000-000098130000}"/>
    <cellStyle name="Style 25 2 2 2" xfId="5582" xr:uid="{E1E58062-8FC4-473E-B485-D88AE8CC387A}"/>
    <cellStyle name="Style 25 2 2 2 2" xfId="20453" xr:uid="{D76DC136-04AE-4A46-9311-96CFFED56370}"/>
    <cellStyle name="Style 25 2 2 2 2 2" xfId="34692" xr:uid="{F29D5DC6-405D-4307-B2FD-357C62AAFECE}"/>
    <cellStyle name="Style 25 2 2 2 3" xfId="34691" xr:uid="{11B56EA2-9955-458B-A046-F00801A3BAF8}"/>
    <cellStyle name="Style 25 2 2 3" xfId="5581" xr:uid="{BC1A94E4-CE35-4075-9B71-76EB75DCBDCF}"/>
    <cellStyle name="Style 25 2 2 3 2" xfId="20454" xr:uid="{CE74CE72-92C3-4E53-8DD9-CF1EE274F496}"/>
    <cellStyle name="Style 25 2 2 3 2 2" xfId="34694" xr:uid="{6355B4A9-90BE-4A94-A5AB-89E90256017B}"/>
    <cellStyle name="Style 25 2 2 3 3" xfId="34693" xr:uid="{470D540A-F1AF-47F2-809E-AAD849AD2B55}"/>
    <cellStyle name="Style 25 2 2 4" xfId="20455" xr:uid="{2369162A-FD6E-4E58-8730-A6860F5FD36E}"/>
    <cellStyle name="Style 25 2 2 4 2" xfId="34695" xr:uid="{3143C666-BD74-4A6E-AB45-82BB43D49AD8}"/>
    <cellStyle name="Style 25 2 2 5" xfId="20456" xr:uid="{2B647097-9339-4E12-AE3E-0300B9BD6F64}"/>
    <cellStyle name="Style 25 2 2 5 2" xfId="34696" xr:uid="{19B5D9AF-AE62-46DC-A493-D67B95E2D469}"/>
    <cellStyle name="Style 25 2 2 6" xfId="34690" xr:uid="{375F3352-2FDD-4C3D-BD5F-2A7AEB1489C1}"/>
    <cellStyle name="Style 25 2 2 7" xfId="9317" xr:uid="{9E43CC46-D715-4C60-B439-A57DCA3AE06E}"/>
    <cellStyle name="Style 25 2 3" xfId="5580" xr:uid="{59F28646-E755-44BA-8137-FD2B0894565A}"/>
    <cellStyle name="Style 25 2 3 2" xfId="20457" xr:uid="{47E95339-55C5-4710-88D5-A060C5BAF2FA}"/>
    <cellStyle name="Style 25 2 3 2 2" xfId="34699" xr:uid="{EC45D080-B7F7-4E62-AE9F-8729CB6D3969}"/>
    <cellStyle name="Style 25 2 3 2 3" xfId="34698" xr:uid="{D57D4849-2BDD-42D4-B713-93399F69E61A}"/>
    <cellStyle name="Style 25 2 3 3" xfId="34700" xr:uid="{4FA35BA9-F699-4E80-8FF2-5825730F5720}"/>
    <cellStyle name="Style 25 2 3 3 2" xfId="34701" xr:uid="{23A44384-B28D-405D-8912-6F7147E0BA71}"/>
    <cellStyle name="Style 25 2 3 4" xfId="34702" xr:uid="{CD831151-2B47-4C2B-BFC2-B7083F45B9CC}"/>
    <cellStyle name="Style 25 2 3 5" xfId="34697" xr:uid="{59ADB82D-2CC0-43D7-9D4D-D32D4C05D5FF}"/>
    <cellStyle name="Style 25 2 4" xfId="20458" xr:uid="{C164BA8F-A700-4C1A-BD2E-F649A341171E}"/>
    <cellStyle name="Style 25 2 4 2" xfId="34704" xr:uid="{1F9615A1-FA85-44F9-98CD-A026A5E8776E}"/>
    <cellStyle name="Style 25 2 4 2 2" xfId="34705" xr:uid="{88098CE2-31B7-4FB4-9268-F2C7B36402F7}"/>
    <cellStyle name="Style 25 2 4 3" xfId="34706" xr:uid="{6A222394-AB72-4D54-848C-0089210A6914}"/>
    <cellStyle name="Style 25 2 4 3 2" xfId="34707" xr:uid="{C4C75EB8-AEE5-4B52-9BCA-844A9783C21F}"/>
    <cellStyle name="Style 25 2 4 4" xfId="34708" xr:uid="{1848BD2B-0172-48C1-B817-8A61D643DAB5}"/>
    <cellStyle name="Style 25 2 4 5" xfId="34703" xr:uid="{BF34B5E4-9DB4-404F-A660-B714EA26B84C}"/>
    <cellStyle name="Style 25 2 5" xfId="20459" xr:uid="{0F385965-3C03-4C15-B6F7-5905AAD99D2D}"/>
    <cellStyle name="Style 25 2 5 2" xfId="34710" xr:uid="{AD45875B-FCB3-4211-9AE5-C8E33D497F07}"/>
    <cellStyle name="Style 25 2 5 2 2" xfId="34711" xr:uid="{A02194A7-15C5-4A16-92C1-1DDF3A15DBD0}"/>
    <cellStyle name="Style 25 2 5 3" xfId="34712" xr:uid="{3E703DF1-BF5C-46A3-8F48-BE7D89770013}"/>
    <cellStyle name="Style 25 2 5 3 2" xfId="34713" xr:uid="{C4E80B66-3EB7-4B82-8385-D2583898C535}"/>
    <cellStyle name="Style 25 2 5 4" xfId="34714" xr:uid="{14E921EB-BA7E-42E0-953A-CADD2AAD2EAA}"/>
    <cellStyle name="Style 25 2 5 4 2" xfId="34715" xr:uid="{61CD6A32-8752-4A28-8E11-E93E82EAA884}"/>
    <cellStyle name="Style 25 2 5 5" xfId="34716" xr:uid="{0BC1975F-3CFC-4D59-91CC-4C415B03EE16}"/>
    <cellStyle name="Style 25 2 5 6" xfId="34709" xr:uid="{CB2EDBF9-B329-4288-81C1-45014EB2EAE8}"/>
    <cellStyle name="Style 25 2 6" xfId="20460" xr:uid="{FF33008A-AF31-43F9-A484-2ADE1037407B}"/>
    <cellStyle name="Style 25 2 6 2" xfId="34718" xr:uid="{23458C57-1E8E-4BAB-976E-E8C9F40CE131}"/>
    <cellStyle name="Style 25 2 6 2 2" xfId="34719" xr:uid="{AA64A2FB-4FF8-4737-9A3D-688DD982830A}"/>
    <cellStyle name="Style 25 2 6 3" xfId="34720" xr:uid="{F252964D-08E2-4C78-AC27-E20F4E944D6F}"/>
    <cellStyle name="Style 25 2 6 3 2" xfId="34721" xr:uid="{4B9382BC-32BF-4A57-9D3F-D02EDB1D875A}"/>
    <cellStyle name="Style 25 2 6 4" xfId="34722" xr:uid="{5D62B5F5-DEBA-496F-92BF-2F11879889C7}"/>
    <cellStyle name="Style 25 2 6 5" xfId="34717" xr:uid="{8E585692-C3D4-49CF-B77D-BB9BCE145660}"/>
    <cellStyle name="Style 25 2 7" xfId="20461" xr:uid="{EF1F13FB-BD46-4A5D-AAF5-0B34C52E0890}"/>
    <cellStyle name="Style 25 2 7 2" xfId="34724" xr:uid="{7706BFDD-5435-47D2-AD6B-B11690CC55BC}"/>
    <cellStyle name="Style 25 2 7 3" xfId="34723" xr:uid="{9E942CC4-F1E4-46E2-B681-5FABC0DE23A5}"/>
    <cellStyle name="Style 25 2 8" xfId="20462" xr:uid="{2F18B2CD-BC0F-47CF-A279-1119CBF6DBE6}"/>
    <cellStyle name="Style 25 2 8 2" xfId="34726" xr:uid="{13016219-B04A-40E2-9FC9-8F99B4C2F545}"/>
    <cellStyle name="Style 25 2 8 3" xfId="34725" xr:uid="{907FBCBF-0565-4DBF-8338-09B2E7E291A0}"/>
    <cellStyle name="Style 25 2 9" xfId="20463" xr:uid="{B7CD9D92-17EC-49DB-B376-6C01702BC167}"/>
    <cellStyle name="Style 25 2 9 2" xfId="34728" xr:uid="{6E7B2F16-1BC2-4B0B-89FE-59731A30F383}"/>
    <cellStyle name="Style 25 2 9 3" xfId="34727" xr:uid="{3497D768-0873-46EB-8C36-CDC2935B746A}"/>
    <cellStyle name="Style 25 3" xfId="5014" xr:uid="{00000000-0005-0000-0000-000099130000}"/>
    <cellStyle name="Style 25 3 10" xfId="9318" xr:uid="{D3BFA8DA-8E79-4B3E-A493-45ECDF80437D}"/>
    <cellStyle name="Style 25 3 2" xfId="5015" xr:uid="{00000000-0005-0000-0000-00009A130000}"/>
    <cellStyle name="Style 25 3 2 2" xfId="5584" xr:uid="{2EFD9A22-A0F5-4D26-9F79-8AECD310151C}"/>
    <cellStyle name="Style 25 3 2 2 2" xfId="20464" xr:uid="{DA66CE9E-A3F7-494B-A8C3-042544EA0B40}"/>
    <cellStyle name="Style 25 3 2 2 3" xfId="34731" xr:uid="{0E309C5D-949B-4FED-86A8-09EAF29F0C17}"/>
    <cellStyle name="Style 25 3 2 3" xfId="20465" xr:uid="{9CD98B15-A211-4BC3-BFEC-F71F417AEF8B}"/>
    <cellStyle name="Style 25 3 2 3 2" xfId="34730" xr:uid="{4145A5D4-FC2A-4F60-AF80-0FB6C00CE391}"/>
    <cellStyle name="Style 25 3 2 4" xfId="20466" xr:uid="{48A8AC5D-32C4-42BB-AE9A-97C9494894E9}"/>
    <cellStyle name="Style 25 3 2 5" xfId="20467" xr:uid="{CDCF480B-AE0F-452E-98A3-B67B2939C363}"/>
    <cellStyle name="Style 25 3 2 6" xfId="9319" xr:uid="{357BA324-E1CE-46E1-8A29-FA1A5285A066}"/>
    <cellStyle name="Style 25 3 3" xfId="5016" xr:uid="{00000000-0005-0000-0000-00009B130000}"/>
    <cellStyle name="Style 25 3 3 2" xfId="20468" xr:uid="{90086B42-90BF-47C2-A9B7-34DE4FA6334E}"/>
    <cellStyle name="Style 25 3 3 2 2" xfId="34733" xr:uid="{05D2EACC-08E1-45F2-BC5C-142A0EDD86F4}"/>
    <cellStyle name="Style 25 3 3 3" xfId="20469" xr:uid="{DFFA58C3-BB98-4D67-9C9F-1F4F44BCEACF}"/>
    <cellStyle name="Style 25 3 3 4" xfId="34732" xr:uid="{34A6886C-8A63-4D19-84CC-29DAAC7E4535}"/>
    <cellStyle name="Style 25 3 3 5" xfId="9320" xr:uid="{381C35A6-E6AE-4F49-8AB6-5064562D5F1D}"/>
    <cellStyle name="Style 25 3 4" xfId="5583" xr:uid="{BF93FE84-CABF-4F5A-AECA-F80C6A3F8FB9}"/>
    <cellStyle name="Style 25 3 4 2" xfId="20470" xr:uid="{4F2F0015-F120-4D6E-9C72-28CAD529A3E2}"/>
    <cellStyle name="Style 25 3 4 3" xfId="34734" xr:uid="{04A1E566-98BB-4C0A-8B64-07B2316B508F}"/>
    <cellStyle name="Style 25 3 5" xfId="20471" xr:uid="{56F272AD-B6D7-4CE1-92A9-D7B21B9A36D6}"/>
    <cellStyle name="Style 25 3 5 2" xfId="34735" xr:uid="{361A8E4C-539A-4848-A862-1494D6CA856D}"/>
    <cellStyle name="Style 25 3 6" xfId="20472" xr:uid="{DC164523-1889-4F87-9231-C019E345A918}"/>
    <cellStyle name="Style 25 3 6 2" xfId="34729" xr:uid="{0D2FD33A-C2F2-44DC-A47E-CF2A66DAEB45}"/>
    <cellStyle name="Style 25 3 7" xfId="20473" xr:uid="{C6AAC59F-557A-464A-B00E-7E29EAA42FED}"/>
    <cellStyle name="Style 25 3 8" xfId="20474" xr:uid="{3D79872E-2CE1-43FB-ABD2-974DC97FC3B5}"/>
    <cellStyle name="Style 25 3 9" xfId="24328" xr:uid="{628C6169-D96C-4E1D-B23A-484D36C50A62}"/>
    <cellStyle name="Style 25 4" xfId="5017" xr:uid="{00000000-0005-0000-0000-00009C130000}"/>
    <cellStyle name="Style 25 4 2" xfId="20475" xr:uid="{5E0CABC1-0F42-4674-8FA9-93CB553FC7AA}"/>
    <cellStyle name="Style 25 4 2 2" xfId="34738" xr:uid="{735646F6-0513-40D4-9F4D-ABD097D42A4B}"/>
    <cellStyle name="Style 25 4 2 3" xfId="34737" xr:uid="{2877098B-8A12-4D8D-B8F6-FB2393E3650E}"/>
    <cellStyle name="Style 25 4 3" xfId="20476" xr:uid="{C7D40298-5A33-4959-8DEC-FF98EB1FEE61}"/>
    <cellStyle name="Style 25 4 3 2" xfId="34740" xr:uid="{0C58D5D4-1CE1-4696-8734-DFA68CED1FA5}"/>
    <cellStyle name="Style 25 4 3 3" xfId="34739" xr:uid="{7714C7E9-6E60-477E-82A5-2372CA0E4DBC}"/>
    <cellStyle name="Style 25 4 4" xfId="20477" xr:uid="{F7E8BBE5-C826-43A8-A16C-B70F0DACEE43}"/>
    <cellStyle name="Style 25 4 4 2" xfId="34741" xr:uid="{C6490CE9-E161-4B4F-BAF1-0BEB75E78867}"/>
    <cellStyle name="Style 25 4 5" xfId="20478" xr:uid="{3BA36F85-AFBE-42AB-999F-1FDBA6D57F21}"/>
    <cellStyle name="Style 25 4 5 2" xfId="34736" xr:uid="{EF681A89-5DD8-4504-B324-D28D992004E1}"/>
    <cellStyle name="Style 25 4 6" xfId="24327" xr:uid="{883BAF6A-E774-46FC-863D-08EB771DB4B2}"/>
    <cellStyle name="Style 25 4 7" xfId="9321" xr:uid="{AFCE59FF-29BF-418F-A06A-2A82767E2BE9}"/>
    <cellStyle name="Style 25 5" xfId="5579" xr:uid="{E33B97D4-EFE8-4354-9987-62C511CCB604}"/>
    <cellStyle name="Style 25 5 2" xfId="20479" xr:uid="{BCCF12F6-9EED-44FA-854F-BECB8C8222E6}"/>
    <cellStyle name="Style 25 5 2 2" xfId="34744" xr:uid="{AF83E2E7-D2E3-4616-AABC-BC97EA76BD88}"/>
    <cellStyle name="Style 25 5 2 3" xfId="34743" xr:uid="{009CDCD0-490B-442A-9568-EDB3426F098A}"/>
    <cellStyle name="Style 25 5 3" xfId="34745" xr:uid="{FED79611-2FE6-4462-9050-E7A9CC63CD4E}"/>
    <cellStyle name="Style 25 5 3 2" xfId="34746" xr:uid="{09951619-4836-49E4-91FD-8AB44C0CC851}"/>
    <cellStyle name="Style 25 5 4" xfId="34747" xr:uid="{A5B35F6C-297F-4A48-8EDE-73947258CED4}"/>
    <cellStyle name="Style 25 5 5" xfId="34742" xr:uid="{4FDC2E05-973F-482D-B3F5-C8E81B5C0F35}"/>
    <cellStyle name="Style 25 6" xfId="20480" xr:uid="{F9C0D35E-09D3-422F-B81C-D93F504F00DE}"/>
    <cellStyle name="Style 25 6 2" xfId="34749" xr:uid="{9E8074DB-F7A1-47E9-A60B-F45B3F42A080}"/>
    <cellStyle name="Style 25 6 2 2" xfId="34750" xr:uid="{8D8CA498-3CC2-4266-8F1D-76E34CD0660B}"/>
    <cellStyle name="Style 25 6 3" xfId="34751" xr:uid="{A474EA19-DCB0-4A0C-B441-9529DEA0F956}"/>
    <cellStyle name="Style 25 6 3 2" xfId="34752" xr:uid="{403D4645-366F-4881-8EC1-787582741CB2}"/>
    <cellStyle name="Style 25 6 4" xfId="34753" xr:uid="{223F0623-1389-47FE-99A7-A65C2AD6A06A}"/>
    <cellStyle name="Style 25 6 4 2" xfId="34754" xr:uid="{5C644410-FFDF-4093-B697-1C140A2B75FB}"/>
    <cellStyle name="Style 25 6 5" xfId="34755" xr:uid="{0443423B-F9DF-42D9-AE6D-4D32A9BDF256}"/>
    <cellStyle name="Style 25 6 6" xfId="34748" xr:uid="{B88D95ED-1C49-4294-9BD9-8A2381FF9B9F}"/>
    <cellStyle name="Style 25 7" xfId="20481" xr:uid="{15F37FF8-B1AC-4FE7-8EE2-9BFF31F6E136}"/>
    <cellStyle name="Style 25 7 2" xfId="34757" xr:uid="{46BECEA2-BADE-45AB-A79E-958AA562DC18}"/>
    <cellStyle name="Style 25 7 2 2" xfId="34758" xr:uid="{0D515D2F-EEAF-4E26-8B28-AC0D0A39F05D}"/>
    <cellStyle name="Style 25 7 3" xfId="34759" xr:uid="{FD6235CA-F521-4ABB-9086-0EB384239232}"/>
    <cellStyle name="Style 25 7 3 2" xfId="34760" xr:uid="{A1B47029-2A12-40A1-9866-07E4E538B4D7}"/>
    <cellStyle name="Style 25 7 4" xfId="34761" xr:uid="{6CCAE2CC-B408-42C5-947D-ABA72BB071D6}"/>
    <cellStyle name="Style 25 7 5" xfId="34756" xr:uid="{A6D6FBE3-9C22-4153-8349-A43761AA546A}"/>
    <cellStyle name="Style 25 8" xfId="20482" xr:uid="{F368F3BF-518E-479D-8ABC-888F5C922A75}"/>
    <cellStyle name="Style 25 8 2" xfId="34763" xr:uid="{ABDF4A45-8860-4A84-BEBB-7259BDC4E40C}"/>
    <cellStyle name="Style 25 8 3" xfId="34762" xr:uid="{6F8A017B-4606-433C-8955-15330F82257B}"/>
    <cellStyle name="Style 25 9" xfId="20483" xr:uid="{DBC6C983-0054-4D40-96C5-E40C6D5341AF}"/>
    <cellStyle name="Style 25 9 2" xfId="34765" xr:uid="{5DD4FCF0-CA97-4911-BA8E-FC2AD72EA1BF}"/>
    <cellStyle name="Style 25 9 3" xfId="34764" xr:uid="{AE860BD4-F764-4A2B-9CC1-6C622E7CBA83}"/>
    <cellStyle name="Style 26" xfId="5018" xr:uid="{00000000-0005-0000-0000-00009D130000}"/>
    <cellStyle name="Style 26 10" xfId="20484" xr:uid="{CA629EA4-ABE9-48D5-B504-B97775E07426}"/>
    <cellStyle name="Style 26 10 2" xfId="34767" xr:uid="{E9EF526E-EAC7-422C-9ECC-2A3F60331B5F}"/>
    <cellStyle name="Style 26 11" xfId="34768" xr:uid="{6B5A45E0-9917-40BA-9466-84544FA66969}"/>
    <cellStyle name="Style 26 12" xfId="34766" xr:uid="{3009BB03-C394-45F2-BD8F-654A777E050A}"/>
    <cellStyle name="Style 26 13" xfId="9322" xr:uid="{5A75BB64-D20E-4923-ABA8-1BFCE0CCF9F2}"/>
    <cellStyle name="Style 26 2" xfId="5019" xr:uid="{00000000-0005-0000-0000-00009E130000}"/>
    <cellStyle name="Style 26 2 2" xfId="20485" xr:uid="{3C74353F-992B-41CB-9E2C-F9F6798C3E8C}"/>
    <cellStyle name="Style 26 2 2 2" xfId="34771" xr:uid="{6B3CF635-4E7C-496E-8AF0-48E5E7EF381A}"/>
    <cellStyle name="Style 26 2 2 3" xfId="34770" xr:uid="{F181816B-E432-4897-B60C-09620A591922}"/>
    <cellStyle name="Style 26 2 3" xfId="20486" xr:uid="{A264C89D-CC24-4045-983D-94087F2A9DAB}"/>
    <cellStyle name="Style 26 2 3 2" xfId="34773" xr:uid="{C67389F8-5652-4EB0-ABBA-B8BCE39DD191}"/>
    <cellStyle name="Style 26 2 3 3" xfId="34772" xr:uid="{F23F5D99-D253-41EB-AF4D-1E29360171E3}"/>
    <cellStyle name="Style 26 2 4" xfId="20487" xr:uid="{3127A679-CD33-4C2F-AB3A-05EDB43426EE}"/>
    <cellStyle name="Style 26 2 4 2" xfId="34774" xr:uid="{F6B0B1D2-7559-45F2-8A0E-11933C4E8FC9}"/>
    <cellStyle name="Style 26 2 5" xfId="20488" xr:uid="{0347652A-00F5-4B6C-957F-EB5B0B890694}"/>
    <cellStyle name="Style 26 2 5 2" xfId="34775" xr:uid="{28DAAC57-5F42-41AA-851F-0ED76B3200D3}"/>
    <cellStyle name="Style 26 2 6" xfId="34769" xr:uid="{78EF8E68-253A-4CAD-987C-BAC09B531A48}"/>
    <cellStyle name="Style 26 2 7" xfId="24330" xr:uid="{7C69342E-3153-41C4-AB96-228AA24BCCBD}"/>
    <cellStyle name="Style 26 2 8" xfId="9323" xr:uid="{2F9986AF-F43C-4C41-88B6-B25BE1B8405D}"/>
    <cellStyle name="Style 26 3" xfId="5020" xr:uid="{00000000-0005-0000-0000-00009F130000}"/>
    <cellStyle name="Style 26 3 2" xfId="20489" xr:uid="{F460D567-9502-41FB-94FE-871546DAFBC1}"/>
    <cellStyle name="Style 26 3 2 2" xfId="34778" xr:uid="{A29DA8D8-2FBC-4F47-84D5-8DC0F632E2DB}"/>
    <cellStyle name="Style 26 3 2 3" xfId="34777" xr:uid="{C68EE495-BB2C-4E31-AC34-62D1FD2C5E98}"/>
    <cellStyle name="Style 26 3 3" xfId="20490" xr:uid="{D41A49FB-DDC1-48FB-AB19-65E780F272E2}"/>
    <cellStyle name="Style 26 3 3 2" xfId="34780" xr:uid="{BDDF38BF-2C83-4399-9B6B-32B702E72075}"/>
    <cellStyle name="Style 26 3 3 3" xfId="34779" xr:uid="{5E3E805E-B902-4875-9EA3-AA085B5EA5AE}"/>
    <cellStyle name="Style 26 3 4" xfId="20491" xr:uid="{71C5FE05-BDDB-4801-8721-E93B4DA7D5F2}"/>
    <cellStyle name="Style 26 3 4 2" xfId="34781" xr:uid="{180A207B-EAC4-434B-8000-0FB4ADAF562C}"/>
    <cellStyle name="Style 26 3 5" xfId="20492" xr:uid="{DAFE582A-ED1F-43A7-97B7-9C67C8DC49DD}"/>
    <cellStyle name="Style 26 3 5 2" xfId="34776" xr:uid="{DC3D2E2B-D5EE-4E7E-93BF-8A7E9CB5C6FD}"/>
    <cellStyle name="Style 26 3 6" xfId="24329" xr:uid="{3DBDCAD9-33FD-4F5D-8A4C-BE13CBA4C17B}"/>
    <cellStyle name="Style 26 3 7" xfId="9324" xr:uid="{59311623-8AE4-4DD8-897A-4FA06F2262D3}"/>
    <cellStyle name="Style 26 4" xfId="5585" xr:uid="{CE1B3CB2-BCC1-447C-B26B-21CC00C7BCCB}"/>
    <cellStyle name="Style 26 4 2" xfId="20493" xr:uid="{FE4B3362-6EA0-41A4-8E8F-551B4C066C9B}"/>
    <cellStyle name="Style 26 4 2 2" xfId="34784" xr:uid="{A203F80B-616A-4802-85F4-26F9D2A8003C}"/>
    <cellStyle name="Style 26 4 2 3" xfId="34783" xr:uid="{66286DF7-7037-4CC9-B54F-A6A08C5640E1}"/>
    <cellStyle name="Style 26 4 3" xfId="34785" xr:uid="{6C2809B2-F22E-4A0B-8664-D8FAFADB1CB3}"/>
    <cellStyle name="Style 26 4 3 2" xfId="34786" xr:uid="{8C3552ED-934F-43B7-BF5F-EB42318AE1AD}"/>
    <cellStyle name="Style 26 4 4" xfId="34787" xr:uid="{AC1B5969-D84A-4AFC-9DBE-645C5552FAD6}"/>
    <cellStyle name="Style 26 4 5" xfId="34782" xr:uid="{660DFD5E-6828-4C41-BFE9-0BD57BE30069}"/>
    <cellStyle name="Style 26 5" xfId="20494" xr:uid="{67ADC7C1-13DA-4DF8-837A-8976C757813B}"/>
    <cellStyle name="Style 26 5 2" xfId="34789" xr:uid="{5C881AA5-397C-4A26-B23F-9186132B91A3}"/>
    <cellStyle name="Style 26 5 2 2" xfId="34790" xr:uid="{186AF94D-F6F2-42B0-893F-8244091CD769}"/>
    <cellStyle name="Style 26 5 3" xfId="34791" xr:uid="{CDFDEAC9-7D85-424C-A266-F8E640E0073D}"/>
    <cellStyle name="Style 26 5 3 2" xfId="34792" xr:uid="{67E66EB0-53AB-4BFA-9E92-3C701D0169AA}"/>
    <cellStyle name="Style 26 5 4" xfId="34793" xr:uid="{05C75D8C-A16C-415B-B5E5-AA0053049E63}"/>
    <cellStyle name="Style 26 5 4 2" xfId="34794" xr:uid="{E96C06FF-E675-42CD-8E45-BB52EC59168E}"/>
    <cellStyle name="Style 26 5 5" xfId="34795" xr:uid="{673DC478-0A61-45BA-86BC-2663A43EADB5}"/>
    <cellStyle name="Style 26 5 6" xfId="34788" xr:uid="{A8D34E6C-F8EC-4A80-BAE2-B1BA18DAD569}"/>
    <cellStyle name="Style 26 6" xfId="20495" xr:uid="{32A567FD-C71B-4BF1-B5E1-5BAA887ADAE6}"/>
    <cellStyle name="Style 26 6 2" xfId="34797" xr:uid="{DAD1A29F-0DE7-4968-83FA-D95493B4EABA}"/>
    <cellStyle name="Style 26 6 2 2" xfId="34798" xr:uid="{908C0876-E3CE-46F0-9161-5A11047CA03E}"/>
    <cellStyle name="Style 26 6 3" xfId="34799" xr:uid="{A0A2DDE1-5AAF-4854-BCD0-CC22754FFFC3}"/>
    <cellStyle name="Style 26 6 3 2" xfId="34800" xr:uid="{EB5BA598-2228-4F4F-A53A-4E230EB158AF}"/>
    <cellStyle name="Style 26 6 4" xfId="34801" xr:uid="{ECF362FF-EE1E-4DFD-AD5E-0D1C3C496DED}"/>
    <cellStyle name="Style 26 6 5" xfId="34796" xr:uid="{2F91F734-9181-4143-8A85-B879C52D2B5E}"/>
    <cellStyle name="Style 26 7" xfId="20496" xr:uid="{AF143529-FD7B-4F72-9E06-84AD39F9615D}"/>
    <cellStyle name="Style 26 7 2" xfId="34803" xr:uid="{AE37C85B-0AE4-4E91-A3DC-8A521BBFA05A}"/>
    <cellStyle name="Style 26 7 3" xfId="34802" xr:uid="{F17D4F01-2285-4949-BF5C-07F25BB6001B}"/>
    <cellStyle name="Style 26 8" xfId="20497" xr:uid="{64E2508C-9B9F-47D6-91BB-8111F034A6EF}"/>
    <cellStyle name="Style 26 8 2" xfId="34805" xr:uid="{19A2F5A8-2AD8-43F5-90B4-8202313B6677}"/>
    <cellStyle name="Style 26 8 3" xfId="34804" xr:uid="{6FB73843-20D2-443D-976B-6DC5DF696425}"/>
    <cellStyle name="Style 26 9" xfId="20498" xr:uid="{7AC0D75B-98D6-4286-9F0D-974552251620}"/>
    <cellStyle name="Style 26 9 2" xfId="34807" xr:uid="{C8F1577E-5FB9-41AA-A9F9-0BCC2884609B}"/>
    <cellStyle name="Style 26 9 3" xfId="34806" xr:uid="{7C0AD96F-059D-42C7-8BF1-90CA691ECDA8}"/>
    <cellStyle name="Style 27" xfId="5021" xr:uid="{00000000-0005-0000-0000-0000A0130000}"/>
    <cellStyle name="Style 27 2" xfId="5022" xr:uid="{00000000-0005-0000-0000-0000A1130000}"/>
    <cellStyle name="Style 27 2 2" xfId="20499" xr:uid="{8CEA0CB6-5CBF-48D7-9192-2CB841DF7544}"/>
    <cellStyle name="Style 27 2 3" xfId="20500" xr:uid="{3C0B0173-0C0B-497B-950D-1FDB517F3DF8}"/>
    <cellStyle name="Style 27 2 4" xfId="20501" xr:uid="{22BFCB7F-298C-4105-8EFF-CAFB36C90220}"/>
    <cellStyle name="Style 27 2 5" xfId="20502" xr:uid="{2F109907-212E-433B-9686-50003B78838A}"/>
    <cellStyle name="Style 27 2 6" xfId="24332" xr:uid="{A1798885-F739-4BE3-9881-8E2096FA8323}"/>
    <cellStyle name="Style 27 2 7" xfId="9326" xr:uid="{EF4E5582-B267-4E02-B577-16B7EE9B6B96}"/>
    <cellStyle name="Style 27 3" xfId="20503" xr:uid="{FAE602E8-50FC-40E0-8E48-0C920B81C2B6}"/>
    <cellStyle name="Style 27 4" xfId="20504" xr:uid="{A8D87FDE-A96B-42DE-BE9B-E50A78BECB5B}"/>
    <cellStyle name="Style 27 5" xfId="20505" xr:uid="{04C84157-37B9-4A1F-8F7A-C511F49BE3EE}"/>
    <cellStyle name="Style 27 6" xfId="20506" xr:uid="{472F1F70-3013-4744-8409-EAE648B9BAA8}"/>
    <cellStyle name="Style 27 7" xfId="24331" xr:uid="{7B770F96-31DA-4997-84AF-51F3BB018D46}"/>
    <cellStyle name="Style 27 8" xfId="9325" xr:uid="{4D94C2A1-4476-44AB-9C9A-69ABABCD05C1}"/>
    <cellStyle name="Style 35" xfId="5023" xr:uid="{00000000-0005-0000-0000-0000A2130000}"/>
    <cellStyle name="Style 35 2" xfId="5024" xr:uid="{00000000-0005-0000-0000-0000A3130000}"/>
    <cellStyle name="Style 35 2 2" xfId="20507" xr:uid="{5BFB093F-C447-43AB-A7C4-64FC8CD1339B}"/>
    <cellStyle name="Style 35 2 3" xfId="20508" xr:uid="{10BE58C2-EA53-4373-8C69-9D2C7B59F1DB}"/>
    <cellStyle name="Style 35 2 4" xfId="20509" xr:uid="{94A58272-BA73-4FA0-B5C0-B0E6405C0977}"/>
    <cellStyle name="Style 35 2 5" xfId="20510" xr:uid="{885472F9-E332-4A30-925B-1AC72ABF4B00}"/>
    <cellStyle name="Style 35 2 6" xfId="24334" xr:uid="{8154616F-CA61-4336-8316-7C3FEB706E86}"/>
    <cellStyle name="Style 35 2 7" xfId="9328" xr:uid="{B660E62F-2815-429D-AAD7-0DD25F5D48D5}"/>
    <cellStyle name="Style 35 3" xfId="5025" xr:uid="{00000000-0005-0000-0000-0000A4130000}"/>
    <cellStyle name="Style 35 3 2" xfId="20511" xr:uid="{6F1CA5A4-B98C-4B82-BD5C-0E76896F793E}"/>
    <cellStyle name="Style 35 3 3" xfId="20512" xr:uid="{1E72B504-528A-4019-8B81-5EAE3CFB0E68}"/>
    <cellStyle name="Style 35 3 4" xfId="20513" xr:uid="{72B9A049-37F6-48EE-A4DF-F350C78F9492}"/>
    <cellStyle name="Style 35 3 5" xfId="20514" xr:uid="{2D8A54AD-55B2-4767-91F1-CBAFE89041E6}"/>
    <cellStyle name="Style 35 3 6" xfId="24335" xr:uid="{11E4CCAF-D903-45AB-A7F2-411CB98C486A}"/>
    <cellStyle name="Style 35 3 7" xfId="9329" xr:uid="{022B6478-D07E-4F1C-8F68-E4FA496BDA5F}"/>
    <cellStyle name="Style 35 4" xfId="20515" xr:uid="{E7828C0F-3915-4513-BFFF-87A185D820A4}"/>
    <cellStyle name="Style 35 5" xfId="20516" xr:uid="{7470D0A8-0D75-4351-B2A0-1AF32BB681B4}"/>
    <cellStyle name="Style 35 6" xfId="20517" xr:uid="{80DB8482-8C2F-4C52-BE32-989202602FCE}"/>
    <cellStyle name="Style 35 7" xfId="20518" xr:uid="{FE068B48-6548-4811-8B3E-E9C6FDA56E89}"/>
    <cellStyle name="Style 35 8" xfId="24333" xr:uid="{4089C82F-FE3A-4037-8129-96ED18CF27C7}"/>
    <cellStyle name="Style 35 9" xfId="9327" xr:uid="{644A0638-C0EA-4C45-8B71-5189F5136D82}"/>
    <cellStyle name="Style 36" xfId="5026" xr:uid="{00000000-0005-0000-0000-0000A5130000}"/>
    <cellStyle name="Style 36 2" xfId="5027" xr:uid="{00000000-0005-0000-0000-0000A6130000}"/>
    <cellStyle name="Style 36 2 2" xfId="20519" xr:uid="{5C007960-1FFF-4A1D-B004-0722B4D69FF0}"/>
    <cellStyle name="Style 36 2 3" xfId="20520" xr:uid="{3FED8DF7-FD55-4E90-A5BF-84B1030B34BD}"/>
    <cellStyle name="Style 36 2 4" xfId="20521" xr:uid="{D73D410A-E3B2-4B31-8818-6AC258A65368}"/>
    <cellStyle name="Style 36 2 5" xfId="20522" xr:uid="{7D020478-363A-464B-AD21-3F212EC0342F}"/>
    <cellStyle name="Style 36 2 6" xfId="24337" xr:uid="{D3D3B724-FB64-43F0-8665-4556FFDA4C07}"/>
    <cellStyle name="Style 36 2 7" xfId="9331" xr:uid="{587D5231-BF1F-4F3E-AF5B-5CA13F201530}"/>
    <cellStyle name="Style 36 3" xfId="20523" xr:uid="{1F0BEE3D-A9D2-4C16-8602-79254322C796}"/>
    <cellStyle name="Style 36 4" xfId="20524" xr:uid="{D39EF82B-265D-44C1-897B-C0EC0DE18610}"/>
    <cellStyle name="Style 36 5" xfId="20525" xr:uid="{86684389-C01F-463B-95FA-DD45F49466C4}"/>
    <cellStyle name="Style 36 6" xfId="20526" xr:uid="{82B173F7-2635-4850-B445-2F166FDA7A12}"/>
    <cellStyle name="Style 36 7" xfId="24336" xr:uid="{C44D03F8-ABDE-4615-8D12-4A30B3D0FF62}"/>
    <cellStyle name="Style 36 8" xfId="9330" xr:uid="{2EB3E5C8-D9D5-4563-A714-5473318E6A7C}"/>
    <cellStyle name="Style 37" xfId="5028" xr:uid="{00000000-0005-0000-0000-0000A7130000}"/>
    <cellStyle name="Style 37 2" xfId="5029" xr:uid="{00000000-0005-0000-0000-0000A8130000}"/>
    <cellStyle name="Style 37 2 2" xfId="20527" xr:uid="{388C4479-A61B-4946-9E24-D0D74B5E2438}"/>
    <cellStyle name="Style 37 2 3" xfId="20528" xr:uid="{0B467738-5E0A-406A-8B5A-FCA13FA90228}"/>
    <cellStyle name="Style 37 2 4" xfId="20529" xr:uid="{D348EB15-7E94-4C6C-90FF-7A52CBFB3AA0}"/>
    <cellStyle name="Style 37 2 5" xfId="20530" xr:uid="{44ED24F7-7FE3-4AC6-8F3B-63BDF8EB8E5F}"/>
    <cellStyle name="Style 37 2 6" xfId="24339" xr:uid="{8994CC80-E8C6-4C40-A15A-739CD4B87CDA}"/>
    <cellStyle name="Style 37 2 7" xfId="9333" xr:uid="{FA2E1FF2-DE6E-4C9C-BC61-AC24F85C3F7C}"/>
    <cellStyle name="Style 37 3" xfId="20531" xr:uid="{E2A27484-C0B2-40F9-A6E1-A34776F78BA3}"/>
    <cellStyle name="Style 37 4" xfId="20532" xr:uid="{80BD29D3-D4D8-4369-BC1E-047A34511F57}"/>
    <cellStyle name="Style 37 5" xfId="20533" xr:uid="{2542F5C1-4F75-4E07-A3E2-5FE8AD5CE1A4}"/>
    <cellStyle name="Style 37 6" xfId="20534" xr:uid="{8DB6BA2D-B2D4-4DD4-BA31-642B4D77A527}"/>
    <cellStyle name="Style 37 7" xfId="24338" xr:uid="{4E2BDE46-3268-492C-BFC4-6ED78F8D7428}"/>
    <cellStyle name="Style 37 8" xfId="9332" xr:uid="{7F64153D-B967-4587-AAE5-8B21BDE1C316}"/>
    <cellStyle name="Style 38" xfId="5030" xr:uid="{00000000-0005-0000-0000-0000A9130000}"/>
    <cellStyle name="Style 38 2" xfId="5031" xr:uid="{00000000-0005-0000-0000-0000AA130000}"/>
    <cellStyle name="Style 38 2 2" xfId="20535" xr:uid="{FFB099D2-A30A-40B2-A650-F9018491A764}"/>
    <cellStyle name="Style 38 2 3" xfId="20536" xr:uid="{88D6E92A-A919-40B6-A414-A7847483066C}"/>
    <cellStyle name="Style 38 2 4" xfId="20537" xr:uid="{467CDA99-01DB-49CF-A1EE-E0591F2D4CF7}"/>
    <cellStyle name="Style 38 2 5" xfId="20538" xr:uid="{3423C51D-83C2-42E9-971B-3D2881BFB4DC}"/>
    <cellStyle name="Style 38 2 6" xfId="24341" xr:uid="{F31EF6CF-25DA-41AD-8F83-85A87FFE6F37}"/>
    <cellStyle name="Style 38 2 7" xfId="9335" xr:uid="{1916EE43-91B2-4ECF-B1EE-9C5A34F66CC4}"/>
    <cellStyle name="Style 38 3" xfId="20539" xr:uid="{73096967-33DA-4FA0-B891-CEF9A50C2788}"/>
    <cellStyle name="Style 38 4" xfId="20540" xr:uid="{48CBCB60-07FD-4716-B62A-7B405F48DF99}"/>
    <cellStyle name="Style 38 5" xfId="20541" xr:uid="{E0A61CED-3A59-4893-B2C6-8D08BE1BE858}"/>
    <cellStyle name="Style 38 6" xfId="20542" xr:uid="{7CD0FB59-5A36-41EE-B3E2-DDF3208BC7D2}"/>
    <cellStyle name="Style 38 7" xfId="24340" xr:uid="{49D9168C-7EC6-4177-808F-AFF37148F0C6}"/>
    <cellStyle name="Style 38 8" xfId="9334" xr:uid="{B010E78C-2416-46D3-BCF2-4FE6554FD3C0}"/>
    <cellStyle name="Style 39" xfId="5032" xr:uid="{00000000-0005-0000-0000-0000AB130000}"/>
    <cellStyle name="Style 39 2" xfId="5033" xr:uid="{00000000-0005-0000-0000-0000AC130000}"/>
    <cellStyle name="Style 39 2 2" xfId="20543" xr:uid="{FCAAE36F-D601-4B88-9B05-99006F0FE57A}"/>
    <cellStyle name="Style 39 2 3" xfId="20544" xr:uid="{E86B2B01-A222-4529-9173-5592179E679F}"/>
    <cellStyle name="Style 39 2 4" xfId="20545" xr:uid="{0721BCDE-5C62-4053-8FEB-F1846B605790}"/>
    <cellStyle name="Style 39 2 5" xfId="20546" xr:uid="{EE23763D-F6E9-424B-BDEB-ACF6904228A2}"/>
    <cellStyle name="Style 39 2 6" xfId="24343" xr:uid="{79A500BA-27E5-47D4-B2DE-1562691EB511}"/>
    <cellStyle name="Style 39 2 7" xfId="9337" xr:uid="{EBDF1908-26CC-4FDB-BACB-4EB2DDB0B695}"/>
    <cellStyle name="Style 39 3" xfId="5034" xr:uid="{00000000-0005-0000-0000-0000AD130000}"/>
    <cellStyle name="Style 39 3 2" xfId="20547" xr:uid="{3535C58D-D8F8-408B-AE95-106361FD068F}"/>
    <cellStyle name="Style 39 3 3" xfId="20548" xr:uid="{6C2DF837-EF67-4744-A9AD-B38B975BF5C7}"/>
    <cellStyle name="Style 39 3 4" xfId="20549" xr:uid="{DAEA506C-7526-4CEB-9473-441206D10C20}"/>
    <cellStyle name="Style 39 3 5" xfId="20550" xr:uid="{87375D63-0BBC-4BAE-A0C9-98CB02D34BDC}"/>
    <cellStyle name="Style 39 3 6" xfId="24344" xr:uid="{F81785EA-A5DB-4B5E-A272-B3CCC1D857EA}"/>
    <cellStyle name="Style 39 3 7" xfId="9338" xr:uid="{B468DB30-CC53-4306-8A65-61AF0C9E8014}"/>
    <cellStyle name="Style 39 4" xfId="20551" xr:uid="{3B109792-72D9-4678-8FA8-7DD6D9FC1C4E}"/>
    <cellStyle name="Style 39 5" xfId="20552" xr:uid="{92A4FE88-D8CB-4C40-ABE5-CA238A01AA1F}"/>
    <cellStyle name="Style 39 6" xfId="20553" xr:uid="{CF9B035C-C80E-427B-A1C1-2E543DEE2E8A}"/>
    <cellStyle name="Style 39 7" xfId="20554" xr:uid="{167B511F-BE8E-4B2F-A503-88457F7C132B}"/>
    <cellStyle name="Style 39 8" xfId="24342" xr:uid="{7149A31E-A13B-4827-8D52-49BFE4C295FA}"/>
    <cellStyle name="Style 39 9" xfId="9336" xr:uid="{096FE6B4-4910-4924-88AF-363282C36D64}"/>
    <cellStyle name="Style 40" xfId="5035" xr:uid="{00000000-0005-0000-0000-0000AE130000}"/>
    <cellStyle name="Style 40 2" xfId="5036" xr:uid="{00000000-0005-0000-0000-0000AF130000}"/>
    <cellStyle name="Style 40 2 2" xfId="20555" xr:uid="{905E92EE-7C88-4DBE-8FAF-1C913A4AA1E7}"/>
    <cellStyle name="Style 40 2 3" xfId="20556" xr:uid="{4814B80B-7C39-41AA-AEBF-6CD75F98BAC6}"/>
    <cellStyle name="Style 40 2 4" xfId="20557" xr:uid="{57E9BE2B-279E-4207-A5E2-27FEE208B44F}"/>
    <cellStyle name="Style 40 2 5" xfId="20558" xr:uid="{1929BA83-214A-41C0-B169-C05DF1CBE57C}"/>
    <cellStyle name="Style 40 2 6" xfId="24346" xr:uid="{FAD017F0-191E-4C20-9B00-6ACAE1AF36CB}"/>
    <cellStyle name="Style 40 2 7" xfId="9340" xr:uid="{F02D7086-4321-4897-926C-0E8CEEFF26E7}"/>
    <cellStyle name="Style 40 3" xfId="20559" xr:uid="{C1C154C9-307A-406D-A75B-8E61C7909E69}"/>
    <cellStyle name="Style 40 4" xfId="20560" xr:uid="{1316082E-9CF8-42BE-BD0C-661F60961D5B}"/>
    <cellStyle name="Style 40 5" xfId="20561" xr:uid="{14640DEF-746D-46CA-9027-FBD915E1F281}"/>
    <cellStyle name="Style 40 6" xfId="20562" xr:uid="{EF94DEE9-BF29-4136-BFBB-FF3B2436DDE2}"/>
    <cellStyle name="Style 40 7" xfId="24345" xr:uid="{03F71527-FC30-4AAA-84DB-05252B7B699E}"/>
    <cellStyle name="Style 40 8" xfId="9339" xr:uid="{0995ACCB-4FBD-4F50-84DF-E7EC040DDD9C}"/>
    <cellStyle name="Style 41" xfId="5037" xr:uid="{00000000-0005-0000-0000-0000B0130000}"/>
    <cellStyle name="Style 41 2" xfId="5038" xr:uid="{00000000-0005-0000-0000-0000B1130000}"/>
    <cellStyle name="Style 41 2 2" xfId="20563" xr:uid="{898ABCC1-5AB1-44C9-8199-5490B55B8DCE}"/>
    <cellStyle name="Style 41 2 3" xfId="20564" xr:uid="{2FD22591-33B6-459B-BB86-0B1BC2D56411}"/>
    <cellStyle name="Style 41 2 4" xfId="20565" xr:uid="{753D2270-5E7B-433A-8F22-28104CF67CB4}"/>
    <cellStyle name="Style 41 2 5" xfId="20566" xr:uid="{45413BE6-7C6D-47CB-AEA5-2A78BF546E27}"/>
    <cellStyle name="Style 41 2 6" xfId="24348" xr:uid="{38E41C42-31E6-4DD3-B14B-D837AF95F830}"/>
    <cellStyle name="Style 41 2 7" xfId="9342" xr:uid="{89BEA8D5-8B48-442D-9823-D42E02FD7B02}"/>
    <cellStyle name="Style 41 3" xfId="20567" xr:uid="{0F195799-A845-4929-8914-3386C1D289C8}"/>
    <cellStyle name="Style 41 4" xfId="20568" xr:uid="{E296CEB1-9A28-4385-B6D6-DCCC2FE019D5}"/>
    <cellStyle name="Style 41 5" xfId="20569" xr:uid="{0C3910C8-AE2A-4497-9DCF-E22A4068B7E8}"/>
    <cellStyle name="Style 41 6" xfId="20570" xr:uid="{5CA9ADC7-6874-454D-9C69-7C6C59935B3F}"/>
    <cellStyle name="Style 41 7" xfId="24347" xr:uid="{58DCB498-FBA3-4EFD-A8CA-91D3C3262600}"/>
    <cellStyle name="Style 41 8" xfId="9341" xr:uid="{6F4D6DEB-2BBA-47B2-B4E8-AF9EF12A090C}"/>
    <cellStyle name="Style 46" xfId="5039" xr:uid="{00000000-0005-0000-0000-0000B2130000}"/>
    <cellStyle name="Style 46 2" xfId="5040" xr:uid="{00000000-0005-0000-0000-0000B3130000}"/>
    <cellStyle name="Style 46 2 2" xfId="20571" xr:uid="{A949BA6E-8A89-4F3C-8600-01068B52DDFB}"/>
    <cellStyle name="Style 46 2 3" xfId="20572" xr:uid="{23E90A9A-F262-465C-AC70-148F46149160}"/>
    <cellStyle name="Style 46 2 4" xfId="20573" xr:uid="{C5B9FB86-F156-4391-BC1C-FB8B2C72F478}"/>
    <cellStyle name="Style 46 2 5" xfId="20574" xr:uid="{A35308E9-AFA7-48C2-A92A-B21E5F2F14BC}"/>
    <cellStyle name="Style 46 2 6" xfId="24350" xr:uid="{16824ABF-8E51-4FC4-9175-5EA4615E0A28}"/>
    <cellStyle name="Style 46 2 7" xfId="9344" xr:uid="{5D1604E1-5C5D-47D7-9689-83C0786E3520}"/>
    <cellStyle name="Style 46 3" xfId="5041" xr:uid="{00000000-0005-0000-0000-0000B4130000}"/>
    <cellStyle name="Style 46 3 2" xfId="20575" xr:uid="{136BA02D-104A-438A-929B-3CF57FF29DC5}"/>
    <cellStyle name="Style 46 3 3" xfId="20576" xr:uid="{85F436CC-49D0-4DF0-BED7-993D678CD240}"/>
    <cellStyle name="Style 46 3 4" xfId="20577" xr:uid="{709A09E1-BAD3-4A6E-8966-C5A195D086D6}"/>
    <cellStyle name="Style 46 3 5" xfId="20578" xr:uid="{8046F518-8610-4708-A507-5B56C9BC2D01}"/>
    <cellStyle name="Style 46 3 6" xfId="24351" xr:uid="{581A77B8-6BA6-4DD4-AB62-CB84CA2ED04B}"/>
    <cellStyle name="Style 46 3 7" xfId="9345" xr:uid="{24F4D289-C8B3-4AA5-82C1-7DD5025FF42F}"/>
    <cellStyle name="Style 46 4" xfId="20579" xr:uid="{CD05FA90-D6B0-4429-A45D-711878D32122}"/>
    <cellStyle name="Style 46 5" xfId="20580" xr:uid="{66773485-90B8-4F10-9690-F3A4386A6F4E}"/>
    <cellStyle name="Style 46 6" xfId="20581" xr:uid="{C29B62C5-8CBD-4753-BE97-EC8738A7734D}"/>
    <cellStyle name="Style 46 7" xfId="20582" xr:uid="{DD5922DB-1B98-4BF8-A54B-76F4EE853A05}"/>
    <cellStyle name="Style 46 8" xfId="24349" xr:uid="{0902A651-72E5-480C-A8EC-00E6E8752311}"/>
    <cellStyle name="Style 46 9" xfId="9343" xr:uid="{59D5194A-3E81-460C-A4CC-297AAA4871E3}"/>
    <cellStyle name="Style 47" xfId="5042" xr:uid="{00000000-0005-0000-0000-0000B5130000}"/>
    <cellStyle name="Style 47 2" xfId="5043" xr:uid="{00000000-0005-0000-0000-0000B6130000}"/>
    <cellStyle name="Style 47 2 2" xfId="20583" xr:uid="{D26B8420-F0C3-40F3-8AD0-B1341C8AE97A}"/>
    <cellStyle name="Style 47 2 3" xfId="20584" xr:uid="{238D630A-DABC-4E54-BF14-86AF82FFEA3E}"/>
    <cellStyle name="Style 47 2 4" xfId="20585" xr:uid="{C77111B7-FBC0-48F0-839A-593CD5C9871D}"/>
    <cellStyle name="Style 47 2 5" xfId="20586" xr:uid="{41BA569E-9D86-4681-8F67-6C57650B2ABE}"/>
    <cellStyle name="Style 47 2 6" xfId="24353" xr:uid="{6B0F4CC5-776D-4439-A9C3-96789AC03A38}"/>
    <cellStyle name="Style 47 2 7" xfId="9347" xr:uid="{767DE902-9078-4FAE-BE67-6F2569FCCF03}"/>
    <cellStyle name="Style 47 3" xfId="20587" xr:uid="{22CB8FB4-9821-429C-9504-2DA5A26F0354}"/>
    <cellStyle name="Style 47 4" xfId="20588" xr:uid="{639D5B64-50CC-44D6-8E28-F1DFBA44F469}"/>
    <cellStyle name="Style 47 5" xfId="20589" xr:uid="{20A6D216-6AB3-4DE3-8084-D411AC5E31AC}"/>
    <cellStyle name="Style 47 6" xfId="20590" xr:uid="{B9F250C3-CEB9-49FF-AD55-84BCC64667B2}"/>
    <cellStyle name="Style 47 7" xfId="24352" xr:uid="{4549AC2A-8E86-45CF-A51A-E6332A82312B}"/>
    <cellStyle name="Style 47 8" xfId="9346" xr:uid="{D847564C-BE6F-4E34-AA6F-8B0F3CBFF003}"/>
    <cellStyle name="Style 48" xfId="5044" xr:uid="{00000000-0005-0000-0000-0000B7130000}"/>
    <cellStyle name="Style 48 2" xfId="5045" xr:uid="{00000000-0005-0000-0000-0000B8130000}"/>
    <cellStyle name="Style 48 2 2" xfId="20591" xr:uid="{8811DE0A-35B9-495F-B9F3-EE74698EFCFF}"/>
    <cellStyle name="Style 48 2 3" xfId="20592" xr:uid="{8AEFD9C7-2251-4BEC-B64E-4D64E984473C}"/>
    <cellStyle name="Style 48 2 4" xfId="20593" xr:uid="{70D73BFE-C60C-4973-A03A-BF5D3F2C4486}"/>
    <cellStyle name="Style 48 2 5" xfId="20594" xr:uid="{65F097C8-4780-402B-8454-23A91A2C00FA}"/>
    <cellStyle name="Style 48 2 6" xfId="24355" xr:uid="{E407F76D-8C49-472C-B35E-EA32C351A60D}"/>
    <cellStyle name="Style 48 2 7" xfId="9349" xr:uid="{261E020C-1BE1-4422-86E9-72ABAA1C7334}"/>
    <cellStyle name="Style 48 3" xfId="20595" xr:uid="{2AC6F1CE-9C70-4117-91A9-CF41F7D67A0B}"/>
    <cellStyle name="Style 48 4" xfId="20596" xr:uid="{86C36963-9E81-406F-8304-C357A4483CD0}"/>
    <cellStyle name="Style 48 5" xfId="20597" xr:uid="{B5302C05-7C0A-4708-84DA-BF84689BC557}"/>
    <cellStyle name="Style 48 6" xfId="20598" xr:uid="{B6E06771-FC71-404B-AF2B-A460B21FAFB7}"/>
    <cellStyle name="Style 48 7" xfId="24354" xr:uid="{CF47CC9E-384F-4412-80A9-55C3C6125D7E}"/>
    <cellStyle name="Style 48 8" xfId="9348" xr:uid="{E69F4A74-DE0F-4C2C-B8B8-AD64C2C35B08}"/>
    <cellStyle name="Style 49" xfId="5046" xr:uid="{00000000-0005-0000-0000-0000B9130000}"/>
    <cellStyle name="Style 49 2" xfId="5047" xr:uid="{00000000-0005-0000-0000-0000BA130000}"/>
    <cellStyle name="Style 49 2 2" xfId="20599" xr:uid="{6A45C6EF-2414-4AFA-9B8B-25E26A72F6C0}"/>
    <cellStyle name="Style 49 2 3" xfId="20600" xr:uid="{6D627DE3-DDDC-43B3-9AE0-D4D7AFF6BEC3}"/>
    <cellStyle name="Style 49 2 4" xfId="20601" xr:uid="{BD9C704D-88D0-4FF1-88C4-72DA5F7AD0B7}"/>
    <cellStyle name="Style 49 2 5" xfId="20602" xr:uid="{87D0A0C6-3921-44F0-9AEA-978B42CA9941}"/>
    <cellStyle name="Style 49 2 6" xfId="24357" xr:uid="{C38BA625-F8E5-4417-9C76-9F27B80F70A0}"/>
    <cellStyle name="Style 49 2 7" xfId="9351" xr:uid="{7F465729-2F32-4F8E-99E5-7CF104F80D39}"/>
    <cellStyle name="Style 49 3" xfId="20603" xr:uid="{C050B910-E471-4D7A-ADE9-1B385DE8008A}"/>
    <cellStyle name="Style 49 4" xfId="20604" xr:uid="{AC0CBAE4-7624-4905-96EA-F58BA60C13FF}"/>
    <cellStyle name="Style 49 5" xfId="20605" xr:uid="{2820ADC4-2DFF-495B-8FF1-436DAFE3C33B}"/>
    <cellStyle name="Style 49 6" xfId="20606" xr:uid="{A2C55BE8-11DB-4CD5-8874-70554E0F6300}"/>
    <cellStyle name="Style 49 7" xfId="24356" xr:uid="{9E39CA41-2A11-401D-9882-CF1290CDC703}"/>
    <cellStyle name="Style 49 8" xfId="9350" xr:uid="{B7576263-E508-4D57-9A3B-FC76A1E1A8EF}"/>
    <cellStyle name="Style 50" xfId="5048" xr:uid="{00000000-0005-0000-0000-0000BB130000}"/>
    <cellStyle name="Style 50 2" xfId="5049" xr:uid="{00000000-0005-0000-0000-0000BC130000}"/>
    <cellStyle name="Style 50 2 2" xfId="20607" xr:uid="{746344D6-D6F5-41A2-8867-4CBB121EF04F}"/>
    <cellStyle name="Style 50 2 3" xfId="20608" xr:uid="{FA2F03DF-24C4-4D61-941D-6AE180CF8E4C}"/>
    <cellStyle name="Style 50 2 4" xfId="20609" xr:uid="{EC26B375-5CAE-425D-8A19-2A181EBA009A}"/>
    <cellStyle name="Style 50 2 5" xfId="20610" xr:uid="{00B38B5A-1E46-4536-823F-DDCD856DAEEE}"/>
    <cellStyle name="Style 50 2 6" xfId="24359" xr:uid="{78C59B8A-420D-49BA-BF43-9CF37307C4D0}"/>
    <cellStyle name="Style 50 2 7" xfId="9353" xr:uid="{1E15A888-6964-4B74-A7E1-96B869E2FEC0}"/>
    <cellStyle name="Style 50 3" xfId="5050" xr:uid="{00000000-0005-0000-0000-0000BD130000}"/>
    <cellStyle name="Style 50 3 2" xfId="20611" xr:uid="{0B93C1F6-0D58-48C5-87F5-E50CE00F2436}"/>
    <cellStyle name="Style 50 3 3" xfId="20612" xr:uid="{6B75E95A-432E-4E13-A1BF-F1900EC5B9E7}"/>
    <cellStyle name="Style 50 3 4" xfId="20613" xr:uid="{F3CFD34F-90F7-4588-BBC6-8E5F96ED5FFD}"/>
    <cellStyle name="Style 50 3 5" xfId="20614" xr:uid="{A70DE65A-0556-434D-A4DB-869CE34653A8}"/>
    <cellStyle name="Style 50 3 6" xfId="24360" xr:uid="{8D55E8A8-0DC1-4C62-A43D-24926BABE247}"/>
    <cellStyle name="Style 50 3 7" xfId="9354" xr:uid="{E29963D4-9938-41DC-937D-C58B66A2140D}"/>
    <cellStyle name="Style 50 4" xfId="20615" xr:uid="{F70B316C-9E67-4847-9D65-81CB5A7CCD70}"/>
    <cellStyle name="Style 50 5" xfId="20616" xr:uid="{EAF18818-3230-4B12-B537-68A54185D832}"/>
    <cellStyle name="Style 50 6" xfId="20617" xr:uid="{155DD763-C509-469A-9B4B-26174CEFF75D}"/>
    <cellStyle name="Style 50 7" xfId="20618" xr:uid="{2B78F582-80C8-4C81-AB8D-BABD062DBD30}"/>
    <cellStyle name="Style 50 8" xfId="24358" xr:uid="{84454ECF-58A4-494D-A7E4-E1B98A451ED0}"/>
    <cellStyle name="Style 50 9" xfId="9352" xr:uid="{BBA6B5CC-E221-4829-950E-B85E108B681B}"/>
    <cellStyle name="Style 51" xfId="5051" xr:uid="{00000000-0005-0000-0000-0000BE130000}"/>
    <cellStyle name="Style 51 2" xfId="5052" xr:uid="{00000000-0005-0000-0000-0000BF130000}"/>
    <cellStyle name="Style 51 2 2" xfId="20619" xr:uid="{E4338954-10E0-4E11-BFFE-7B43101FBB18}"/>
    <cellStyle name="Style 51 2 3" xfId="20620" xr:uid="{B07BC6AE-9706-4292-AEDF-10AF0EE2E84A}"/>
    <cellStyle name="Style 51 2 4" xfId="20621" xr:uid="{7B59BB34-45A1-496C-A5C8-13BA5661CD35}"/>
    <cellStyle name="Style 51 2 5" xfId="20622" xr:uid="{75F36B60-A0A2-4FCC-BAC6-A54F63FE6547}"/>
    <cellStyle name="Style 51 2 6" xfId="24362" xr:uid="{5979D7DC-B094-4C28-A43E-F39B7A13B13C}"/>
    <cellStyle name="Style 51 2 7" xfId="9356" xr:uid="{B5E68236-0DB9-4DF6-AEDB-C478ABF3B413}"/>
    <cellStyle name="Style 51 3" xfId="20623" xr:uid="{16CE3080-17C2-43BC-95E6-335B25BDC559}"/>
    <cellStyle name="Style 51 4" xfId="20624" xr:uid="{24F2C9D1-2E22-4BF8-AF32-129E96FE1CD5}"/>
    <cellStyle name="Style 51 5" xfId="20625" xr:uid="{4BB455E2-C8B1-4ACF-9A37-66223E0A142F}"/>
    <cellStyle name="Style 51 6" xfId="20626" xr:uid="{FF5AAF64-E28E-4A7F-BD62-E1659C3C33E3}"/>
    <cellStyle name="Style 51 7" xfId="24361" xr:uid="{2B124A07-C0A1-442D-B37A-CA5C0525551C}"/>
    <cellStyle name="Style 51 8" xfId="9355" xr:uid="{36723E6C-9254-4770-BCC4-54213D7613A1}"/>
    <cellStyle name="Style 52" xfId="5053" xr:uid="{00000000-0005-0000-0000-0000C0130000}"/>
    <cellStyle name="Style 52 2" xfId="5054" xr:uid="{00000000-0005-0000-0000-0000C1130000}"/>
    <cellStyle name="Style 52 2 2" xfId="20627" xr:uid="{1CF042FE-62C3-4D0E-B184-DA802BEB610D}"/>
    <cellStyle name="Style 52 2 3" xfId="20628" xr:uid="{A4BBC8D1-3899-4CC8-A6E8-DA7BF8CE67DE}"/>
    <cellStyle name="Style 52 2 4" xfId="20629" xr:uid="{55EE943D-CF00-438A-8727-1730C8E0AF8C}"/>
    <cellStyle name="Style 52 2 5" xfId="20630" xr:uid="{EBAB4915-38A7-4916-898C-8F468D0EA84B}"/>
    <cellStyle name="Style 52 2 6" xfId="24364" xr:uid="{EBEEDCC7-603B-442D-97A2-76CF06E96E3D}"/>
    <cellStyle name="Style 52 2 7" xfId="9358" xr:uid="{9FCB82A6-46F7-4D65-B6A2-34F57896A322}"/>
    <cellStyle name="Style 52 3" xfId="20631" xr:uid="{BB8AA46E-1DBB-4EC0-B125-B932A9965FF9}"/>
    <cellStyle name="Style 52 4" xfId="20632" xr:uid="{D01D8257-A825-4417-AA3E-3F628167D7D5}"/>
    <cellStyle name="Style 52 5" xfId="20633" xr:uid="{D7D5101C-8E62-4DC7-8C85-6F8ECEDFEAD9}"/>
    <cellStyle name="Style 52 6" xfId="20634" xr:uid="{3069247B-794B-4CAA-9E29-FC6D8C60DF2F}"/>
    <cellStyle name="Style 52 7" xfId="24363" xr:uid="{9F568F83-C6E9-4BEA-8927-B3662B4D5D1A}"/>
    <cellStyle name="Style 52 8" xfId="9357" xr:uid="{C0B1F155-1684-4BF1-9514-F1B54B047144}"/>
    <cellStyle name="Style 58" xfId="5055" xr:uid="{00000000-0005-0000-0000-0000C2130000}"/>
    <cellStyle name="Style 58 2" xfId="5056" xr:uid="{00000000-0005-0000-0000-0000C3130000}"/>
    <cellStyle name="Style 58 2 2" xfId="20635" xr:uid="{55B3EA55-6D3B-4756-8576-C11A886D6AA6}"/>
    <cellStyle name="Style 58 2 3" xfId="20636" xr:uid="{49C411EC-0FD9-4923-A16A-CA18D19FCFBF}"/>
    <cellStyle name="Style 58 2 4" xfId="20637" xr:uid="{FF35719B-1951-4E14-AA47-C36D073CBD7F}"/>
    <cellStyle name="Style 58 2 5" xfId="20638" xr:uid="{A0A1D614-81FA-4275-892E-C59A23334FA4}"/>
    <cellStyle name="Style 58 2 6" xfId="24366" xr:uid="{CFF71D93-04F1-4D62-8A3E-F01754966251}"/>
    <cellStyle name="Style 58 2 7" xfId="9360" xr:uid="{6260D768-EB58-439E-BD7E-4ED4308F6D9B}"/>
    <cellStyle name="Style 58 3" xfId="5057" xr:uid="{00000000-0005-0000-0000-0000C4130000}"/>
    <cellStyle name="Style 58 3 2" xfId="20639" xr:uid="{E4201665-CF58-4D17-B649-974D36B23224}"/>
    <cellStyle name="Style 58 3 3" xfId="20640" xr:uid="{909BBCFD-9881-4CFA-97F8-E76C7CB374E7}"/>
    <cellStyle name="Style 58 3 4" xfId="20641" xr:uid="{73A79220-A39F-4A07-9D81-9AA61D388744}"/>
    <cellStyle name="Style 58 3 5" xfId="20642" xr:uid="{B127F247-904A-4756-A977-1F9AB8EF1255}"/>
    <cellStyle name="Style 58 3 6" xfId="24367" xr:uid="{C098061B-5C2C-49DA-8BF1-AFA381911805}"/>
    <cellStyle name="Style 58 3 7" xfId="9361" xr:uid="{7F893423-A84D-4FFB-8B7D-B13729B5AA89}"/>
    <cellStyle name="Style 58 4" xfId="20643" xr:uid="{6476DCCB-C29C-43AA-A14E-36D1F00E958C}"/>
    <cellStyle name="Style 58 5" xfId="20644" xr:uid="{036DE7A1-836B-4245-8E32-2A8545A99F3E}"/>
    <cellStyle name="Style 58 6" xfId="20645" xr:uid="{3278C539-9952-469C-B4F1-4916166C8B7E}"/>
    <cellStyle name="Style 58 7" xfId="20646" xr:uid="{6FE854DE-6712-45DE-8CAD-E9983A623872}"/>
    <cellStyle name="Style 58 8" xfId="24365" xr:uid="{49DA75D1-FB54-4D9C-8F2F-7D9934C45DA6}"/>
    <cellStyle name="Style 58 9" xfId="9359" xr:uid="{CD34CA5B-AEDF-4319-9317-18DD7ABC6ACD}"/>
    <cellStyle name="Style 59" xfId="5058" xr:uid="{00000000-0005-0000-0000-0000C5130000}"/>
    <cellStyle name="Style 59 2" xfId="5059" xr:uid="{00000000-0005-0000-0000-0000C6130000}"/>
    <cellStyle name="Style 59 2 2" xfId="20647" xr:uid="{F4F434D4-0470-4A09-A938-017830BF08B2}"/>
    <cellStyle name="Style 59 2 3" xfId="20648" xr:uid="{B2ADE8A3-212D-40C4-B301-B6AEEDFCE383}"/>
    <cellStyle name="Style 59 2 4" xfId="20649" xr:uid="{05E74D87-8368-443D-B38E-9A4B2E2D2EA0}"/>
    <cellStyle name="Style 59 2 5" xfId="20650" xr:uid="{BE67EFD1-6A58-4A09-8692-3933BCC5E7B5}"/>
    <cellStyle name="Style 59 2 6" xfId="24369" xr:uid="{F8218A02-1AD2-4DAD-AE89-CE7B360BE3D0}"/>
    <cellStyle name="Style 59 2 7" xfId="9363" xr:uid="{1FB07829-91D6-44DB-851C-597DDE1E0156}"/>
    <cellStyle name="Style 59 3" xfId="20651" xr:uid="{12C2A681-CAF3-4530-ABDA-D7AA68934EBC}"/>
    <cellStyle name="Style 59 4" xfId="20652" xr:uid="{6FD66516-1400-4660-90F1-9A43776E418C}"/>
    <cellStyle name="Style 59 5" xfId="20653" xr:uid="{19B53CE9-F094-4300-86BB-8231D948DA77}"/>
    <cellStyle name="Style 59 6" xfId="20654" xr:uid="{C4FC2728-EA18-4167-AFFA-07209C2C91DE}"/>
    <cellStyle name="Style 59 7" xfId="24368" xr:uid="{BAC76DDB-D16C-4074-98F6-AC2163080340}"/>
    <cellStyle name="Style 59 8" xfId="9362" xr:uid="{E868C1F1-9179-479C-8FFE-AFFE9D4539AE}"/>
    <cellStyle name="Style 60" xfId="5060" xr:uid="{00000000-0005-0000-0000-0000C7130000}"/>
    <cellStyle name="Style 60 2" xfId="5061" xr:uid="{00000000-0005-0000-0000-0000C8130000}"/>
    <cellStyle name="Style 60 2 2" xfId="20655" xr:uid="{A0BE2FF3-56A7-4E34-87CD-FD594FB8BF51}"/>
    <cellStyle name="Style 60 2 3" xfId="20656" xr:uid="{61A44238-2614-47F1-AB9F-13691260308E}"/>
    <cellStyle name="Style 60 2 4" xfId="20657" xr:uid="{C29A6597-58EB-4AB4-BA9B-A2A3D1343A39}"/>
    <cellStyle name="Style 60 2 5" xfId="20658" xr:uid="{D692EB81-8A49-4B42-BEB1-17B05E6C3E77}"/>
    <cellStyle name="Style 60 2 6" xfId="24371" xr:uid="{8D584BE3-279B-4782-986C-4DF77AFAF0AC}"/>
    <cellStyle name="Style 60 2 7" xfId="9365" xr:uid="{D1187975-C68E-49EB-BA4C-7C3E1C3D6FA4}"/>
    <cellStyle name="Style 60 3" xfId="20659" xr:uid="{037CE38C-8BCF-407C-86BE-F8F16959A708}"/>
    <cellStyle name="Style 60 4" xfId="20660" xr:uid="{A0428B42-34F6-4123-8E18-C866E7477B81}"/>
    <cellStyle name="Style 60 5" xfId="20661" xr:uid="{A48AEDBD-4DEE-474E-AA0E-6D5652367F9A}"/>
    <cellStyle name="Style 60 6" xfId="20662" xr:uid="{17C54AC0-2607-409F-BBE4-7F19330A3279}"/>
    <cellStyle name="Style 60 7" xfId="24370" xr:uid="{5BF5E9DB-71F3-4BD8-B39B-76AF42B45AD2}"/>
    <cellStyle name="Style 60 8" xfId="9364" xr:uid="{ED9C215E-F39F-4048-AEFF-96CBED07BA63}"/>
    <cellStyle name="Style 61" xfId="5062" xr:uid="{00000000-0005-0000-0000-0000C9130000}"/>
    <cellStyle name="Style 61 2" xfId="5063" xr:uid="{00000000-0005-0000-0000-0000CA130000}"/>
    <cellStyle name="Style 61 2 2" xfId="20663" xr:uid="{D3F87AEC-12CE-43F6-8319-9D42B4BC8792}"/>
    <cellStyle name="Style 61 2 3" xfId="20664" xr:uid="{F995B4F0-5EF7-400F-B0D2-F66241A7867D}"/>
    <cellStyle name="Style 61 2 4" xfId="20665" xr:uid="{57490443-41E3-4A4B-A1BF-4AA4AEE24B54}"/>
    <cellStyle name="Style 61 2 5" xfId="20666" xr:uid="{C13889AE-A3AD-4F45-8B0F-A1544C826BF5}"/>
    <cellStyle name="Style 61 2 6" xfId="24373" xr:uid="{AAF8BC7B-E01A-4078-8871-C2FB6A8E2F80}"/>
    <cellStyle name="Style 61 2 7" xfId="9367" xr:uid="{696CE8DC-32B4-4B5C-96BF-94705CCFD3A3}"/>
    <cellStyle name="Style 61 3" xfId="20667" xr:uid="{502CD0CF-264E-428A-B9A9-5A99A508B041}"/>
    <cellStyle name="Style 61 4" xfId="20668" xr:uid="{0C0CAD97-4A43-4C9D-B1F1-B6B9CDBD81C7}"/>
    <cellStyle name="Style 61 5" xfId="20669" xr:uid="{FFC3BD1A-EAD0-4592-81BD-DF2CA432E05C}"/>
    <cellStyle name="Style 61 6" xfId="20670" xr:uid="{B74C055B-3196-444E-B2C9-C4B4CD698AC7}"/>
    <cellStyle name="Style 61 7" xfId="24372" xr:uid="{414D8097-493A-4DF4-9F3D-0156FE820A07}"/>
    <cellStyle name="Style 61 8" xfId="9366" xr:uid="{D5A0E639-B410-4A74-A10E-2B750E155763}"/>
    <cellStyle name="Style 62" xfId="5064" xr:uid="{00000000-0005-0000-0000-0000CB130000}"/>
    <cellStyle name="Style 62 2" xfId="5065" xr:uid="{00000000-0005-0000-0000-0000CC130000}"/>
    <cellStyle name="Style 62 2 2" xfId="20671" xr:uid="{6A7EA123-7616-4270-B003-93C5B1147227}"/>
    <cellStyle name="Style 62 2 3" xfId="20672" xr:uid="{6133CFCB-4326-4A81-9955-5B66B57C8788}"/>
    <cellStyle name="Style 62 2 4" xfId="20673" xr:uid="{540C622F-A24C-42E4-9BDF-675EAEECE36F}"/>
    <cellStyle name="Style 62 2 5" xfId="20674" xr:uid="{CECF5A3D-275C-4738-B83F-2E679589C634}"/>
    <cellStyle name="Style 62 2 6" xfId="24375" xr:uid="{B48E0C4D-AC3B-4DBA-A49E-525C757E123C}"/>
    <cellStyle name="Style 62 2 7" xfId="9369" xr:uid="{AA5FF50F-1786-4CC9-8797-4B7017611C57}"/>
    <cellStyle name="Style 62 3" xfId="5066" xr:uid="{00000000-0005-0000-0000-0000CD130000}"/>
    <cellStyle name="Style 62 3 2" xfId="20675" xr:uid="{60DD8A9B-2895-41CE-BE80-34C972C3C496}"/>
    <cellStyle name="Style 62 3 3" xfId="20676" xr:uid="{FC29A878-46FE-47EB-8CDD-E5EDC157BD6A}"/>
    <cellStyle name="Style 62 3 4" xfId="20677" xr:uid="{1E1970AA-287C-477B-973F-4996EC22B3E1}"/>
    <cellStyle name="Style 62 3 5" xfId="20678" xr:uid="{8FE3D36B-2436-4BFC-B7F5-48EDF67FBC97}"/>
    <cellStyle name="Style 62 3 6" xfId="24376" xr:uid="{3899799D-3CC5-4F7A-A4FA-B73BE4EE7077}"/>
    <cellStyle name="Style 62 3 7" xfId="9370" xr:uid="{448FEC5E-AEF5-42EE-AA25-E53B82A79C95}"/>
    <cellStyle name="Style 62 4" xfId="20679" xr:uid="{78B954C5-6CEC-443C-8E71-86E05689D9EB}"/>
    <cellStyle name="Style 62 5" xfId="20680" xr:uid="{23634CEC-E38C-4C38-9585-DBD5BEE1932E}"/>
    <cellStyle name="Style 62 6" xfId="20681" xr:uid="{CA739538-DB49-4A94-B912-BCADDA5D3FCC}"/>
    <cellStyle name="Style 62 7" xfId="20682" xr:uid="{BD0444CD-C8AF-4A0E-B16C-A8D0DD641632}"/>
    <cellStyle name="Style 62 8" xfId="24374" xr:uid="{5F046B0D-BF91-44B7-AA3D-485243277679}"/>
    <cellStyle name="Style 62 9" xfId="9368" xr:uid="{8A326AD3-A4EB-4844-BAC1-FB95DA5B247B}"/>
    <cellStyle name="Style 63" xfId="5067" xr:uid="{00000000-0005-0000-0000-0000CE130000}"/>
    <cellStyle name="Style 63 2" xfId="5068" xr:uid="{00000000-0005-0000-0000-0000CF130000}"/>
    <cellStyle name="Style 63 2 2" xfId="20683" xr:uid="{AC2C68CA-FD84-4D5F-A5D0-60769B34E7D1}"/>
    <cellStyle name="Style 63 2 3" xfId="20684" xr:uid="{27F5C416-8792-4D01-A53B-87EE70183BCA}"/>
    <cellStyle name="Style 63 2 4" xfId="20685" xr:uid="{E211C466-2E0E-4B5F-8C81-303A7640E43D}"/>
    <cellStyle name="Style 63 2 5" xfId="20686" xr:uid="{251D4004-7AE1-425E-946B-49054D8178BD}"/>
    <cellStyle name="Style 63 2 6" xfId="24378" xr:uid="{5A3FA7D9-FA59-453A-97ED-8F9277627AB5}"/>
    <cellStyle name="Style 63 2 7" xfId="9372" xr:uid="{89275E8E-63D9-4622-9FF5-957348E8B20A}"/>
    <cellStyle name="Style 63 3" xfId="20687" xr:uid="{5D541FC0-7C9E-44D6-9C68-6E3749C8B1FC}"/>
    <cellStyle name="Style 63 4" xfId="20688" xr:uid="{340096BF-473B-4236-B655-64D3B9B12934}"/>
    <cellStyle name="Style 63 5" xfId="20689" xr:uid="{138CC254-6C9B-4B60-9D34-2C95BB5CB9BA}"/>
    <cellStyle name="Style 63 6" xfId="20690" xr:uid="{EC6DCBBB-BC33-438C-BDB2-FDEAD654BA88}"/>
    <cellStyle name="Style 63 7" xfId="24377" xr:uid="{0760C75E-FB93-4FC3-B769-848A4481C41E}"/>
    <cellStyle name="Style 63 8" xfId="9371" xr:uid="{865D7230-57F2-4C25-9503-9E2540F9B520}"/>
    <cellStyle name="Style 64" xfId="5069" xr:uid="{00000000-0005-0000-0000-0000D0130000}"/>
    <cellStyle name="Style 64 2" xfId="5070" xr:uid="{00000000-0005-0000-0000-0000D1130000}"/>
    <cellStyle name="Style 64 2 2" xfId="20691" xr:uid="{20866030-D2C1-4925-91B0-95A450F3429B}"/>
    <cellStyle name="Style 64 2 3" xfId="20692" xr:uid="{654A67F2-DCE0-469D-924C-06E5B9C751AF}"/>
    <cellStyle name="Style 64 2 4" xfId="20693" xr:uid="{64522071-E1C0-4C53-AFB2-BF0EBCAFD6E5}"/>
    <cellStyle name="Style 64 2 5" xfId="20694" xr:uid="{8A6A8AE5-D77D-4BEB-980B-C97437FB3AAF}"/>
    <cellStyle name="Style 64 2 6" xfId="24380" xr:uid="{BA2AE3D5-3BEE-4391-B5BF-B1C61B236915}"/>
    <cellStyle name="Style 64 2 7" xfId="9374" xr:uid="{52DF77C9-DA1A-4178-9EF2-B0B1F61FB8C0}"/>
    <cellStyle name="Style 64 3" xfId="20695" xr:uid="{D0BFD930-6F6E-41ED-B7A3-DF5CFA550E25}"/>
    <cellStyle name="Style 64 4" xfId="20696" xr:uid="{67530BA4-B5D1-445C-B246-5CC554773C28}"/>
    <cellStyle name="Style 64 5" xfId="20697" xr:uid="{0483B870-AD29-4247-BF9A-B5806CFC7A2B}"/>
    <cellStyle name="Style 64 6" xfId="20698" xr:uid="{45B783BA-DE84-4BC2-BF52-E9C4C114C9B3}"/>
    <cellStyle name="Style 64 7" xfId="24379" xr:uid="{6B3928B3-46C6-436E-B867-339E50D1EF07}"/>
    <cellStyle name="Style 64 8" xfId="9373" xr:uid="{325E6840-4B61-42D6-ADA7-0E58487C546F}"/>
    <cellStyle name="Style 69" xfId="5071" xr:uid="{00000000-0005-0000-0000-0000D2130000}"/>
    <cellStyle name="Style 69 2" xfId="5072" xr:uid="{00000000-0005-0000-0000-0000D3130000}"/>
    <cellStyle name="Style 69 2 2" xfId="20699" xr:uid="{885503EE-3842-490E-B285-31F90D2BA0C5}"/>
    <cellStyle name="Style 69 2 3" xfId="20700" xr:uid="{D33DA52F-EC5E-4E9E-9617-838B02C8DCB4}"/>
    <cellStyle name="Style 69 2 4" xfId="20701" xr:uid="{298446E9-F32F-4FAB-8FB0-E9BFD6436775}"/>
    <cellStyle name="Style 69 2 5" xfId="20702" xr:uid="{F1D1A017-E7EB-42CE-B70D-1432CD6173EC}"/>
    <cellStyle name="Style 69 2 6" xfId="24382" xr:uid="{CA3B3CEA-900B-41AB-9654-6596AA3FA67F}"/>
    <cellStyle name="Style 69 2 7" xfId="9376" xr:uid="{FEDD3167-9B9E-4700-A4C7-650F75C12998}"/>
    <cellStyle name="Style 69 3" xfId="5073" xr:uid="{00000000-0005-0000-0000-0000D4130000}"/>
    <cellStyle name="Style 69 3 2" xfId="20703" xr:uid="{EE21D759-B2F0-4A75-ACF1-5AFFF34A317A}"/>
    <cellStyle name="Style 69 3 3" xfId="20704" xr:uid="{D9DA5401-FF7E-4D58-B837-55D012C0B5A6}"/>
    <cellStyle name="Style 69 3 4" xfId="20705" xr:uid="{1243CB71-38FD-4CC4-B225-777462ABA645}"/>
    <cellStyle name="Style 69 3 5" xfId="20706" xr:uid="{738DAC60-630C-4110-8F43-B7DDB8372C9D}"/>
    <cellStyle name="Style 69 3 6" xfId="24383" xr:uid="{46E2F80E-714E-41AF-BF9C-B749AFBF8994}"/>
    <cellStyle name="Style 69 3 7" xfId="9377" xr:uid="{9641551C-8A53-4981-BA3C-BFF1BCE7CCCC}"/>
    <cellStyle name="Style 69 4" xfId="20707" xr:uid="{23A4BD22-4812-475E-814E-90F995106C99}"/>
    <cellStyle name="Style 69 5" xfId="20708" xr:uid="{B75DEA5F-F09F-4690-8DC7-A96F2E12DF88}"/>
    <cellStyle name="Style 69 6" xfId="20709" xr:uid="{7270ED55-5289-4A0E-AAC1-C954D5446173}"/>
    <cellStyle name="Style 69 7" xfId="20710" xr:uid="{C3576270-6134-4A95-9FCE-921F1528809B}"/>
    <cellStyle name="Style 69 8" xfId="24381" xr:uid="{3A27E8D6-1B3D-473D-B3FB-215E665754FD}"/>
    <cellStyle name="Style 69 9" xfId="9375" xr:uid="{3B5623C8-FB11-4B5A-BB5A-EE5F66659073}"/>
    <cellStyle name="Style 70" xfId="5074" xr:uid="{00000000-0005-0000-0000-0000D5130000}"/>
    <cellStyle name="Style 70 2" xfId="5075" xr:uid="{00000000-0005-0000-0000-0000D6130000}"/>
    <cellStyle name="Style 70 2 2" xfId="20711" xr:uid="{55823CA2-B52B-4923-9DB0-81605FB7EBB1}"/>
    <cellStyle name="Style 70 2 3" xfId="20712" xr:uid="{1AC7DE6A-E4A3-4E72-8DA1-946CE3B9C32E}"/>
    <cellStyle name="Style 70 2 4" xfId="20713" xr:uid="{07E05979-CDCE-4E61-93BB-8EE18583565E}"/>
    <cellStyle name="Style 70 2 5" xfId="20714" xr:uid="{DF3EF8F5-9404-4A12-920A-6ED193E662C8}"/>
    <cellStyle name="Style 70 2 6" xfId="24385" xr:uid="{8C9963CF-6571-4230-918B-C5D62CA962D3}"/>
    <cellStyle name="Style 70 2 7" xfId="9379" xr:uid="{24D16A83-AED4-4474-9547-085483578D6A}"/>
    <cellStyle name="Style 70 3" xfId="20715" xr:uid="{85070052-5806-4B53-8124-8D095C47725B}"/>
    <cellStyle name="Style 70 4" xfId="20716" xr:uid="{0B26504A-863A-4A6D-8FA1-DE379B5FEBB4}"/>
    <cellStyle name="Style 70 5" xfId="20717" xr:uid="{9F023523-3465-43A2-94EA-DA702F0F31F6}"/>
    <cellStyle name="Style 70 6" xfId="20718" xr:uid="{925A1083-489B-4514-8ADD-257E28B32E02}"/>
    <cellStyle name="Style 70 7" xfId="24384" xr:uid="{B6C35B84-0AD7-4001-95F1-8A49943C5658}"/>
    <cellStyle name="Style 70 8" xfId="9378" xr:uid="{2517E758-A8E9-4387-8DDE-89EC55BD0416}"/>
    <cellStyle name="Style 71" xfId="5076" xr:uid="{00000000-0005-0000-0000-0000D7130000}"/>
    <cellStyle name="Style 71 2" xfId="5077" xr:uid="{00000000-0005-0000-0000-0000D8130000}"/>
    <cellStyle name="Style 71 2 2" xfId="20719" xr:uid="{63F21EBD-A3C3-4683-BDDD-01D8750120DC}"/>
    <cellStyle name="Style 71 2 3" xfId="20720" xr:uid="{589E6A7E-194A-420E-AC9E-AC49E0312D96}"/>
    <cellStyle name="Style 71 2 4" xfId="20721" xr:uid="{0FA2C366-B6AB-4FA7-B4CD-FB076AE2C0CA}"/>
    <cellStyle name="Style 71 2 5" xfId="20722" xr:uid="{7D94D238-CBFC-4FA5-B450-0E301B6518CD}"/>
    <cellStyle name="Style 71 2 6" xfId="24387" xr:uid="{4EFF0839-32DF-4497-9E24-4BF036D3453E}"/>
    <cellStyle name="Style 71 2 7" xfId="9381" xr:uid="{6C303C47-EA07-46E7-A0C0-502B6317C05E}"/>
    <cellStyle name="Style 71 3" xfId="20723" xr:uid="{15641884-377B-4127-98FD-AEA36F6689C5}"/>
    <cellStyle name="Style 71 4" xfId="20724" xr:uid="{5EBBF51B-64A1-4EC4-8D23-2E89125C87DF}"/>
    <cellStyle name="Style 71 5" xfId="20725" xr:uid="{10DEC2DE-1143-4397-9F1A-7F3020281E6C}"/>
    <cellStyle name="Style 71 6" xfId="20726" xr:uid="{32564EE2-D71C-434B-8C9A-DDBA20413DEA}"/>
    <cellStyle name="Style 71 7" xfId="24386" xr:uid="{DB3FE398-E98C-4154-BFD3-BE9B20B35745}"/>
    <cellStyle name="Style 71 8" xfId="9380" xr:uid="{019536EB-CCAB-4638-BD99-69058B54487B}"/>
    <cellStyle name="Style 72" xfId="5078" xr:uid="{00000000-0005-0000-0000-0000D9130000}"/>
    <cellStyle name="Style 72 2" xfId="5079" xr:uid="{00000000-0005-0000-0000-0000DA130000}"/>
    <cellStyle name="Style 72 2 2" xfId="20727" xr:uid="{103A1167-34D3-4F73-B9DF-02E41328F2B5}"/>
    <cellStyle name="Style 72 2 3" xfId="20728" xr:uid="{A842D295-4DBC-4A2B-BB1E-9C91EDEBB958}"/>
    <cellStyle name="Style 72 2 4" xfId="20729" xr:uid="{96F74140-AD1D-464B-8BEC-7E7AD3155D43}"/>
    <cellStyle name="Style 72 2 5" xfId="20730" xr:uid="{5FA84578-0671-4CB1-894A-A3C6337E1BBC}"/>
    <cellStyle name="Style 72 2 6" xfId="24389" xr:uid="{04DE1A69-3DB1-4160-B71B-169CAC6D4DD5}"/>
    <cellStyle name="Style 72 2 7" xfId="9383" xr:uid="{0D3EAB71-DFBA-4E09-B686-B7F6AC03A695}"/>
    <cellStyle name="Style 72 3" xfId="20731" xr:uid="{5751330F-05BB-4506-8244-D2728987B6CF}"/>
    <cellStyle name="Style 72 4" xfId="20732" xr:uid="{E7F73BB1-8771-41D3-BE96-7EE56940BC40}"/>
    <cellStyle name="Style 72 5" xfId="20733" xr:uid="{93E197B4-29CB-492E-9B92-9057A6053649}"/>
    <cellStyle name="Style 72 6" xfId="20734" xr:uid="{D104C9E0-4B43-4800-8E45-BC0E917B2F48}"/>
    <cellStyle name="Style 72 7" xfId="24388" xr:uid="{5C0178D5-566D-4265-8267-030F04361A92}"/>
    <cellStyle name="Style 72 8" xfId="9382" xr:uid="{91F8D123-C2C4-4644-9A37-A49C26DF5A45}"/>
    <cellStyle name="Style 73" xfId="5080" xr:uid="{00000000-0005-0000-0000-0000DB130000}"/>
    <cellStyle name="Style 73 2" xfId="5081" xr:uid="{00000000-0005-0000-0000-0000DC130000}"/>
    <cellStyle name="Style 73 2 2" xfId="20735" xr:uid="{7252FC3E-B2BD-4F41-91DB-3ED6077B53B7}"/>
    <cellStyle name="Style 73 2 3" xfId="20736" xr:uid="{ACB3B9CE-CC65-4F19-87B9-BEE504870758}"/>
    <cellStyle name="Style 73 2 4" xfId="20737" xr:uid="{91FE99F7-1A5F-4295-89BB-A5463E884968}"/>
    <cellStyle name="Style 73 2 5" xfId="20738" xr:uid="{462B9D03-8EE0-4102-91C9-4C67F4732E9B}"/>
    <cellStyle name="Style 73 2 6" xfId="24391" xr:uid="{141E4C4B-8F4B-4126-8365-3E2A0318CEB7}"/>
    <cellStyle name="Style 73 2 7" xfId="9385" xr:uid="{B7214E15-9DAA-4946-A012-70F321921349}"/>
    <cellStyle name="Style 73 3" xfId="5082" xr:uid="{00000000-0005-0000-0000-0000DD130000}"/>
    <cellStyle name="Style 73 3 2" xfId="20739" xr:uid="{5807E134-5093-4FFC-AF8B-BFE4A97420AE}"/>
    <cellStyle name="Style 73 3 3" xfId="20740" xr:uid="{DDEC3ACC-712B-4C60-8124-71C0A9E560DF}"/>
    <cellStyle name="Style 73 3 4" xfId="20741" xr:uid="{0075E985-5F88-491C-AF48-8EA30E87B2F9}"/>
    <cellStyle name="Style 73 3 5" xfId="20742" xr:uid="{A32E84BD-CCCB-4ACD-B2D4-1FE433AE384D}"/>
    <cellStyle name="Style 73 3 6" xfId="24392" xr:uid="{041B4435-A55C-474E-800B-0BF318B2CBA1}"/>
    <cellStyle name="Style 73 3 7" xfId="9386" xr:uid="{FDDA3B1B-50DC-47A1-ACA1-6B1777966B5A}"/>
    <cellStyle name="Style 73 4" xfId="20743" xr:uid="{6991ACC4-55F6-40F1-8137-527517F26168}"/>
    <cellStyle name="Style 73 5" xfId="20744" xr:uid="{6D63C4B8-EEAB-4707-8EE4-5099C4314591}"/>
    <cellStyle name="Style 73 6" xfId="20745" xr:uid="{B75733D5-A2B2-4ACC-BDA8-D3141204D527}"/>
    <cellStyle name="Style 73 7" xfId="20746" xr:uid="{C6AB7DA9-A7B0-4C3B-ADE8-ED8826ECF57B}"/>
    <cellStyle name="Style 73 8" xfId="24390" xr:uid="{046FC7D7-616B-40CA-94F8-A30ADDCC1C57}"/>
    <cellStyle name="Style 73 9" xfId="9384" xr:uid="{789F08A2-1179-481F-B2D3-50B5EE0581F3}"/>
    <cellStyle name="Style 74" xfId="5083" xr:uid="{00000000-0005-0000-0000-0000DE130000}"/>
    <cellStyle name="Style 74 2" xfId="5084" xr:uid="{00000000-0005-0000-0000-0000DF130000}"/>
    <cellStyle name="Style 74 2 2" xfId="20747" xr:uid="{A2F9A0BF-1199-44A5-95CC-89227D235D27}"/>
    <cellStyle name="Style 74 2 3" xfId="20748" xr:uid="{361737FE-5E8A-4945-A61E-D6516C364C76}"/>
    <cellStyle name="Style 74 2 4" xfId="20749" xr:uid="{699FB9C7-03EC-4DA7-8822-575E70202011}"/>
    <cellStyle name="Style 74 2 5" xfId="20750" xr:uid="{4616CCD1-5734-4226-BE22-59CAD53C9C02}"/>
    <cellStyle name="Style 74 2 6" xfId="24394" xr:uid="{0D6C004A-3D1E-497B-B013-5343AE50FCE2}"/>
    <cellStyle name="Style 74 2 7" xfId="9388" xr:uid="{D52415D2-4ADC-4BD2-B784-603387CE4613}"/>
    <cellStyle name="Style 74 3" xfId="20751" xr:uid="{AD4BDE71-05AA-4C01-9B98-99C0F813E7CC}"/>
    <cellStyle name="Style 74 4" xfId="20752" xr:uid="{112AFC22-D2E0-4242-BC81-6A2BAA3A05A6}"/>
    <cellStyle name="Style 74 5" xfId="20753" xr:uid="{26AA3F0A-3610-432D-A4BE-124837C3EBA3}"/>
    <cellStyle name="Style 74 6" xfId="20754" xr:uid="{26A686BA-00CA-46B2-8EB5-6204CE4C3E50}"/>
    <cellStyle name="Style 74 7" xfId="24393" xr:uid="{526B4DC8-B8F0-4181-AF09-DA6B1BAE305C}"/>
    <cellStyle name="Style 74 8" xfId="9387" xr:uid="{D4ADADB7-6A04-4A0C-A4C2-FDA13B0399C2}"/>
    <cellStyle name="Style 75" xfId="5085" xr:uid="{00000000-0005-0000-0000-0000E0130000}"/>
    <cellStyle name="Style 75 2" xfId="5086" xr:uid="{00000000-0005-0000-0000-0000E1130000}"/>
    <cellStyle name="Style 75 2 2" xfId="20755" xr:uid="{CF9299EC-E67E-45AB-9932-1BAA7E5ABA3D}"/>
    <cellStyle name="Style 75 2 3" xfId="20756" xr:uid="{130D7DC7-5313-47F9-B7BF-9280FE6F4DFF}"/>
    <cellStyle name="Style 75 2 4" xfId="20757" xr:uid="{AEE83168-BE92-4748-9A19-88B1E12909E3}"/>
    <cellStyle name="Style 75 2 5" xfId="20758" xr:uid="{27A118FE-5BAF-4C59-B3B5-21B71C32254B}"/>
    <cellStyle name="Style 75 2 6" xfId="24396" xr:uid="{A7EB1C17-33EA-47EC-B1F2-DC5E7C85473B}"/>
    <cellStyle name="Style 75 2 7" xfId="9390" xr:uid="{760DDFDE-F5DE-4FF9-928D-45ABA093B259}"/>
    <cellStyle name="Style 75 3" xfId="20759" xr:uid="{FCE45A8A-FBF9-4A33-988F-6038F38EFEAF}"/>
    <cellStyle name="Style 75 4" xfId="20760" xr:uid="{24F086B3-17B3-4643-AD9D-E1F88B939B45}"/>
    <cellStyle name="Style 75 5" xfId="20761" xr:uid="{A0519DAE-8049-45B9-AD91-9E0B01A5E451}"/>
    <cellStyle name="Style 75 6" xfId="20762" xr:uid="{36AD1B4C-B794-4FD5-B417-741EF4407CDC}"/>
    <cellStyle name="Style 75 7" xfId="24395" xr:uid="{E6B5EC9A-3ED1-4D4B-9FD0-92E27C2B009C}"/>
    <cellStyle name="Style 75 8" xfId="9389" xr:uid="{DA54081B-C439-4A6E-927E-3C4C1EC6A3CF}"/>
    <cellStyle name="Style 80" xfId="5087" xr:uid="{00000000-0005-0000-0000-0000E2130000}"/>
    <cellStyle name="Style 80 2" xfId="5088" xr:uid="{00000000-0005-0000-0000-0000E3130000}"/>
    <cellStyle name="Style 80 2 2" xfId="20763" xr:uid="{C6AD60EA-46A0-4426-9ED1-9F3686A2D636}"/>
    <cellStyle name="Style 80 2 3" xfId="20764" xr:uid="{6718A0FF-8792-4404-810E-E5CE46B2AEF3}"/>
    <cellStyle name="Style 80 2 4" xfId="20765" xr:uid="{7D45C5F4-4671-40E4-9677-4F6A14CB0DD0}"/>
    <cellStyle name="Style 80 2 5" xfId="20766" xr:uid="{2BF92420-7E03-4327-9F14-2C0A7C42BB28}"/>
    <cellStyle name="Style 80 2 6" xfId="24398" xr:uid="{F3530BBA-9EBE-44F8-82E1-B3C78282F5CF}"/>
    <cellStyle name="Style 80 2 7" xfId="9392" xr:uid="{1152B508-44D2-49C9-A513-7C9AD4BDE82E}"/>
    <cellStyle name="Style 80 3" xfId="5089" xr:uid="{00000000-0005-0000-0000-0000E4130000}"/>
    <cellStyle name="Style 80 3 2" xfId="20767" xr:uid="{78E9E1EB-2260-4DB9-9671-D9ADCE6F5A3D}"/>
    <cellStyle name="Style 80 3 3" xfId="20768" xr:uid="{9EC644E1-2BE1-4A04-8133-78C2F21F868E}"/>
    <cellStyle name="Style 80 3 4" xfId="20769" xr:uid="{5AA5C35A-45DB-48E5-8A17-99AFAF02ABA6}"/>
    <cellStyle name="Style 80 3 5" xfId="20770" xr:uid="{8E583598-0157-4A43-A78B-10610872493D}"/>
    <cellStyle name="Style 80 3 6" xfId="24399" xr:uid="{5FC552CB-D0D0-4364-9D6B-55C5AB23530B}"/>
    <cellStyle name="Style 80 3 7" xfId="9393" xr:uid="{310FDE79-BA72-4479-8598-86C4270DD413}"/>
    <cellStyle name="Style 80 4" xfId="20771" xr:uid="{8A0B3F9D-4152-4E75-8F65-9F8F04C3836B}"/>
    <cellStyle name="Style 80 5" xfId="20772" xr:uid="{D54D2F24-533E-4229-9C5C-632516B41CA2}"/>
    <cellStyle name="Style 80 6" xfId="20773" xr:uid="{A6322B50-4FDA-4052-8454-F56AA0A8D8F9}"/>
    <cellStyle name="Style 80 7" xfId="20774" xr:uid="{2DAE19F3-2ECA-4D5C-AF90-B56BD7F0F3DC}"/>
    <cellStyle name="Style 80 8" xfId="24397" xr:uid="{F5A3DD2E-8D3A-45A8-B5AD-E7A14A79E2C4}"/>
    <cellStyle name="Style 80 9" xfId="9391" xr:uid="{FCAA04DE-535C-44B4-A659-09F1D39FED06}"/>
    <cellStyle name="Style 81" xfId="5090" xr:uid="{00000000-0005-0000-0000-0000E5130000}"/>
    <cellStyle name="Style 81 2" xfId="5091" xr:uid="{00000000-0005-0000-0000-0000E6130000}"/>
    <cellStyle name="Style 81 2 2" xfId="20775" xr:uid="{5C4EF23B-305E-455C-8EA9-4EF56FBB190D}"/>
    <cellStyle name="Style 81 2 3" xfId="20776" xr:uid="{CA974ADB-E20C-42EC-ACB8-2B8DB2A2B84B}"/>
    <cellStyle name="Style 81 2 4" xfId="20777" xr:uid="{3A570940-54E3-4FD0-9587-974E33EFAA1E}"/>
    <cellStyle name="Style 81 2 5" xfId="20778" xr:uid="{EFB1A287-3901-4649-AE03-B0E22835BB58}"/>
    <cellStyle name="Style 81 2 6" xfId="24401" xr:uid="{1A8A093B-F803-45C2-9130-A403A44E32FC}"/>
    <cellStyle name="Style 81 2 7" xfId="9395" xr:uid="{6CB00BF7-B296-4024-A79B-73FD83B37CD3}"/>
    <cellStyle name="Style 81 3" xfId="5092" xr:uid="{00000000-0005-0000-0000-0000E7130000}"/>
    <cellStyle name="Style 81 3 2" xfId="20779" xr:uid="{4CD2E3D5-6313-4BA5-8381-9D3DFFF90EFB}"/>
    <cellStyle name="Style 81 3 3" xfId="20780" xr:uid="{0D1BC03C-1E55-4505-BEE5-A7DE79B2A685}"/>
    <cellStyle name="Style 81 3 4" xfId="20781" xr:uid="{CDD1DC62-88BD-4C20-9DE4-B8331A7760A9}"/>
    <cellStyle name="Style 81 3 5" xfId="20782" xr:uid="{92A6D062-D85B-40A5-B054-2A9877EA7525}"/>
    <cellStyle name="Style 81 3 6" xfId="24402" xr:uid="{91F5050A-7042-4BD4-B72E-B2A5505B9AD6}"/>
    <cellStyle name="Style 81 3 7" xfId="9396" xr:uid="{63EA477B-216D-4DDC-968C-A17BDD86976C}"/>
    <cellStyle name="Style 81 4" xfId="20783" xr:uid="{75E0F256-4AE9-4405-85AE-7EFD6CF82D94}"/>
    <cellStyle name="Style 81 5" xfId="20784" xr:uid="{49148481-9932-4614-9B41-515C6C320A1B}"/>
    <cellStyle name="Style 81 6" xfId="20785" xr:uid="{77730099-F216-4E92-8CAA-8AD96C60C34C}"/>
    <cellStyle name="Style 81 7" xfId="20786" xr:uid="{B258D698-959E-4663-9D4F-D2BBCB78F5F8}"/>
    <cellStyle name="Style 81 8" xfId="24400" xr:uid="{3C5C8C2C-B460-4FC2-82E5-3C30FAAEE338}"/>
    <cellStyle name="Style 81 9" xfId="9394" xr:uid="{A5D574D2-DF03-4BFD-9668-9759FFE491B6}"/>
    <cellStyle name="Style 82" xfId="5093" xr:uid="{00000000-0005-0000-0000-0000E8130000}"/>
    <cellStyle name="Style 82 2" xfId="5094" xr:uid="{00000000-0005-0000-0000-0000E9130000}"/>
    <cellStyle name="Style 82 2 2" xfId="20787" xr:uid="{0E140F97-59AB-4203-AC53-BEA1ADFD042B}"/>
    <cellStyle name="Style 82 2 3" xfId="20788" xr:uid="{54B4AC5C-8C15-426C-A2DF-893659B02D03}"/>
    <cellStyle name="Style 82 2 4" xfId="20789" xr:uid="{019B74B6-EF1F-42E4-BCA6-62772FFC884E}"/>
    <cellStyle name="Style 82 2 5" xfId="20790" xr:uid="{553999BA-EAE8-4BAE-B4BD-EB506753D694}"/>
    <cellStyle name="Style 82 2 6" xfId="24404" xr:uid="{5F3C435A-0DD7-4DD2-B0F5-266C4FB4647D}"/>
    <cellStyle name="Style 82 2 7" xfId="9398" xr:uid="{77C3962D-F6AA-46B7-B2C3-2B42948575E1}"/>
    <cellStyle name="Style 82 3" xfId="20791" xr:uid="{A4EDD224-0A38-470C-82C5-C6F2EC632E60}"/>
    <cellStyle name="Style 82 4" xfId="20792" xr:uid="{AD9F5E33-F632-4300-A812-358EE52EA9C2}"/>
    <cellStyle name="Style 82 5" xfId="20793" xr:uid="{35CE5F6C-FA4C-4B82-A578-B8249DA486D1}"/>
    <cellStyle name="Style 82 6" xfId="20794" xr:uid="{3EFC0393-118B-486C-B26A-BF66DFB1DEF6}"/>
    <cellStyle name="Style 82 7" xfId="24403" xr:uid="{C5F28EAA-69A1-4ABE-957D-E476A6B0D25B}"/>
    <cellStyle name="Style 82 8" xfId="9397" xr:uid="{4F8C78FB-31C7-4DF7-A4EA-9248A1A8377E}"/>
    <cellStyle name="Style 83" xfId="5095" xr:uid="{00000000-0005-0000-0000-0000EA130000}"/>
    <cellStyle name="Style 83 2" xfId="5096" xr:uid="{00000000-0005-0000-0000-0000EB130000}"/>
    <cellStyle name="Style 83 2 2" xfId="20795" xr:uid="{36F752C0-72B1-4793-B72B-138B9FB15239}"/>
    <cellStyle name="Style 83 2 3" xfId="20796" xr:uid="{F0E82256-F8C4-46BB-8B0B-C8341BBF37C8}"/>
    <cellStyle name="Style 83 2 4" xfId="20797" xr:uid="{2FB2AC85-D767-45A0-93D0-8582B944F4F4}"/>
    <cellStyle name="Style 83 2 5" xfId="20798" xr:uid="{D1618818-BD6D-4824-835F-C1C5A0D4F982}"/>
    <cellStyle name="Style 83 2 6" xfId="24406" xr:uid="{DA965A17-66F4-4F13-AB1B-D0564C7CE5B6}"/>
    <cellStyle name="Style 83 2 7" xfId="9400" xr:uid="{AB0406E9-0099-4820-BBC7-46907ECC2265}"/>
    <cellStyle name="Style 83 3" xfId="20799" xr:uid="{B2CB219C-A0D2-4EBB-801F-1495F74FCF66}"/>
    <cellStyle name="Style 83 4" xfId="20800" xr:uid="{2DFA3FF8-4C3E-4040-B962-AB5CD1FC46DD}"/>
    <cellStyle name="Style 83 5" xfId="20801" xr:uid="{EE9AE8BC-6597-4E1B-9A42-83026448E554}"/>
    <cellStyle name="Style 83 6" xfId="20802" xr:uid="{D4C29603-C00F-4C81-81B3-EFCA6A382358}"/>
    <cellStyle name="Style 83 7" xfId="24405" xr:uid="{DA091D32-4641-4687-968F-E9D110B079DE}"/>
    <cellStyle name="Style 83 8" xfId="9399" xr:uid="{EBE988D2-2266-4B3C-BAF5-5F60FFB5A8F5}"/>
    <cellStyle name="Style 84" xfId="5097" xr:uid="{00000000-0005-0000-0000-0000EC130000}"/>
    <cellStyle name="Style 84 2" xfId="5098" xr:uid="{00000000-0005-0000-0000-0000ED130000}"/>
    <cellStyle name="Style 84 2 2" xfId="20803" xr:uid="{D207009A-70E1-438E-8D3A-6AF010442B53}"/>
    <cellStyle name="Style 84 2 3" xfId="20804" xr:uid="{D009BECE-48DE-4496-A540-856B2601EB63}"/>
    <cellStyle name="Style 84 2 4" xfId="20805" xr:uid="{3162C27C-F2F2-4C7A-B055-A9A42E3BF1AF}"/>
    <cellStyle name="Style 84 2 5" xfId="20806" xr:uid="{05F150DC-AAD0-49F0-B15D-DAF1442F7422}"/>
    <cellStyle name="Style 84 2 6" xfId="24408" xr:uid="{49F15ACF-BED1-4EC3-8AE1-AB54E06D8696}"/>
    <cellStyle name="Style 84 2 7" xfId="9402" xr:uid="{5EDF253B-2BFC-4303-9DA4-0DD64D4C16C4}"/>
    <cellStyle name="Style 84 3" xfId="20807" xr:uid="{32FCA6E6-F411-420F-8741-A264ECC6250D}"/>
    <cellStyle name="Style 84 4" xfId="20808" xr:uid="{B6449C42-C3E5-4D83-94E8-AEFD3A79766F}"/>
    <cellStyle name="Style 84 5" xfId="20809" xr:uid="{AB088DED-7E2A-4443-ABBF-EDC1234A8AB7}"/>
    <cellStyle name="Style 84 6" xfId="20810" xr:uid="{3D2D3C7B-0133-44A3-AD22-C693350AA102}"/>
    <cellStyle name="Style 84 7" xfId="24407" xr:uid="{B3788855-A59F-4348-AA25-4BF880C5B2F7}"/>
    <cellStyle name="Style 84 8" xfId="9401" xr:uid="{E9E3E9D9-8238-4DF8-8287-E6624FB080CD}"/>
    <cellStyle name="Style 85" xfId="5099" xr:uid="{00000000-0005-0000-0000-0000EE130000}"/>
    <cellStyle name="Style 85 2" xfId="5100" xr:uid="{00000000-0005-0000-0000-0000EF130000}"/>
    <cellStyle name="Style 85 2 2" xfId="20811" xr:uid="{54E77239-A721-455C-865F-46E27EBD79E3}"/>
    <cellStyle name="Style 85 2 3" xfId="20812" xr:uid="{37B36B52-D179-4F19-A60C-DB26B399EDA0}"/>
    <cellStyle name="Style 85 2 4" xfId="20813" xr:uid="{8974D88E-3D3B-45EF-93FF-87B1B01D0B09}"/>
    <cellStyle name="Style 85 2 5" xfId="20814" xr:uid="{6A4BD7B5-D281-4594-9C32-222A67A357B0}"/>
    <cellStyle name="Style 85 2 6" xfId="24410" xr:uid="{57721A5A-07C6-4C03-ABA7-CF138B9187F1}"/>
    <cellStyle name="Style 85 2 7" xfId="9404" xr:uid="{754EF323-E081-4040-8405-774279250D50}"/>
    <cellStyle name="Style 85 3" xfId="5101" xr:uid="{00000000-0005-0000-0000-0000F0130000}"/>
    <cellStyle name="Style 85 3 2" xfId="20815" xr:uid="{A6F64A3C-1675-4462-A580-AB8E0C133084}"/>
    <cellStyle name="Style 85 3 3" xfId="20816" xr:uid="{BE70A097-00DE-4B49-8DCE-7130763557B9}"/>
    <cellStyle name="Style 85 3 4" xfId="20817" xr:uid="{DAE5846C-1642-4584-B003-6219D48EB4DE}"/>
    <cellStyle name="Style 85 3 5" xfId="20818" xr:uid="{5A523512-3ADC-4F40-87F1-15AD20B0F6CA}"/>
    <cellStyle name="Style 85 3 6" xfId="24411" xr:uid="{B82B9F64-CD41-4A4B-ADEC-026591516235}"/>
    <cellStyle name="Style 85 3 7" xfId="9405" xr:uid="{7C2B035D-7A34-4CF4-BC85-293592B9E4AB}"/>
    <cellStyle name="Style 85 4" xfId="20819" xr:uid="{FC79ECBA-C8D1-486C-BAE6-94134121A4BD}"/>
    <cellStyle name="Style 85 5" xfId="20820" xr:uid="{D23F69A7-711E-4210-9A32-FA5EC3F97756}"/>
    <cellStyle name="Style 85 6" xfId="20821" xr:uid="{8C4771E7-89B7-401C-BF51-6D1B2C39E2E5}"/>
    <cellStyle name="Style 85 7" xfId="20822" xr:uid="{6CCBD61D-AEE1-41B9-8B1B-9DEF96B6D5C9}"/>
    <cellStyle name="Style 85 8" xfId="24409" xr:uid="{C74DC9E8-E768-4F06-9BA1-2A345250EBAD}"/>
    <cellStyle name="Style 85 9" xfId="9403" xr:uid="{41F2973B-B9FF-46BB-94EF-EA4A8C5B39E5}"/>
    <cellStyle name="Style 86" xfId="5102" xr:uid="{00000000-0005-0000-0000-0000F1130000}"/>
    <cellStyle name="Style 86 2" xfId="5103" xr:uid="{00000000-0005-0000-0000-0000F2130000}"/>
    <cellStyle name="Style 86 2 2" xfId="20823" xr:uid="{E7F54C9A-A5B0-4405-8C25-7FF7A6449537}"/>
    <cellStyle name="Style 86 2 3" xfId="20824" xr:uid="{31A69886-2CDE-46CA-B117-28D04BCD7448}"/>
    <cellStyle name="Style 86 2 4" xfId="20825" xr:uid="{6B0439E3-461C-4073-9F43-3D23C8E44078}"/>
    <cellStyle name="Style 86 2 5" xfId="20826" xr:uid="{A1138CCF-9579-4845-98F0-69245C80A6E9}"/>
    <cellStyle name="Style 86 2 6" xfId="24413" xr:uid="{050BE94C-1E9A-4EF4-8D60-209810D215F1}"/>
    <cellStyle name="Style 86 2 7" xfId="9407" xr:uid="{D3C5CDF1-ED03-4F4B-AD8A-1672A441F4D4}"/>
    <cellStyle name="Style 86 3" xfId="20827" xr:uid="{1000E2D7-E42A-4D90-8FBE-9F81D098DF56}"/>
    <cellStyle name="Style 86 4" xfId="20828" xr:uid="{FE0E2B4A-7DC7-4862-9C0B-71678487552E}"/>
    <cellStyle name="Style 86 5" xfId="20829" xr:uid="{91AD28CA-28CA-4C22-AACA-DEF1DA8C895C}"/>
    <cellStyle name="Style 86 6" xfId="20830" xr:uid="{12F34AF6-35AD-420A-A383-68406B22EA3A}"/>
    <cellStyle name="Style 86 7" xfId="24412" xr:uid="{A8E4CF80-B8A3-45EE-893A-A9499075CCC7}"/>
    <cellStyle name="Style 86 8" xfId="9406" xr:uid="{36F1E286-1ACF-45EA-9FBC-7A9A5723F99D}"/>
    <cellStyle name="Style 87" xfId="5104" xr:uid="{00000000-0005-0000-0000-0000F3130000}"/>
    <cellStyle name="Style 87 2" xfId="5105" xr:uid="{00000000-0005-0000-0000-0000F4130000}"/>
    <cellStyle name="Style 87 2 2" xfId="20831" xr:uid="{1C70165F-5471-401B-BA92-5A92E07CEFEB}"/>
    <cellStyle name="Style 87 2 3" xfId="20832" xr:uid="{1A3C7C07-F5E0-4DFD-B664-C7F64C98505B}"/>
    <cellStyle name="Style 87 2 4" xfId="20833" xr:uid="{EA5EFA58-91A9-4519-883C-02311CF10C46}"/>
    <cellStyle name="Style 87 2 5" xfId="20834" xr:uid="{056F4493-FF6F-4C16-88D6-961C3EF61B7A}"/>
    <cellStyle name="Style 87 2 6" xfId="24415" xr:uid="{3BDFD011-4D85-4687-A3DB-B042D3A7A8DA}"/>
    <cellStyle name="Style 87 2 7" xfId="9409" xr:uid="{69E23905-CD27-41EC-93C2-81DB668D8F49}"/>
    <cellStyle name="Style 87 3" xfId="20835" xr:uid="{4C04F29B-2790-44E8-973C-76C617577070}"/>
    <cellStyle name="Style 87 4" xfId="20836" xr:uid="{C64D0678-6A4C-410E-B952-1BE1338F0408}"/>
    <cellStyle name="Style 87 5" xfId="20837" xr:uid="{1B34BCCD-9921-4ACA-BF5B-32E0862D7A89}"/>
    <cellStyle name="Style 87 6" xfId="20838" xr:uid="{AB7F6412-118F-40BD-AB85-BCC6BE053B4F}"/>
    <cellStyle name="Style 87 7" xfId="24414" xr:uid="{002C29EA-68F4-4D6A-B720-7EEF0A9FDE2E}"/>
    <cellStyle name="Style 87 8" xfId="9408" xr:uid="{0E6B0379-41F4-40E2-B5FD-4C29A0DFB1F6}"/>
    <cellStyle name="Style 93" xfId="5106" xr:uid="{00000000-0005-0000-0000-0000F5130000}"/>
    <cellStyle name="Style 93 2" xfId="5107" xr:uid="{00000000-0005-0000-0000-0000F6130000}"/>
    <cellStyle name="Style 93 2 2" xfId="20839" xr:uid="{39A784BE-8ECE-46CC-B441-3126CBF05804}"/>
    <cellStyle name="Style 93 2 3" xfId="20840" xr:uid="{F0DB47DD-E360-41B3-B6C7-0568934045FB}"/>
    <cellStyle name="Style 93 2 4" xfId="20841" xr:uid="{2EABB343-ADC6-42FE-9317-209F7176F7D4}"/>
    <cellStyle name="Style 93 2 5" xfId="20842" xr:uid="{AE124811-21BC-4935-92F7-F29140BA558B}"/>
    <cellStyle name="Style 93 2 6" xfId="24417" xr:uid="{75413B85-014C-4BBE-923E-422E3CD59196}"/>
    <cellStyle name="Style 93 2 7" xfId="9411" xr:uid="{D98D7D72-8E60-4325-8290-F80669DEAC3C}"/>
    <cellStyle name="Style 93 3" xfId="5108" xr:uid="{00000000-0005-0000-0000-0000F7130000}"/>
    <cellStyle name="Style 93 3 2" xfId="20843" xr:uid="{2FA9902E-8D01-4552-B373-65AA788D68D0}"/>
    <cellStyle name="Style 93 3 3" xfId="20844" xr:uid="{D893B221-8B24-441D-88A3-3D6B50CEC596}"/>
    <cellStyle name="Style 93 3 4" xfId="20845" xr:uid="{807061AC-B305-4897-BF8F-CF9FCD16E3EF}"/>
    <cellStyle name="Style 93 3 5" xfId="20846" xr:uid="{C4993661-BCA2-43F2-A93E-8807931EEAA1}"/>
    <cellStyle name="Style 93 3 6" xfId="24418" xr:uid="{2ADFBB2D-890B-40DD-8583-F12DD55E19E9}"/>
    <cellStyle name="Style 93 3 7" xfId="9412" xr:uid="{EE7ED527-CC6C-4C1B-919C-DF7F184CCC8F}"/>
    <cellStyle name="Style 93 4" xfId="20847" xr:uid="{F0ADA9BE-6046-4F63-B233-57B28CED598A}"/>
    <cellStyle name="Style 93 5" xfId="20848" xr:uid="{E1917753-60D3-4E8D-8B09-40CD34B1B915}"/>
    <cellStyle name="Style 93 6" xfId="20849" xr:uid="{2F3A6F54-9334-40DB-9C9D-7D2026D2D03E}"/>
    <cellStyle name="Style 93 7" xfId="20850" xr:uid="{E7FBE212-D51F-4AAE-B501-5A809BDE4512}"/>
    <cellStyle name="Style 93 8" xfId="24416" xr:uid="{936FBC46-175F-4F69-AC26-74100E2E3EE9}"/>
    <cellStyle name="Style 93 9" xfId="9410" xr:uid="{ABDAE9A1-D823-4B9A-A6AD-658ED6963914}"/>
    <cellStyle name="Style 94" xfId="5109" xr:uid="{00000000-0005-0000-0000-0000F8130000}"/>
    <cellStyle name="Style 94 2" xfId="5110" xr:uid="{00000000-0005-0000-0000-0000F9130000}"/>
    <cellStyle name="Style 94 2 2" xfId="20851" xr:uid="{CCAD9751-CED2-4571-B047-2BA0E9E4CE5D}"/>
    <cellStyle name="Style 94 2 3" xfId="20852" xr:uid="{18102B06-212E-484F-9929-EF30DA18180F}"/>
    <cellStyle name="Style 94 2 4" xfId="20853" xr:uid="{12CF9048-C2D7-41AD-BDFC-307F783516EF}"/>
    <cellStyle name="Style 94 2 5" xfId="20854" xr:uid="{C66D79F1-5A09-4909-99B9-79AD1F649B30}"/>
    <cellStyle name="Style 94 2 6" xfId="24420" xr:uid="{6F335BAE-4B83-4D39-A151-C7540D724F77}"/>
    <cellStyle name="Style 94 2 7" xfId="9414" xr:uid="{6C355963-9020-4504-964F-A4F72A5B0001}"/>
    <cellStyle name="Style 94 3" xfId="20855" xr:uid="{E5CDC31A-7943-47F3-9791-79C89E18DEE8}"/>
    <cellStyle name="Style 94 4" xfId="20856" xr:uid="{D37FB5FB-4170-457C-82C4-E41CCEA8B05A}"/>
    <cellStyle name="Style 94 5" xfId="20857" xr:uid="{7530E217-9BA5-43D7-81A9-F76FE1D191D0}"/>
    <cellStyle name="Style 94 6" xfId="20858" xr:uid="{F9E95055-88B7-4F02-BF19-AC676480FD50}"/>
    <cellStyle name="Style 94 7" xfId="24419" xr:uid="{A0EC1F2E-E0A1-4237-818B-66B76C8EDA8C}"/>
    <cellStyle name="Style 94 8" xfId="9413" xr:uid="{6A420222-1FCC-4FBB-A4E1-58B1F0EFBC16}"/>
    <cellStyle name="Style 95" xfId="5111" xr:uid="{00000000-0005-0000-0000-0000FA130000}"/>
    <cellStyle name="Style 95 2" xfId="5112" xr:uid="{00000000-0005-0000-0000-0000FB130000}"/>
    <cellStyle name="Style 95 2 2" xfId="20859" xr:uid="{FF7F6982-AEB1-4830-876E-A4CB48404590}"/>
    <cellStyle name="Style 95 2 3" xfId="20860" xr:uid="{88C768F5-135C-49B8-8AE1-C98DCD6C043E}"/>
    <cellStyle name="Style 95 2 4" xfId="20861" xr:uid="{0A2CD7C4-4744-4E58-8C0C-267681D69FFE}"/>
    <cellStyle name="Style 95 2 5" xfId="20862" xr:uid="{0126F455-9AD8-447F-9082-D3332C05836F}"/>
    <cellStyle name="Style 95 2 6" xfId="24422" xr:uid="{5819D333-AFEB-4B90-A785-A4A58830BE15}"/>
    <cellStyle name="Style 95 2 7" xfId="9416" xr:uid="{55C17F34-BA0E-4644-ACC9-7F393118AEB0}"/>
    <cellStyle name="Style 95 3" xfId="20863" xr:uid="{EF99ED6A-3EA9-4D00-9C37-391BAC66751A}"/>
    <cellStyle name="Style 95 4" xfId="20864" xr:uid="{D994BDB8-B5D7-480F-B739-222B417953BB}"/>
    <cellStyle name="Style 95 5" xfId="20865" xr:uid="{E1723EE8-B532-4D96-B1F8-35F4FE3D4D6E}"/>
    <cellStyle name="Style 95 6" xfId="20866" xr:uid="{1753964F-994A-4B14-8ED9-50E6E74F731E}"/>
    <cellStyle name="Style 95 7" xfId="24421" xr:uid="{883240C6-D19A-40EC-B0B8-966671CA2BBD}"/>
    <cellStyle name="Style 95 8" xfId="9415" xr:uid="{5775BD24-006E-4CF6-A5C0-E7013B9FB282}"/>
    <cellStyle name="Style 96" xfId="5113" xr:uid="{00000000-0005-0000-0000-0000FC130000}"/>
    <cellStyle name="Style 96 2" xfId="5114" xr:uid="{00000000-0005-0000-0000-0000FD130000}"/>
    <cellStyle name="Style 96 2 2" xfId="20867" xr:uid="{511DF43A-CD8C-4E0F-9343-9208BC499654}"/>
    <cellStyle name="Style 96 2 3" xfId="20868" xr:uid="{683B9233-9333-4783-8CEC-575A7ABFA5D3}"/>
    <cellStyle name="Style 96 2 4" xfId="20869" xr:uid="{DAF10B3A-806F-4A20-8778-E4B544D584EE}"/>
    <cellStyle name="Style 96 2 5" xfId="20870" xr:uid="{48133CD5-D1D7-485F-AEC5-BFBDCC1F066E}"/>
    <cellStyle name="Style 96 2 6" xfId="24424" xr:uid="{A942CD04-94E0-4CF6-AE34-597A6408FB50}"/>
    <cellStyle name="Style 96 2 7" xfId="9418" xr:uid="{63715DE8-F252-468F-A815-94178FACF22D}"/>
    <cellStyle name="Style 96 3" xfId="20871" xr:uid="{74554587-119F-4E9F-B269-F646EFBF7C3D}"/>
    <cellStyle name="Style 96 4" xfId="20872" xr:uid="{47170B2D-FCD1-4C3A-8EB0-FC0C83284DD1}"/>
    <cellStyle name="Style 96 5" xfId="20873" xr:uid="{D37B2928-81BD-4879-A203-1FF479985496}"/>
    <cellStyle name="Style 96 6" xfId="20874" xr:uid="{2C103F8D-8D58-4D75-8D83-FEC440ADD453}"/>
    <cellStyle name="Style 96 7" xfId="24423" xr:uid="{E1BDB9A5-62FE-4F01-B940-61AF0960639D}"/>
    <cellStyle name="Style 96 8" xfId="9417" xr:uid="{AC702E08-63D9-46CF-843B-5575522B2580}"/>
    <cellStyle name="Style 97" xfId="5115" xr:uid="{00000000-0005-0000-0000-0000FE130000}"/>
    <cellStyle name="Style 97 2" xfId="5116" xr:uid="{00000000-0005-0000-0000-0000FF130000}"/>
    <cellStyle name="Style 97 2 2" xfId="20875" xr:uid="{40C1BE6E-C54E-4AB1-978A-FA5630F22344}"/>
    <cellStyle name="Style 97 2 3" xfId="20876" xr:uid="{F422CB92-1836-4606-A630-2BB0CB26FC23}"/>
    <cellStyle name="Style 97 2 4" xfId="20877" xr:uid="{8879F8D0-4CD1-4868-92D5-DEFAF1403920}"/>
    <cellStyle name="Style 97 2 5" xfId="20878" xr:uid="{5992C770-BE5D-405F-8B4F-4F9B8484D606}"/>
    <cellStyle name="Style 97 2 6" xfId="24426" xr:uid="{F81FA674-D147-4FB0-B2DA-EEB7145545CB}"/>
    <cellStyle name="Style 97 2 7" xfId="9420" xr:uid="{C39A5CEA-A78E-466E-A16E-14B9934F3ABF}"/>
    <cellStyle name="Style 97 3" xfId="5117" xr:uid="{00000000-0005-0000-0000-000000140000}"/>
    <cellStyle name="Style 97 3 2" xfId="20879" xr:uid="{188D37D6-ECDB-4CD9-B5CD-CD2BAD1A1660}"/>
    <cellStyle name="Style 97 3 3" xfId="20880" xr:uid="{50C31685-FDE6-49CE-98A4-81934009FEA9}"/>
    <cellStyle name="Style 97 3 4" xfId="20881" xr:uid="{709B1F97-F2A3-480E-889B-7A126A142278}"/>
    <cellStyle name="Style 97 3 5" xfId="20882" xr:uid="{314BBB88-240D-4726-AD6A-E440BAE6B09B}"/>
    <cellStyle name="Style 97 3 6" xfId="24427" xr:uid="{B6A56B31-67C2-4361-BF71-8C5E678E4D00}"/>
    <cellStyle name="Style 97 3 7" xfId="9421" xr:uid="{F8FC7B78-9B4F-4F27-83BC-65BE62000870}"/>
    <cellStyle name="Style 97 4" xfId="20883" xr:uid="{291BD96D-BB35-42CE-AFE0-4DD3DF72976A}"/>
    <cellStyle name="Style 97 5" xfId="20884" xr:uid="{3722045C-204D-4782-9E0B-01C7B6A155B1}"/>
    <cellStyle name="Style 97 6" xfId="20885" xr:uid="{A2369D49-EF19-4722-909B-F1A77C839111}"/>
    <cellStyle name="Style 97 7" xfId="20886" xr:uid="{4A1D843C-3524-4710-9D47-7D636FA90B8A}"/>
    <cellStyle name="Style 97 8" xfId="24425" xr:uid="{86CEEAD0-88E6-4157-8FFD-1F96C04C5914}"/>
    <cellStyle name="Style 97 9" xfId="9419" xr:uid="{44930003-F1AC-4732-B8DA-B3B432844531}"/>
    <cellStyle name="Style 98" xfId="5118" xr:uid="{00000000-0005-0000-0000-000001140000}"/>
    <cellStyle name="Style 98 2" xfId="5119" xr:uid="{00000000-0005-0000-0000-000002140000}"/>
    <cellStyle name="Style 98 2 2" xfId="20887" xr:uid="{90A7186F-C961-460C-80BA-24806336A4BB}"/>
    <cellStyle name="Style 98 2 3" xfId="20888" xr:uid="{8F51ACD4-C09F-41E0-9DC3-2072E8CFA7E6}"/>
    <cellStyle name="Style 98 2 4" xfId="20889" xr:uid="{9E1F1B9E-9079-4FF5-819D-809DC103F2F9}"/>
    <cellStyle name="Style 98 2 5" xfId="20890" xr:uid="{72B5799B-0AC4-41EF-A664-0083E00A67F9}"/>
    <cellStyle name="Style 98 2 6" xfId="24429" xr:uid="{F721FC39-1696-4572-92FF-61D16CCF5C4F}"/>
    <cellStyle name="Style 98 2 7" xfId="9423" xr:uid="{4F67C0CA-5031-4E0C-ABE9-EAF25F3F5FD9}"/>
    <cellStyle name="Style 98 3" xfId="20891" xr:uid="{C6DEBF67-9309-41B7-BC21-6F77CAAFADCF}"/>
    <cellStyle name="Style 98 4" xfId="20892" xr:uid="{C37C01DB-0DE2-4336-9247-4FDDC5D52E14}"/>
    <cellStyle name="Style 98 5" xfId="20893" xr:uid="{0CC02520-4625-415D-B541-308198DE415B}"/>
    <cellStyle name="Style 98 6" xfId="20894" xr:uid="{CDA5577D-0C82-4712-AEE3-56034423C6F4}"/>
    <cellStyle name="Style 98 7" xfId="24428" xr:uid="{6DC3486C-70BF-4C32-8BFF-03640B5E792A}"/>
    <cellStyle name="Style 98 8" xfId="9422" xr:uid="{DDC91744-3C53-4022-96FA-25A7D32E69DD}"/>
    <cellStyle name="Style 99" xfId="5120" xr:uid="{00000000-0005-0000-0000-000003140000}"/>
    <cellStyle name="Style 99 2" xfId="5121" xr:uid="{00000000-0005-0000-0000-000004140000}"/>
    <cellStyle name="Style 99 2 2" xfId="20895" xr:uid="{E4F6FB15-C2AA-48E1-960E-E25528C4C845}"/>
    <cellStyle name="Style 99 2 3" xfId="20896" xr:uid="{1AE22B30-28F6-43AA-AF20-71EF66B8F1C4}"/>
    <cellStyle name="Style 99 2 4" xfId="20897" xr:uid="{6651AACE-9C69-4342-93EB-FD3699937EB4}"/>
    <cellStyle name="Style 99 2 5" xfId="20898" xr:uid="{9D105D85-AAB5-4667-B40A-038E84944958}"/>
    <cellStyle name="Style 99 2 6" xfId="24431" xr:uid="{88C4BE15-4A25-4EC9-BC21-748513DBC89D}"/>
    <cellStyle name="Style 99 2 7" xfId="9425" xr:uid="{BAABC6E6-5996-4CE1-9A5B-47D6978BC49F}"/>
    <cellStyle name="Style 99 3" xfId="20899" xr:uid="{1A76A891-4B5B-453E-B438-A1A55703A41E}"/>
    <cellStyle name="Style 99 4" xfId="20900" xr:uid="{9351D177-1349-47A6-98E0-A4EB1A94DD43}"/>
    <cellStyle name="Style 99 5" xfId="20901" xr:uid="{F5642BE6-00B1-4108-8F74-A33255ECF7BF}"/>
    <cellStyle name="Style 99 6" xfId="20902" xr:uid="{37E2868B-D9D2-48D4-9698-6D30365EA0DE}"/>
    <cellStyle name="Style 99 7" xfId="24430" xr:uid="{9860EB66-4AB2-4D76-9338-0F97AED56B07}"/>
    <cellStyle name="Style 99 8" xfId="9424" xr:uid="{CCB30964-BD57-4302-A5DB-0BCC474F32AA}"/>
    <cellStyle name="Table" xfId="5586" xr:uid="{88C761DF-AB3C-44EA-B750-BC68FE0789C9}"/>
    <cellStyle name="Table heading" xfId="5587" xr:uid="{D6AE052A-C305-4780-B3FA-2C2117B4D3E2}"/>
    <cellStyle name="tableau | cellule | normal | decimal 1" xfId="5122" xr:uid="{00000000-0005-0000-0000-000005140000}"/>
    <cellStyle name="tableau | cellule | normal | decimal 1 10" xfId="20903" xr:uid="{CD9648EC-9D0D-4814-9E9F-62F640CF1AF5}"/>
    <cellStyle name="tableau | cellule | normal | decimal 1 10 2" xfId="34809" xr:uid="{3F6EE727-E79E-49A5-A825-F8C8C1A66233}"/>
    <cellStyle name="tableau | cellule | normal | decimal 1 11" xfId="34810" xr:uid="{CC060365-8FA7-415B-A774-B26C59B56790}"/>
    <cellStyle name="tableau | cellule | normal | decimal 1 12" xfId="34808" xr:uid="{520143EF-D125-4EE8-909B-0D080453DCE5}"/>
    <cellStyle name="tableau | cellule | normal | decimal 1 13" xfId="23730" xr:uid="{0E306915-2542-4B94-B9E0-9F6901882359}"/>
    <cellStyle name="tableau | cellule | normal | decimal 1 14" xfId="9426" xr:uid="{7B9C73DF-8687-4D18-85E0-EE9AEA1E4749}"/>
    <cellStyle name="tableau | cellule | normal | decimal 1 2" xfId="20904" xr:uid="{8BC22880-80D3-48F5-B12F-9CC92A70C401}"/>
    <cellStyle name="tableau | cellule | normal | decimal 1 2 2" xfId="34812" xr:uid="{5B6E39DF-A8C8-44D3-B4DE-2A0299CE718C}"/>
    <cellStyle name="tableau | cellule | normal | decimal 1 2 2 2" xfId="34813" xr:uid="{E3293B4B-75B8-4AC5-92CA-8CA9261D6054}"/>
    <cellStyle name="tableau | cellule | normal | decimal 1 2 3" xfId="34814" xr:uid="{B1538541-6426-4217-9F0A-06DBF2D90F9C}"/>
    <cellStyle name="tableau | cellule | normal | decimal 1 2 3 2" xfId="34815" xr:uid="{4F514713-01F9-46FF-9065-B0C34A2ED549}"/>
    <cellStyle name="tableau | cellule | normal | decimal 1 2 4" xfId="34816" xr:uid="{A7221A1C-336F-4F6D-8E6F-C0A85542D18A}"/>
    <cellStyle name="tableau | cellule | normal | decimal 1 2 5" xfId="34817" xr:uid="{F13098F2-C62D-4ABE-9A09-FB85A681FB7E}"/>
    <cellStyle name="tableau | cellule | normal | decimal 1 2 6" xfId="34811" xr:uid="{198D91B0-A44E-43B9-BEBF-BFFF8385DA63}"/>
    <cellStyle name="tableau | cellule | normal | decimal 1 3" xfId="20905" xr:uid="{E9C65C20-8026-4DCA-808A-E40C8965F211}"/>
    <cellStyle name="tableau | cellule | normal | decimal 1 3 2" xfId="34819" xr:uid="{514D33DC-0442-46A1-86C0-42772F2C244F}"/>
    <cellStyle name="tableau | cellule | normal | decimal 1 3 2 2" xfId="34820" xr:uid="{AF11B0D4-0296-479D-8CB1-7B1443F5892E}"/>
    <cellStyle name="tableau | cellule | normal | decimal 1 3 3" xfId="34821" xr:uid="{928BFEAF-CB6D-4727-8AF6-CA102EE4D960}"/>
    <cellStyle name="tableau | cellule | normal | decimal 1 3 3 2" xfId="34822" xr:uid="{7FE4E5B3-8268-44AB-81C2-27991BA0BAFA}"/>
    <cellStyle name="tableau | cellule | normal | decimal 1 3 4" xfId="34823" xr:uid="{F276096B-6650-4162-BD68-1B7E532D76B7}"/>
    <cellStyle name="tableau | cellule | normal | decimal 1 3 5" xfId="34818" xr:uid="{EB457E2A-0BB8-45F8-B1A6-AE7FD854B7D1}"/>
    <cellStyle name="tableau | cellule | normal | decimal 1 4" xfId="20906" xr:uid="{31656E92-3E1C-4932-88DF-92355DD7AA9D}"/>
    <cellStyle name="tableau | cellule | normal | decimal 1 4 2" xfId="34825" xr:uid="{EC2A34FD-5AF8-41A5-A6DA-F89AFC683B0F}"/>
    <cellStyle name="tableau | cellule | normal | decimal 1 4 2 2" xfId="34826" xr:uid="{D963BD26-1C3E-455E-8850-6D55EE651D7F}"/>
    <cellStyle name="tableau | cellule | normal | decimal 1 4 3" xfId="34827" xr:uid="{77E49C74-E1EE-446C-B13D-810B716D9300}"/>
    <cellStyle name="tableau | cellule | normal | decimal 1 4 3 2" xfId="34828" xr:uid="{CF1AE73A-67A9-4BED-B119-529899F50A74}"/>
    <cellStyle name="tableau | cellule | normal | decimal 1 4 4" xfId="34829" xr:uid="{E49420A6-6004-424C-A85F-6874B1453A38}"/>
    <cellStyle name="tableau | cellule | normal | decimal 1 4 5" xfId="34824" xr:uid="{59562CE2-927A-4334-93D3-7EA1D159243F}"/>
    <cellStyle name="tableau | cellule | normal | decimal 1 5" xfId="20907" xr:uid="{03275E13-B722-4072-8464-79EDF11E34E2}"/>
    <cellStyle name="tableau | cellule | normal | decimal 1 5 2" xfId="34831" xr:uid="{0164BB04-DB48-4E01-AB47-13B4560DCC3B}"/>
    <cellStyle name="tableau | cellule | normal | decimal 1 5 2 2" xfId="34832" xr:uid="{68EB453C-57F4-4001-97F3-59F460D93FFD}"/>
    <cellStyle name="tableau | cellule | normal | decimal 1 5 3" xfId="34833" xr:uid="{6773B3E4-5FB4-4370-B376-70891E05B313}"/>
    <cellStyle name="tableau | cellule | normal | decimal 1 5 3 2" xfId="34834" xr:uid="{7CFF42CA-38AD-43F2-A9CA-C232F4241C90}"/>
    <cellStyle name="tableau | cellule | normal | decimal 1 5 4" xfId="34835" xr:uid="{6031229E-CD47-4488-8EB0-92409227295E}"/>
    <cellStyle name="tableau | cellule | normal | decimal 1 5 4 2" xfId="34836" xr:uid="{8E7E4A3A-95B9-4CC1-A1CD-011D56C8D8AC}"/>
    <cellStyle name="tableau | cellule | normal | decimal 1 5 5" xfId="34837" xr:uid="{78F8DDE1-65C7-480D-A462-0D8BC420143D}"/>
    <cellStyle name="tableau | cellule | normal | decimal 1 5 6" xfId="34830" xr:uid="{9F0D1EDA-1A9D-47F8-BB18-B4094C146FA1}"/>
    <cellStyle name="tableau | cellule | normal | decimal 1 6" xfId="20908" xr:uid="{B726C26B-BB48-44AE-BD86-B51A31AFB9D0}"/>
    <cellStyle name="tableau | cellule | normal | decimal 1 6 2" xfId="34839" xr:uid="{8F03CBEC-E19D-4BBA-866C-9E363E0F961B}"/>
    <cellStyle name="tableau | cellule | normal | decimal 1 6 2 2" xfId="34840" xr:uid="{1D2185F0-FDD9-4B37-A7F5-B65B14983C13}"/>
    <cellStyle name="tableau | cellule | normal | decimal 1 6 3" xfId="34841" xr:uid="{D3E7C2DA-88E4-4523-B79F-D73AD19AD0B4}"/>
    <cellStyle name="tableau | cellule | normal | decimal 1 6 3 2" xfId="34842" xr:uid="{54CBEF11-448D-4E14-9996-EC830652354C}"/>
    <cellStyle name="tableau | cellule | normal | decimal 1 6 4" xfId="34843" xr:uid="{5B411785-DD5A-44C8-AC39-C0C7933671F0}"/>
    <cellStyle name="tableau | cellule | normal | decimal 1 6 5" xfId="34838" xr:uid="{C6888434-0BC8-48E7-A714-9BC8E5643689}"/>
    <cellStyle name="tableau | cellule | normal | decimal 1 7" xfId="20909" xr:uid="{267392CA-20D3-43E5-869B-FED002786638}"/>
    <cellStyle name="tableau | cellule | normal | decimal 1 7 2" xfId="34845" xr:uid="{7FEA4AEB-A6FA-4832-95A6-CE25FF5586D1}"/>
    <cellStyle name="tableau | cellule | normal | decimal 1 7 3" xfId="34844" xr:uid="{5F2EB2F9-A9DF-44D6-BE8C-20CEB50B4DFB}"/>
    <cellStyle name="tableau | cellule | normal | decimal 1 8" xfId="20910" xr:uid="{52507755-3F5E-4165-A4B9-FD188FA8CE6C}"/>
    <cellStyle name="tableau | cellule | normal | decimal 1 8 2" xfId="34847" xr:uid="{1637230B-12E1-4416-B90F-95576CA987B0}"/>
    <cellStyle name="tableau | cellule | normal | decimal 1 8 3" xfId="34846" xr:uid="{AAFACDEA-80FB-42C0-855D-55655B70B819}"/>
    <cellStyle name="tableau | cellule | normal | decimal 1 9" xfId="20911" xr:uid="{3615FE6A-D030-48A2-AEFC-2B364EC004EE}"/>
    <cellStyle name="tableau | cellule | normal | decimal 1 9 2" xfId="34849" xr:uid="{66982ACE-F6B4-4019-A1E8-6636E006E3DC}"/>
    <cellStyle name="tableau | cellule | normal | decimal 1 9 3" xfId="34848" xr:uid="{DB45041F-EB32-4EE2-B48B-1A4C3315B5DB}"/>
    <cellStyle name="tableau | cellule | normal | pourcentage | decimal 1" xfId="5123" xr:uid="{00000000-0005-0000-0000-000006140000}"/>
    <cellStyle name="tableau | cellule | normal | pourcentage | decimal 1 10" xfId="20912" xr:uid="{9A21D6A7-75AF-47C2-BC11-B305A981FB76}"/>
    <cellStyle name="tableau | cellule | normal | pourcentage | decimal 1 10 2" xfId="34851" xr:uid="{88BC23B9-FAC6-4E51-BBB9-B60E5E0B4869}"/>
    <cellStyle name="tableau | cellule | normal | pourcentage | decimal 1 11" xfId="34852" xr:uid="{18BA4BE2-40BF-47DB-A2B5-494802E2E0E1}"/>
    <cellStyle name="tableau | cellule | normal | pourcentage | decimal 1 12" xfId="34850" xr:uid="{CEA52B33-C81C-48DB-8937-090F4705C8F0}"/>
    <cellStyle name="tableau | cellule | normal | pourcentage | decimal 1 13" xfId="23731" xr:uid="{4E7F8A33-D8F4-4C47-90EC-D37B9970D97D}"/>
    <cellStyle name="tableau | cellule | normal | pourcentage | decimal 1 14" xfId="9427" xr:uid="{33645FF5-2F17-4B1B-900C-FF991A324A5E}"/>
    <cellStyle name="tableau | cellule | normal | pourcentage | decimal 1 2" xfId="20913" xr:uid="{48D9826D-E994-4C70-BF95-7585A190E63F}"/>
    <cellStyle name="tableau | cellule | normal | pourcentage | decimal 1 2 2" xfId="34854" xr:uid="{C100ACCE-C941-4D11-8200-E467985DB755}"/>
    <cellStyle name="tableau | cellule | normal | pourcentage | decimal 1 2 2 2" xfId="34855" xr:uid="{B5B042D7-DC72-4F39-BC95-740655DCAAFF}"/>
    <cellStyle name="tableau | cellule | normal | pourcentage | decimal 1 2 3" xfId="34856" xr:uid="{F1758693-F11F-4CAD-9B12-CEF2E63E7921}"/>
    <cellStyle name="tableau | cellule | normal | pourcentage | decimal 1 2 3 2" xfId="34857" xr:uid="{ED11F75E-B673-4293-9A55-83F929AEE395}"/>
    <cellStyle name="tableau | cellule | normal | pourcentage | decimal 1 2 4" xfId="34858" xr:uid="{6A8E516A-32A8-4642-9123-214B6BAABC51}"/>
    <cellStyle name="tableau | cellule | normal | pourcentage | decimal 1 2 5" xfId="34859" xr:uid="{3287C8C0-3F12-4665-A39A-69DD77E38DE2}"/>
    <cellStyle name="tableau | cellule | normal | pourcentage | decimal 1 2 6" xfId="34853" xr:uid="{6A16FBB4-9B03-418E-B50E-01AC632722F3}"/>
    <cellStyle name="tableau | cellule | normal | pourcentage | decimal 1 3" xfId="20914" xr:uid="{DEF277F8-23AD-4E69-99C6-94349A062A6C}"/>
    <cellStyle name="tableau | cellule | normal | pourcentage | decimal 1 3 2" xfId="34861" xr:uid="{21A8A22B-BB87-415E-8523-EFC533A77E36}"/>
    <cellStyle name="tableau | cellule | normal | pourcentage | decimal 1 3 2 2" xfId="34862" xr:uid="{665C7D13-CF11-48CB-88F1-8B51AB4BB057}"/>
    <cellStyle name="tableau | cellule | normal | pourcentage | decimal 1 3 3" xfId="34863" xr:uid="{B66194FB-1607-4FD1-AE80-6026CBCEF4C2}"/>
    <cellStyle name="tableau | cellule | normal | pourcentage | decimal 1 3 3 2" xfId="34864" xr:uid="{6F5B63CF-27E4-4658-A48E-EFD79E4946EC}"/>
    <cellStyle name="tableau | cellule | normal | pourcentage | decimal 1 3 4" xfId="34865" xr:uid="{ADE554B3-A74F-4463-88CF-BD986DA98652}"/>
    <cellStyle name="tableau | cellule | normal | pourcentage | decimal 1 3 5" xfId="34860" xr:uid="{14ABBFF9-F6ED-491A-81F8-EE47FA3B0970}"/>
    <cellStyle name="tableau | cellule | normal | pourcentage | decimal 1 4" xfId="20915" xr:uid="{E0A88F56-70D4-4F1D-ACA8-2CE17C61C427}"/>
    <cellStyle name="tableau | cellule | normal | pourcentage | decimal 1 4 2" xfId="34867" xr:uid="{0781C16D-913D-47F1-B2A2-6367EAFA8FA3}"/>
    <cellStyle name="tableau | cellule | normal | pourcentage | decimal 1 4 2 2" xfId="34868" xr:uid="{4E913021-EC37-4009-B364-8D15D23F607B}"/>
    <cellStyle name="tableau | cellule | normal | pourcentage | decimal 1 4 3" xfId="34869" xr:uid="{43322531-BD22-4EE7-9D87-F7957504C165}"/>
    <cellStyle name="tableau | cellule | normal | pourcentage | decimal 1 4 3 2" xfId="34870" xr:uid="{E7E1CDDC-2777-4754-A31E-F150DFB5E10A}"/>
    <cellStyle name="tableau | cellule | normal | pourcentage | decimal 1 4 4" xfId="34871" xr:uid="{34FF4A9F-2A1B-400F-B5AC-02773188F144}"/>
    <cellStyle name="tableau | cellule | normal | pourcentage | decimal 1 4 5" xfId="34866" xr:uid="{097B8949-11C9-4AFF-8F3F-42039227A761}"/>
    <cellStyle name="tableau | cellule | normal | pourcentage | decimal 1 5" xfId="20916" xr:uid="{965AB530-C5A5-44AB-8E60-40DC339990C4}"/>
    <cellStyle name="tableau | cellule | normal | pourcentage | decimal 1 5 2" xfId="34873" xr:uid="{EBF9BD27-03AE-4580-85BD-18DCF1DDCA2C}"/>
    <cellStyle name="tableau | cellule | normal | pourcentage | decimal 1 5 2 2" xfId="34874" xr:uid="{74E3EE49-7FAF-4C72-BB90-46E160D0DA9D}"/>
    <cellStyle name="tableau | cellule | normal | pourcentage | decimal 1 5 3" xfId="34875" xr:uid="{7577100E-90B0-4974-B354-A5E74EDB40F1}"/>
    <cellStyle name="tableau | cellule | normal | pourcentage | decimal 1 5 3 2" xfId="34876" xr:uid="{D4F0F85E-BFB0-4F4C-9206-36FF9A5B740E}"/>
    <cellStyle name="tableau | cellule | normal | pourcentage | decimal 1 5 4" xfId="34877" xr:uid="{EB672E79-C6F7-4361-A4DA-0C4C41FDCAE1}"/>
    <cellStyle name="tableau | cellule | normal | pourcentage | decimal 1 5 4 2" xfId="34878" xr:uid="{7BDBD8B5-2D87-49AF-8B89-05873754A9A9}"/>
    <cellStyle name="tableau | cellule | normal | pourcentage | decimal 1 5 5" xfId="34879" xr:uid="{30FEABED-7AAB-4634-9D6F-ED8754D8DBA2}"/>
    <cellStyle name="tableau | cellule | normal | pourcentage | decimal 1 5 6" xfId="34872" xr:uid="{6A04008C-4674-48F7-A7A2-69F376355D63}"/>
    <cellStyle name="tableau | cellule | normal | pourcentage | decimal 1 6" xfId="20917" xr:uid="{8DE9B571-11A2-444F-AECD-8B9C0544D010}"/>
    <cellStyle name="tableau | cellule | normal | pourcentage | decimal 1 6 2" xfId="34881" xr:uid="{0AE88A7F-2A7F-45DA-B003-DD73D57D93DD}"/>
    <cellStyle name="tableau | cellule | normal | pourcentage | decimal 1 6 2 2" xfId="34882" xr:uid="{32DB14DC-BBB1-4BAF-BB4F-B69AE21AEACE}"/>
    <cellStyle name="tableau | cellule | normal | pourcentage | decimal 1 6 3" xfId="34883" xr:uid="{470D28A3-7D6F-42F8-9463-9D9549B14788}"/>
    <cellStyle name="tableau | cellule | normal | pourcentage | decimal 1 6 3 2" xfId="34884" xr:uid="{9B2A55FF-6CA5-4008-87C0-48C9BFF61F1F}"/>
    <cellStyle name="tableau | cellule | normal | pourcentage | decimal 1 6 4" xfId="34885" xr:uid="{7C1CCE0F-533B-465D-BD0F-88CE88D8A370}"/>
    <cellStyle name="tableau | cellule | normal | pourcentage | decimal 1 6 5" xfId="34880" xr:uid="{749CD0DD-6F22-4243-8BF9-5C66C1A6B8A2}"/>
    <cellStyle name="tableau | cellule | normal | pourcentage | decimal 1 7" xfId="20918" xr:uid="{1AC364E5-C794-44EC-ADDF-D20F2D30A38B}"/>
    <cellStyle name="tableau | cellule | normal | pourcentage | decimal 1 7 2" xfId="34887" xr:uid="{330076BB-F490-45FB-98F4-5EC552F279EE}"/>
    <cellStyle name="tableau | cellule | normal | pourcentage | decimal 1 7 3" xfId="34886" xr:uid="{88994336-5711-40C9-8ADD-EF85022C9149}"/>
    <cellStyle name="tableau | cellule | normal | pourcentage | decimal 1 8" xfId="20919" xr:uid="{C8679E04-8EFE-4639-8C80-6D198F5581BC}"/>
    <cellStyle name="tableau | cellule | normal | pourcentage | decimal 1 8 2" xfId="34889" xr:uid="{E69A3EB6-32A4-4E8E-8D29-7861AFE362E8}"/>
    <cellStyle name="tableau | cellule | normal | pourcentage | decimal 1 8 3" xfId="34888" xr:uid="{B7672DC6-F49F-42A4-B70E-C6EBE7840865}"/>
    <cellStyle name="tableau | cellule | normal | pourcentage | decimal 1 9" xfId="20920" xr:uid="{432777F1-82A9-4203-9F62-E3D336AC4ACA}"/>
    <cellStyle name="tableau | cellule | normal | pourcentage | decimal 1 9 2" xfId="34891" xr:uid="{A94D8D79-6DCE-45A6-B000-4C916B2A552C}"/>
    <cellStyle name="tableau | cellule | normal | pourcentage | decimal 1 9 3" xfId="34890" xr:uid="{37A1D543-F59D-4525-B1BA-7642457EB619}"/>
    <cellStyle name="tableau | cellule | total | decimal 1" xfId="5124" xr:uid="{00000000-0005-0000-0000-000007140000}"/>
    <cellStyle name="tableau | cellule | total | decimal 1 10" xfId="20921" xr:uid="{A897B46C-1769-443C-8BC5-AE6936E10D6C}"/>
    <cellStyle name="tableau | cellule | total | decimal 1 10 2" xfId="34893" xr:uid="{2595AA9A-2405-4336-A1EC-1FE5A4B0E1FC}"/>
    <cellStyle name="tableau | cellule | total | decimal 1 11" xfId="34894" xr:uid="{346C8FC6-1540-4800-B2A3-5F97E0A545C9}"/>
    <cellStyle name="tableau | cellule | total | decimal 1 12" xfId="34892" xr:uid="{DCA62542-0B18-497C-B344-033B1595D8CF}"/>
    <cellStyle name="tableau | cellule | total | decimal 1 13" xfId="23732" xr:uid="{A5B90677-1D72-46B7-9376-E67F9EA111D4}"/>
    <cellStyle name="tableau | cellule | total | decimal 1 14" xfId="9428" xr:uid="{16038F4F-5913-48A8-A724-816E7A753C41}"/>
    <cellStyle name="tableau | cellule | total | decimal 1 2" xfId="20922" xr:uid="{271355BE-9B4F-400C-9F88-ECC6EE264FC3}"/>
    <cellStyle name="tableau | cellule | total | decimal 1 2 2" xfId="34896" xr:uid="{2C11D21B-F11F-435F-B9AA-FBA4AF2F3C20}"/>
    <cellStyle name="tableau | cellule | total | decimal 1 2 2 2" xfId="34897" xr:uid="{56FA0DEA-8A50-4376-8866-850A13E6CC00}"/>
    <cellStyle name="tableau | cellule | total | decimal 1 2 3" xfId="34898" xr:uid="{68AB1014-EC91-4964-BC30-63794A964BB9}"/>
    <cellStyle name="tableau | cellule | total | decimal 1 2 3 2" xfId="34899" xr:uid="{FB0F111C-2AF9-4887-B08E-EDFDA2D0ED63}"/>
    <cellStyle name="tableau | cellule | total | decimal 1 2 4" xfId="34900" xr:uid="{DA4DE955-CE19-4CD4-A629-697A065951F6}"/>
    <cellStyle name="tableau | cellule | total | decimal 1 2 5" xfId="34901" xr:uid="{76CA2E2F-2848-40D9-A2E1-9ED34A786B5A}"/>
    <cellStyle name="tableau | cellule | total | decimal 1 2 6" xfId="34895" xr:uid="{50C21924-1983-4345-B415-94AB0DABE4C5}"/>
    <cellStyle name="tableau | cellule | total | decimal 1 3" xfId="20923" xr:uid="{A9D44AAD-BD11-41BF-9A1E-AD2F85351E74}"/>
    <cellStyle name="tableau | cellule | total | decimal 1 3 2" xfId="34903" xr:uid="{1CCE7634-BCC1-462D-85C1-6B42DFE1EA10}"/>
    <cellStyle name="tableau | cellule | total | decimal 1 3 2 2" xfId="34904" xr:uid="{84D28CD3-F145-4C5F-80ED-D08E2BE70A10}"/>
    <cellStyle name="tableau | cellule | total | decimal 1 3 3" xfId="34905" xr:uid="{45A59511-C936-4D9D-8A6E-1E7076B18544}"/>
    <cellStyle name="tableau | cellule | total | decimal 1 3 3 2" xfId="34906" xr:uid="{FDEBBD87-36BB-40B7-8667-63E2D9B3FFF7}"/>
    <cellStyle name="tableau | cellule | total | decimal 1 3 4" xfId="34907" xr:uid="{B78BA16C-DA50-48BA-A589-821ED8EB192D}"/>
    <cellStyle name="tableau | cellule | total | decimal 1 3 5" xfId="34902" xr:uid="{E1954199-C77E-4C40-9022-538F64AB30F9}"/>
    <cellStyle name="tableau | cellule | total | decimal 1 4" xfId="20924" xr:uid="{1BB6E9F2-ECE6-4A81-912D-087920074E8D}"/>
    <cellStyle name="tableau | cellule | total | decimal 1 4 2" xfId="34909" xr:uid="{004D3A0E-48D9-4C55-834D-36D1B0C1DB62}"/>
    <cellStyle name="tableau | cellule | total | decimal 1 4 2 2" xfId="34910" xr:uid="{F7FBB86D-86F2-4F30-8C5B-6091E809F142}"/>
    <cellStyle name="tableau | cellule | total | decimal 1 4 3" xfId="34911" xr:uid="{51328D07-7045-4399-B63D-DB84DECE566B}"/>
    <cellStyle name="tableau | cellule | total | decimal 1 4 3 2" xfId="34912" xr:uid="{4BDD3BC8-7657-40A1-BC59-F7296CA747D0}"/>
    <cellStyle name="tableau | cellule | total | decimal 1 4 4" xfId="34913" xr:uid="{E89998DD-93DE-44B3-8168-F673E78BA428}"/>
    <cellStyle name="tableau | cellule | total | decimal 1 4 5" xfId="34908" xr:uid="{4EF58C65-3AC8-4616-BF20-C18BDB0E5AD9}"/>
    <cellStyle name="tableau | cellule | total | decimal 1 5" xfId="20925" xr:uid="{FA89095F-331A-4A7D-8AB5-CD7D2BA10DBB}"/>
    <cellStyle name="tableau | cellule | total | decimal 1 5 2" xfId="34915" xr:uid="{71E1BC35-258F-40E8-A12C-33B75F18E157}"/>
    <cellStyle name="tableau | cellule | total | decimal 1 5 2 2" xfId="34916" xr:uid="{5A2E0D7B-4006-448A-B8C2-0AC85836E792}"/>
    <cellStyle name="tableau | cellule | total | decimal 1 5 3" xfId="34917" xr:uid="{B6F3CF1E-25E0-4DA3-AA36-A7E86C7B0B9B}"/>
    <cellStyle name="tableau | cellule | total | decimal 1 5 3 2" xfId="34918" xr:uid="{A1613A55-260E-4988-A1A5-6EE33F67A483}"/>
    <cellStyle name="tableau | cellule | total | decimal 1 5 4" xfId="34919" xr:uid="{9917481E-D03D-4E50-A705-3EB4652DDB10}"/>
    <cellStyle name="tableau | cellule | total | decimal 1 5 4 2" xfId="34920" xr:uid="{545C9A9C-0CDE-4BC9-B153-531C40EA7BB0}"/>
    <cellStyle name="tableau | cellule | total | decimal 1 5 5" xfId="34921" xr:uid="{0CC1AFAB-C49A-4B45-948C-FA48B602DE6C}"/>
    <cellStyle name="tableau | cellule | total | decimal 1 5 6" xfId="34914" xr:uid="{C2599D50-AA69-4814-87ED-DC71DDF54ECA}"/>
    <cellStyle name="tableau | cellule | total | decimal 1 6" xfId="20926" xr:uid="{7F1E874B-F793-4246-B302-29D3AD48750F}"/>
    <cellStyle name="tableau | cellule | total | decimal 1 6 2" xfId="34923" xr:uid="{F3B92514-5D43-4B6F-B598-62D0D696F2BF}"/>
    <cellStyle name="tableau | cellule | total | decimal 1 6 2 2" xfId="34924" xr:uid="{16E10CBD-517A-4A0A-8511-0D246136D032}"/>
    <cellStyle name="tableau | cellule | total | decimal 1 6 3" xfId="34925" xr:uid="{A1B7A2BA-581C-4578-9F15-344BADD27CB3}"/>
    <cellStyle name="tableau | cellule | total | decimal 1 6 3 2" xfId="34926" xr:uid="{E1FFFEE9-17AC-443D-9E74-63B655CDF1B7}"/>
    <cellStyle name="tableau | cellule | total | decimal 1 6 4" xfId="34927" xr:uid="{C8BAF38F-DDFF-4099-B32C-7979E7CE1D7C}"/>
    <cellStyle name="tableau | cellule | total | decimal 1 6 5" xfId="34922" xr:uid="{F9D0EFF6-49A6-4BFF-B3DC-09DA9CBF14D9}"/>
    <cellStyle name="tableau | cellule | total | decimal 1 7" xfId="20927" xr:uid="{FDBBB27C-1B03-4592-81A6-08F512B7877D}"/>
    <cellStyle name="tableau | cellule | total | decimal 1 7 2" xfId="34929" xr:uid="{9933A00A-0DA6-41B4-BC8B-5C10AF954CF4}"/>
    <cellStyle name="tableau | cellule | total | decimal 1 7 3" xfId="34928" xr:uid="{D33CD752-4B0C-4A65-9C06-766F4E3FB330}"/>
    <cellStyle name="tableau | cellule | total | decimal 1 8" xfId="20928" xr:uid="{7F6E1D2B-F320-4639-8A56-EAC7AC49C28B}"/>
    <cellStyle name="tableau | cellule | total | decimal 1 8 2" xfId="34931" xr:uid="{37E41835-BD34-451D-A880-086ED701CE91}"/>
    <cellStyle name="tableau | cellule | total | decimal 1 8 3" xfId="34930" xr:uid="{E2178AA7-8690-4F1A-A3FB-EAF68BAE6744}"/>
    <cellStyle name="tableau | cellule | total | decimal 1 9" xfId="20929" xr:uid="{3545063E-27E0-49B1-A01B-A4E84ADD0B51}"/>
    <cellStyle name="tableau | cellule | total | decimal 1 9 2" xfId="34933" xr:uid="{7E96D7B5-0C7F-4319-BFA0-9D28F55F7E80}"/>
    <cellStyle name="tableau | cellule | total | decimal 1 9 3" xfId="34932" xr:uid="{95A9C42F-D4BF-44F9-94CF-1C61F61D5841}"/>
    <cellStyle name="tableau | coin superieur gauche" xfId="5125" xr:uid="{00000000-0005-0000-0000-000008140000}"/>
    <cellStyle name="tableau | coin superieur gauche 10" xfId="20930" xr:uid="{7242EB09-032D-4B34-93A2-739FAF3BBA93}"/>
    <cellStyle name="tableau | coin superieur gauche 10 2" xfId="34935" xr:uid="{EC08DFB4-CB71-4C97-9AF3-B51F9B1730F4}"/>
    <cellStyle name="tableau | coin superieur gauche 11" xfId="34936" xr:uid="{D0028318-EE5D-4485-ABF2-2385AB22BC13}"/>
    <cellStyle name="tableau | coin superieur gauche 12" xfId="34934" xr:uid="{DBB0050C-1B35-4972-AC9D-6A899BF2A075}"/>
    <cellStyle name="tableau | coin superieur gauche 13" xfId="23733" xr:uid="{DDBB28BD-DE9C-4ED1-8B09-170FC507CADF}"/>
    <cellStyle name="tableau | coin superieur gauche 14" xfId="9429" xr:uid="{E624F0A5-AEA4-4B30-9CC1-06DE1BF38093}"/>
    <cellStyle name="tableau | coin superieur gauche 2" xfId="20931" xr:uid="{AD994662-332A-47FA-9291-126D1935E8C0}"/>
    <cellStyle name="tableau | coin superieur gauche 2 2" xfId="34938" xr:uid="{21BA2CD2-B8B6-4316-B612-004806FDD157}"/>
    <cellStyle name="tableau | coin superieur gauche 2 2 2" xfId="34939" xr:uid="{28B9EC91-3C3C-4387-8707-2157FE39AF97}"/>
    <cellStyle name="tableau | coin superieur gauche 2 3" xfId="34940" xr:uid="{C902FD87-7FC4-4667-ADA7-151F9FFDEC41}"/>
    <cellStyle name="tableau | coin superieur gauche 2 3 2" xfId="34941" xr:uid="{1C900E84-E100-4F5F-AF48-74DC038170A2}"/>
    <cellStyle name="tableau | coin superieur gauche 2 4" xfId="34942" xr:uid="{84593D09-08E9-4E77-AF30-26ACFF0C9236}"/>
    <cellStyle name="tableau | coin superieur gauche 2 5" xfId="34943" xr:uid="{33457F96-171D-489D-8312-35C0B0D9AD91}"/>
    <cellStyle name="tableau | coin superieur gauche 2 6" xfId="34937" xr:uid="{D9457C74-E443-4C50-A685-247D8BD715A2}"/>
    <cellStyle name="tableau | coin superieur gauche 3" xfId="20932" xr:uid="{33A2E96F-573F-4DB3-BFC0-8E217782808F}"/>
    <cellStyle name="tableau | coin superieur gauche 3 2" xfId="34945" xr:uid="{E4F15F4C-4B93-428C-B5F3-70A0F6B475E7}"/>
    <cellStyle name="tableau | coin superieur gauche 3 2 2" xfId="34946" xr:uid="{69292756-D30C-4702-9249-D0862A560512}"/>
    <cellStyle name="tableau | coin superieur gauche 3 3" xfId="34947" xr:uid="{47F2E43D-E7DE-41C0-8F63-BA591E7A81FF}"/>
    <cellStyle name="tableau | coin superieur gauche 3 3 2" xfId="34948" xr:uid="{160B45A1-07BD-4F70-8D28-43ECA6C137C3}"/>
    <cellStyle name="tableau | coin superieur gauche 3 4" xfId="34949" xr:uid="{7E0A7E34-FBDE-41D2-A78A-67273E5D6C9F}"/>
    <cellStyle name="tableau | coin superieur gauche 3 5" xfId="34944" xr:uid="{3BF81B25-C7DF-4767-B8BB-DDA58C1FE7EB}"/>
    <cellStyle name="tableau | coin superieur gauche 4" xfId="20933" xr:uid="{AC252A34-4154-4073-81EB-4C925C06349C}"/>
    <cellStyle name="tableau | coin superieur gauche 4 2" xfId="34951" xr:uid="{EAAD2EAE-534F-4F47-AFD4-25AAE44ECD3B}"/>
    <cellStyle name="tableau | coin superieur gauche 4 2 2" xfId="34952" xr:uid="{CF2FBE38-FF9E-4C56-AB26-EFA1FE7F9DA9}"/>
    <cellStyle name="tableau | coin superieur gauche 4 3" xfId="34953" xr:uid="{174C3C3D-9D37-4A34-B184-C90F1C6BD801}"/>
    <cellStyle name="tableau | coin superieur gauche 4 3 2" xfId="34954" xr:uid="{B6E3C59F-E35F-4466-A8FC-FBB033BE0542}"/>
    <cellStyle name="tableau | coin superieur gauche 4 4" xfId="34955" xr:uid="{99720686-EB1C-407E-BBAF-28D69E15A815}"/>
    <cellStyle name="tableau | coin superieur gauche 4 5" xfId="34950" xr:uid="{F60A5692-B012-41D2-A34F-896A3BE6B843}"/>
    <cellStyle name="tableau | coin superieur gauche 5" xfId="20934" xr:uid="{2009EDC5-CCA8-4A0F-A3CF-587ABD3A98B1}"/>
    <cellStyle name="tableau | coin superieur gauche 5 2" xfId="34957" xr:uid="{EA8EC733-D61D-4E1B-AFE4-9AE057691968}"/>
    <cellStyle name="tableau | coin superieur gauche 5 2 2" xfId="34958" xr:uid="{36846DCF-4364-40D2-AC57-12CC0A26B93E}"/>
    <cellStyle name="tableau | coin superieur gauche 5 3" xfId="34959" xr:uid="{AB2C6013-446E-4B33-A729-37025B352C3A}"/>
    <cellStyle name="tableau | coin superieur gauche 5 3 2" xfId="34960" xr:uid="{B7EA2419-D5A6-492D-A24F-5C9D07E63A5A}"/>
    <cellStyle name="tableau | coin superieur gauche 5 4" xfId="34961" xr:uid="{1A0489BB-FAF1-4E6B-B0B5-4CE8EDD255AE}"/>
    <cellStyle name="tableau | coin superieur gauche 5 4 2" xfId="34962" xr:uid="{2531271E-2AD9-4519-8D77-BF63B2953172}"/>
    <cellStyle name="tableau | coin superieur gauche 5 5" xfId="34963" xr:uid="{317882B2-A21F-4FA2-941A-35F0321006E4}"/>
    <cellStyle name="tableau | coin superieur gauche 5 6" xfId="34956" xr:uid="{CCCDA79F-BDD6-4122-9DBD-6AE8ECA360C8}"/>
    <cellStyle name="tableau | coin superieur gauche 6" xfId="20935" xr:uid="{E3208463-8351-4756-8CB2-DAB2BF3F6FDA}"/>
    <cellStyle name="tableau | coin superieur gauche 6 2" xfId="34965" xr:uid="{3603B2A6-3759-47DE-9F3E-4207BCFF163E}"/>
    <cellStyle name="tableau | coin superieur gauche 6 2 2" xfId="34966" xr:uid="{C65388EC-41D2-40A7-8B60-22F07FD7382D}"/>
    <cellStyle name="tableau | coin superieur gauche 6 3" xfId="34967" xr:uid="{DEE9A5DA-F254-4329-9809-842CF9C76D4C}"/>
    <cellStyle name="tableau | coin superieur gauche 6 3 2" xfId="34968" xr:uid="{4E2F5018-5450-4270-A53C-A2F84E388FB1}"/>
    <cellStyle name="tableau | coin superieur gauche 6 4" xfId="34969" xr:uid="{BCBCCA27-642B-40EB-9DE7-65A234A0D03E}"/>
    <cellStyle name="tableau | coin superieur gauche 6 5" xfId="34964" xr:uid="{5B80B8D1-D91F-4D6E-9242-7B42AAEDD73D}"/>
    <cellStyle name="tableau | coin superieur gauche 7" xfId="20936" xr:uid="{0E52C97B-98D1-4B28-9466-A99DEFAAD281}"/>
    <cellStyle name="tableau | coin superieur gauche 7 2" xfId="34971" xr:uid="{7E2A06FB-2B7C-47A9-B040-7AD5114890E8}"/>
    <cellStyle name="tableau | coin superieur gauche 7 3" xfId="34970" xr:uid="{4A72FBDB-1585-41A8-864F-143518BAFC6A}"/>
    <cellStyle name="tableau | coin superieur gauche 8" xfId="20937" xr:uid="{EAE9303E-C347-453A-AD02-848C16101EE8}"/>
    <cellStyle name="tableau | coin superieur gauche 8 2" xfId="34973" xr:uid="{AB8F405C-7C41-4386-A824-7DBF1D113707}"/>
    <cellStyle name="tableau | coin superieur gauche 8 3" xfId="34972" xr:uid="{80F52B7D-1F0D-4B18-AF00-6A82753AAD96}"/>
    <cellStyle name="tableau | coin superieur gauche 9" xfId="20938" xr:uid="{BD4C4C8C-9E7C-4970-BA53-D3128273562A}"/>
    <cellStyle name="tableau | coin superieur gauche 9 2" xfId="34975" xr:uid="{414CDFCE-99FE-4BC0-AD65-03EBCB6E3BDF}"/>
    <cellStyle name="tableau | coin superieur gauche 9 3" xfId="34974" xr:uid="{12E3830E-5165-4B6E-8C18-1CDA5CFF1771}"/>
    <cellStyle name="tableau | entete-colonne | series" xfId="5126" xr:uid="{00000000-0005-0000-0000-000009140000}"/>
    <cellStyle name="tableau | entete-colonne | series 10" xfId="20939" xr:uid="{6EEB1B2D-7242-4DF8-99A2-27309414221B}"/>
    <cellStyle name="tableau | entete-colonne | series 10 2" xfId="34977" xr:uid="{D4EB2435-3646-44DE-9F6F-8123420817F5}"/>
    <cellStyle name="tableau | entete-colonne | series 11" xfId="34978" xr:uid="{B2116D2D-6F76-411B-B370-568498573EDA}"/>
    <cellStyle name="tableau | entete-colonne | series 12" xfId="34976" xr:uid="{C3672E9B-B72B-4C38-8253-B7E271BDCE89}"/>
    <cellStyle name="tableau | entete-colonne | series 13" xfId="23734" xr:uid="{4E50F092-FFB8-4162-9009-98AD21938419}"/>
    <cellStyle name="tableau | entete-colonne | series 14" xfId="9430" xr:uid="{5111C230-8FA2-47F8-8765-9F2370E7BF39}"/>
    <cellStyle name="tableau | entete-colonne | series 2" xfId="20940" xr:uid="{8C743C2A-CD41-4692-B598-B39F3C91C5C3}"/>
    <cellStyle name="tableau | entete-colonne | series 2 2" xfId="34980" xr:uid="{3D63CF5C-D0F5-4168-8FC0-8BD8E6C91463}"/>
    <cellStyle name="tableau | entete-colonne | series 2 2 2" xfId="34981" xr:uid="{D3757A9B-5B7D-42CA-9D86-8223F8F3BADE}"/>
    <cellStyle name="tableau | entete-colonne | series 2 3" xfId="34982" xr:uid="{7869975B-22B6-4151-B753-84756C956E36}"/>
    <cellStyle name="tableau | entete-colonne | series 2 3 2" xfId="34983" xr:uid="{DDDCCA91-0FA4-4646-8C95-85CAA2F57A71}"/>
    <cellStyle name="tableau | entete-colonne | series 2 4" xfId="34984" xr:uid="{0D61FD5B-A6F9-4C67-8427-8C048FF298BD}"/>
    <cellStyle name="tableau | entete-colonne | series 2 5" xfId="34985" xr:uid="{AD77D4D1-940A-499C-A5C6-1FA329D05D4A}"/>
    <cellStyle name="tableau | entete-colonne | series 2 6" xfId="34979" xr:uid="{8EE6E303-8B23-4BFE-8DC3-A29411D8611A}"/>
    <cellStyle name="tableau | entete-colonne | series 3" xfId="20941" xr:uid="{87F88562-8FA0-4D44-BCEF-E16AAC1BA15B}"/>
    <cellStyle name="tableau | entete-colonne | series 3 2" xfId="34987" xr:uid="{BE39A665-0432-4DB4-A2DC-E63987D30F4B}"/>
    <cellStyle name="tableau | entete-colonne | series 3 2 2" xfId="34988" xr:uid="{C22FE87D-A4B3-4C45-8E6D-8B17CF31F201}"/>
    <cellStyle name="tableau | entete-colonne | series 3 3" xfId="34989" xr:uid="{4EB9EB89-4CD9-4C31-ADDD-48EB78340CB7}"/>
    <cellStyle name="tableau | entete-colonne | series 3 3 2" xfId="34990" xr:uid="{D4226BDF-C2C1-4C5C-8B44-3320F2D982BF}"/>
    <cellStyle name="tableau | entete-colonne | series 3 4" xfId="34991" xr:uid="{DC36965E-F654-40BE-8145-926B87D46CD7}"/>
    <cellStyle name="tableau | entete-colonne | series 3 5" xfId="34986" xr:uid="{6B198D4D-439D-4751-A430-B3EDAEC2B730}"/>
    <cellStyle name="tableau | entete-colonne | series 4" xfId="20942" xr:uid="{0CF2F033-612E-492E-9BFF-DA73E101C931}"/>
    <cellStyle name="tableau | entete-colonne | series 4 2" xfId="34993" xr:uid="{5492F46B-2CEB-45DB-AE86-53F6C2A74853}"/>
    <cellStyle name="tableau | entete-colonne | series 4 2 2" xfId="34994" xr:uid="{1D95C0F1-97D8-4A1B-A812-D43E1AD65310}"/>
    <cellStyle name="tableau | entete-colonne | series 4 3" xfId="34995" xr:uid="{610BBCB9-B966-41AB-AF74-1E1E948AF412}"/>
    <cellStyle name="tableau | entete-colonne | series 4 3 2" xfId="34996" xr:uid="{E1C75571-FEDB-47E3-A358-847FD4F5792C}"/>
    <cellStyle name="tableau | entete-colonne | series 4 4" xfId="34997" xr:uid="{5DFADE0A-50BC-4698-83B5-79948920F53F}"/>
    <cellStyle name="tableau | entete-colonne | series 4 5" xfId="34992" xr:uid="{455A24FE-DCC5-4226-A71C-C9838809493B}"/>
    <cellStyle name="tableau | entete-colonne | series 5" xfId="20943" xr:uid="{5801AD30-C624-47FC-A074-A611CBD8EFDE}"/>
    <cellStyle name="tableau | entete-colonne | series 5 2" xfId="34999" xr:uid="{1A570455-89F8-4D43-B3FF-AECBADE3292A}"/>
    <cellStyle name="tableau | entete-colonne | series 5 2 2" xfId="35000" xr:uid="{FFAFDB3F-098A-455C-9A19-BCA2EC37DE1C}"/>
    <cellStyle name="tableau | entete-colonne | series 5 3" xfId="35001" xr:uid="{58A4E060-9017-4319-ABCB-AA071D3954EB}"/>
    <cellStyle name="tableau | entete-colonne | series 5 3 2" xfId="35002" xr:uid="{9BF5E084-D75A-47CE-B1B2-C10AB82D669F}"/>
    <cellStyle name="tableau | entete-colonne | series 5 4" xfId="35003" xr:uid="{E153B65A-1CB4-40B3-8C0C-842CA4E46046}"/>
    <cellStyle name="tableau | entete-colonne | series 5 4 2" xfId="35004" xr:uid="{831F37BB-A964-4B96-AE4A-9EF1C524DB25}"/>
    <cellStyle name="tableau | entete-colonne | series 5 5" xfId="35005" xr:uid="{221C625C-8809-490E-8AF1-95E75B2BED4C}"/>
    <cellStyle name="tableau | entete-colonne | series 5 6" xfId="34998" xr:uid="{186CECC5-21A4-4933-9431-C01010D5D540}"/>
    <cellStyle name="tableau | entete-colonne | series 6" xfId="20944" xr:uid="{0FCD4B3D-B701-46EA-8E10-7EC0B313FBDD}"/>
    <cellStyle name="tableau | entete-colonne | series 6 2" xfId="35007" xr:uid="{410A550D-E25F-4BC5-80F9-7D90B43495C2}"/>
    <cellStyle name="tableau | entete-colonne | series 6 2 2" xfId="35008" xr:uid="{45FE72DB-757F-45D9-9939-4A8E94FBD3FE}"/>
    <cellStyle name="tableau | entete-colonne | series 6 3" xfId="35009" xr:uid="{F1BABE25-F033-4989-B9ED-197011B9D8DD}"/>
    <cellStyle name="tableau | entete-colonne | series 6 3 2" xfId="35010" xr:uid="{A55C5140-FBFF-4BEA-AD72-463913263E1B}"/>
    <cellStyle name="tableau | entete-colonne | series 6 4" xfId="35011" xr:uid="{CACFD876-6201-48AD-8581-A1E2451C284F}"/>
    <cellStyle name="tableau | entete-colonne | series 6 5" xfId="35006" xr:uid="{5CFA32E1-7DC0-476A-AD12-ECFD8FAC5C00}"/>
    <cellStyle name="tableau | entete-colonne | series 7" xfId="20945" xr:uid="{938B09D8-31F6-4CC4-AB5A-0A5F98E45B59}"/>
    <cellStyle name="tableau | entete-colonne | series 7 2" xfId="35013" xr:uid="{5DE046C9-48F0-4725-8673-8D4CBB87B2D4}"/>
    <cellStyle name="tableau | entete-colonne | series 7 3" xfId="35012" xr:uid="{E6529DAD-7162-47AC-B431-D83CAD4DE4DA}"/>
    <cellStyle name="tableau | entete-colonne | series 8" xfId="20946" xr:uid="{FCB631A1-99EC-4D55-8D59-A7CCDE33E61B}"/>
    <cellStyle name="tableau | entete-colonne | series 8 2" xfId="35015" xr:uid="{E2B5EAE8-0B9C-498C-8B7C-510A499BCCB3}"/>
    <cellStyle name="tableau | entete-colonne | series 8 3" xfId="35014" xr:uid="{8BCC48A8-A9F1-429D-A862-956ACFA74786}"/>
    <cellStyle name="tableau | entete-colonne | series 9" xfId="20947" xr:uid="{061D146F-9B97-40AA-B311-35BFDE016832}"/>
    <cellStyle name="tableau | entete-colonne | series 9 2" xfId="35017" xr:uid="{7A21DA7B-9419-4160-89F4-85332214B39E}"/>
    <cellStyle name="tableau | entete-colonne | series 9 3" xfId="35016" xr:uid="{F109C375-088A-4E28-8ABB-878019EDB68F}"/>
    <cellStyle name="tableau | entete-ligne | normal" xfId="5127" xr:uid="{00000000-0005-0000-0000-00000A140000}"/>
    <cellStyle name="tableau | entete-ligne | normal 10" xfId="20948" xr:uid="{5EB77FAA-0223-4D8E-859C-BA1A471C51EA}"/>
    <cellStyle name="tableau | entete-ligne | normal 10 2" xfId="35019" xr:uid="{535F1F51-B139-4C81-8568-8F882F9D8515}"/>
    <cellStyle name="tableau | entete-ligne | normal 11" xfId="35020" xr:uid="{B3EB452C-F326-4802-A491-570DABCC5624}"/>
    <cellStyle name="tableau | entete-ligne | normal 12" xfId="35018" xr:uid="{A0290BC3-6B21-4730-8758-CDE20971A9C2}"/>
    <cellStyle name="tableau | entete-ligne | normal 13" xfId="23735" xr:uid="{FE1FE186-8B01-416C-991F-2A0767176A61}"/>
    <cellStyle name="tableau | entete-ligne | normal 14" xfId="9431" xr:uid="{FD4E617A-5C3D-4879-9DB6-4F134D613397}"/>
    <cellStyle name="tableau | entete-ligne | normal 2" xfId="20949" xr:uid="{CD9C6574-B0C3-4D27-8CEB-ED3C16B32607}"/>
    <cellStyle name="tableau | entete-ligne | normal 2 2" xfId="35022" xr:uid="{7D08E0BB-A275-4E7D-B6BA-9AB2807BB54E}"/>
    <cellStyle name="tableau | entete-ligne | normal 2 2 2" xfId="35023" xr:uid="{C1698D55-4E3E-4DEF-B1C6-DE8C809478A5}"/>
    <cellStyle name="tableau | entete-ligne | normal 2 3" xfId="35024" xr:uid="{A141AE41-A8B8-4759-B58D-C13A4FA2FCB4}"/>
    <cellStyle name="tableau | entete-ligne | normal 2 3 2" xfId="35025" xr:uid="{61B14DB0-12F2-498F-8AB5-E1B292690996}"/>
    <cellStyle name="tableau | entete-ligne | normal 2 4" xfId="35026" xr:uid="{4FF80075-8517-466B-B77B-5AC38EF6940A}"/>
    <cellStyle name="tableau | entete-ligne | normal 2 5" xfId="35027" xr:uid="{D85A6F72-688E-47CF-8BD3-89BBCDFC8212}"/>
    <cellStyle name="tableau | entete-ligne | normal 2 6" xfId="35021" xr:uid="{F17B9D32-4F6E-4F17-AFB7-0AEE6D1C4C0B}"/>
    <cellStyle name="tableau | entete-ligne | normal 3" xfId="20950" xr:uid="{1813D236-A36E-4542-8FBF-452F36021B5F}"/>
    <cellStyle name="tableau | entete-ligne | normal 3 2" xfId="35029" xr:uid="{599FB47F-5FC4-460E-9BF5-8DB001B9EB28}"/>
    <cellStyle name="tableau | entete-ligne | normal 3 2 2" xfId="35030" xr:uid="{7E3B95A4-4386-48A4-A529-CFE5DE297850}"/>
    <cellStyle name="tableau | entete-ligne | normal 3 3" xfId="35031" xr:uid="{8084AB72-854D-4771-A5C6-842337587215}"/>
    <cellStyle name="tableau | entete-ligne | normal 3 3 2" xfId="35032" xr:uid="{A4877AF8-C60E-45D9-BC51-60A8B2FBABBF}"/>
    <cellStyle name="tableau | entete-ligne | normal 3 4" xfId="35033" xr:uid="{A35E3885-E25D-4D69-AD24-A48797635886}"/>
    <cellStyle name="tableau | entete-ligne | normal 3 5" xfId="35028" xr:uid="{01D98AAB-65B3-4333-8DAF-8030CCC432B2}"/>
    <cellStyle name="tableau | entete-ligne | normal 4" xfId="20951" xr:uid="{19E027C8-83F0-47ED-9A15-B07B2770D5FA}"/>
    <cellStyle name="tableau | entete-ligne | normal 4 2" xfId="35035" xr:uid="{1EADEBB5-777D-4480-B361-0839ADA4F624}"/>
    <cellStyle name="tableau | entete-ligne | normal 4 2 2" xfId="35036" xr:uid="{2838019C-9762-4FAF-8AC6-DACDA1FDEB45}"/>
    <cellStyle name="tableau | entete-ligne | normal 4 3" xfId="35037" xr:uid="{841C3FB6-1D35-48A7-9BB5-392A7CF8FE44}"/>
    <cellStyle name="tableau | entete-ligne | normal 4 3 2" xfId="35038" xr:uid="{700A4A4C-ACDE-4462-B1AE-A7CC01024B60}"/>
    <cellStyle name="tableau | entete-ligne | normal 4 4" xfId="35039" xr:uid="{B2572A59-D0B1-4B47-89FA-B824807765C9}"/>
    <cellStyle name="tableau | entete-ligne | normal 4 5" xfId="35034" xr:uid="{EE0AD836-A7FC-4551-B6DD-B20D9C65CAD6}"/>
    <cellStyle name="tableau | entete-ligne | normal 5" xfId="20952" xr:uid="{76D2F3B9-1F6F-4636-968F-2404EA5BDF78}"/>
    <cellStyle name="tableau | entete-ligne | normal 5 2" xfId="35041" xr:uid="{CECCD09E-9D46-4E3D-A769-429A6EC0C88B}"/>
    <cellStyle name="tableau | entete-ligne | normal 5 2 2" xfId="35042" xr:uid="{3B9CFBB2-8FF3-4326-A257-7F80FD06BBAA}"/>
    <cellStyle name="tableau | entete-ligne | normal 5 3" xfId="35043" xr:uid="{97AF6E5B-2EA8-4503-8702-7DD7047E324A}"/>
    <cellStyle name="tableau | entete-ligne | normal 5 3 2" xfId="35044" xr:uid="{477638CB-0A87-4B3A-8FC8-1DA972A6E488}"/>
    <cellStyle name="tableau | entete-ligne | normal 5 4" xfId="35045" xr:uid="{6971C9F4-9B9A-4B58-85DA-E4C47B21C7DC}"/>
    <cellStyle name="tableau | entete-ligne | normal 5 4 2" xfId="35046" xr:uid="{3A724E47-7294-41CD-B8C0-8170B1778DCA}"/>
    <cellStyle name="tableau | entete-ligne | normal 5 5" xfId="35047" xr:uid="{970804F3-D7E4-407E-947B-5C626CB41C84}"/>
    <cellStyle name="tableau | entete-ligne | normal 5 6" xfId="35040" xr:uid="{1C898AAC-E65D-4CD7-8F2D-E7E80A7E0307}"/>
    <cellStyle name="tableau | entete-ligne | normal 6" xfId="20953" xr:uid="{3CB5B933-D804-47BF-A95A-0AB55562342D}"/>
    <cellStyle name="tableau | entete-ligne | normal 6 2" xfId="35049" xr:uid="{151C0A2B-CE91-4E07-8F64-41E41F632AF6}"/>
    <cellStyle name="tableau | entete-ligne | normal 6 2 2" xfId="35050" xr:uid="{333DA77D-F8CF-4C1B-99F2-BAEDB90B01B6}"/>
    <cellStyle name="tableau | entete-ligne | normal 6 3" xfId="35051" xr:uid="{1E6528A3-551F-4D4A-ADAB-B38D7D24F49A}"/>
    <cellStyle name="tableau | entete-ligne | normal 6 3 2" xfId="35052" xr:uid="{D03BC6E5-3EA0-4917-B6F6-A1563E987995}"/>
    <cellStyle name="tableau | entete-ligne | normal 6 4" xfId="35053" xr:uid="{C8AF2D1E-8069-4994-B831-FF1BBEEA860D}"/>
    <cellStyle name="tableau | entete-ligne | normal 6 5" xfId="35048" xr:uid="{6BA44CE7-C4CE-4F16-B1F0-1FADF903DFFA}"/>
    <cellStyle name="tableau | entete-ligne | normal 7" xfId="20954" xr:uid="{9A53C571-87CC-4EAB-AC52-997C29FDC60C}"/>
    <cellStyle name="tableau | entete-ligne | normal 7 2" xfId="35055" xr:uid="{10FA1F11-601E-4673-AE25-E50E09BD2B96}"/>
    <cellStyle name="tableau | entete-ligne | normal 7 3" xfId="35054" xr:uid="{0D006F04-3676-4A80-B992-669505194C7A}"/>
    <cellStyle name="tableau | entete-ligne | normal 8" xfId="20955" xr:uid="{8D6F56E5-2B30-476A-B775-31CB4A89DFC4}"/>
    <cellStyle name="tableau | entete-ligne | normal 8 2" xfId="35057" xr:uid="{AD994C9F-DD2A-4228-B80B-C7E8DBEED8BA}"/>
    <cellStyle name="tableau | entete-ligne | normal 8 3" xfId="35056" xr:uid="{FFD327F8-1794-433F-A2E8-3BDB5087C0E5}"/>
    <cellStyle name="tableau | entete-ligne | normal 9" xfId="20956" xr:uid="{0BA8A99A-1E21-48B2-BF48-C83C06E75C93}"/>
    <cellStyle name="tableau | entete-ligne | normal 9 2" xfId="35059" xr:uid="{31C39423-3B74-49AC-8D8C-63036C8883BB}"/>
    <cellStyle name="tableau | entete-ligne | normal 9 3" xfId="35058" xr:uid="{0E84C442-6509-4D9A-8245-3ECF404A60CB}"/>
    <cellStyle name="tableau | entete-ligne | total" xfId="5128" xr:uid="{00000000-0005-0000-0000-00000B140000}"/>
    <cellStyle name="tableau | entete-ligne | total 10" xfId="20957" xr:uid="{6733B8D1-38E4-46D6-90B6-68B256C6C7FE}"/>
    <cellStyle name="tableau | entete-ligne | total 10 2" xfId="35061" xr:uid="{28E4AB77-9CB0-4155-9B09-96E810AE11A2}"/>
    <cellStyle name="tableau | entete-ligne | total 11" xfId="35062" xr:uid="{44AF1EFC-A799-447E-BDCE-066E86876D7C}"/>
    <cellStyle name="tableau | entete-ligne | total 12" xfId="35060" xr:uid="{EC00CDB6-E14D-422D-9848-46B2BDEC80D7}"/>
    <cellStyle name="tableau | entete-ligne | total 13" xfId="23736" xr:uid="{D2BF5DE0-44D4-4EF8-A1D5-10944AA37EB1}"/>
    <cellStyle name="tableau | entete-ligne | total 14" xfId="9432" xr:uid="{EFD9801C-3FB7-4F31-8EB4-0A68CDEFC2BD}"/>
    <cellStyle name="tableau | entete-ligne | total 2" xfId="20958" xr:uid="{0D48F152-6E3A-4A9E-A165-2505FD092BCB}"/>
    <cellStyle name="tableau | entete-ligne | total 2 2" xfId="35064" xr:uid="{B84DEDEC-39E5-4DD3-8AA5-363B8D65B294}"/>
    <cellStyle name="tableau | entete-ligne | total 2 2 2" xfId="35065" xr:uid="{9634C8DD-F54F-43A5-A7BB-0F27B0ABADB9}"/>
    <cellStyle name="tableau | entete-ligne | total 2 3" xfId="35066" xr:uid="{820AAC97-0A3A-4BF4-A35A-1C7EBAD1D8E6}"/>
    <cellStyle name="tableau | entete-ligne | total 2 3 2" xfId="35067" xr:uid="{EE01C54E-DA11-433B-8A72-1D5974E27A98}"/>
    <cellStyle name="tableau | entete-ligne | total 2 4" xfId="35068" xr:uid="{F16B7B22-3D73-461C-B219-1BE4F46FD176}"/>
    <cellStyle name="tableau | entete-ligne | total 2 5" xfId="35069" xr:uid="{BE3802EC-1265-425C-BAA6-67CDACA3822E}"/>
    <cellStyle name="tableau | entete-ligne | total 2 6" xfId="35063" xr:uid="{F36A1129-AA50-4E47-8BDC-7A747DCAF023}"/>
    <cellStyle name="tableau | entete-ligne | total 3" xfId="20959" xr:uid="{03A15BF8-2865-496A-A222-94FEB81E591D}"/>
    <cellStyle name="tableau | entete-ligne | total 3 2" xfId="35071" xr:uid="{2E6D519D-377E-4927-8C3B-F6B50E8DDB4A}"/>
    <cellStyle name="tableau | entete-ligne | total 3 2 2" xfId="35072" xr:uid="{71108ADC-3047-4418-9DEC-DE4DD53B6D95}"/>
    <cellStyle name="tableau | entete-ligne | total 3 3" xfId="35073" xr:uid="{247B0C37-0AB0-4178-B61F-154E3D647FA1}"/>
    <cellStyle name="tableau | entete-ligne | total 3 3 2" xfId="35074" xr:uid="{AD8CEEEB-7426-4DDE-8BD8-3EB24525F7FF}"/>
    <cellStyle name="tableau | entete-ligne | total 3 4" xfId="35075" xr:uid="{A53DC035-5FA5-4945-AC62-F1BF7F23B6AC}"/>
    <cellStyle name="tableau | entete-ligne | total 3 5" xfId="35070" xr:uid="{5918FE84-2018-4578-8770-99A10F014226}"/>
    <cellStyle name="tableau | entete-ligne | total 4" xfId="20960" xr:uid="{856B5B9C-ACB2-494D-B5DF-940FD6D06533}"/>
    <cellStyle name="tableau | entete-ligne | total 4 2" xfId="35077" xr:uid="{87F7F1D6-A80E-4D72-9453-804BC9C808BA}"/>
    <cellStyle name="tableau | entete-ligne | total 4 2 2" xfId="35078" xr:uid="{97FC2449-6F79-4A25-9CC1-EB62886385AF}"/>
    <cellStyle name="tableau | entete-ligne | total 4 3" xfId="35079" xr:uid="{25AC768A-DD63-4747-9FE6-A09C03E8EC9D}"/>
    <cellStyle name="tableau | entete-ligne | total 4 3 2" xfId="35080" xr:uid="{9BE022CB-CF9A-4181-83C7-C261E0763261}"/>
    <cellStyle name="tableau | entete-ligne | total 4 4" xfId="35081" xr:uid="{E8DD5D25-2049-4292-B3B7-6D0CF0D61DAF}"/>
    <cellStyle name="tableau | entete-ligne | total 4 5" xfId="35076" xr:uid="{F0378A59-1D90-498B-BF89-33812CF2C234}"/>
    <cellStyle name="tableau | entete-ligne | total 5" xfId="20961" xr:uid="{4F5D686B-3A59-4F4F-8E32-AC90C774BA8F}"/>
    <cellStyle name="tableau | entete-ligne | total 5 2" xfId="35083" xr:uid="{31D162ED-2B49-4345-A192-944FFF9F1B3F}"/>
    <cellStyle name="tableau | entete-ligne | total 5 2 2" xfId="35084" xr:uid="{865F6AC6-53F8-4063-AE97-309A8BFE788E}"/>
    <cellStyle name="tableau | entete-ligne | total 5 3" xfId="35085" xr:uid="{2DE47BC6-8349-4C03-89B1-664EDD745B2B}"/>
    <cellStyle name="tableau | entete-ligne | total 5 3 2" xfId="35086" xr:uid="{5E17C829-826E-4BA0-B2F9-3FB0BF1830CC}"/>
    <cellStyle name="tableau | entete-ligne | total 5 4" xfId="35087" xr:uid="{09710DF6-D991-4713-9708-DB59F970832E}"/>
    <cellStyle name="tableau | entete-ligne | total 5 4 2" xfId="35088" xr:uid="{660D15E3-68E4-4742-A337-303EE26C5048}"/>
    <cellStyle name="tableau | entete-ligne | total 5 5" xfId="35089" xr:uid="{6951F61B-78E9-400F-954D-64B3D9A2ADCF}"/>
    <cellStyle name="tableau | entete-ligne | total 5 6" xfId="35082" xr:uid="{B4CFA622-7106-4C05-A863-4200D4B3CF2E}"/>
    <cellStyle name="tableau | entete-ligne | total 6" xfId="20962" xr:uid="{66B0F0F6-B9C4-41AC-835F-CA31605DBBA8}"/>
    <cellStyle name="tableau | entete-ligne | total 6 2" xfId="35091" xr:uid="{00F158EA-E0C3-4080-B0E8-50705DCA245A}"/>
    <cellStyle name="tableau | entete-ligne | total 6 2 2" xfId="35092" xr:uid="{9007861C-E99F-46B4-8088-1842923468B4}"/>
    <cellStyle name="tableau | entete-ligne | total 6 3" xfId="35093" xr:uid="{9DC0ED5A-D1E1-4F9E-A956-4F65B53324E1}"/>
    <cellStyle name="tableau | entete-ligne | total 6 3 2" xfId="35094" xr:uid="{460C1C72-F69D-4F4D-9E9A-A3485842E7B5}"/>
    <cellStyle name="tableau | entete-ligne | total 6 4" xfId="35095" xr:uid="{039015F7-164D-4F5D-9C39-C2B892D8728A}"/>
    <cellStyle name="tableau | entete-ligne | total 6 5" xfId="35090" xr:uid="{34BEB5B0-B3C0-48E1-B0E2-D086B840F0F1}"/>
    <cellStyle name="tableau | entete-ligne | total 7" xfId="20963" xr:uid="{94AEA1F8-6F8E-4591-A263-0BCF0817FA11}"/>
    <cellStyle name="tableau | entete-ligne | total 7 2" xfId="35097" xr:uid="{EBDA359A-B905-4332-8C08-17B273E9686A}"/>
    <cellStyle name="tableau | entete-ligne | total 7 3" xfId="35096" xr:uid="{5ADA9CAC-F0B3-4686-BDBF-781EA5093EDD}"/>
    <cellStyle name="tableau | entete-ligne | total 8" xfId="20964" xr:uid="{4D136117-DAE5-4FDE-A418-3966FFF588FC}"/>
    <cellStyle name="tableau | entete-ligne | total 8 2" xfId="35099" xr:uid="{600C6E34-26FE-443B-82CB-325E2DCD16B9}"/>
    <cellStyle name="tableau | entete-ligne | total 8 3" xfId="35098" xr:uid="{B9E4B84C-983E-41F2-A4AD-DBFEDE1E9D5B}"/>
    <cellStyle name="tableau | entete-ligne | total 9" xfId="20965" xr:uid="{5829946A-6DE5-4866-BF4C-6DE6A2F55021}"/>
    <cellStyle name="tableau | entete-ligne | total 9 2" xfId="35101" xr:uid="{9B1438F0-670F-4617-A845-85B8635D1F1A}"/>
    <cellStyle name="tableau | entete-ligne | total 9 3" xfId="35100" xr:uid="{3033F2AA-64E9-483D-B65B-95FA8D6A5F28}"/>
    <cellStyle name="tableau | ligne-titre | niveau1" xfId="5129" xr:uid="{00000000-0005-0000-0000-00000C140000}"/>
    <cellStyle name="tableau | ligne-titre | niveau1 10" xfId="20966" xr:uid="{E8D917BF-24F7-4A4C-8E2F-094885772442}"/>
    <cellStyle name="tableau | ligne-titre | niveau1 10 2" xfId="35103" xr:uid="{D178D1EF-D027-4880-B783-B58E23571E2D}"/>
    <cellStyle name="tableau | ligne-titre | niveau1 11" xfId="35104" xr:uid="{D8B6460C-87C1-4E65-9AE8-7108A9AA5706}"/>
    <cellStyle name="tableau | ligne-titre | niveau1 12" xfId="35102" xr:uid="{7D4AB68F-E248-46FE-885D-229537BC6385}"/>
    <cellStyle name="tableau | ligne-titre | niveau1 13" xfId="23737" xr:uid="{3C4E3BBD-7DF0-4E44-B980-5BF3B496B170}"/>
    <cellStyle name="tableau | ligne-titre | niveau1 14" xfId="9433" xr:uid="{26F56F20-35FC-4C42-91A2-4FD983260AC8}"/>
    <cellStyle name="tableau | ligne-titre | niveau1 2" xfId="20967" xr:uid="{62A46C4B-BFB9-45EC-8B86-05A1714352BC}"/>
    <cellStyle name="tableau | ligne-titre | niveau1 2 2" xfId="35106" xr:uid="{AFB103E2-8F24-45F0-B8F1-D7672CA44C8E}"/>
    <cellStyle name="tableau | ligne-titre | niveau1 2 2 2" xfId="35107" xr:uid="{074D767B-9F3E-4B0E-8F0A-D13EF019D358}"/>
    <cellStyle name="tableau | ligne-titre | niveau1 2 3" xfId="35108" xr:uid="{AE322EE9-7023-498D-9D56-D5C9DDDDF3F3}"/>
    <cellStyle name="tableau | ligne-titre | niveau1 2 3 2" xfId="35109" xr:uid="{6E3BBAD0-D47B-4D8F-A340-F5FC8CA8042D}"/>
    <cellStyle name="tableau | ligne-titre | niveau1 2 4" xfId="35110" xr:uid="{7CBFADD2-83CD-4A44-A3DA-4B4F8821C917}"/>
    <cellStyle name="tableau | ligne-titre | niveau1 2 5" xfId="35111" xr:uid="{6337C3E8-D44D-49BA-975C-6C833DDAD944}"/>
    <cellStyle name="tableau | ligne-titre | niveau1 2 6" xfId="35105" xr:uid="{F141DFBF-4869-4E0B-A301-DFDFEC4A8136}"/>
    <cellStyle name="tableau | ligne-titre | niveau1 3" xfId="20968" xr:uid="{D80B50A0-6C86-4308-809C-04F9090CB051}"/>
    <cellStyle name="tableau | ligne-titre | niveau1 3 2" xfId="35113" xr:uid="{BC1EDCD4-72DB-431F-929B-417DF27C104D}"/>
    <cellStyle name="tableau | ligne-titre | niveau1 3 2 2" xfId="35114" xr:uid="{1D302E3E-DEB3-424A-B31F-D932A4488F10}"/>
    <cellStyle name="tableau | ligne-titre | niveau1 3 3" xfId="35115" xr:uid="{C2D5890A-272B-4C91-9FC7-0B96E29318A7}"/>
    <cellStyle name="tableau | ligne-titre | niveau1 3 3 2" xfId="35116" xr:uid="{909E9151-92BC-45CB-9686-2DCF6289814A}"/>
    <cellStyle name="tableau | ligne-titre | niveau1 3 4" xfId="35117" xr:uid="{A442E24F-2813-43C3-812B-CEC84B9ECFB6}"/>
    <cellStyle name="tableau | ligne-titre | niveau1 3 5" xfId="35112" xr:uid="{CF7069F0-A558-4489-AAAD-92C62B5C9884}"/>
    <cellStyle name="tableau | ligne-titre | niveau1 4" xfId="20969" xr:uid="{5FE86129-120E-4A54-B93A-08B509E784E0}"/>
    <cellStyle name="tableau | ligne-titre | niveau1 4 2" xfId="35119" xr:uid="{08156968-DBC5-40CE-B1D9-64D4BE375A6D}"/>
    <cellStyle name="tableau | ligne-titre | niveau1 4 2 2" xfId="35120" xr:uid="{9487BD33-41A4-4CA2-B623-09EB50E1E43A}"/>
    <cellStyle name="tableau | ligne-titre | niveau1 4 3" xfId="35121" xr:uid="{307273CA-4708-4AA9-B80D-2C1F66349F2C}"/>
    <cellStyle name="tableau | ligne-titre | niveau1 4 3 2" xfId="35122" xr:uid="{A728E849-2795-43CE-B0E7-B98CE689BB89}"/>
    <cellStyle name="tableau | ligne-titre | niveau1 4 4" xfId="35123" xr:uid="{C7D53E10-7389-47F2-987C-790E1815C5BC}"/>
    <cellStyle name="tableau | ligne-titre | niveau1 4 5" xfId="35118" xr:uid="{108F46FB-749A-4FBB-A34D-50958A37C7A0}"/>
    <cellStyle name="tableau | ligne-titre | niveau1 5" xfId="20970" xr:uid="{13FEACDA-57AE-46AA-A66B-63536543C98E}"/>
    <cellStyle name="tableau | ligne-titre | niveau1 5 2" xfId="35125" xr:uid="{A3B9CAEC-5056-4C9F-B299-8CF4260DE837}"/>
    <cellStyle name="tableau | ligne-titre | niveau1 5 2 2" xfId="35126" xr:uid="{F7313D88-E1D1-4222-AA31-CD2C906339E4}"/>
    <cellStyle name="tableau | ligne-titre | niveau1 5 3" xfId="35127" xr:uid="{1B27F6E0-F600-440B-9A68-7F891E9678E6}"/>
    <cellStyle name="tableau | ligne-titre | niveau1 5 3 2" xfId="35128" xr:uid="{FF5822B6-6BC1-4C1A-A3DA-9BD580CB363C}"/>
    <cellStyle name="tableau | ligne-titre | niveau1 5 4" xfId="35129" xr:uid="{98315D56-04D5-4215-B9EC-241F83D6AAFB}"/>
    <cellStyle name="tableau | ligne-titre | niveau1 5 4 2" xfId="35130" xr:uid="{6DC290D9-6998-4A5B-8EBF-1AA261E2417F}"/>
    <cellStyle name="tableau | ligne-titre | niveau1 5 5" xfId="35131" xr:uid="{3F37C0E8-45F6-4BD6-BFBD-21A12DFA1B2C}"/>
    <cellStyle name="tableau | ligne-titre | niveau1 5 6" xfId="35124" xr:uid="{82A896A0-3C46-4E5D-8E87-729888C8EB70}"/>
    <cellStyle name="tableau | ligne-titre | niveau1 6" xfId="20971" xr:uid="{5E2E3A3A-8A85-41C9-AE44-55B596209BDD}"/>
    <cellStyle name="tableau | ligne-titre | niveau1 6 2" xfId="35133" xr:uid="{FD888663-BFF1-4D05-BE4D-16C65E8654E2}"/>
    <cellStyle name="tableau | ligne-titre | niveau1 6 2 2" xfId="35134" xr:uid="{E61A2C57-B244-4D89-AB07-883F92CC96AF}"/>
    <cellStyle name="tableau | ligne-titre | niveau1 6 3" xfId="35135" xr:uid="{939D4403-2A13-42C8-B59C-1C3E7AE1DE33}"/>
    <cellStyle name="tableau | ligne-titre | niveau1 6 3 2" xfId="35136" xr:uid="{3E38C20A-4D25-4B5B-A1B4-0ABBEF46283F}"/>
    <cellStyle name="tableau | ligne-titre | niveau1 6 4" xfId="35137" xr:uid="{42E78940-CCEA-4C16-ACAB-92308478E18E}"/>
    <cellStyle name="tableau | ligne-titre | niveau1 6 5" xfId="35132" xr:uid="{A8293872-3C4E-419B-8FA0-2804018098FC}"/>
    <cellStyle name="tableau | ligne-titre | niveau1 7" xfId="20972" xr:uid="{E9B7014B-2A11-4E42-BFDC-03C7A3C3B0B7}"/>
    <cellStyle name="tableau | ligne-titre | niveau1 7 2" xfId="35139" xr:uid="{2FCC0A4B-2A9B-4034-AC0F-A9EF98EB58C7}"/>
    <cellStyle name="tableau | ligne-titre | niveau1 7 3" xfId="35138" xr:uid="{67818B8D-53B2-4992-B7C0-0387F71BD9A5}"/>
    <cellStyle name="tableau | ligne-titre | niveau1 8" xfId="20973" xr:uid="{2FE7F146-B327-422B-B7A4-0802B5278DEF}"/>
    <cellStyle name="tableau | ligne-titre | niveau1 8 2" xfId="35141" xr:uid="{C7DC85DF-1A0C-44DA-B2E5-4AA4234B2F0E}"/>
    <cellStyle name="tableau | ligne-titre | niveau1 8 3" xfId="35140" xr:uid="{D10FE0B4-F653-468B-AB85-2554FAF16241}"/>
    <cellStyle name="tableau | ligne-titre | niveau1 9" xfId="20974" xr:uid="{7762E0AC-DC52-4460-B1BC-0800ACC5CDBD}"/>
    <cellStyle name="tableau | ligne-titre | niveau1 9 2" xfId="35143" xr:uid="{A35E4DD1-750B-420B-B88E-17F9D4502314}"/>
    <cellStyle name="tableau | ligne-titre | niveau1 9 3" xfId="35142" xr:uid="{D1810267-7A9E-45D0-B95E-1E99EE844664}"/>
    <cellStyle name="tableau | ligne-titre | niveau2" xfId="5130" xr:uid="{00000000-0005-0000-0000-00000D140000}"/>
    <cellStyle name="tableau | ligne-titre | niveau2 10" xfId="20975" xr:uid="{CEA72FCC-C26A-455A-9DF6-CA234191363F}"/>
    <cellStyle name="tableau | ligne-titre | niveau2 10 2" xfId="35145" xr:uid="{2AAF8201-B892-46D4-92F4-87B2BA5F9183}"/>
    <cellStyle name="tableau | ligne-titre | niveau2 11" xfId="35146" xr:uid="{82E6492C-39D7-43E9-A4D5-4839C1E4BD67}"/>
    <cellStyle name="tableau | ligne-titre | niveau2 12" xfId="35144" xr:uid="{F7E51030-9AC3-4001-BC25-9C63B5E4E713}"/>
    <cellStyle name="tableau | ligne-titre | niveau2 13" xfId="23738" xr:uid="{5D3FD5EE-6F0C-490D-90C1-E80FE4B23BBF}"/>
    <cellStyle name="tableau | ligne-titre | niveau2 14" xfId="9434" xr:uid="{5B80C91A-D451-4702-B25E-7256D774938A}"/>
    <cellStyle name="tableau | ligne-titre | niveau2 2" xfId="20976" xr:uid="{D4E1A610-E4F8-4830-B187-8C1F5661E532}"/>
    <cellStyle name="tableau | ligne-titre | niveau2 2 2" xfId="35148" xr:uid="{F7284ED0-36A7-4D07-B084-6C160CFFFA01}"/>
    <cellStyle name="tableau | ligne-titre | niveau2 2 2 2" xfId="35149" xr:uid="{30181759-2E1C-4FA0-934E-F985706AD808}"/>
    <cellStyle name="tableau | ligne-titre | niveau2 2 3" xfId="35150" xr:uid="{03039F4F-3B24-409B-AEFA-24E893D5B2C6}"/>
    <cellStyle name="tableau | ligne-titre | niveau2 2 3 2" xfId="35151" xr:uid="{C99B5020-3948-420E-825C-4197019337FF}"/>
    <cellStyle name="tableau | ligne-titre | niveau2 2 4" xfId="35152" xr:uid="{6A3A8992-B300-43F5-97E3-28B745301776}"/>
    <cellStyle name="tableau | ligne-titre | niveau2 2 5" xfId="35153" xr:uid="{566DA9B7-065D-4041-B367-8C873D7A1CC7}"/>
    <cellStyle name="tableau | ligne-titre | niveau2 2 6" xfId="35147" xr:uid="{FFF898E7-CC53-488D-8A1D-D034E3133809}"/>
    <cellStyle name="tableau | ligne-titre | niveau2 3" xfId="20977" xr:uid="{AC1A15AD-0B24-4E32-8232-06943D67C27F}"/>
    <cellStyle name="tableau | ligne-titre | niveau2 3 2" xfId="35155" xr:uid="{921A108E-9B8B-44A0-869F-D778D443FDD6}"/>
    <cellStyle name="tableau | ligne-titre | niveau2 3 2 2" xfId="35156" xr:uid="{38ABE5AF-8DD3-4112-9878-22B288B933E2}"/>
    <cellStyle name="tableau | ligne-titre | niveau2 3 3" xfId="35157" xr:uid="{E0B51643-CD9A-45F5-8720-A9ECDCBE4D63}"/>
    <cellStyle name="tableau | ligne-titre | niveau2 3 3 2" xfId="35158" xr:uid="{EC430183-1240-4E73-B42F-BFB874EC92C8}"/>
    <cellStyle name="tableau | ligne-titre | niveau2 3 4" xfId="35159" xr:uid="{E9B31A82-3278-4736-A959-B3E887C98939}"/>
    <cellStyle name="tableau | ligne-titre | niveau2 3 5" xfId="35154" xr:uid="{98F69511-AC94-4005-8327-068BE26FB0C8}"/>
    <cellStyle name="tableau | ligne-titre | niveau2 4" xfId="20978" xr:uid="{AB924594-7904-44AE-BB9A-3378C2FE49D0}"/>
    <cellStyle name="tableau | ligne-titre | niveau2 4 2" xfId="35161" xr:uid="{E8450E98-3114-4103-86EC-7F29EDCC8B0B}"/>
    <cellStyle name="tableau | ligne-titre | niveau2 4 2 2" xfId="35162" xr:uid="{38844ADF-2B25-4EED-9BDD-57B15EC014DF}"/>
    <cellStyle name="tableau | ligne-titre | niveau2 4 3" xfId="35163" xr:uid="{6A87963D-D2A4-4325-85E7-CC716C6DC5FD}"/>
    <cellStyle name="tableau | ligne-titre | niveau2 4 3 2" xfId="35164" xr:uid="{29CAA959-BB87-49D0-8464-06DAF1A2F019}"/>
    <cellStyle name="tableau | ligne-titre | niveau2 4 4" xfId="35165" xr:uid="{7E137855-6257-458C-B048-A6089DFE33F2}"/>
    <cellStyle name="tableau | ligne-titre | niveau2 4 5" xfId="35160" xr:uid="{D359C162-8BA1-4807-89A3-0C5164A0932D}"/>
    <cellStyle name="tableau | ligne-titre | niveau2 5" xfId="20979" xr:uid="{7AC400B3-56D4-465C-9837-33630534CF44}"/>
    <cellStyle name="tableau | ligne-titre | niveau2 5 2" xfId="35167" xr:uid="{4E328760-703C-4C80-8EB5-37AF5CF6AF95}"/>
    <cellStyle name="tableau | ligne-titre | niveau2 5 2 2" xfId="35168" xr:uid="{5CF7872C-FC4E-4ED7-A506-136EA8F07370}"/>
    <cellStyle name="tableau | ligne-titre | niveau2 5 3" xfId="35169" xr:uid="{8BE95AFA-85B4-4454-A33A-00CE3458B3C7}"/>
    <cellStyle name="tableau | ligne-titre | niveau2 5 3 2" xfId="35170" xr:uid="{DD50AD89-FEBF-4480-B6ED-F7B7D811B1DB}"/>
    <cellStyle name="tableau | ligne-titre | niveau2 5 4" xfId="35171" xr:uid="{1930EADF-98EF-4F1D-9AB0-20AE121AD7D6}"/>
    <cellStyle name="tableau | ligne-titre | niveau2 5 4 2" xfId="35172" xr:uid="{9C514D5C-E4E6-4003-AFBB-406D5DE42395}"/>
    <cellStyle name="tableau | ligne-titre | niveau2 5 5" xfId="35173" xr:uid="{13DF26AF-60B1-4D79-9825-DD320535E923}"/>
    <cellStyle name="tableau | ligne-titre | niveau2 5 6" xfId="35166" xr:uid="{D6CF17E1-CB2B-46E4-A51E-7417D962987A}"/>
    <cellStyle name="tableau | ligne-titre | niveau2 6" xfId="20980" xr:uid="{59C49086-723B-483A-A09E-74DE32FFCF50}"/>
    <cellStyle name="tableau | ligne-titre | niveau2 6 2" xfId="35175" xr:uid="{61D75F96-6A9E-4D86-9705-62F4C7DF0ED4}"/>
    <cellStyle name="tableau | ligne-titre | niveau2 6 2 2" xfId="35176" xr:uid="{FAECC3D2-D9FA-425A-8F0C-4C13C1A79D41}"/>
    <cellStyle name="tableau | ligne-titre | niveau2 6 3" xfId="35177" xr:uid="{F53F4414-719E-432A-8E55-C796D34AC08A}"/>
    <cellStyle name="tableau | ligne-titre | niveau2 6 3 2" xfId="35178" xr:uid="{0A75BE5A-5D54-4A28-86B8-A34C78B64F35}"/>
    <cellStyle name="tableau | ligne-titre | niveau2 6 4" xfId="35179" xr:uid="{BD41AE35-73A9-4D98-A3A4-2C40E0475986}"/>
    <cellStyle name="tableau | ligne-titre | niveau2 6 5" xfId="35174" xr:uid="{23060BA6-C95B-4AD1-A178-7091998A2D28}"/>
    <cellStyle name="tableau | ligne-titre | niveau2 7" xfId="20981" xr:uid="{C51FD17D-1F82-47EA-9BAA-35169F3A15B9}"/>
    <cellStyle name="tableau | ligne-titre | niveau2 7 2" xfId="35181" xr:uid="{9F77FE67-E799-4199-BA6A-F3CB70806B7B}"/>
    <cellStyle name="tableau | ligne-titre | niveau2 7 3" xfId="35180" xr:uid="{E8B21304-157E-4209-A38A-ABC6D91404B0}"/>
    <cellStyle name="tableau | ligne-titre | niveau2 8" xfId="20982" xr:uid="{0A5453B3-31C3-4186-AF07-4F0F1E5AF797}"/>
    <cellStyle name="tableau | ligne-titre | niveau2 8 2" xfId="35183" xr:uid="{6C1777A9-F55B-4E24-9BB9-21C0D5ECA2C8}"/>
    <cellStyle name="tableau | ligne-titre | niveau2 8 3" xfId="35182" xr:uid="{9F0FADF5-9EAB-4B5E-931B-10B2AD1F7387}"/>
    <cellStyle name="tableau | ligne-titre | niveau2 9" xfId="20983" xr:uid="{94B0046E-465D-4A45-B3FC-DD98E1BE244C}"/>
    <cellStyle name="tableau | ligne-titre | niveau2 9 2" xfId="35185" xr:uid="{A9B3B969-20F4-468A-8729-92F688ADC1A1}"/>
    <cellStyle name="tableau | ligne-titre | niveau2 9 3" xfId="35184" xr:uid="{EBE76991-DE5B-4E55-AD63-E8ABC1659979}"/>
    <cellStyle name="Title" xfId="6356" builtinId="15" customBuiltin="1"/>
    <cellStyle name="Title 10" xfId="5131" xr:uid="{00000000-0005-0000-0000-00000E140000}"/>
    <cellStyle name="Title 10 10" xfId="20984" xr:uid="{C6D69432-A9ED-44D0-A019-BB670C7F6776}"/>
    <cellStyle name="Title 10 10 2" xfId="35187" xr:uid="{ECAC6C4C-2792-40FA-AF2A-6A6F41D85494}"/>
    <cellStyle name="Title 10 11" xfId="35188" xr:uid="{72F1FA64-5A8B-4F8E-A66C-510D0C58F768}"/>
    <cellStyle name="Title 10 12" xfId="35186" xr:uid="{87E6411A-5694-401D-9EAB-3682A2BBFF06}"/>
    <cellStyle name="Title 10 13" xfId="24432" xr:uid="{2B74B19D-B5A1-4FCD-AE5F-97154B3DB0D1}"/>
    <cellStyle name="Title 10 14" xfId="9435" xr:uid="{D6DB1B75-A105-4273-A709-787E34AE1DF0}"/>
    <cellStyle name="Title 10 2" xfId="20985" xr:uid="{32ED49EC-476A-4F8A-BAFB-919996ACEB64}"/>
    <cellStyle name="Title 10 2 2" xfId="35190" xr:uid="{8AC22979-850A-4190-80EE-C3BA5374196C}"/>
    <cellStyle name="Title 10 2 2 2" xfId="35191" xr:uid="{9D20DF6A-9B94-4BF1-AED8-6BC8F812C40E}"/>
    <cellStyle name="Title 10 2 3" xfId="35192" xr:uid="{F490A6C6-04C4-48C9-8327-8840A1CA7C40}"/>
    <cellStyle name="Title 10 2 3 2" xfId="35193" xr:uid="{A9CCABA5-ADA2-4262-BA7E-EC5190BC3181}"/>
    <cellStyle name="Title 10 2 4" xfId="35194" xr:uid="{48E54142-2F5A-4956-A656-E3D1885596A9}"/>
    <cellStyle name="Title 10 2 5" xfId="35195" xr:uid="{AAA566CC-C68B-43FC-9647-E1DD70710DE3}"/>
    <cellStyle name="Title 10 2 6" xfId="35189" xr:uid="{1F5E7C6A-0DE7-4AEA-8DE5-B941496A5CBC}"/>
    <cellStyle name="Title 10 3" xfId="20986" xr:uid="{CA19D4ED-F725-4A77-94C0-65DDF55E4F8E}"/>
    <cellStyle name="Title 10 3 2" xfId="35197" xr:uid="{B29E1E5A-EDFB-4D05-AF07-6B13A5AC970F}"/>
    <cellStyle name="Title 10 3 2 2" xfId="35198" xr:uid="{A973ADE0-A248-428E-81A4-5B7C68D8083B}"/>
    <cellStyle name="Title 10 3 3" xfId="35199" xr:uid="{72D62BDC-B586-4B28-A749-E20483A87D57}"/>
    <cellStyle name="Title 10 3 3 2" xfId="35200" xr:uid="{2FC17573-09E6-4316-A7B1-D6BD375EBF3C}"/>
    <cellStyle name="Title 10 3 4" xfId="35201" xr:uid="{C7BC3691-514F-47B0-A04D-AF142363BB84}"/>
    <cellStyle name="Title 10 3 5" xfId="35196" xr:uid="{B6568E44-39B0-4ABE-99F2-5EE21101CD9C}"/>
    <cellStyle name="Title 10 4" xfId="20987" xr:uid="{75813589-E6B2-40E5-951B-AB864177CCC5}"/>
    <cellStyle name="Title 10 4 2" xfId="35203" xr:uid="{232314BD-B2F0-4D50-BB90-06B93C5EDFDB}"/>
    <cellStyle name="Title 10 4 2 2" xfId="35204" xr:uid="{3FE0DEFB-BBCB-491C-BF5C-8B0D4E7EB52F}"/>
    <cellStyle name="Title 10 4 3" xfId="35205" xr:uid="{51FF6955-9D76-4B72-9AE1-70F26F482BE7}"/>
    <cellStyle name="Title 10 4 3 2" xfId="35206" xr:uid="{7220AFD3-843E-4B45-9706-EEAED78BEC6E}"/>
    <cellStyle name="Title 10 4 4" xfId="35207" xr:uid="{FAB6AD63-B023-475A-9B16-B2C7D5A9358F}"/>
    <cellStyle name="Title 10 4 5" xfId="35202" xr:uid="{88813EA4-D62A-4AB1-8C9E-A869F7A4ADC7}"/>
    <cellStyle name="Title 10 5" xfId="20988" xr:uid="{9932B99C-9941-436D-B43B-323A85729BD1}"/>
    <cellStyle name="Title 10 5 2" xfId="35209" xr:uid="{318EE25C-9263-4134-BF96-2FFE91536C92}"/>
    <cellStyle name="Title 10 5 2 2" xfId="35210" xr:uid="{477C34C3-487B-4389-8B0B-AADBBCBA1D70}"/>
    <cellStyle name="Title 10 5 3" xfId="35211" xr:uid="{C1506E4E-1ECA-4EBB-9095-258F73427377}"/>
    <cellStyle name="Title 10 5 3 2" xfId="35212" xr:uid="{C6410AA9-C240-473A-9AD6-926C3B220B81}"/>
    <cellStyle name="Title 10 5 4" xfId="35213" xr:uid="{1726747D-3D0D-4F27-8E90-E6F97F6AA49A}"/>
    <cellStyle name="Title 10 5 4 2" xfId="35214" xr:uid="{B5B7A9F6-5061-496A-AA5E-DFECA6B6A8D2}"/>
    <cellStyle name="Title 10 5 5" xfId="35215" xr:uid="{082DDB8A-E09C-44AA-A809-053B03522452}"/>
    <cellStyle name="Title 10 5 6" xfId="35208" xr:uid="{332F7350-21C6-4CD9-AC22-EC220DB5F30C}"/>
    <cellStyle name="Title 10 6" xfId="20989" xr:uid="{F1A205A3-8624-4041-8CD9-1F90A4F1B6B2}"/>
    <cellStyle name="Title 10 6 2" xfId="35217" xr:uid="{5E451EEC-2E3E-4A72-834D-12A74C06207B}"/>
    <cellStyle name="Title 10 6 2 2" xfId="35218" xr:uid="{48FF2926-CB99-49D6-B337-42D0534992F3}"/>
    <cellStyle name="Title 10 6 3" xfId="35219" xr:uid="{8DBEB28A-D631-4D20-B6E3-8D0F3175C603}"/>
    <cellStyle name="Title 10 6 3 2" xfId="35220" xr:uid="{B083198E-19A3-4027-AF39-77BDC88FF927}"/>
    <cellStyle name="Title 10 6 4" xfId="35221" xr:uid="{25CC1F66-61A9-4388-9034-ABADD9A159E7}"/>
    <cellStyle name="Title 10 6 5" xfId="35216" xr:uid="{FE468632-A4EE-4CAE-BC8B-41E495CF8C08}"/>
    <cellStyle name="Title 10 7" xfId="20990" xr:uid="{8CB3F1D0-2669-4740-8C1E-94CF750D11A7}"/>
    <cellStyle name="Title 10 7 2" xfId="35223" xr:uid="{AB4E2C09-300D-40D7-962D-684D5FBBBF90}"/>
    <cellStyle name="Title 10 7 3" xfId="35222" xr:uid="{203BA058-101B-434A-B176-C9A3BBE530D9}"/>
    <cellStyle name="Title 10 8" xfId="20991" xr:uid="{FD14E3EB-B2E7-4538-BB5F-4AA7FD5BDA21}"/>
    <cellStyle name="Title 10 8 2" xfId="35225" xr:uid="{21CC9913-8029-428F-A78F-AFD0E23E754A}"/>
    <cellStyle name="Title 10 8 3" xfId="35224" xr:uid="{FB28FB46-34E0-4811-92D3-56FFA40BB822}"/>
    <cellStyle name="Title 10 9" xfId="20992" xr:uid="{530145EA-FE25-46DD-A369-02AEC5169AA2}"/>
    <cellStyle name="Title 10 9 2" xfId="35227" xr:uid="{92831D20-C1C7-4839-A4FA-6F8FB9083A70}"/>
    <cellStyle name="Title 10 9 3" xfId="35226" xr:uid="{14382414-6923-4F21-8E2D-EC37F99875E3}"/>
    <cellStyle name="Title 11" xfId="5132" xr:uid="{00000000-0005-0000-0000-00000F140000}"/>
    <cellStyle name="Title 11 10" xfId="20993" xr:uid="{B106F429-A432-4A74-B3F3-D3A1545DB974}"/>
    <cellStyle name="Title 11 10 2" xfId="35229" xr:uid="{21C2E046-CBF1-475E-9BF6-B86857CB207E}"/>
    <cellStyle name="Title 11 11" xfId="35230" xr:uid="{5053434F-F514-4327-9B14-0743E935E0FF}"/>
    <cellStyle name="Title 11 12" xfId="35228" xr:uid="{0E039297-12F5-46D3-B1CC-72FEBA806A49}"/>
    <cellStyle name="Title 11 13" xfId="24433" xr:uid="{8427C0BE-0E69-4E14-8DD4-607F276A213B}"/>
    <cellStyle name="Title 11 14" xfId="9436" xr:uid="{EDED5D25-7D07-4276-A48C-BC3604AFCFD9}"/>
    <cellStyle name="Title 11 2" xfId="20994" xr:uid="{85F554FC-2DB9-4BD0-8A1E-1DAB269635FE}"/>
    <cellStyle name="Title 11 2 2" xfId="35232" xr:uid="{943CF96B-6532-4917-B692-C0D8795B3B20}"/>
    <cellStyle name="Title 11 2 2 2" xfId="35233" xr:uid="{12823D8A-60A9-498E-AF60-266282ACEF52}"/>
    <cellStyle name="Title 11 2 3" xfId="35234" xr:uid="{7168AACF-0AF3-434A-B854-81921DB3C852}"/>
    <cellStyle name="Title 11 2 3 2" xfId="35235" xr:uid="{200F18D8-9867-4BB1-B661-DC239D35A4FD}"/>
    <cellStyle name="Title 11 2 4" xfId="35236" xr:uid="{82405CEC-30CB-4525-845A-A5FA586D1D2B}"/>
    <cellStyle name="Title 11 2 5" xfId="35237" xr:uid="{C722B28D-DD9C-482E-B526-DEA2DDBFF3D8}"/>
    <cellStyle name="Title 11 2 6" xfId="35231" xr:uid="{6DAFA8AC-5DAD-43E7-8E18-953E74A96E7E}"/>
    <cellStyle name="Title 11 3" xfId="20995" xr:uid="{3FCFDC5B-229E-45FF-91BE-EE8F5D54324A}"/>
    <cellStyle name="Title 11 3 2" xfId="35239" xr:uid="{DF35A931-9F0A-4731-A177-97B273CC7FE7}"/>
    <cellStyle name="Title 11 3 2 2" xfId="35240" xr:uid="{70CB98CF-9919-491B-903D-C73CEE6C9B18}"/>
    <cellStyle name="Title 11 3 3" xfId="35241" xr:uid="{6AB8B86A-1F15-4377-B857-4771E4EB3FB1}"/>
    <cellStyle name="Title 11 3 3 2" xfId="35242" xr:uid="{5B101E73-322F-4626-8842-1C214DBE4BF5}"/>
    <cellStyle name="Title 11 3 4" xfId="35243" xr:uid="{E5257B09-ABF7-496C-B928-1EA46CDFE81D}"/>
    <cellStyle name="Title 11 3 5" xfId="35238" xr:uid="{CDC1B4FA-12C4-4FEA-820A-FD3D049AE7C0}"/>
    <cellStyle name="Title 11 4" xfId="20996" xr:uid="{1B657AEA-4A46-4CB4-A74D-3CD0C75F89E8}"/>
    <cellStyle name="Title 11 4 2" xfId="35245" xr:uid="{02F9202F-8578-44E1-957E-658E7764D335}"/>
    <cellStyle name="Title 11 4 2 2" xfId="35246" xr:uid="{8D60738D-B6DD-4217-BC95-39545552BDED}"/>
    <cellStyle name="Title 11 4 3" xfId="35247" xr:uid="{4CA6ABE5-99E8-4537-9F10-3BDD939AE38E}"/>
    <cellStyle name="Title 11 4 3 2" xfId="35248" xr:uid="{7E027149-E98D-4A8B-92D9-2F2D16750ABB}"/>
    <cellStyle name="Title 11 4 4" xfId="35249" xr:uid="{BEC924C3-7522-44BC-B9E9-A902D9B7ED2C}"/>
    <cellStyle name="Title 11 4 5" xfId="35244" xr:uid="{C74B539C-34C3-42F4-AE44-772B090977A9}"/>
    <cellStyle name="Title 11 5" xfId="20997" xr:uid="{280D4374-DC97-4971-B352-05323B71D42E}"/>
    <cellStyle name="Title 11 5 2" xfId="35251" xr:uid="{036FD397-7ADD-4229-83CF-20194396706A}"/>
    <cellStyle name="Title 11 5 2 2" xfId="35252" xr:uid="{D4BF6745-F74F-43A2-8AE6-F9A66A43CB17}"/>
    <cellStyle name="Title 11 5 3" xfId="35253" xr:uid="{80911327-9D54-4737-8368-AE6D269A3ECD}"/>
    <cellStyle name="Title 11 5 3 2" xfId="35254" xr:uid="{AB9CE95A-0A15-4F8D-A010-1E7441ECA060}"/>
    <cellStyle name="Title 11 5 4" xfId="35255" xr:uid="{228073F3-06BA-4A31-9C8B-91A3EAC59CBD}"/>
    <cellStyle name="Title 11 5 4 2" xfId="35256" xr:uid="{4F3EF199-3EDF-4021-8BEB-CBF70ACDA820}"/>
    <cellStyle name="Title 11 5 5" xfId="35257" xr:uid="{7639B040-6013-445F-A9C1-411F8D887B3C}"/>
    <cellStyle name="Title 11 5 6" xfId="35250" xr:uid="{CC362D6D-1EA3-4EC8-AE33-E67C41F6DE14}"/>
    <cellStyle name="Title 11 6" xfId="20998" xr:uid="{7B4353E6-E27F-4419-B6C4-73BFED20D5C0}"/>
    <cellStyle name="Title 11 6 2" xfId="35259" xr:uid="{75D59935-0BDA-4150-AEB2-0AAFA7FBC41D}"/>
    <cellStyle name="Title 11 6 2 2" xfId="35260" xr:uid="{A3E32903-2BE1-468D-939F-EA8E22734409}"/>
    <cellStyle name="Title 11 6 3" xfId="35261" xr:uid="{6AB2EAF8-2653-4E4C-8F62-8F98EC32B8BB}"/>
    <cellStyle name="Title 11 6 3 2" xfId="35262" xr:uid="{64137A28-BDDD-4C54-870F-18BF2ED9E0DF}"/>
    <cellStyle name="Title 11 6 4" xfId="35263" xr:uid="{5D0E5262-D524-476F-8346-68FDDAF4A516}"/>
    <cellStyle name="Title 11 6 5" xfId="35258" xr:uid="{E7991356-8809-43F5-BCF3-F85F90FB0FAE}"/>
    <cellStyle name="Title 11 7" xfId="20999" xr:uid="{7DBB22C8-1009-4D93-A4BA-9A1C6D90E1EB}"/>
    <cellStyle name="Title 11 7 2" xfId="35265" xr:uid="{B2C3854A-6375-4B26-B090-AABF467191E2}"/>
    <cellStyle name="Title 11 7 3" xfId="35264" xr:uid="{ECA69D90-F832-4AD8-A917-DD81FF7EEEBD}"/>
    <cellStyle name="Title 11 8" xfId="21000" xr:uid="{D1C5A217-A5B6-4B09-9477-830B5E56B579}"/>
    <cellStyle name="Title 11 8 2" xfId="35267" xr:uid="{CEA0B36D-FF5A-43AC-BD48-E0EABDA5C72D}"/>
    <cellStyle name="Title 11 8 3" xfId="35266" xr:uid="{AD46C9E9-59EE-4C24-9ECF-0F3D78AD513D}"/>
    <cellStyle name="Title 11 9" xfId="21001" xr:uid="{28C919EE-3CE8-4A33-A306-80351DE9D6AB}"/>
    <cellStyle name="Title 11 9 2" xfId="35269" xr:uid="{581EC30E-D93F-425E-8413-F8519A2B5DCA}"/>
    <cellStyle name="Title 11 9 3" xfId="35268" xr:uid="{3AEBBD3F-1127-4A12-A172-078AE8A33661}"/>
    <cellStyle name="Title 12" xfId="5133" xr:uid="{00000000-0005-0000-0000-000010140000}"/>
    <cellStyle name="Title 12 10" xfId="21002" xr:uid="{FA9C39AF-17E7-4F43-86D8-7EFD31F90733}"/>
    <cellStyle name="Title 12 10 2" xfId="35271" xr:uid="{F9BB3586-1550-465B-AC33-F92BAA8FF65D}"/>
    <cellStyle name="Title 12 11" xfId="35272" xr:uid="{B7FF9A7F-E5C5-454B-8FC0-97045E6BA05D}"/>
    <cellStyle name="Title 12 12" xfId="35270" xr:uid="{161F64BD-56A3-47E4-9B1C-6400F5595E9B}"/>
    <cellStyle name="Title 12 13" xfId="24434" xr:uid="{7F085C6F-402E-4D9A-B9A9-52952B4741E8}"/>
    <cellStyle name="Title 12 14" xfId="9437" xr:uid="{8231C272-F50F-4B2E-B367-A963FF4DEFD4}"/>
    <cellStyle name="Title 12 2" xfId="21003" xr:uid="{29879643-E90D-4D28-B15C-CF9DEB9D94F3}"/>
    <cellStyle name="Title 12 2 2" xfId="35274" xr:uid="{78FC921E-D209-457B-A5D4-9BC00B4C41D1}"/>
    <cellStyle name="Title 12 2 2 2" xfId="35275" xr:uid="{69B450C4-F0F5-4A34-BACA-77C47B9B8D75}"/>
    <cellStyle name="Title 12 2 3" xfId="35276" xr:uid="{5481A97C-9165-4601-AC92-D8EE650E1204}"/>
    <cellStyle name="Title 12 2 3 2" xfId="35277" xr:uid="{7989C584-E822-47A7-A072-8F192AC04FC9}"/>
    <cellStyle name="Title 12 2 4" xfId="35278" xr:uid="{D6C8FE1B-637C-4AEA-A498-42F20105C655}"/>
    <cellStyle name="Title 12 2 5" xfId="35279" xr:uid="{27094100-0CAC-471D-BF7E-A8053A40BCC8}"/>
    <cellStyle name="Title 12 2 6" xfId="35273" xr:uid="{570A289D-24F3-4650-B147-81E337863730}"/>
    <cellStyle name="Title 12 3" xfId="21004" xr:uid="{52E3F8A9-9BA9-48A4-8AD3-1EBD2BFA5420}"/>
    <cellStyle name="Title 12 3 2" xfId="35281" xr:uid="{6EC9044C-57C1-4FFE-A237-4384CCDD057B}"/>
    <cellStyle name="Title 12 3 2 2" xfId="35282" xr:uid="{1186CFBE-B5C0-44FD-928C-4C63C563DAE9}"/>
    <cellStyle name="Title 12 3 3" xfId="35283" xr:uid="{E8A75478-EAAC-4E64-A5AB-929E4DCA4D7E}"/>
    <cellStyle name="Title 12 3 3 2" xfId="35284" xr:uid="{41FBD25D-329F-4E01-80C5-C42AF662BD57}"/>
    <cellStyle name="Title 12 3 4" xfId="35285" xr:uid="{9F439D40-29F4-43C3-9291-A9B4DFA63DB0}"/>
    <cellStyle name="Title 12 3 5" xfId="35280" xr:uid="{6C4CBDCE-FAE6-4354-911E-CCC640477911}"/>
    <cellStyle name="Title 12 4" xfId="21005" xr:uid="{2A482919-C135-488F-A5DB-EA96C0402DD5}"/>
    <cellStyle name="Title 12 4 2" xfId="35287" xr:uid="{768CE8EE-2AEA-41F1-829B-1563F84570D5}"/>
    <cellStyle name="Title 12 4 2 2" xfId="35288" xr:uid="{16A72999-3F85-4A73-B003-C5732063A6C0}"/>
    <cellStyle name="Title 12 4 3" xfId="35289" xr:uid="{65C26FCC-FA85-4199-9BD0-EEC2405DE1DD}"/>
    <cellStyle name="Title 12 4 3 2" xfId="35290" xr:uid="{555438B2-1859-4A9B-87EF-2BB3D2A659FB}"/>
    <cellStyle name="Title 12 4 4" xfId="35291" xr:uid="{E595D67B-6A70-4239-8DB0-C4F46930887C}"/>
    <cellStyle name="Title 12 4 5" xfId="35286" xr:uid="{C3C6485F-29BF-4C3A-89CA-AA0870F8AD04}"/>
    <cellStyle name="Title 12 5" xfId="21006" xr:uid="{880836D9-A4B8-4E2D-820F-3CFA88CBACBD}"/>
    <cellStyle name="Title 12 5 2" xfId="35293" xr:uid="{5F6A4B59-824A-4A38-A0AB-CDF3281BAEAC}"/>
    <cellStyle name="Title 12 5 2 2" xfId="35294" xr:uid="{970FC191-2023-494E-BCD3-B36ECB2D3F8F}"/>
    <cellStyle name="Title 12 5 3" xfId="35295" xr:uid="{46734204-0DC5-4C8A-A383-04682CF14C75}"/>
    <cellStyle name="Title 12 5 3 2" xfId="35296" xr:uid="{B688BDC4-10EF-477A-8DB3-88D6FE910F44}"/>
    <cellStyle name="Title 12 5 4" xfId="35297" xr:uid="{7CF4C2AD-E661-4304-A9D9-74648208F92E}"/>
    <cellStyle name="Title 12 5 4 2" xfId="35298" xr:uid="{D85D4A6B-7FAE-4423-A483-98679BFE4F13}"/>
    <cellStyle name="Title 12 5 5" xfId="35299" xr:uid="{82D25B3C-E828-4CCA-8C29-D9E555B3E665}"/>
    <cellStyle name="Title 12 5 6" xfId="35292" xr:uid="{C9CF55A2-1FEE-44DB-973A-0AD4F6D6F02C}"/>
    <cellStyle name="Title 12 6" xfId="21007" xr:uid="{8D7CD2A1-F87C-45FC-8391-F037DEDF601A}"/>
    <cellStyle name="Title 12 6 2" xfId="35301" xr:uid="{2244BB41-1BC6-4FBA-AEF6-F551F42E2D6D}"/>
    <cellStyle name="Title 12 6 2 2" xfId="35302" xr:uid="{DE93A21C-0888-4648-8F78-6F0CB854F546}"/>
    <cellStyle name="Title 12 6 3" xfId="35303" xr:uid="{2A69D788-96B0-4123-BC58-4CF0C1A9DF1A}"/>
    <cellStyle name="Title 12 6 3 2" xfId="35304" xr:uid="{0E4A2CC5-234B-4E9B-A821-C5683EB36236}"/>
    <cellStyle name="Title 12 6 4" xfId="35305" xr:uid="{9C84DC06-098F-4D86-AC2C-99230944DDB2}"/>
    <cellStyle name="Title 12 6 5" xfId="35300" xr:uid="{1AE5A6BE-D568-4192-8995-08C6BE34E73F}"/>
    <cellStyle name="Title 12 7" xfId="21008" xr:uid="{1397A213-CF9B-4BBB-898A-D4B11AC1A632}"/>
    <cellStyle name="Title 12 7 2" xfId="35307" xr:uid="{E79820E3-28FC-4F32-AF2C-8279F9FC7429}"/>
    <cellStyle name="Title 12 7 3" xfId="35306" xr:uid="{C83B37C6-8F0C-44DA-9DB0-93801BADEC2B}"/>
    <cellStyle name="Title 12 8" xfId="21009" xr:uid="{3FEC70AB-D9E1-4CF1-B80F-A0D7F7ECC40A}"/>
    <cellStyle name="Title 12 8 2" xfId="35309" xr:uid="{BB0A9481-DD52-4576-8048-36FBF11EFA5E}"/>
    <cellStyle name="Title 12 8 3" xfId="35308" xr:uid="{5774D1E7-A695-479E-9881-B8EDDF5B120A}"/>
    <cellStyle name="Title 12 9" xfId="21010" xr:uid="{B66F3C77-7A3D-46AE-B96C-5129C7B3974B}"/>
    <cellStyle name="Title 12 9 2" xfId="35311" xr:uid="{CEFF213C-0C85-49D4-97F9-D53FEC37BE3D}"/>
    <cellStyle name="Title 12 9 3" xfId="35310" xr:uid="{FDBD3E83-9696-41E1-915B-65D99B53318A}"/>
    <cellStyle name="Title 13" xfId="5134" xr:uid="{00000000-0005-0000-0000-000011140000}"/>
    <cellStyle name="Title 13 10" xfId="21011" xr:uid="{55F207B3-7F39-43D5-B476-720A43576279}"/>
    <cellStyle name="Title 13 10 2" xfId="35313" xr:uid="{4584090D-0CC5-42DF-B424-DBAF5EF446F9}"/>
    <cellStyle name="Title 13 11" xfId="35314" xr:uid="{93A2B5AD-7366-4428-8668-A8CE509D67BF}"/>
    <cellStyle name="Title 13 12" xfId="35312" xr:uid="{9935F3D1-16CE-42D8-9BFA-E14DE3FE65DB}"/>
    <cellStyle name="Title 13 13" xfId="24435" xr:uid="{4222D4C2-F593-472A-9F1A-C45E83C07DAD}"/>
    <cellStyle name="Title 13 14" xfId="9438" xr:uid="{FF390375-8FAE-445C-B104-8231BF3536E2}"/>
    <cellStyle name="Title 13 2" xfId="21012" xr:uid="{F5082703-0966-4BC0-8165-0ECF08E66B81}"/>
    <cellStyle name="Title 13 2 2" xfId="35316" xr:uid="{F022635B-2AEA-40BA-B22C-D56E07174F1D}"/>
    <cellStyle name="Title 13 2 2 2" xfId="35317" xr:uid="{E887DE0E-F8D1-40BE-96D3-B8C2CDD612C4}"/>
    <cellStyle name="Title 13 2 3" xfId="35318" xr:uid="{B29ED7CF-939C-460B-8A0D-B13385ABA8E0}"/>
    <cellStyle name="Title 13 2 3 2" xfId="35319" xr:uid="{037DACA6-2BCF-4EBE-B78E-535979F67415}"/>
    <cellStyle name="Title 13 2 4" xfId="35320" xr:uid="{35441708-B62B-4AFE-A21B-E412854F1542}"/>
    <cellStyle name="Title 13 2 5" xfId="35321" xr:uid="{0965620C-62F9-4DE8-9D8D-BB6D5C609A08}"/>
    <cellStyle name="Title 13 2 6" xfId="35315" xr:uid="{433D9B2F-F8FD-4557-A724-63A6A8AB086E}"/>
    <cellStyle name="Title 13 3" xfId="21013" xr:uid="{5273DB82-A19A-4535-BF7F-303BCCE3C7AC}"/>
    <cellStyle name="Title 13 3 2" xfId="35323" xr:uid="{E488E1C2-1270-4544-9196-4C03D50154A7}"/>
    <cellStyle name="Title 13 3 2 2" xfId="35324" xr:uid="{0163675B-EE50-4AE5-80CC-83E59C32AC53}"/>
    <cellStyle name="Title 13 3 3" xfId="35325" xr:uid="{0EDC6317-B6CB-4A96-9DFA-4033FE523582}"/>
    <cellStyle name="Title 13 3 3 2" xfId="35326" xr:uid="{F980E8E4-153B-462C-90FA-DA903D902440}"/>
    <cellStyle name="Title 13 3 4" xfId="35327" xr:uid="{949BB5CF-A87A-48C8-8C28-0CC2CE20952E}"/>
    <cellStyle name="Title 13 3 5" xfId="35322" xr:uid="{C6144C5F-66C4-4F37-85E1-EAB15B27B82D}"/>
    <cellStyle name="Title 13 4" xfId="21014" xr:uid="{0357D952-812F-4BAE-8DB0-7ECB05CDA6BA}"/>
    <cellStyle name="Title 13 4 2" xfId="35329" xr:uid="{58717E81-0CB5-4A73-9BBC-676D584AEC03}"/>
    <cellStyle name="Title 13 4 2 2" xfId="35330" xr:uid="{1305E56D-A3F5-4C84-83FD-48C26B9C0CF3}"/>
    <cellStyle name="Title 13 4 3" xfId="35331" xr:uid="{026D8D69-67C2-4365-B0B1-5E3A7CB9BABA}"/>
    <cellStyle name="Title 13 4 3 2" xfId="35332" xr:uid="{E1B09D30-B209-41B4-99E4-983A032D4CAD}"/>
    <cellStyle name="Title 13 4 4" xfId="35333" xr:uid="{4E66F684-325F-4790-A691-FA37FC616694}"/>
    <cellStyle name="Title 13 4 5" xfId="35328" xr:uid="{92733E58-4265-4379-9FCF-A72F0DEE28A7}"/>
    <cellStyle name="Title 13 5" xfId="21015" xr:uid="{A0EAD563-1090-4447-833B-F045BAD76089}"/>
    <cellStyle name="Title 13 5 2" xfId="35335" xr:uid="{739A3584-D842-412F-8168-A7960E84C824}"/>
    <cellStyle name="Title 13 5 2 2" xfId="35336" xr:uid="{B3D05C5E-7748-4675-9BDF-5CB43DA11373}"/>
    <cellStyle name="Title 13 5 3" xfId="35337" xr:uid="{1E724953-FA9E-4DF0-BACA-D3733649FB2F}"/>
    <cellStyle name="Title 13 5 3 2" xfId="35338" xr:uid="{D28E4F9B-1E96-435F-8DE1-2CF41826C593}"/>
    <cellStyle name="Title 13 5 4" xfId="35339" xr:uid="{894E66C5-4B86-40A7-B3D1-A0A47804BF20}"/>
    <cellStyle name="Title 13 5 4 2" xfId="35340" xr:uid="{83FC4B4A-A2FD-4C24-B636-7ECFE3A1A63B}"/>
    <cellStyle name="Title 13 5 5" xfId="35341" xr:uid="{C51E130C-96A3-4472-BDB1-5868D2BBA12A}"/>
    <cellStyle name="Title 13 5 6" xfId="35334" xr:uid="{210FD024-3A36-4749-ADB5-54F046505094}"/>
    <cellStyle name="Title 13 6" xfId="21016" xr:uid="{BA7E14FE-760B-4C16-A953-43B36E30884B}"/>
    <cellStyle name="Title 13 6 2" xfId="35343" xr:uid="{25457EAE-34CD-4660-B441-BF81FD01C395}"/>
    <cellStyle name="Title 13 6 2 2" xfId="35344" xr:uid="{1177CEB0-3339-4199-A768-86E93D9C39A6}"/>
    <cellStyle name="Title 13 6 3" xfId="35345" xr:uid="{F52B2ADF-BADF-4804-9C1D-27F9B70647F8}"/>
    <cellStyle name="Title 13 6 3 2" xfId="35346" xr:uid="{1FA4CB92-316C-4B35-8C00-9162DE50A019}"/>
    <cellStyle name="Title 13 6 4" xfId="35347" xr:uid="{98A458F8-91FA-454E-8CB6-35CBEF12DD6A}"/>
    <cellStyle name="Title 13 6 5" xfId="35342" xr:uid="{99AFD361-CE4E-4F32-8386-B642992EB37C}"/>
    <cellStyle name="Title 13 7" xfId="21017" xr:uid="{EF5C82E6-63E1-487C-83CF-651D93CB2D3B}"/>
    <cellStyle name="Title 13 7 2" xfId="35349" xr:uid="{02055B28-3B57-48B3-B14E-6BEE8FC883B5}"/>
    <cellStyle name="Title 13 7 3" xfId="35348" xr:uid="{01D1E683-807F-4036-9121-7ADCA7EC2617}"/>
    <cellStyle name="Title 13 8" xfId="21018" xr:uid="{09CB7651-A0EB-49A8-8A1A-AFF02581EEAE}"/>
    <cellStyle name="Title 13 8 2" xfId="35351" xr:uid="{71CE6764-7895-4C42-8EA1-E49D95B2095C}"/>
    <cellStyle name="Title 13 8 3" xfId="35350" xr:uid="{A1980172-2A08-4B49-8F25-4EBCE2C0FCA2}"/>
    <cellStyle name="Title 13 9" xfId="21019" xr:uid="{F79687BE-7634-4D1B-BB6D-2A24AD9B89B8}"/>
    <cellStyle name="Title 13 9 2" xfId="35353" xr:uid="{8A5068F9-8D5E-489F-8CBE-F1F4E33CA886}"/>
    <cellStyle name="Title 13 9 3" xfId="35352" xr:uid="{40751340-259B-4191-9112-FD92AB7A8626}"/>
    <cellStyle name="Title 14" xfId="5135" xr:uid="{00000000-0005-0000-0000-000012140000}"/>
    <cellStyle name="Title 14 10" xfId="21020" xr:uid="{C2789D1D-09DE-46BA-84AB-4FCE65C2D720}"/>
    <cellStyle name="Title 14 10 2" xfId="35355" xr:uid="{6F1C3C38-4D97-446B-A9EE-D41C67EDFB52}"/>
    <cellStyle name="Title 14 11" xfId="35356" xr:uid="{A65B3E7D-608F-4969-93FA-2B5AC8495845}"/>
    <cellStyle name="Title 14 12" xfId="35354" xr:uid="{19E749DF-D8D7-47A5-B016-460035E38D20}"/>
    <cellStyle name="Title 14 13" xfId="24436" xr:uid="{A6D1A0E1-F465-4CC4-86BF-A4DB04EE2B23}"/>
    <cellStyle name="Title 14 14" xfId="9439" xr:uid="{70F74470-95E0-4DF5-8622-00DFF49C2B90}"/>
    <cellStyle name="Title 14 2" xfId="21021" xr:uid="{4C94069D-DDD8-4B50-9AB5-C1CA9530EE68}"/>
    <cellStyle name="Title 14 2 2" xfId="35358" xr:uid="{D9511833-DD3C-417F-921E-7C81153D1AF0}"/>
    <cellStyle name="Title 14 2 2 2" xfId="35359" xr:uid="{6F0DB009-5DA3-4F93-BF00-3D32414D1D54}"/>
    <cellStyle name="Title 14 2 3" xfId="35360" xr:uid="{F538C90C-64C8-4B4B-A048-9C80D1B4BE75}"/>
    <cellStyle name="Title 14 2 3 2" xfId="35361" xr:uid="{C42B2F57-B135-4655-94EF-1271C2C7270F}"/>
    <cellStyle name="Title 14 2 4" xfId="35362" xr:uid="{1E1AA5CF-5107-4BDD-908C-8BF0C1BF0AB5}"/>
    <cellStyle name="Title 14 2 5" xfId="35363" xr:uid="{849090B6-71CF-4414-9331-64B56D0107C3}"/>
    <cellStyle name="Title 14 2 6" xfId="35357" xr:uid="{5302D2D4-DB74-4A3A-9263-6190A2D52733}"/>
    <cellStyle name="Title 14 3" xfId="21022" xr:uid="{BF99BED4-829B-4808-ACCA-D7B84E97D180}"/>
    <cellStyle name="Title 14 3 2" xfId="35365" xr:uid="{8B811683-2CAE-4F96-AAB4-3C2900EEECDF}"/>
    <cellStyle name="Title 14 3 2 2" xfId="35366" xr:uid="{FC0EADF0-E340-4DB1-92D4-8D97DCCB876C}"/>
    <cellStyle name="Title 14 3 3" xfId="35367" xr:uid="{63F17E85-F01B-4E23-8BB4-884510EC0652}"/>
    <cellStyle name="Title 14 3 3 2" xfId="35368" xr:uid="{8B8433CA-14D5-4317-A4DB-A9AA21EA6C0C}"/>
    <cellStyle name="Title 14 3 4" xfId="35369" xr:uid="{118D4F25-9E6D-4AB2-801C-7E272F6DB1BB}"/>
    <cellStyle name="Title 14 3 5" xfId="35364" xr:uid="{215CA8FC-8DFB-48DB-933A-4789DF05597E}"/>
    <cellStyle name="Title 14 4" xfId="21023" xr:uid="{E2C3607A-2034-40A3-A42E-42A4E7F10D57}"/>
    <cellStyle name="Title 14 4 2" xfId="35371" xr:uid="{5786CC80-B88F-4655-B0F2-AE0C2236AFDB}"/>
    <cellStyle name="Title 14 4 2 2" xfId="35372" xr:uid="{0CF717ED-DBFE-4DCC-B8BD-68D36B5E3316}"/>
    <cellStyle name="Title 14 4 3" xfId="35373" xr:uid="{0C683708-4B06-4776-B314-0820D40EB636}"/>
    <cellStyle name="Title 14 4 3 2" xfId="35374" xr:uid="{3B0F1726-F7A7-4A48-BCB3-C75ED4D3E881}"/>
    <cellStyle name="Title 14 4 4" xfId="35375" xr:uid="{A3CC15B8-23D2-4083-896B-FB6AF64A1626}"/>
    <cellStyle name="Title 14 4 5" xfId="35370" xr:uid="{B5DD46DE-078F-45AE-B5E8-F139FF411A48}"/>
    <cellStyle name="Title 14 5" xfId="21024" xr:uid="{F02D779F-36D2-4742-B025-A2176C092A2E}"/>
    <cellStyle name="Title 14 5 2" xfId="35377" xr:uid="{2F0E5171-E0A8-463F-9ADB-7E6FF561A087}"/>
    <cellStyle name="Title 14 5 2 2" xfId="35378" xr:uid="{B29EF2D8-6095-462E-BDCB-D338DC82CD89}"/>
    <cellStyle name="Title 14 5 3" xfId="35379" xr:uid="{F8F3CE6A-2485-482E-81CA-82F88B91C9AE}"/>
    <cellStyle name="Title 14 5 3 2" xfId="35380" xr:uid="{88A28832-2EAB-423C-B883-0CE8FD2A8EA6}"/>
    <cellStyle name="Title 14 5 4" xfId="35381" xr:uid="{C6065204-6589-4EAE-91BC-3A0374A32AEC}"/>
    <cellStyle name="Title 14 5 4 2" xfId="35382" xr:uid="{2EA4F0B9-A5CE-431B-9689-E9DD3760634D}"/>
    <cellStyle name="Title 14 5 5" xfId="35383" xr:uid="{B827EF5B-F537-4E98-9CAF-4084ECAC0237}"/>
    <cellStyle name="Title 14 5 6" xfId="35376" xr:uid="{010158AD-E777-434D-9E2E-2FA071C50175}"/>
    <cellStyle name="Title 14 6" xfId="21025" xr:uid="{C58AFB67-00C7-42AE-B231-450E7856DFE8}"/>
    <cellStyle name="Title 14 6 2" xfId="35385" xr:uid="{237202C4-A73E-4A0F-99D3-D7F72F53AEEF}"/>
    <cellStyle name="Title 14 6 2 2" xfId="35386" xr:uid="{E7A2B094-EDA3-48D7-9EC3-DC6B279E8B02}"/>
    <cellStyle name="Title 14 6 3" xfId="35387" xr:uid="{5AA722C8-D02C-414C-9CF3-CC38EC8C9F96}"/>
    <cellStyle name="Title 14 6 3 2" xfId="35388" xr:uid="{BA7B42C8-72FC-4068-B396-BFDFC674E8BA}"/>
    <cellStyle name="Title 14 6 4" xfId="35389" xr:uid="{8A24D27C-DAE3-4027-BE29-25AD19EE4303}"/>
    <cellStyle name="Title 14 6 5" xfId="35384" xr:uid="{20CF3FBB-C2BB-498D-AC96-318C24326787}"/>
    <cellStyle name="Title 14 7" xfId="21026" xr:uid="{6A7C0BD4-BDCB-4F41-94E7-7795E41BD098}"/>
    <cellStyle name="Title 14 7 2" xfId="35391" xr:uid="{43C11963-79F4-4540-8ACA-37D78CC4AA5F}"/>
    <cellStyle name="Title 14 7 3" xfId="35390" xr:uid="{7DA5CDD8-A768-427D-9A1C-135D3245104C}"/>
    <cellStyle name="Title 14 8" xfId="21027" xr:uid="{F13997AE-CD30-45E4-90E2-24CA01AF1242}"/>
    <cellStyle name="Title 14 8 2" xfId="35393" xr:uid="{0C1CA69F-203E-44DF-890B-B58F869A94EE}"/>
    <cellStyle name="Title 14 8 3" xfId="35392" xr:uid="{A7FBDBD6-3865-4057-B88E-D8D0C2C70AB2}"/>
    <cellStyle name="Title 14 9" xfId="21028" xr:uid="{FB1856A6-B4FC-4286-B0DA-1B901F55736E}"/>
    <cellStyle name="Title 14 9 2" xfId="35395" xr:uid="{D8884FAB-5702-4342-B28B-8B4B172E2ED3}"/>
    <cellStyle name="Title 14 9 3" xfId="35394" xr:uid="{9999D29D-190A-4B54-8DFF-CACAEAB90293}"/>
    <cellStyle name="Title 15" xfId="5136" xr:uid="{00000000-0005-0000-0000-000013140000}"/>
    <cellStyle name="Title 15 10" xfId="21029" xr:uid="{EC5A1258-F4B9-4BCE-BC63-D629F57AEC03}"/>
    <cellStyle name="Title 15 10 2" xfId="35397" xr:uid="{C65F16EF-B802-4476-99BD-7ABE729F1831}"/>
    <cellStyle name="Title 15 11" xfId="35398" xr:uid="{C9DA883F-9BD4-425E-BDDB-E160778D744D}"/>
    <cellStyle name="Title 15 12" xfId="35396" xr:uid="{CFC55CE9-2175-4766-AF06-6B0FCF48ADE6}"/>
    <cellStyle name="Title 15 13" xfId="24437" xr:uid="{661AEEC6-26A0-4476-82DA-CEFF0089EFBD}"/>
    <cellStyle name="Title 15 14" xfId="9440" xr:uid="{EAC809FD-FE69-463B-B99A-F426EC2F016B}"/>
    <cellStyle name="Title 15 2" xfId="21030" xr:uid="{E5D176B0-ABE5-4758-82A3-ACE1DC9E89EB}"/>
    <cellStyle name="Title 15 2 2" xfId="35400" xr:uid="{A8E8AFAA-2857-4EC8-9166-26ACEB045359}"/>
    <cellStyle name="Title 15 2 2 2" xfId="35401" xr:uid="{A7CFEE6F-EECD-40A9-91D9-5075B0BA3C41}"/>
    <cellStyle name="Title 15 2 3" xfId="35402" xr:uid="{B6E1590C-EE27-4207-8CD3-0E096841608C}"/>
    <cellStyle name="Title 15 2 3 2" xfId="35403" xr:uid="{FEEE92D3-C9EA-4752-9965-C4048262ED70}"/>
    <cellStyle name="Title 15 2 4" xfId="35404" xr:uid="{AF2AEDEA-E986-4E5B-B2A0-8319E128964A}"/>
    <cellStyle name="Title 15 2 5" xfId="35405" xr:uid="{972AD3CA-C4BF-4DC2-8F12-190AB8BE4189}"/>
    <cellStyle name="Title 15 2 6" xfId="35399" xr:uid="{16F67569-6B1F-453A-A273-55F6BE426D83}"/>
    <cellStyle name="Title 15 3" xfId="21031" xr:uid="{194EBA48-44AC-4F0D-AC0C-BA96FEE7DBCA}"/>
    <cellStyle name="Title 15 3 2" xfId="35407" xr:uid="{7651A6B0-3AC9-4382-891A-0D9811C458BC}"/>
    <cellStyle name="Title 15 3 2 2" xfId="35408" xr:uid="{F43BB4D4-7492-4BA2-BB07-0B2D651EBCAB}"/>
    <cellStyle name="Title 15 3 3" xfId="35409" xr:uid="{9053349F-BD1B-476E-BE2F-AADF9CE10D1A}"/>
    <cellStyle name="Title 15 3 3 2" xfId="35410" xr:uid="{4E4D0513-6052-41E3-B3F2-9FBD18606A2E}"/>
    <cellStyle name="Title 15 3 4" xfId="35411" xr:uid="{C171EE4F-1F3B-41E1-9A69-D36EDA5C39C3}"/>
    <cellStyle name="Title 15 3 5" xfId="35406" xr:uid="{12351F6A-4CA9-4B0C-84AF-F138A45B6C95}"/>
    <cellStyle name="Title 15 4" xfId="21032" xr:uid="{2A90CAB4-9B64-4AB6-A3F5-7148D7D4BC11}"/>
    <cellStyle name="Title 15 4 2" xfId="35413" xr:uid="{F1258401-CB53-45AB-AC8A-191D7305899D}"/>
    <cellStyle name="Title 15 4 2 2" xfId="35414" xr:uid="{2BEBB3F7-E0A4-4C19-BBAE-14238C333EA7}"/>
    <cellStyle name="Title 15 4 3" xfId="35415" xr:uid="{BE3EA1BA-79DE-4A38-8FCE-EC5517F6C4E3}"/>
    <cellStyle name="Title 15 4 3 2" xfId="35416" xr:uid="{B992FA20-1117-4C24-BB7C-5AEC61E205F1}"/>
    <cellStyle name="Title 15 4 4" xfId="35417" xr:uid="{88B59739-4D53-4C14-87A9-F881D4B50CD6}"/>
    <cellStyle name="Title 15 4 5" xfId="35412" xr:uid="{36A7E7F8-6659-4941-BC31-A0D8BCEACDE2}"/>
    <cellStyle name="Title 15 5" xfId="21033" xr:uid="{6E658100-702C-44FE-9F7C-B5CEF66931D8}"/>
    <cellStyle name="Title 15 5 2" xfId="35419" xr:uid="{A67CE5F6-2484-4DC0-A469-9CA3F8B1B54C}"/>
    <cellStyle name="Title 15 5 2 2" xfId="35420" xr:uid="{6F9CE592-A271-48C0-B455-6C03804E3013}"/>
    <cellStyle name="Title 15 5 3" xfId="35421" xr:uid="{14F9F706-C44A-4E71-AF5D-F311A9A6A100}"/>
    <cellStyle name="Title 15 5 3 2" xfId="35422" xr:uid="{F4396BC5-BB43-4D88-A5F4-F80959B05ED6}"/>
    <cellStyle name="Title 15 5 4" xfId="35423" xr:uid="{D33103BF-3551-48EB-89DC-8C6B36E3D58A}"/>
    <cellStyle name="Title 15 5 4 2" xfId="35424" xr:uid="{EF7D6DAA-E057-42B9-9B89-ECCE447AFB01}"/>
    <cellStyle name="Title 15 5 5" xfId="35425" xr:uid="{6EB56895-242E-4F09-AF51-890E6FCF6113}"/>
    <cellStyle name="Title 15 5 6" xfId="35418" xr:uid="{58489AE5-B207-49E5-A7E9-F794D72CBF4D}"/>
    <cellStyle name="Title 15 6" xfId="21034" xr:uid="{27041610-92A0-4AE8-A753-9D62C798D380}"/>
    <cellStyle name="Title 15 6 2" xfId="35427" xr:uid="{E639A79D-E082-497A-A86D-71D3E58E36B2}"/>
    <cellStyle name="Title 15 6 2 2" xfId="35428" xr:uid="{A2A2A1FE-CF5F-459F-96D7-E9BB90ED5597}"/>
    <cellStyle name="Title 15 6 3" xfId="35429" xr:uid="{2CD17E9A-DDC8-4742-A36D-54D730EFE028}"/>
    <cellStyle name="Title 15 6 3 2" xfId="35430" xr:uid="{92D54C33-9112-478F-9FC2-575422D125B4}"/>
    <cellStyle name="Title 15 6 4" xfId="35431" xr:uid="{1F1F7F9F-88AC-4BC3-8926-F47E822A8E25}"/>
    <cellStyle name="Title 15 6 5" xfId="35426" xr:uid="{84843599-2527-4F09-A09D-236C21B070B4}"/>
    <cellStyle name="Title 15 7" xfId="21035" xr:uid="{CE39752C-CA9B-4B01-A2CE-C96EACCC58B6}"/>
    <cellStyle name="Title 15 7 2" xfId="35433" xr:uid="{362E996F-40A3-4D91-AD8E-0B9ACB7BBEC7}"/>
    <cellStyle name="Title 15 7 3" xfId="35432" xr:uid="{84C716FA-6388-4612-BAE5-78AEAB055130}"/>
    <cellStyle name="Title 15 8" xfId="21036" xr:uid="{FAC9A8E5-A17B-4C78-86C0-2D659D743916}"/>
    <cellStyle name="Title 15 8 2" xfId="35435" xr:uid="{B22A8478-D654-4A5F-9DC0-8E1FC24DDB69}"/>
    <cellStyle name="Title 15 8 3" xfId="35434" xr:uid="{14154D9C-F948-4006-8DF9-C44BBC51529F}"/>
    <cellStyle name="Title 15 9" xfId="21037" xr:uid="{090A2DEC-3B17-48D8-9355-389B032CF2A8}"/>
    <cellStyle name="Title 15 9 2" xfId="35437" xr:uid="{7AA2C381-5009-47A9-8D01-78277360BFE9}"/>
    <cellStyle name="Title 15 9 3" xfId="35436" xr:uid="{E56BC4F3-A7DA-40D3-9B78-4C931676CAC6}"/>
    <cellStyle name="Title 16" xfId="5137" xr:uid="{00000000-0005-0000-0000-000014140000}"/>
    <cellStyle name="Title 16 10" xfId="21038" xr:uid="{7C540A0A-6350-4CD4-B774-F9CDC49E5D6D}"/>
    <cellStyle name="Title 16 10 2" xfId="35439" xr:uid="{EEBE0949-CE6B-41D8-8743-15DD2A7FCD7D}"/>
    <cellStyle name="Title 16 11" xfId="35440" xr:uid="{F231497C-0B0D-43B0-993E-755223C6533C}"/>
    <cellStyle name="Title 16 12" xfId="35438" xr:uid="{69B6CCAC-1529-4A84-AEEF-1A38103F0B83}"/>
    <cellStyle name="Title 16 13" xfId="24438" xr:uid="{2E22B6A9-8835-46D3-A5A5-BA22281D2FE1}"/>
    <cellStyle name="Title 16 14" xfId="9441" xr:uid="{D6A69E48-1E5E-4AC0-AE15-C83B04EB12F7}"/>
    <cellStyle name="Title 16 2" xfId="21039" xr:uid="{269E39FB-91D7-4C4F-BCBA-9D4E35359F64}"/>
    <cellStyle name="Title 16 2 2" xfId="35442" xr:uid="{D1C4180C-83E8-4AB3-8A59-75F7BF333FCB}"/>
    <cellStyle name="Title 16 2 2 2" xfId="35443" xr:uid="{0542C693-804C-48B0-B852-3753EF75B1FF}"/>
    <cellStyle name="Title 16 2 3" xfId="35444" xr:uid="{931EE498-852B-4902-9185-2A0F32A04182}"/>
    <cellStyle name="Title 16 2 3 2" xfId="35445" xr:uid="{60B704A9-C71F-4863-97F9-36CB76E0257D}"/>
    <cellStyle name="Title 16 2 4" xfId="35446" xr:uid="{7FA36B3A-CEC1-4D5D-8EA0-1B525F4A6E58}"/>
    <cellStyle name="Title 16 2 5" xfId="35447" xr:uid="{AFEA532D-CF3E-47EA-9C28-0438863D9A0A}"/>
    <cellStyle name="Title 16 2 6" xfId="35441" xr:uid="{4ECDC0ED-9523-48FF-91C3-73D8595A4B7A}"/>
    <cellStyle name="Title 16 3" xfId="21040" xr:uid="{9D9CE011-E44C-4CC6-A05B-B657A825FD25}"/>
    <cellStyle name="Title 16 3 2" xfId="35449" xr:uid="{FCC4D306-0641-4175-8661-0D1A999C601E}"/>
    <cellStyle name="Title 16 3 2 2" xfId="35450" xr:uid="{4C268154-3269-4314-9758-A5BF4E599AEF}"/>
    <cellStyle name="Title 16 3 3" xfId="35451" xr:uid="{70893459-3E1D-4F8F-AF3B-59C97BFC9C93}"/>
    <cellStyle name="Title 16 3 3 2" xfId="35452" xr:uid="{8A31DDE3-32FF-4619-8A7E-24611193BA2F}"/>
    <cellStyle name="Title 16 3 4" xfId="35453" xr:uid="{0CA512D6-1910-4269-AE6E-6D28602D9877}"/>
    <cellStyle name="Title 16 3 5" xfId="35448" xr:uid="{32AA9C6C-DFC7-48D1-82ED-3750F820BAC8}"/>
    <cellStyle name="Title 16 4" xfId="21041" xr:uid="{9D2A068C-E22E-443A-A0D6-FFCAE338455C}"/>
    <cellStyle name="Title 16 4 2" xfId="35455" xr:uid="{1DEF7851-1424-4871-B0CA-A6883706AA96}"/>
    <cellStyle name="Title 16 4 2 2" xfId="35456" xr:uid="{96BA9817-D929-499D-80CC-858C4CB7C6A1}"/>
    <cellStyle name="Title 16 4 3" xfId="35457" xr:uid="{D1FFF802-5ACE-4733-8C71-4C5039B2B32C}"/>
    <cellStyle name="Title 16 4 3 2" xfId="35458" xr:uid="{C1B71288-39A5-4FD0-A450-AF84A59A400D}"/>
    <cellStyle name="Title 16 4 4" xfId="35459" xr:uid="{6E2B4587-BA34-4E9C-A38E-70AFEE6C829B}"/>
    <cellStyle name="Title 16 4 5" xfId="35454" xr:uid="{7195DA14-B5F9-4B6A-9B1A-22754F34CAC9}"/>
    <cellStyle name="Title 16 5" xfId="21042" xr:uid="{EE81D969-2C09-4ABD-8A22-D09D3938C4A2}"/>
    <cellStyle name="Title 16 5 2" xfId="35461" xr:uid="{EC3EF18B-E0B0-4C20-94DB-738FE703EF08}"/>
    <cellStyle name="Title 16 5 2 2" xfId="35462" xr:uid="{1322706C-8ED1-40EF-8123-EA1444538B5F}"/>
    <cellStyle name="Title 16 5 3" xfId="35463" xr:uid="{28239BEC-568F-46CB-AAA7-53192F4ABB24}"/>
    <cellStyle name="Title 16 5 3 2" xfId="35464" xr:uid="{46B7E282-0DDD-4639-8B86-0549D3B2F7B7}"/>
    <cellStyle name="Title 16 5 4" xfId="35465" xr:uid="{8C6906C5-2767-4DCD-AE22-B4B2BA2E4C72}"/>
    <cellStyle name="Title 16 5 4 2" xfId="35466" xr:uid="{DD5CC18E-35E9-403D-9719-9C3BD0AB7F64}"/>
    <cellStyle name="Title 16 5 5" xfId="35467" xr:uid="{2CF1E1B8-A3C8-445F-B487-C0EEAEF95D85}"/>
    <cellStyle name="Title 16 5 6" xfId="35460" xr:uid="{10681A3B-EB65-4295-989C-3FCBF60E11BF}"/>
    <cellStyle name="Title 16 6" xfId="21043" xr:uid="{66278161-F21E-414A-8E22-3BDEE4353AFA}"/>
    <cellStyle name="Title 16 6 2" xfId="35469" xr:uid="{0EBAE343-5C03-4E36-B721-9F67B73B798C}"/>
    <cellStyle name="Title 16 6 2 2" xfId="35470" xr:uid="{4143C272-C944-45CC-B068-62D8BE74EF3F}"/>
    <cellStyle name="Title 16 6 3" xfId="35471" xr:uid="{1D0199A6-8183-4FE1-B843-E2CEA03BCE99}"/>
    <cellStyle name="Title 16 6 3 2" xfId="35472" xr:uid="{B6AF07DC-04E5-4FD0-83A2-5A40FA2519FE}"/>
    <cellStyle name="Title 16 6 4" xfId="35473" xr:uid="{35B49E14-46AD-494D-9899-B21308224D5A}"/>
    <cellStyle name="Title 16 6 5" xfId="35468" xr:uid="{ED0E06B2-0968-4C50-8678-813A9A337A92}"/>
    <cellStyle name="Title 16 7" xfId="21044" xr:uid="{61C3DFD7-81E2-4D9A-9977-AB8624E2BEA5}"/>
    <cellStyle name="Title 16 7 2" xfId="35475" xr:uid="{1F4C4CB5-DEEE-4FE3-9980-0BD34E8EBA08}"/>
    <cellStyle name="Title 16 7 3" xfId="35474" xr:uid="{0B4F0911-DD8B-42D9-9177-512D8C712CA4}"/>
    <cellStyle name="Title 16 8" xfId="21045" xr:uid="{F59726C4-B515-4E53-9B56-DDD1AC507561}"/>
    <cellStyle name="Title 16 8 2" xfId="35477" xr:uid="{6B9CC642-B557-4F8D-BB3C-A7F96062A7B4}"/>
    <cellStyle name="Title 16 8 3" xfId="35476" xr:uid="{61F3B606-D6C5-4DED-86DE-B09A58FC86C8}"/>
    <cellStyle name="Title 16 9" xfId="21046" xr:uid="{239EDF16-41C7-4622-B040-682CAF0B7257}"/>
    <cellStyle name="Title 16 9 2" xfId="35479" xr:uid="{7B78A20F-48CB-4A92-82C6-DAC9612A8646}"/>
    <cellStyle name="Title 16 9 3" xfId="35478" xr:uid="{2164E9A9-53F8-4D70-AFC7-A665748E2BF1}"/>
    <cellStyle name="Title 17" xfId="5138" xr:uid="{00000000-0005-0000-0000-000015140000}"/>
    <cellStyle name="Title 17 10" xfId="21047" xr:uid="{FD930F0A-BFFC-41DA-8742-648B96024B09}"/>
    <cellStyle name="Title 17 10 2" xfId="35481" xr:uid="{0E57AB85-F174-45D9-BCDA-5778514BBF30}"/>
    <cellStyle name="Title 17 11" xfId="35482" xr:uid="{F58F5485-6D31-42A1-AC69-335B52F10F07}"/>
    <cellStyle name="Title 17 12" xfId="35480" xr:uid="{26F23515-1CE7-4810-BEB5-FCE45E2F01EE}"/>
    <cellStyle name="Title 17 13" xfId="24439" xr:uid="{74F6BD5A-CE9C-44AE-B62A-2645234ACD9E}"/>
    <cellStyle name="Title 17 14" xfId="9442" xr:uid="{8872C804-AFCB-4B91-8CCB-6B8326FAE527}"/>
    <cellStyle name="Title 17 2" xfId="21048" xr:uid="{92A43E3C-F9EE-4E87-9FB0-49791287B192}"/>
    <cellStyle name="Title 17 2 2" xfId="35484" xr:uid="{058E59A9-E30F-46D7-B59B-DD0CEADA40F8}"/>
    <cellStyle name="Title 17 2 2 2" xfId="35485" xr:uid="{A2DBC363-3018-4346-BBF1-B9AB57808283}"/>
    <cellStyle name="Title 17 2 3" xfId="35486" xr:uid="{F99F6876-E817-4C85-BC41-FD1F918F281D}"/>
    <cellStyle name="Title 17 2 3 2" xfId="35487" xr:uid="{9E3BE6DD-2E4C-4A08-AF20-4688CB031A19}"/>
    <cellStyle name="Title 17 2 4" xfId="35488" xr:uid="{CAC093DF-D6DA-466C-8F80-3BC39E3CB0BF}"/>
    <cellStyle name="Title 17 2 5" xfId="35489" xr:uid="{7D2F8484-A104-4681-815B-B7C83FD49EE6}"/>
    <cellStyle name="Title 17 2 6" xfId="35483" xr:uid="{731F9DC5-F9E3-41D4-ACE1-860153A8B2B0}"/>
    <cellStyle name="Title 17 3" xfId="21049" xr:uid="{E991076E-F90A-4000-8FC0-5A6EDFDD1856}"/>
    <cellStyle name="Title 17 3 2" xfId="35491" xr:uid="{F4B3E3D8-F4F1-43FA-8AF1-3AB229B3F638}"/>
    <cellStyle name="Title 17 3 2 2" xfId="35492" xr:uid="{8EFD59F3-06E2-454A-886A-11E34607749D}"/>
    <cellStyle name="Title 17 3 3" xfId="35493" xr:uid="{7768F897-358C-4BF2-8CEC-CCF72975C894}"/>
    <cellStyle name="Title 17 3 3 2" xfId="35494" xr:uid="{C3291D5E-9AC3-4241-AC2C-0AE576C0E949}"/>
    <cellStyle name="Title 17 3 4" xfId="35495" xr:uid="{97BC6AF2-B1B5-47E7-942C-561A0ACF5B27}"/>
    <cellStyle name="Title 17 3 5" xfId="35490" xr:uid="{B27788AF-48E3-49BF-BF6C-A1B1F51CF399}"/>
    <cellStyle name="Title 17 4" xfId="21050" xr:uid="{8B184379-2D47-45E7-BD02-D9FC13AD08AD}"/>
    <cellStyle name="Title 17 4 2" xfId="35497" xr:uid="{48F85A28-E4DE-4733-B424-5F27DE64021F}"/>
    <cellStyle name="Title 17 4 2 2" xfId="35498" xr:uid="{CF073EE6-4BDD-4781-AD89-9BE28CC8C4A2}"/>
    <cellStyle name="Title 17 4 3" xfId="35499" xr:uid="{E857CBAE-6F54-4E0A-8FE1-AA289B82CFB5}"/>
    <cellStyle name="Title 17 4 3 2" xfId="35500" xr:uid="{A04CDF9C-5F6C-4867-B618-0C9A77DC6575}"/>
    <cellStyle name="Title 17 4 4" xfId="35501" xr:uid="{41FB3D0F-4AAD-4127-BD56-8928BE1FFFC4}"/>
    <cellStyle name="Title 17 4 5" xfId="35496" xr:uid="{FC42DCFC-ACA3-4E69-93EA-8C243CE15DDB}"/>
    <cellStyle name="Title 17 5" xfId="21051" xr:uid="{39E4B0AB-373F-4AC4-9E8B-5C22CA599856}"/>
    <cellStyle name="Title 17 5 2" xfId="35503" xr:uid="{9626A8B6-8CFC-4FDA-B406-CC5CA68AECA5}"/>
    <cellStyle name="Title 17 5 2 2" xfId="35504" xr:uid="{A9621440-9458-4290-8B24-D1BDAB1B591D}"/>
    <cellStyle name="Title 17 5 3" xfId="35505" xr:uid="{906E5D1A-A193-4E72-8003-3E3A9FBF329E}"/>
    <cellStyle name="Title 17 5 3 2" xfId="35506" xr:uid="{1F2F123D-F76C-4B7F-BF51-B015AE16A0F4}"/>
    <cellStyle name="Title 17 5 4" xfId="35507" xr:uid="{D8C41B37-6FC7-4100-86B9-3736787511BF}"/>
    <cellStyle name="Title 17 5 4 2" xfId="35508" xr:uid="{C97E8F35-2A4D-485C-866C-4933EF622606}"/>
    <cellStyle name="Title 17 5 5" xfId="35509" xr:uid="{A8050C7F-E12E-4BC9-ABEA-7E2A4CBF6DB5}"/>
    <cellStyle name="Title 17 5 6" xfId="35502" xr:uid="{A4BC305C-3C84-454E-8EC4-FC0B1506B8CA}"/>
    <cellStyle name="Title 17 6" xfId="21052" xr:uid="{E9CB874B-D2A5-4746-A124-B2FAB528F2E3}"/>
    <cellStyle name="Title 17 6 2" xfId="35511" xr:uid="{1FC9BB11-B40B-477C-BB57-405D2BA53598}"/>
    <cellStyle name="Title 17 6 2 2" xfId="35512" xr:uid="{D7073341-4F27-4D23-A283-0C6DAD01A3EF}"/>
    <cellStyle name="Title 17 6 3" xfId="35513" xr:uid="{EBBA34CC-25E2-4DA3-88E0-D609346BBDB8}"/>
    <cellStyle name="Title 17 6 3 2" xfId="35514" xr:uid="{14C29360-2BCD-45C3-9C31-4136C06CE39B}"/>
    <cellStyle name="Title 17 6 4" xfId="35515" xr:uid="{EBC0E9B5-508D-457E-80F2-55C3EF987110}"/>
    <cellStyle name="Title 17 6 5" xfId="35510" xr:uid="{6C19E1A3-272E-478A-97FE-A3DA60E5B6A0}"/>
    <cellStyle name="Title 17 7" xfId="21053" xr:uid="{05E4AAA4-843E-49A8-BB32-8BB9965B0A00}"/>
    <cellStyle name="Title 17 7 2" xfId="35517" xr:uid="{3BD42F31-6B77-4F64-BFD8-8469DAB31A69}"/>
    <cellStyle name="Title 17 7 3" xfId="35516" xr:uid="{DA27F566-D098-4297-9EFF-EFE8A2D0D5F2}"/>
    <cellStyle name="Title 17 8" xfId="21054" xr:uid="{397955F2-65B0-42D7-9D73-5FBD09AABAFE}"/>
    <cellStyle name="Title 17 8 2" xfId="35519" xr:uid="{EFB604A7-89F8-4E1F-88E3-954C76DD9081}"/>
    <cellStyle name="Title 17 8 3" xfId="35518" xr:uid="{622A040D-648A-4E34-95B4-2417159D8F6E}"/>
    <cellStyle name="Title 17 9" xfId="21055" xr:uid="{E4C38405-F4C6-4079-9D29-598A17529776}"/>
    <cellStyle name="Title 17 9 2" xfId="35521" xr:uid="{95834352-C455-46FE-B5C7-AD6B50199CAA}"/>
    <cellStyle name="Title 17 9 3" xfId="35520" xr:uid="{2482BCAB-E260-422F-A896-084867EFB724}"/>
    <cellStyle name="Title 18" xfId="5139" xr:uid="{00000000-0005-0000-0000-000016140000}"/>
    <cellStyle name="Title 18 10" xfId="21056" xr:uid="{AB3E803B-47AE-45FD-AE70-75505A818C6F}"/>
    <cellStyle name="Title 18 10 2" xfId="35523" xr:uid="{A365E392-114A-474C-86ED-8397D060F2B4}"/>
    <cellStyle name="Title 18 11" xfId="35524" xr:uid="{56016494-B6B4-44D3-9784-F1F6CCF020FA}"/>
    <cellStyle name="Title 18 12" xfId="35522" xr:uid="{322CBFF4-0FDE-418A-A191-03B67220ED9C}"/>
    <cellStyle name="Title 18 13" xfId="24440" xr:uid="{D91D1D17-0447-4070-816E-ED335C0E3131}"/>
    <cellStyle name="Title 18 14" xfId="9443" xr:uid="{95DAFE21-44CA-4C30-BF55-B6AC1FEFFA21}"/>
    <cellStyle name="Title 18 2" xfId="21057" xr:uid="{CD8C1B04-9596-4671-8F05-2898BD05FEAE}"/>
    <cellStyle name="Title 18 2 2" xfId="35526" xr:uid="{1497A3EB-5F60-48DF-8BA4-940A7114422C}"/>
    <cellStyle name="Title 18 2 2 2" xfId="35527" xr:uid="{7A6A5028-2F04-44B3-9349-8DB3AAB6C2D9}"/>
    <cellStyle name="Title 18 2 3" xfId="35528" xr:uid="{70E43D19-6491-4691-9135-75A277E162ED}"/>
    <cellStyle name="Title 18 2 3 2" xfId="35529" xr:uid="{9099E397-8172-4A84-A2CA-9A94B8930EF1}"/>
    <cellStyle name="Title 18 2 4" xfId="35530" xr:uid="{E6E9E10E-5740-4295-92C6-1BDE72C65F6B}"/>
    <cellStyle name="Title 18 2 5" xfId="35531" xr:uid="{E5D43D14-CF3C-4F10-8D16-1414E57D5DE3}"/>
    <cellStyle name="Title 18 2 6" xfId="35525" xr:uid="{012DE7E3-9C0E-4C51-8A37-21865239C5D9}"/>
    <cellStyle name="Title 18 3" xfId="21058" xr:uid="{148ED280-E3AA-405A-9549-E20D3DDD00DB}"/>
    <cellStyle name="Title 18 3 2" xfId="35533" xr:uid="{6DC4F5B3-9784-4A32-BE8F-65110444132D}"/>
    <cellStyle name="Title 18 3 2 2" xfId="35534" xr:uid="{A9398DB0-44DB-4A5D-98D3-82F9C846EDE8}"/>
    <cellStyle name="Title 18 3 3" xfId="35535" xr:uid="{A4CCE735-8376-4F57-AB9A-9A496B392506}"/>
    <cellStyle name="Title 18 3 3 2" xfId="35536" xr:uid="{1FBFC475-8F4C-4A8F-9EEB-B00DB5611DC5}"/>
    <cellStyle name="Title 18 3 4" xfId="35537" xr:uid="{0A0EAFD3-85EA-4857-83FE-3AD39AF6B481}"/>
    <cellStyle name="Title 18 3 5" xfId="35532" xr:uid="{3BAD2053-C5AF-4B1A-9809-536B7D3C7D7A}"/>
    <cellStyle name="Title 18 4" xfId="21059" xr:uid="{CDA68B92-88C8-455B-BF7F-7EC7383B830A}"/>
    <cellStyle name="Title 18 4 2" xfId="35539" xr:uid="{B3EC3057-E736-454A-A94B-89DE164C6D3F}"/>
    <cellStyle name="Title 18 4 2 2" xfId="35540" xr:uid="{A51CFF2A-02DF-42EC-97EF-F2BD44C01EA2}"/>
    <cellStyle name="Title 18 4 3" xfId="35541" xr:uid="{B8965FDC-3CBA-4684-84A2-A0A7FB55A5AC}"/>
    <cellStyle name="Title 18 4 3 2" xfId="35542" xr:uid="{321BE13A-8BB5-417F-9999-45711F79294A}"/>
    <cellStyle name="Title 18 4 4" xfId="35543" xr:uid="{125962C9-4B5F-47E7-8CF1-1584B2F8AD41}"/>
    <cellStyle name="Title 18 4 5" xfId="35538" xr:uid="{9191EC3A-A6AC-49D4-B41A-8EE533AD67A3}"/>
    <cellStyle name="Title 18 5" xfId="21060" xr:uid="{4D8BF42D-8297-4958-AE10-621216E0FD0A}"/>
    <cellStyle name="Title 18 5 2" xfId="35545" xr:uid="{BBFB1D87-BF80-4FFD-9F94-9C5FEB72A7E0}"/>
    <cellStyle name="Title 18 5 2 2" xfId="35546" xr:uid="{54EEAA0A-D4F1-48A2-8EA3-EB378FD36AE5}"/>
    <cellStyle name="Title 18 5 3" xfId="35547" xr:uid="{6CA7F1EB-F917-49F9-B4D8-1F22090852EA}"/>
    <cellStyle name="Title 18 5 3 2" xfId="35548" xr:uid="{66223B87-F9CE-40BE-A24F-6446278991C0}"/>
    <cellStyle name="Title 18 5 4" xfId="35549" xr:uid="{3510B128-9AE1-4E37-8E8E-3C00E3619BE0}"/>
    <cellStyle name="Title 18 5 4 2" xfId="35550" xr:uid="{022EEF4E-C340-46FA-92E8-C1C29C772C81}"/>
    <cellStyle name="Title 18 5 5" xfId="35551" xr:uid="{64C66DD5-2BBB-4956-ABA2-571A93412122}"/>
    <cellStyle name="Title 18 5 6" xfId="35544" xr:uid="{4332747B-C28D-4E2B-B104-A791580246BD}"/>
    <cellStyle name="Title 18 6" xfId="21061" xr:uid="{D32003BD-7A33-4E59-B272-9B83EDFB44CD}"/>
    <cellStyle name="Title 18 6 2" xfId="35553" xr:uid="{2F9D9E26-0964-4116-A651-D47EA797D508}"/>
    <cellStyle name="Title 18 6 2 2" xfId="35554" xr:uid="{B1A7129B-DE17-470F-A5E9-9F73340AB4F8}"/>
    <cellStyle name="Title 18 6 3" xfId="35555" xr:uid="{7D788666-5BEC-4B3F-95E8-F9001F02A226}"/>
    <cellStyle name="Title 18 6 3 2" xfId="35556" xr:uid="{7B4A17CC-B703-4B9C-BE66-86144564704C}"/>
    <cellStyle name="Title 18 6 4" xfId="35557" xr:uid="{D0071C02-CF96-4A1B-A728-7ED49B7BCCBE}"/>
    <cellStyle name="Title 18 6 5" xfId="35552" xr:uid="{5B80BAC4-D784-4562-8A6F-ED88CFBE7156}"/>
    <cellStyle name="Title 18 7" xfId="21062" xr:uid="{33934506-6567-4E39-8430-2FCC53B85D21}"/>
    <cellStyle name="Title 18 7 2" xfId="35559" xr:uid="{2E54E44B-2A71-47D0-89FB-13C0E8EC13D3}"/>
    <cellStyle name="Title 18 7 3" xfId="35558" xr:uid="{E339BBED-8030-4BE4-967C-3D9D3BB091A3}"/>
    <cellStyle name="Title 18 8" xfId="21063" xr:uid="{FD0342C9-133B-40A5-8231-E2F6556E47B0}"/>
    <cellStyle name="Title 18 8 2" xfId="35561" xr:uid="{4A1AA6EB-616C-4CED-B2EE-B384905FD927}"/>
    <cellStyle name="Title 18 8 3" xfId="35560" xr:uid="{E0B849A4-07FC-42F3-A2CA-3F0E32EB6FC3}"/>
    <cellStyle name="Title 18 9" xfId="21064" xr:uid="{FDA63D2E-E579-427E-82DE-21CAD76CAF40}"/>
    <cellStyle name="Title 18 9 2" xfId="35563" xr:uid="{82B15778-99C2-498E-8F26-43B48B47C225}"/>
    <cellStyle name="Title 18 9 3" xfId="35562" xr:uid="{9038144E-AB7C-41A2-BD4A-976D9DF55153}"/>
    <cellStyle name="Title 19" xfId="5140" xr:uid="{00000000-0005-0000-0000-000017140000}"/>
    <cellStyle name="Title 19 10" xfId="21065" xr:uid="{40550231-AE2C-4BAF-8F3E-64096B06004E}"/>
    <cellStyle name="Title 19 10 2" xfId="35565" xr:uid="{344777DA-7868-4017-AF0A-1DBAF26B42A1}"/>
    <cellStyle name="Title 19 11" xfId="35566" xr:uid="{C7329158-03C6-4927-AA01-CFF03F112BF4}"/>
    <cellStyle name="Title 19 12" xfId="35564" xr:uid="{A22B87CB-5EE6-447F-9BE7-EA4E4555E838}"/>
    <cellStyle name="Title 19 13" xfId="24441" xr:uid="{A96763E4-2378-485C-B979-6802FD5702EF}"/>
    <cellStyle name="Title 19 14" xfId="9444" xr:uid="{A1F31013-006B-48B7-BC0F-5A863D8C2BF4}"/>
    <cellStyle name="Title 19 2" xfId="21066" xr:uid="{713ECD60-530F-47E8-ADBD-0BA465B603CA}"/>
    <cellStyle name="Title 19 2 2" xfId="35568" xr:uid="{F8464FB1-11DC-4B60-8E4F-6D1F8E8F7727}"/>
    <cellStyle name="Title 19 2 2 2" xfId="35569" xr:uid="{A75526B6-A974-4273-8635-CB3E9073C272}"/>
    <cellStyle name="Title 19 2 3" xfId="35570" xr:uid="{81E4EDC9-551B-4586-80CB-010AC66B1329}"/>
    <cellStyle name="Title 19 2 3 2" xfId="35571" xr:uid="{EA11545B-694E-4419-AAD3-18E341E2E8DD}"/>
    <cellStyle name="Title 19 2 4" xfId="35572" xr:uid="{51CFD279-4253-4E23-96F1-0B2E166BFDB8}"/>
    <cellStyle name="Title 19 2 5" xfId="35573" xr:uid="{32935404-FB6F-4415-8193-2F41682752D1}"/>
    <cellStyle name="Title 19 2 6" xfId="35567" xr:uid="{8D67E067-A5BE-4E93-9E3B-558FF93DF670}"/>
    <cellStyle name="Title 19 3" xfId="21067" xr:uid="{FDBCD17F-8C62-4BF0-9DF7-4664FBE9E2DA}"/>
    <cellStyle name="Title 19 3 2" xfId="35575" xr:uid="{9CFA1ECE-6421-4C3B-BE39-AC7DD467C729}"/>
    <cellStyle name="Title 19 3 2 2" xfId="35576" xr:uid="{2F451AC4-0822-4546-94DB-54C755A9962A}"/>
    <cellStyle name="Title 19 3 3" xfId="35577" xr:uid="{8CFC4D5E-34B2-44EA-9B15-C7F5179F11EC}"/>
    <cellStyle name="Title 19 3 3 2" xfId="35578" xr:uid="{EFD9B5A8-15FB-43D6-9535-0A15298A3D31}"/>
    <cellStyle name="Title 19 3 4" xfId="35579" xr:uid="{687274A0-0D36-49B6-BF43-EE56C3F52DAF}"/>
    <cellStyle name="Title 19 3 5" xfId="35574" xr:uid="{4F0BCC5F-0A47-40BE-A031-C0DE3EC73F1F}"/>
    <cellStyle name="Title 19 4" xfId="21068" xr:uid="{59AEF98E-390C-4426-A730-785B941ABD96}"/>
    <cellStyle name="Title 19 4 2" xfId="35581" xr:uid="{6D8E783F-B820-4934-AFDD-489228D83E32}"/>
    <cellStyle name="Title 19 4 2 2" xfId="35582" xr:uid="{224310F8-89AF-4234-99CA-D2F61D9BA537}"/>
    <cellStyle name="Title 19 4 3" xfId="35583" xr:uid="{34FD76EB-3463-4BC6-BA3A-2E725BBD0AE1}"/>
    <cellStyle name="Title 19 4 3 2" xfId="35584" xr:uid="{53DE747D-B3F1-4482-9ECF-40B2DDB13BA7}"/>
    <cellStyle name="Title 19 4 4" xfId="35585" xr:uid="{CF49C384-FFBC-48F3-B932-87A538EB96D2}"/>
    <cellStyle name="Title 19 4 5" xfId="35580" xr:uid="{8E837657-AED7-4FC3-A3CB-4C4224E4B75D}"/>
    <cellStyle name="Title 19 5" xfId="21069" xr:uid="{F348B0ED-94D1-4449-B80A-6096EB52DECC}"/>
    <cellStyle name="Title 19 5 2" xfId="35587" xr:uid="{13528D93-6E59-4C08-AB4E-7C5E15E7EE45}"/>
    <cellStyle name="Title 19 5 2 2" xfId="35588" xr:uid="{F2D570E2-0DF7-4E16-B6DA-C918EEC155F5}"/>
    <cellStyle name="Title 19 5 3" xfId="35589" xr:uid="{274B3E22-DB32-4599-B717-2C66DE6CF245}"/>
    <cellStyle name="Title 19 5 3 2" xfId="35590" xr:uid="{DDF14F97-7700-4B93-93D0-98C71D7709A7}"/>
    <cellStyle name="Title 19 5 4" xfId="35591" xr:uid="{154A7218-DA38-4685-8B5C-113A9BA9DB74}"/>
    <cellStyle name="Title 19 5 4 2" xfId="35592" xr:uid="{9BB7DFC9-4A2E-4A3C-BCEB-364DE0345806}"/>
    <cellStyle name="Title 19 5 5" xfId="35593" xr:uid="{4E5FF213-1F1F-4B8A-A8A6-5AC4929F7969}"/>
    <cellStyle name="Title 19 5 6" xfId="35586" xr:uid="{2F10202A-7F9D-44CD-B601-8D289D2795FB}"/>
    <cellStyle name="Title 19 6" xfId="21070" xr:uid="{9836A695-DD06-4316-9FA3-626AA477BDCD}"/>
    <cellStyle name="Title 19 6 2" xfId="35595" xr:uid="{327DEE72-FB36-410F-BBA8-12093E97712D}"/>
    <cellStyle name="Title 19 6 2 2" xfId="35596" xr:uid="{C5CA9381-1E2F-48F7-8CB5-EB034062961E}"/>
    <cellStyle name="Title 19 6 3" xfId="35597" xr:uid="{055CFD79-B8C1-49DD-A6DA-DB00470B7D0C}"/>
    <cellStyle name="Title 19 6 3 2" xfId="35598" xr:uid="{02B926CD-283C-4300-9627-B398D7ECBDEA}"/>
    <cellStyle name="Title 19 6 4" xfId="35599" xr:uid="{D88A06D8-170B-468E-9DFF-474B7D71E30F}"/>
    <cellStyle name="Title 19 6 5" xfId="35594" xr:uid="{AE79903B-F348-4FB4-A22B-9BF2B2BF75AE}"/>
    <cellStyle name="Title 19 7" xfId="21071" xr:uid="{92AFBB62-FFC1-4C5C-A0A3-E741584C36E6}"/>
    <cellStyle name="Title 19 7 2" xfId="35601" xr:uid="{0F37E230-511D-4843-BF75-164637639C8E}"/>
    <cellStyle name="Title 19 7 3" xfId="35600" xr:uid="{D9096928-EA12-40C9-B10A-36EB9A965810}"/>
    <cellStyle name="Title 19 8" xfId="21072" xr:uid="{2D83CBCF-F238-4BC7-8D74-10989D25C7D8}"/>
    <cellStyle name="Title 19 8 2" xfId="35603" xr:uid="{6F90765C-B641-4DB9-AA1E-F2ED346A9E31}"/>
    <cellStyle name="Title 19 8 3" xfId="35602" xr:uid="{2CC6B473-2D94-4965-9912-765E20B6F39D}"/>
    <cellStyle name="Title 19 9" xfId="21073" xr:uid="{8C66FA1D-9E45-4068-A4D5-B04CF274A755}"/>
    <cellStyle name="Title 19 9 2" xfId="35605" xr:uid="{5EEAE220-1C8B-4699-BA99-C010A74FCD6B}"/>
    <cellStyle name="Title 19 9 3" xfId="35604" xr:uid="{BC1A5D55-2A45-4701-BDBF-59C892046108}"/>
    <cellStyle name="Title 2" xfId="5141" xr:uid="{00000000-0005-0000-0000-000018140000}"/>
    <cellStyle name="Title 2 10" xfId="5142" xr:uid="{00000000-0005-0000-0000-000019140000}"/>
    <cellStyle name="Title 2 10 10" xfId="35608" xr:uid="{7B7ADE03-207E-4066-99C9-DB284F8DACE4}"/>
    <cellStyle name="Title 2 10 11" xfId="35607" xr:uid="{75785280-3256-49A7-BDD9-64771D577957}"/>
    <cellStyle name="Title 2 10 12" xfId="7041" xr:uid="{EC3410DF-96B2-42CC-8DFE-6DBF4DDB28A6}"/>
    <cellStyle name="Title 2 10 2" xfId="9446" xr:uid="{C157070D-3823-4FD8-94A0-8EFD4F5242AA}"/>
    <cellStyle name="Title 2 10 2 2" xfId="35610" xr:uid="{6AB1A58E-34A1-4E3D-BB04-2291A25DBC77}"/>
    <cellStyle name="Title 2 10 2 2 2" xfId="35611" xr:uid="{F6A50DDD-FA77-495D-90B1-196462986657}"/>
    <cellStyle name="Title 2 10 2 3" xfId="35612" xr:uid="{3027564F-1C6E-4159-8F02-EF4AB31AC4EF}"/>
    <cellStyle name="Title 2 10 2 3 2" xfId="35613" xr:uid="{91609280-DC5C-4702-9029-D6102A9A389A}"/>
    <cellStyle name="Title 2 10 2 4" xfId="35614" xr:uid="{A0E3B504-06FA-41F3-AA4E-6FCFA31EB8CE}"/>
    <cellStyle name="Title 2 10 2 5" xfId="35609" xr:uid="{98BB82C3-11E1-4086-AFA7-D30DBD35545D}"/>
    <cellStyle name="Title 2 10 3" xfId="21074" xr:uid="{15D4DEF5-B001-4977-876D-A4D506053D7B}"/>
    <cellStyle name="Title 2 10 3 2" xfId="35616" xr:uid="{E9BF3462-1219-43C5-BB05-D461DD866232}"/>
    <cellStyle name="Title 2 10 3 2 2" xfId="35617" xr:uid="{72583F74-503D-4521-911F-2AD329E1AF81}"/>
    <cellStyle name="Title 2 10 3 3" xfId="35618" xr:uid="{EFE824CB-174C-437F-A416-86B04D9A89A2}"/>
    <cellStyle name="Title 2 10 3 3 2" xfId="35619" xr:uid="{A63C583A-4EE3-40D7-A272-63D6E835E6C0}"/>
    <cellStyle name="Title 2 10 3 4" xfId="35620" xr:uid="{8318A8E3-AD07-47C7-85B9-EA5CA84C46DD}"/>
    <cellStyle name="Title 2 10 3 5" xfId="35615" xr:uid="{B5AF1774-5637-410F-B2C2-459864B2AF03}"/>
    <cellStyle name="Title 2 10 4" xfId="21075" xr:uid="{05FA7C23-AC2E-4B09-B411-3B322FA763F0}"/>
    <cellStyle name="Title 2 10 4 2" xfId="35622" xr:uid="{A43F511E-11AD-434D-822C-6794D4265ECC}"/>
    <cellStyle name="Title 2 10 4 2 2" xfId="35623" xr:uid="{1A466E99-763A-4569-A237-DEC8D6BE985A}"/>
    <cellStyle name="Title 2 10 4 3" xfId="35624" xr:uid="{D5BAB4C7-520B-43B2-9428-6EA17F60BEB5}"/>
    <cellStyle name="Title 2 10 4 3 2" xfId="35625" xr:uid="{8F65A494-1F50-4957-9880-297DAAFB3A1A}"/>
    <cellStyle name="Title 2 10 4 4" xfId="35626" xr:uid="{6870BDD6-7DF4-444C-BE7A-F9F74B63703A}"/>
    <cellStyle name="Title 2 10 4 4 2" xfId="35627" xr:uid="{1C07C60B-0BD6-4BD6-ABA4-E14A74211903}"/>
    <cellStyle name="Title 2 10 4 5" xfId="35628" xr:uid="{996B949D-AA57-4DA6-892D-EA630C105BCD}"/>
    <cellStyle name="Title 2 10 4 6" xfId="35621" xr:uid="{2A47696B-7625-4D9E-ABCB-248B080E9973}"/>
    <cellStyle name="Title 2 10 5" xfId="21076" xr:uid="{60342E9F-C2FA-4654-A53D-36DE346BB150}"/>
    <cellStyle name="Title 2 10 5 2" xfId="35630" xr:uid="{A0766248-BB7B-498E-8225-785D01E782D7}"/>
    <cellStyle name="Title 2 10 5 2 2" xfId="35631" xr:uid="{5B542CF7-43AD-494A-BFA3-BF6E346470E0}"/>
    <cellStyle name="Title 2 10 5 3" xfId="35632" xr:uid="{9EA87886-6581-4D6F-8129-1113568DD754}"/>
    <cellStyle name="Title 2 10 5 3 2" xfId="35633" xr:uid="{7C9886F9-2D44-4DE0-B5FD-169B89714318}"/>
    <cellStyle name="Title 2 10 5 4" xfId="35634" xr:uid="{2F4B5806-5900-42A0-9BAB-727E128EF1D2}"/>
    <cellStyle name="Title 2 10 5 5" xfId="35629" xr:uid="{66E1AC08-A0D0-4C63-830B-0231A3423835}"/>
    <cellStyle name="Title 2 10 6" xfId="21077" xr:uid="{9A295D9B-A404-4C0A-A997-6FE5E3DCBD90}"/>
    <cellStyle name="Title 2 10 6 2" xfId="35636" xr:uid="{0C9600C7-1B0D-441D-9F2A-292B944590C5}"/>
    <cellStyle name="Title 2 10 6 3" xfId="35635" xr:uid="{9021A28C-194E-4AA7-9930-9CCE50779C43}"/>
    <cellStyle name="Title 2 10 7" xfId="21078" xr:uid="{E1FDB487-8D65-4F11-B6F5-BE91777BA9D1}"/>
    <cellStyle name="Title 2 10 7 2" xfId="35638" xr:uid="{774D320F-E4F1-4251-9106-68C0684B6D18}"/>
    <cellStyle name="Title 2 10 7 3" xfId="35637" xr:uid="{F034A514-6590-48D4-BCC9-06E1F8697A89}"/>
    <cellStyle name="Title 2 10 8" xfId="21079" xr:uid="{2A9E7561-4BE6-41F0-95CE-762E4423E0BA}"/>
    <cellStyle name="Title 2 10 8 2" xfId="35640" xr:uid="{92B1708D-9D32-4C53-B3D9-70E1D072839A}"/>
    <cellStyle name="Title 2 10 8 3" xfId="35639" xr:uid="{4D46B411-856B-4B29-943C-D42D8FFF3CB6}"/>
    <cellStyle name="Title 2 10 9" xfId="21080" xr:uid="{7FFB2346-0B6E-419D-9EF6-4DFAA6329C7C}"/>
    <cellStyle name="Title 2 10 9 2" xfId="35641" xr:uid="{C64097DD-B3E4-4F71-B4B7-603911322F22}"/>
    <cellStyle name="Title 2 11" xfId="5588" xr:uid="{FB164723-BF6B-46F9-9B82-CF19F83BEFFA}"/>
    <cellStyle name="Title 2 11 10" xfId="35643" xr:uid="{4C8BFC8B-CEBE-4DB4-A28D-A38C913EF31F}"/>
    <cellStyle name="Title 2 11 11" xfId="35642" xr:uid="{398B95D4-43FB-4F8B-82F6-3CD077337B8B}"/>
    <cellStyle name="Title 2 11 2" xfId="21082" xr:uid="{F114A197-2D93-44BC-8355-7540B4CA3EC2}"/>
    <cellStyle name="Title 2 11 2 2" xfId="35645" xr:uid="{2267242A-2094-4161-9B57-DB9B3E423194}"/>
    <cellStyle name="Title 2 11 2 2 2" xfId="35646" xr:uid="{5CC5CB2B-A7D6-4C36-B4AC-1670CC7BD0DE}"/>
    <cellStyle name="Title 2 11 2 3" xfId="35647" xr:uid="{A43F412B-03B2-481F-8468-180429040566}"/>
    <cellStyle name="Title 2 11 2 3 2" xfId="35648" xr:uid="{A278E36C-6754-4062-BCD8-BC21A31C1441}"/>
    <cellStyle name="Title 2 11 2 4" xfId="35649" xr:uid="{F250F011-2A6C-4B81-A4B3-EB69DBDAA386}"/>
    <cellStyle name="Title 2 11 2 5" xfId="35644" xr:uid="{32F16BEF-66A2-476B-9DB4-0E50C383B0A0}"/>
    <cellStyle name="Title 2 11 3" xfId="21083" xr:uid="{2790D1E2-92CC-4761-A9C3-9C7E05944ED6}"/>
    <cellStyle name="Title 2 11 3 2" xfId="35651" xr:uid="{8C32E459-90F7-4863-A87B-BB96400DC52D}"/>
    <cellStyle name="Title 2 11 3 2 2" xfId="35652" xr:uid="{10896C73-57D6-4D16-840C-61E692D00730}"/>
    <cellStyle name="Title 2 11 3 3" xfId="35653" xr:uid="{B6B72ADA-189F-48C3-8718-E6BAF0DE22C9}"/>
    <cellStyle name="Title 2 11 3 3 2" xfId="35654" xr:uid="{05C2D438-F652-44E9-9F97-4C13E585081B}"/>
    <cellStyle name="Title 2 11 3 4" xfId="35655" xr:uid="{D25CD6A7-CD64-4E0C-A200-EB4585E79575}"/>
    <cellStyle name="Title 2 11 3 5" xfId="35650" xr:uid="{2212CD3C-4EB7-4656-AF13-1ED80CDD4639}"/>
    <cellStyle name="Title 2 11 4" xfId="21084" xr:uid="{54EA693A-7B29-484C-86D8-4326A0C3B36F}"/>
    <cellStyle name="Title 2 11 4 2" xfId="35657" xr:uid="{648BD618-18AE-45B9-8F98-F437F211E76E}"/>
    <cellStyle name="Title 2 11 4 2 2" xfId="35658" xr:uid="{6466EAA6-4CAE-4592-97CA-9C4283B43CDD}"/>
    <cellStyle name="Title 2 11 4 3" xfId="35659" xr:uid="{B21A8DBE-B428-4DCC-ACC9-EAA0B9444281}"/>
    <cellStyle name="Title 2 11 4 3 2" xfId="35660" xr:uid="{DC2B9AC1-4CAB-46FE-8B41-8FD298F05606}"/>
    <cellStyle name="Title 2 11 4 4" xfId="35661" xr:uid="{3DB364CE-854A-4178-B39D-32188DC9686F}"/>
    <cellStyle name="Title 2 11 4 4 2" xfId="35662" xr:uid="{4727E896-9E9F-49A4-9E89-F49B1E7A1DC4}"/>
    <cellStyle name="Title 2 11 4 5" xfId="35663" xr:uid="{7294E1B1-E164-4914-809D-461DDA12BF84}"/>
    <cellStyle name="Title 2 11 4 6" xfId="35656" xr:uid="{C5A7AD22-6C0C-414A-AA7E-0EDA32722264}"/>
    <cellStyle name="Title 2 11 5" xfId="21085" xr:uid="{4AEA5918-1E51-48BF-A3B7-EE322451A2FA}"/>
    <cellStyle name="Title 2 11 5 2" xfId="35665" xr:uid="{FEF6797B-CDE3-4204-AEDE-CF57D127EDCA}"/>
    <cellStyle name="Title 2 11 5 2 2" xfId="35666" xr:uid="{D4F201D1-A421-4EC6-B330-B1DCBC015F5E}"/>
    <cellStyle name="Title 2 11 5 3" xfId="35667" xr:uid="{216BD10B-F31B-40EF-B293-BA0039E9CDF4}"/>
    <cellStyle name="Title 2 11 5 3 2" xfId="35668" xr:uid="{0FEF535F-E938-4305-B983-5264C24E9D5E}"/>
    <cellStyle name="Title 2 11 5 4" xfId="35669" xr:uid="{019B2C97-A2BC-4CE1-9CFB-2702351043CF}"/>
    <cellStyle name="Title 2 11 5 5" xfId="35664" xr:uid="{A3B2D627-B8CE-4AE0-9B50-1A558EDB1D45}"/>
    <cellStyle name="Title 2 11 6" xfId="21081" xr:uid="{A10D05A8-17FF-44F8-8F77-F8A29A98318C}"/>
    <cellStyle name="Title 2 11 6 2" xfId="35671" xr:uid="{323A3E7B-4D4F-4B7C-A9BE-862AB7F00169}"/>
    <cellStyle name="Title 2 11 6 3" xfId="35670" xr:uid="{899B8E43-7D1A-43C5-95D5-BD098D0477C8}"/>
    <cellStyle name="Title 2 11 7" xfId="35672" xr:uid="{7E0D3473-801E-45DB-B246-11E236E63807}"/>
    <cellStyle name="Title 2 11 7 2" xfId="35673" xr:uid="{78BC952B-224A-4D1F-9308-D35E3FCCAE73}"/>
    <cellStyle name="Title 2 11 8" xfId="35674" xr:uid="{833BA4B1-6539-44D9-A7E7-FB03725647B2}"/>
    <cellStyle name="Title 2 11 8 2" xfId="35675" xr:uid="{2C4177ED-6EC7-4EE9-A110-54BE7015A996}"/>
    <cellStyle name="Title 2 11 9" xfId="35676" xr:uid="{3A4C3780-891A-43DF-BABC-7A4C3DEED7D4}"/>
    <cellStyle name="Title 2 12" xfId="21086" xr:uid="{50F7164A-1DC1-46E3-A981-E4FC590FBC46}"/>
    <cellStyle name="Title 2 12 2" xfId="35678" xr:uid="{6B1ED2EA-EF4E-42A4-B01E-4F424DB30DE6}"/>
    <cellStyle name="Title 2 12 2 2" xfId="35679" xr:uid="{DBB3C841-B5BC-4D53-B113-797BDE258364}"/>
    <cellStyle name="Title 2 12 3" xfId="35680" xr:uid="{E07CDA3D-57BC-4063-9666-0FE0DF08CA9D}"/>
    <cellStyle name="Title 2 12 3 2" xfId="35681" xr:uid="{3C4B6DA8-77A9-4FA7-BA53-CA818FB7D909}"/>
    <cellStyle name="Title 2 12 4" xfId="35682" xr:uid="{93C78928-2316-477D-AB26-62BB2344D9CF}"/>
    <cellStyle name="Title 2 12 5" xfId="35683" xr:uid="{EE0CF71D-BF3D-4AA1-BCE0-BA78041EDB2A}"/>
    <cellStyle name="Title 2 12 6" xfId="35677" xr:uid="{C7CA9D33-63C4-4104-AE65-809463D9A646}"/>
    <cellStyle name="Title 2 13" xfId="21087" xr:uid="{EFC2E7F4-64AC-49CF-9855-694A351AA3FC}"/>
    <cellStyle name="Title 2 13 2" xfId="35685" xr:uid="{F2B0F9DD-F79B-42AB-B312-8C43B90524EF}"/>
    <cellStyle name="Title 2 13 2 2" xfId="35686" xr:uid="{C7AE2670-A8C2-43F5-AA79-715A2EFAD320}"/>
    <cellStyle name="Title 2 13 3" xfId="35687" xr:uid="{FAC63F47-F4A2-434A-8721-54CBACA5D2AF}"/>
    <cellStyle name="Title 2 13 3 2" xfId="35688" xr:uid="{3E4F2D1A-A6CC-4025-B42C-D1847C591239}"/>
    <cellStyle name="Title 2 13 4" xfId="35689" xr:uid="{62D8097E-120B-47F9-A296-CF9EADAFA941}"/>
    <cellStyle name="Title 2 13 5" xfId="35684" xr:uid="{6D21F8EE-A547-4095-B63D-91D1B99D4F8A}"/>
    <cellStyle name="Title 2 14" xfId="21088" xr:uid="{4318CA7D-4C46-4C95-98D5-45C8B614D5C1}"/>
    <cellStyle name="Title 2 14 2" xfId="35691" xr:uid="{1CB4741B-926A-46FC-BCE8-DBFE3C76A5FF}"/>
    <cellStyle name="Title 2 14 2 2" xfId="35692" xr:uid="{8628A723-5FB7-4CB0-976C-320AE947CE73}"/>
    <cellStyle name="Title 2 14 3" xfId="35693" xr:uid="{C5D9BB05-2039-437A-8CE5-67CB2D2D7473}"/>
    <cellStyle name="Title 2 14 3 2" xfId="35694" xr:uid="{EB097037-AADF-4F7F-8ED8-66868CC08496}"/>
    <cellStyle name="Title 2 14 4" xfId="35695" xr:uid="{67E98956-D924-4442-9580-4957C08CE00A}"/>
    <cellStyle name="Title 2 14 5" xfId="35690" xr:uid="{7DD12692-4782-44C5-8B9F-72D599712AC6}"/>
    <cellStyle name="Title 2 15" xfId="21089" xr:uid="{6EFC49E7-D8B2-4E48-B143-B23332C9F781}"/>
    <cellStyle name="Title 2 15 2" xfId="35697" xr:uid="{D51A6958-EB2B-46AF-94AE-E750561E513E}"/>
    <cellStyle name="Title 2 15 2 2" xfId="35698" xr:uid="{5E3F582B-3761-4D7C-8CEB-A9BCCD76AB33}"/>
    <cellStyle name="Title 2 15 3" xfId="35699" xr:uid="{A0BEB17A-8F10-4D5D-92F9-5B094E914361}"/>
    <cellStyle name="Title 2 15 3 2" xfId="35700" xr:uid="{AEC3A2B4-B36A-422B-ADFF-ED717C267848}"/>
    <cellStyle name="Title 2 15 4" xfId="35701" xr:uid="{A9EB646C-05C8-4FBC-8446-960A98B685BD}"/>
    <cellStyle name="Title 2 15 4 2" xfId="35702" xr:uid="{6B0BAF36-78E2-4BE1-9223-914D94F211EE}"/>
    <cellStyle name="Title 2 15 5" xfId="35703" xr:uid="{6F7B0620-5393-42BD-87E3-47632AD438BC}"/>
    <cellStyle name="Title 2 15 6" xfId="35696" xr:uid="{35AF31AE-9303-4CCF-883D-58471FB6C37F}"/>
    <cellStyle name="Title 2 16" xfId="21090" xr:uid="{C722B4B5-1B83-4C39-A1B7-4079BFFC8C83}"/>
    <cellStyle name="Title 2 16 2" xfId="35705" xr:uid="{6A36EC75-ED6C-4FE4-AE2C-1ACE9C8809C9}"/>
    <cellStyle name="Title 2 16 2 2" xfId="35706" xr:uid="{F4FB654E-6B4B-43A3-9EC2-AC15AC4F6738}"/>
    <cellStyle name="Title 2 16 3" xfId="35707" xr:uid="{915A7701-71AD-43FC-819A-FE026FE66FB2}"/>
    <cellStyle name="Title 2 16 3 2" xfId="35708" xr:uid="{42FF04FD-2853-470D-85E1-9A06AF988908}"/>
    <cellStyle name="Title 2 16 4" xfId="35709" xr:uid="{A478E288-5D05-45E0-8D0B-5BD20B3F4FE9}"/>
    <cellStyle name="Title 2 16 5" xfId="35704" xr:uid="{86E18C1E-BB8B-4575-A57E-B2BE1713DF75}"/>
    <cellStyle name="Title 2 17" xfId="21091" xr:uid="{E43CCCE5-F3D8-4DED-991E-F199299769BF}"/>
    <cellStyle name="Title 2 17 2" xfId="35711" xr:uid="{41AEADA1-AB07-4A1B-B9CF-9570D333AB51}"/>
    <cellStyle name="Title 2 17 3" xfId="35710" xr:uid="{E95804EC-BD0D-4FC1-BCDF-CCCAF9E78122}"/>
    <cellStyle name="Title 2 18" xfId="21092" xr:uid="{1437D298-FBCB-4FBC-BD64-3DDF37534F16}"/>
    <cellStyle name="Title 2 18 2" xfId="35713" xr:uid="{BADF3292-49CC-44FE-81CF-8D4357636885}"/>
    <cellStyle name="Title 2 18 3" xfId="35712" xr:uid="{843A658B-AFB7-4080-901B-6BD98A51B2B6}"/>
    <cellStyle name="Title 2 19" xfId="21093" xr:uid="{D8C0B8DF-2373-4757-A7D9-9D55C350CF9B}"/>
    <cellStyle name="Title 2 19 2" xfId="35715" xr:uid="{F630D01A-FD43-4E5A-8819-DBA179D3F33A}"/>
    <cellStyle name="Title 2 19 3" xfId="35714" xr:uid="{E8A4442E-F0E1-4EFF-B027-69179321D833}"/>
    <cellStyle name="Title 2 2" xfId="5143" xr:uid="{00000000-0005-0000-0000-00001A140000}"/>
    <cellStyle name="Title 2 2 10" xfId="35717" xr:uid="{EFC0F49C-21B2-4351-AA20-E3475016629E}"/>
    <cellStyle name="Title 2 2 11" xfId="35716" xr:uid="{8FBE3478-016D-4F21-9FF6-309DD71AE140}"/>
    <cellStyle name="Title 2 2 12" xfId="7042" xr:uid="{D1047659-5786-48E2-AA71-08FDD5BDED9C}"/>
    <cellStyle name="Title 2 2 2" xfId="9447" xr:uid="{E8EB50BC-285C-4E3F-89EB-68FFB734BC19}"/>
    <cellStyle name="Title 2 2 2 2" xfId="35719" xr:uid="{CC266201-8E55-4ADA-9E42-35E89C2B789C}"/>
    <cellStyle name="Title 2 2 2 2 2" xfId="35720" xr:uid="{08EF2FF9-C1F4-4DF2-9648-C2799A99F4D5}"/>
    <cellStyle name="Title 2 2 2 3" xfId="35721" xr:uid="{7DCF0224-D673-41E3-8DBB-958FA05099FA}"/>
    <cellStyle name="Title 2 2 2 3 2" xfId="35722" xr:uid="{D2E479E5-D4C2-437D-999F-BCD731A938FC}"/>
    <cellStyle name="Title 2 2 2 4" xfId="35723" xr:uid="{B750668D-77D6-44E3-9E1D-5D170C474033}"/>
    <cellStyle name="Title 2 2 2 5" xfId="35718" xr:uid="{FBB51A3B-9ED7-4FBF-A963-B3AD80BDBF43}"/>
    <cellStyle name="Title 2 2 3" xfId="21094" xr:uid="{1B70430B-0949-424F-AEC5-F949DDDE1608}"/>
    <cellStyle name="Title 2 2 3 2" xfId="35725" xr:uid="{3CAAE839-7D76-4343-A54B-99B81F809EE8}"/>
    <cellStyle name="Title 2 2 3 2 2" xfId="35726" xr:uid="{C18D839A-F939-45B2-9D18-9822172E2E1B}"/>
    <cellStyle name="Title 2 2 3 3" xfId="35727" xr:uid="{3FAF000F-B793-43DB-BC14-E132BFCF60BE}"/>
    <cellStyle name="Title 2 2 3 3 2" xfId="35728" xr:uid="{8BCD75C6-78EF-412B-A214-0587A285C6DE}"/>
    <cellStyle name="Title 2 2 3 4" xfId="35729" xr:uid="{59B4539D-60A6-4C52-AFDA-BFCA2999C0A1}"/>
    <cellStyle name="Title 2 2 3 5" xfId="35724" xr:uid="{62174846-E5E4-47AF-8C68-2A29D448F409}"/>
    <cellStyle name="Title 2 2 4" xfId="21095" xr:uid="{78F34379-4C05-4891-A059-7D3FDB08A22E}"/>
    <cellStyle name="Title 2 2 4 2" xfId="35731" xr:uid="{D7C6125B-F5E3-4C9A-AD95-D46A65322F6C}"/>
    <cellStyle name="Title 2 2 4 2 2" xfId="35732" xr:uid="{565B1B17-EB43-494D-B5CC-482B42E44365}"/>
    <cellStyle name="Title 2 2 4 3" xfId="35733" xr:uid="{5FC7C2F8-C2CF-44F4-BB41-D525C6090FC9}"/>
    <cellStyle name="Title 2 2 4 3 2" xfId="35734" xr:uid="{1407F3BE-48F9-4440-841C-B6AB88E020F3}"/>
    <cellStyle name="Title 2 2 4 4" xfId="35735" xr:uid="{B0B3D2EF-4C5D-43EC-9B02-C65D71C02F78}"/>
    <cellStyle name="Title 2 2 4 4 2" xfId="35736" xr:uid="{D8C1CB4A-1FAA-4CC5-B45D-C6CF9CD369A9}"/>
    <cellStyle name="Title 2 2 4 5" xfId="35737" xr:uid="{7DC8ECF4-A70F-4EC1-883A-DA9765710297}"/>
    <cellStyle name="Title 2 2 4 6" xfId="35730" xr:uid="{59A9E2A8-28A4-423D-A6EF-81060D3713BB}"/>
    <cellStyle name="Title 2 2 5" xfId="21096" xr:uid="{151402B5-2462-442E-9AFC-DFEEA68050F7}"/>
    <cellStyle name="Title 2 2 5 2" xfId="35739" xr:uid="{BE2C07D7-4C9C-4EC8-8B5F-46770DBF52D8}"/>
    <cellStyle name="Title 2 2 5 2 2" xfId="35740" xr:uid="{C4A89067-C62C-46F3-AE9A-5DE6F80BED75}"/>
    <cellStyle name="Title 2 2 5 3" xfId="35741" xr:uid="{7C2DEDB9-96CC-4569-8781-F14E68EE9108}"/>
    <cellStyle name="Title 2 2 5 3 2" xfId="35742" xr:uid="{BE4A5DF8-34F9-4348-87BA-450D3F45A7D0}"/>
    <cellStyle name="Title 2 2 5 4" xfId="35743" xr:uid="{9A3EE2BC-851D-4609-9263-FA1E0FB19886}"/>
    <cellStyle name="Title 2 2 5 5" xfId="35738" xr:uid="{8C81E1BD-658D-4C20-AA69-B71928A2500C}"/>
    <cellStyle name="Title 2 2 6" xfId="21097" xr:uid="{CC8D3AD3-FAFA-4A37-A12D-9C734C78D20A}"/>
    <cellStyle name="Title 2 2 6 2" xfId="35745" xr:uid="{37D2AAAD-1C3A-4CED-BF42-F266DFFD3E70}"/>
    <cellStyle name="Title 2 2 6 3" xfId="35744" xr:uid="{A3833E9D-D901-4789-A8FD-67A41EBC54AA}"/>
    <cellStyle name="Title 2 2 7" xfId="21098" xr:uid="{FFAEA5B5-8906-49B6-AEB8-F77CB26F6399}"/>
    <cellStyle name="Title 2 2 7 2" xfId="35747" xr:uid="{A5B1B8E2-8BFC-46EC-8599-B1B3F0C2ECEA}"/>
    <cellStyle name="Title 2 2 7 3" xfId="35746" xr:uid="{38CAAE64-5F5F-40C4-BAFA-457E0278026B}"/>
    <cellStyle name="Title 2 2 8" xfId="21099" xr:uid="{F61CE57C-3E5F-49B7-90FD-D65A8CD68745}"/>
    <cellStyle name="Title 2 2 8 2" xfId="35749" xr:uid="{AF55780D-A420-4F25-9ACD-4D5765AD5678}"/>
    <cellStyle name="Title 2 2 8 3" xfId="35748" xr:uid="{1CE8E407-0EFE-4B58-A99A-21E7D1C71638}"/>
    <cellStyle name="Title 2 2 9" xfId="21100" xr:uid="{694AAC21-E5A1-4F6F-A60A-C0656CA5C7AD}"/>
    <cellStyle name="Title 2 2 9 2" xfId="35750" xr:uid="{DB5122C8-C0FF-4C5D-914E-0903602ED295}"/>
    <cellStyle name="Title 2 20" xfId="21101" xr:uid="{B6A9FA47-D5A6-44D8-90BF-DA5319D9AFD5}"/>
    <cellStyle name="Title 2 20 2" xfId="35751" xr:uid="{543C1BF3-256F-4CC5-843C-E19F563428FD}"/>
    <cellStyle name="Title 2 21" xfId="35752" xr:uid="{A1437272-2505-4F2E-B09B-67BF27E0A0C4}"/>
    <cellStyle name="Title 2 22" xfId="35606" xr:uid="{2E8ED7C4-C14F-4AB1-ABD8-9B64986CB58D}"/>
    <cellStyle name="Title 2 23" xfId="23726" xr:uid="{147C1D30-E742-43D1-B1D6-B7F3C7BB369E}"/>
    <cellStyle name="Title 2 24" xfId="9445" xr:uid="{2CB14F36-DA04-478C-B330-B397F025B00A}"/>
    <cellStyle name="Title 2 3" xfId="5144" xr:uid="{00000000-0005-0000-0000-00001B140000}"/>
    <cellStyle name="Title 2 3 10" xfId="35754" xr:uid="{CAF96ACF-229A-46DB-98D4-3A3110AF53B9}"/>
    <cellStyle name="Title 2 3 11" xfId="35753" xr:uid="{E59C2EF8-026D-4B53-A1AC-58D0712DB971}"/>
    <cellStyle name="Title 2 3 12" xfId="7043" xr:uid="{29FB15D9-7DE1-427F-80DE-BF2589228EA7}"/>
    <cellStyle name="Title 2 3 2" xfId="9448" xr:uid="{39065A1D-5841-4BF5-85A7-92F9E834B438}"/>
    <cellStyle name="Title 2 3 2 2" xfId="35756" xr:uid="{F1722963-0894-4C7D-B4A3-27AB522AB26C}"/>
    <cellStyle name="Title 2 3 2 2 2" xfId="35757" xr:uid="{71B94638-6B16-4FFB-AF55-AC690507F3B6}"/>
    <cellStyle name="Title 2 3 2 3" xfId="35758" xr:uid="{23E448D7-4787-4ABE-8468-C6B2706B637B}"/>
    <cellStyle name="Title 2 3 2 3 2" xfId="35759" xr:uid="{1DDA4B94-091E-4A7E-8D61-01B1A66FCFDA}"/>
    <cellStyle name="Title 2 3 2 4" xfId="35760" xr:uid="{648CD642-FEEA-4E46-84B0-448CC994FF7F}"/>
    <cellStyle name="Title 2 3 2 5" xfId="35755" xr:uid="{7DF564FD-1EFD-4B01-B9EA-466756C25A6E}"/>
    <cellStyle name="Title 2 3 3" xfId="21102" xr:uid="{7CAD4CB3-95D9-451D-822F-FE41920E9113}"/>
    <cellStyle name="Title 2 3 3 2" xfId="35762" xr:uid="{3D193A68-FC72-4647-B0B7-FC5646F6820D}"/>
    <cellStyle name="Title 2 3 3 2 2" xfId="35763" xr:uid="{E8B9AE18-D94E-43FF-BE7B-9F0A8E4316FC}"/>
    <cellStyle name="Title 2 3 3 3" xfId="35764" xr:uid="{D5A4DFE2-274C-4AB7-A7EA-AC2FD7D52D64}"/>
    <cellStyle name="Title 2 3 3 3 2" xfId="35765" xr:uid="{DF3B30E8-6A11-4DA2-AF1D-87FA50505D39}"/>
    <cellStyle name="Title 2 3 3 4" xfId="35766" xr:uid="{2C2F7A22-CFAE-45CC-9E5E-A7851633BF76}"/>
    <cellStyle name="Title 2 3 3 5" xfId="35761" xr:uid="{A08FB917-EBB4-40E6-9969-817BD65BAA82}"/>
    <cellStyle name="Title 2 3 4" xfId="21103" xr:uid="{0D050052-B7C8-460E-918C-5ADE3EB5C8BA}"/>
    <cellStyle name="Title 2 3 4 2" xfId="35768" xr:uid="{1A32BE38-39E1-4827-B933-4AD1A1A08DB8}"/>
    <cellStyle name="Title 2 3 4 2 2" xfId="35769" xr:uid="{31D53AC2-3B21-4BA0-8F90-C34F45EA5ADA}"/>
    <cellStyle name="Title 2 3 4 3" xfId="35770" xr:uid="{2A682747-78A9-4652-AD51-A82ABAE96BF4}"/>
    <cellStyle name="Title 2 3 4 3 2" xfId="35771" xr:uid="{0E7732B4-D208-46DA-87C4-64A119E739D1}"/>
    <cellStyle name="Title 2 3 4 4" xfId="35772" xr:uid="{67339F0D-4FF5-4C91-A749-40D222DACEFF}"/>
    <cellStyle name="Title 2 3 4 4 2" xfId="35773" xr:uid="{5FCDBF03-CCED-4A73-80CB-A442BDF58285}"/>
    <cellStyle name="Title 2 3 4 5" xfId="35774" xr:uid="{D80F3A1C-B3B9-4277-A178-57303621095C}"/>
    <cellStyle name="Title 2 3 4 6" xfId="35767" xr:uid="{24E7973D-DA43-440C-B57F-C8BC078E2D6D}"/>
    <cellStyle name="Title 2 3 5" xfId="21104" xr:uid="{98270926-F139-4ED1-8A69-C80652B008CF}"/>
    <cellStyle name="Title 2 3 5 2" xfId="35776" xr:uid="{A82A5E06-4182-41B2-B392-FA6ADCD0F853}"/>
    <cellStyle name="Title 2 3 5 2 2" xfId="35777" xr:uid="{17524698-A9DC-4DE9-BEB5-6CFA2F9714B5}"/>
    <cellStyle name="Title 2 3 5 3" xfId="35778" xr:uid="{0DE7CCC7-62F7-4F6C-BE62-B8E0F0E31D41}"/>
    <cellStyle name="Title 2 3 5 3 2" xfId="35779" xr:uid="{FFFDF2E7-ACA7-4057-9254-40C10D2C0D14}"/>
    <cellStyle name="Title 2 3 5 4" xfId="35780" xr:uid="{39CD6666-7496-4E64-96CF-CDAED64529EE}"/>
    <cellStyle name="Title 2 3 5 5" xfId="35775" xr:uid="{8412941C-FCCB-428D-B4EF-D157B15EA93A}"/>
    <cellStyle name="Title 2 3 6" xfId="21105" xr:uid="{BDC55DB4-27DF-4C90-9657-8C02F41BC74F}"/>
    <cellStyle name="Title 2 3 6 2" xfId="35782" xr:uid="{F26B30AD-4925-4972-96E7-2CC771984191}"/>
    <cellStyle name="Title 2 3 6 3" xfId="35781" xr:uid="{4B19BFFE-F65F-4F46-831F-00422AD7655F}"/>
    <cellStyle name="Title 2 3 7" xfId="21106" xr:uid="{E09C3B76-9B58-4642-A979-F727AE080977}"/>
    <cellStyle name="Title 2 3 7 2" xfId="35784" xr:uid="{09812823-DE51-4F9E-8EFA-C31B56277D0C}"/>
    <cellStyle name="Title 2 3 7 3" xfId="35783" xr:uid="{9D0E842A-9BF8-4E94-97D1-34DC91CC7DCD}"/>
    <cellStyle name="Title 2 3 8" xfId="21107" xr:uid="{93B51E1D-7639-4975-8EBD-3EEAFBFDC8E4}"/>
    <cellStyle name="Title 2 3 8 2" xfId="35786" xr:uid="{AC419625-466F-493A-BFD7-D99EA4334A45}"/>
    <cellStyle name="Title 2 3 8 3" xfId="35785" xr:uid="{26FC51E9-E7CE-413F-8C7A-A4A074747641}"/>
    <cellStyle name="Title 2 3 9" xfId="21108" xr:uid="{19FA87AA-035E-4797-8993-9EF590297DD5}"/>
    <cellStyle name="Title 2 3 9 2" xfId="35787" xr:uid="{BAD76B1E-F4E3-4360-9B20-0152FBAF9BA4}"/>
    <cellStyle name="Title 2 4" xfId="5145" xr:uid="{00000000-0005-0000-0000-00001C140000}"/>
    <cellStyle name="Title 2 4 10" xfId="35789" xr:uid="{EB32C86A-BCD5-44B0-BBD7-081B0110498B}"/>
    <cellStyle name="Title 2 4 11" xfId="35788" xr:uid="{4745CCE4-5238-40A7-9FDA-02E4728BE05B}"/>
    <cellStyle name="Title 2 4 12" xfId="7044" xr:uid="{13140EB7-8795-47DB-9236-C957175BA2F7}"/>
    <cellStyle name="Title 2 4 2" xfId="9449" xr:uid="{6B4DB193-7367-43CC-8750-53E4A2A4B586}"/>
    <cellStyle name="Title 2 4 2 2" xfId="35791" xr:uid="{2D806486-9A89-499E-A55E-BAD0FDF37A9E}"/>
    <cellStyle name="Title 2 4 2 2 2" xfId="35792" xr:uid="{61CEA94D-F89B-4319-A23D-07400BD43699}"/>
    <cellStyle name="Title 2 4 2 3" xfId="35793" xr:uid="{55EB7B4B-5D70-4C2B-8743-519E1D4A8766}"/>
    <cellStyle name="Title 2 4 2 3 2" xfId="35794" xr:uid="{9BFD4A5C-8464-490E-834D-72A599B82060}"/>
    <cellStyle name="Title 2 4 2 4" xfId="35795" xr:uid="{82A67C56-AEDA-450D-9EEE-89F7F2EC544C}"/>
    <cellStyle name="Title 2 4 2 5" xfId="35790" xr:uid="{788E0B93-8FE7-4548-ABE6-4E25BB6A98F8}"/>
    <cellStyle name="Title 2 4 3" xfId="21109" xr:uid="{52F8B840-6DE1-4EBC-8655-E949D5D1B5E7}"/>
    <cellStyle name="Title 2 4 3 2" xfId="35797" xr:uid="{89BBA74D-6F36-4C17-A029-15762088A6D7}"/>
    <cellStyle name="Title 2 4 3 2 2" xfId="35798" xr:uid="{F1FC34A0-1F11-4F86-AC26-4D8FCCFC6893}"/>
    <cellStyle name="Title 2 4 3 3" xfId="35799" xr:uid="{10603DBD-B4DA-421C-AE2E-C8C93DFC860E}"/>
    <cellStyle name="Title 2 4 3 3 2" xfId="35800" xr:uid="{54FEF70C-0AAE-44CB-9EF2-B4F5A0C87E47}"/>
    <cellStyle name="Title 2 4 3 4" xfId="35801" xr:uid="{219F85EF-B9C6-460D-BAA7-108B8D1F519C}"/>
    <cellStyle name="Title 2 4 3 5" xfId="35796" xr:uid="{5A9C2D87-80FD-414D-BB6D-992B4F690694}"/>
    <cellStyle name="Title 2 4 4" xfId="21110" xr:uid="{3ACA7E54-1682-4D72-8DCE-4BDAAF5DDD60}"/>
    <cellStyle name="Title 2 4 4 2" xfId="35803" xr:uid="{AB841BAF-A110-4263-803A-38482B21AA55}"/>
    <cellStyle name="Title 2 4 4 2 2" xfId="35804" xr:uid="{7346E0C8-357A-4EBB-B002-309CB6BB7B67}"/>
    <cellStyle name="Title 2 4 4 3" xfId="35805" xr:uid="{2FE77ADA-8420-46BC-9B14-EF747CDA5A66}"/>
    <cellStyle name="Title 2 4 4 3 2" xfId="35806" xr:uid="{56A600B3-996F-4098-B006-49933D978075}"/>
    <cellStyle name="Title 2 4 4 4" xfId="35807" xr:uid="{06CCDE55-CD25-4596-B1CE-78DE1F8CB8D0}"/>
    <cellStyle name="Title 2 4 4 4 2" xfId="35808" xr:uid="{C8DBF5D8-CD33-487E-BFFD-A210698B204A}"/>
    <cellStyle name="Title 2 4 4 5" xfId="35809" xr:uid="{6E81E4C8-4D0C-4C7E-8B3F-11930398FAFC}"/>
    <cellStyle name="Title 2 4 4 6" xfId="35802" xr:uid="{F6FC5690-0C34-4CA4-A62C-E3E813E39C4E}"/>
    <cellStyle name="Title 2 4 5" xfId="21111" xr:uid="{2363C86E-FA12-418A-9A43-3EBFD9F00958}"/>
    <cellStyle name="Title 2 4 5 2" xfId="35811" xr:uid="{4A7828D2-DA73-4F33-8A65-33EAF4065D9E}"/>
    <cellStyle name="Title 2 4 5 2 2" xfId="35812" xr:uid="{89F00AFA-9FB0-4B8C-AB75-A061661BB841}"/>
    <cellStyle name="Title 2 4 5 3" xfId="35813" xr:uid="{2BFFEE9C-6FDC-4902-989C-A6CEB3EF65B7}"/>
    <cellStyle name="Title 2 4 5 3 2" xfId="35814" xr:uid="{AA4FD24B-BE79-4C10-9FB9-D1BF347FCF69}"/>
    <cellStyle name="Title 2 4 5 4" xfId="35815" xr:uid="{11937700-322D-448A-ABF4-0CD39B49E241}"/>
    <cellStyle name="Title 2 4 5 5" xfId="35810" xr:uid="{BC65AC22-0D06-406C-80E0-4BBC69780E3B}"/>
    <cellStyle name="Title 2 4 6" xfId="21112" xr:uid="{1B356471-4415-4393-B007-B74652ECB877}"/>
    <cellStyle name="Title 2 4 6 2" xfId="35817" xr:uid="{3F82022B-A028-4DBA-A8FA-15CFDD91F79E}"/>
    <cellStyle name="Title 2 4 6 3" xfId="35816" xr:uid="{E1759BB7-8411-4AD8-94A0-D93CE38CFA05}"/>
    <cellStyle name="Title 2 4 7" xfId="21113" xr:uid="{32C65BCA-D87B-49FC-AD74-2851FBF90994}"/>
    <cellStyle name="Title 2 4 7 2" xfId="35819" xr:uid="{4B6F4EDA-2A69-4DEE-AF30-26323759E383}"/>
    <cellStyle name="Title 2 4 7 3" xfId="35818" xr:uid="{E8184DD8-E04D-41FF-A063-897AF4CFFF21}"/>
    <cellStyle name="Title 2 4 8" xfId="21114" xr:uid="{DD4DC657-D6D9-48AB-A8B9-ABE33DC714AC}"/>
    <cellStyle name="Title 2 4 8 2" xfId="35821" xr:uid="{842DA989-E5BD-4016-9A95-D56021D9D78E}"/>
    <cellStyle name="Title 2 4 8 3" xfId="35820" xr:uid="{161F81B4-8261-4C75-84C0-3FBBD2E8F9D2}"/>
    <cellStyle name="Title 2 4 9" xfId="21115" xr:uid="{BC302897-5A6E-4AED-9956-E565D5E6204C}"/>
    <cellStyle name="Title 2 4 9 2" xfId="35822" xr:uid="{7117DAC8-24C0-46E3-84A6-AD4CB66C1229}"/>
    <cellStyle name="Title 2 5" xfId="5146" xr:uid="{00000000-0005-0000-0000-00001D140000}"/>
    <cellStyle name="Title 2 5 10" xfId="35824" xr:uid="{FD07D956-B0C7-4CCB-B6AA-49EA31ABBD2B}"/>
    <cellStyle name="Title 2 5 11" xfId="35823" xr:uid="{2F10883C-6ADD-4EFF-B693-370315C6191E}"/>
    <cellStyle name="Title 2 5 12" xfId="7045" xr:uid="{99C6FE79-F30D-4CF5-A2E4-7BE305B453F0}"/>
    <cellStyle name="Title 2 5 2" xfId="9450" xr:uid="{9FDF887C-5828-4843-B940-6B25B870592A}"/>
    <cellStyle name="Title 2 5 2 2" xfId="35826" xr:uid="{72FB33FC-EF7F-45D8-8689-3BBE7808624E}"/>
    <cellStyle name="Title 2 5 2 2 2" xfId="35827" xr:uid="{43E3EE4A-4838-45E1-862C-32683118D110}"/>
    <cellStyle name="Title 2 5 2 3" xfId="35828" xr:uid="{2A12E916-F709-4787-99BA-51877A36E8D5}"/>
    <cellStyle name="Title 2 5 2 3 2" xfId="35829" xr:uid="{82B9DC25-6FCB-484B-ACAF-FA20B564D478}"/>
    <cellStyle name="Title 2 5 2 4" xfId="35830" xr:uid="{9016D67E-B2FA-4664-8C59-EDD58CE502B0}"/>
    <cellStyle name="Title 2 5 2 5" xfId="35825" xr:uid="{24B22A0D-7037-489E-9973-BA335F9A21E3}"/>
    <cellStyle name="Title 2 5 3" xfId="21116" xr:uid="{11040D93-BDC8-4044-870F-1F9182F49608}"/>
    <cellStyle name="Title 2 5 3 2" xfId="35832" xr:uid="{5BA421CC-DC1D-4176-A2E2-DB4E3C56579E}"/>
    <cellStyle name="Title 2 5 3 2 2" xfId="35833" xr:uid="{96FD406D-8462-488C-937B-0B0E5C95D024}"/>
    <cellStyle name="Title 2 5 3 3" xfId="35834" xr:uid="{859B445B-1A2C-4BD1-9AED-AF66A10F0525}"/>
    <cellStyle name="Title 2 5 3 3 2" xfId="35835" xr:uid="{50F83565-AE72-4DEC-B252-ADA0DEABEEA2}"/>
    <cellStyle name="Title 2 5 3 4" xfId="35836" xr:uid="{C0C3B57B-91AF-4D1C-9F33-29E471FE6120}"/>
    <cellStyle name="Title 2 5 3 5" xfId="35831" xr:uid="{42D8845B-4BAF-424C-A1D9-705730730614}"/>
    <cellStyle name="Title 2 5 4" xfId="21117" xr:uid="{92C64FC0-5401-4E63-A85F-5A3CC704040C}"/>
    <cellStyle name="Title 2 5 4 2" xfId="35838" xr:uid="{AA34145B-9853-4893-B5E9-5C04019214FC}"/>
    <cellStyle name="Title 2 5 4 2 2" xfId="35839" xr:uid="{4975F544-3C4B-46DB-91CD-C7A4BD6FCB92}"/>
    <cellStyle name="Title 2 5 4 3" xfId="35840" xr:uid="{C04FDE20-A2CD-4866-ACA1-0BAC2997882F}"/>
    <cellStyle name="Title 2 5 4 3 2" xfId="35841" xr:uid="{91D47B7B-016A-4076-834B-8D321458E182}"/>
    <cellStyle name="Title 2 5 4 4" xfId="35842" xr:uid="{6AE24C29-239E-4EBE-9F1C-F82CEB6AF90A}"/>
    <cellStyle name="Title 2 5 4 4 2" xfId="35843" xr:uid="{F6E636C7-735A-4BD5-8B76-3679D438F473}"/>
    <cellStyle name="Title 2 5 4 5" xfId="35844" xr:uid="{C29E560B-FE17-465A-9FF3-7F53702A7925}"/>
    <cellStyle name="Title 2 5 4 6" xfId="35837" xr:uid="{83F58334-B1B9-4FB2-9BA9-CAD32721C291}"/>
    <cellStyle name="Title 2 5 5" xfId="21118" xr:uid="{6FCF78BC-4D7B-4E0A-8CC2-197EB4A7725B}"/>
    <cellStyle name="Title 2 5 5 2" xfId="35846" xr:uid="{17E970CE-41DD-4B47-BD62-ED1D74C945FB}"/>
    <cellStyle name="Title 2 5 5 2 2" xfId="35847" xr:uid="{A82F8514-FC89-4348-8948-63507A211FF3}"/>
    <cellStyle name="Title 2 5 5 3" xfId="35848" xr:uid="{D6356E13-E2F4-440F-A7E1-12B1F0E77D31}"/>
    <cellStyle name="Title 2 5 5 3 2" xfId="35849" xr:uid="{1E085B6E-2123-4E78-9762-7D02DB30284F}"/>
    <cellStyle name="Title 2 5 5 4" xfId="35850" xr:uid="{9942FB2D-AAAF-4525-AA66-B00BA542C562}"/>
    <cellStyle name="Title 2 5 5 5" xfId="35845" xr:uid="{51DD7CED-EA58-44C5-8902-2066A585EB52}"/>
    <cellStyle name="Title 2 5 6" xfId="21119" xr:uid="{EC1819DD-A097-4F5D-B952-F8A180507598}"/>
    <cellStyle name="Title 2 5 6 2" xfId="35852" xr:uid="{1DA0B84C-BE81-4466-A6D0-39236F28A1F3}"/>
    <cellStyle name="Title 2 5 6 3" xfId="35851" xr:uid="{081DA2F5-03C4-4436-9C80-0103A30BEC72}"/>
    <cellStyle name="Title 2 5 7" xfId="21120" xr:uid="{756F7086-C398-410C-AD60-D0F7F0FCC373}"/>
    <cellStyle name="Title 2 5 7 2" xfId="35854" xr:uid="{EEB6B41B-2530-4A52-BE82-3C9C1F7728D0}"/>
    <cellStyle name="Title 2 5 7 3" xfId="35853" xr:uid="{FF734807-FBA7-4C9A-B2EB-FDFE3393CCB1}"/>
    <cellStyle name="Title 2 5 8" xfId="21121" xr:uid="{3F966E74-8982-4C76-8CD4-4B6FEAB902D9}"/>
    <cellStyle name="Title 2 5 8 2" xfId="35856" xr:uid="{AF73B230-C51B-4173-A838-95C96609A457}"/>
    <cellStyle name="Title 2 5 8 3" xfId="35855" xr:uid="{05937C38-A71F-4B30-951D-6BE96ABF6D2E}"/>
    <cellStyle name="Title 2 5 9" xfId="21122" xr:uid="{A5288B04-8AA1-41C6-83EE-AABBFACD07C3}"/>
    <cellStyle name="Title 2 5 9 2" xfId="35857" xr:uid="{A36BFA64-1BD4-4932-B228-E0A18482C3F5}"/>
    <cellStyle name="Title 2 6" xfId="5147" xr:uid="{00000000-0005-0000-0000-00001E140000}"/>
    <cellStyle name="Title 2 6 10" xfId="35859" xr:uid="{9D4DE3A2-BC3E-43C8-877A-F6EDF9371082}"/>
    <cellStyle name="Title 2 6 11" xfId="35858" xr:uid="{73EBF35E-89F8-4202-BCF5-71B3785169F9}"/>
    <cellStyle name="Title 2 6 12" xfId="7046" xr:uid="{DE177506-013C-4085-8FE8-6F90656B5FA8}"/>
    <cellStyle name="Title 2 6 2" xfId="9451" xr:uid="{0494EF56-55DB-4EB9-B6C5-D2BEDB7F9B76}"/>
    <cellStyle name="Title 2 6 2 2" xfId="35861" xr:uid="{672E2904-5AB9-442B-93AC-46496D489F6A}"/>
    <cellStyle name="Title 2 6 2 2 2" xfId="35862" xr:uid="{1BBA3F20-2870-4660-A81F-7F52057A3305}"/>
    <cellStyle name="Title 2 6 2 3" xfId="35863" xr:uid="{103154C5-F6E5-4789-B150-41E88FFAE4DC}"/>
    <cellStyle name="Title 2 6 2 3 2" xfId="35864" xr:uid="{80F1C961-5FB0-4C0A-8911-50C9DB903579}"/>
    <cellStyle name="Title 2 6 2 4" xfId="35865" xr:uid="{DF182B7E-EC76-4DF3-9DE7-A42EF2C5A090}"/>
    <cellStyle name="Title 2 6 2 5" xfId="35860" xr:uid="{D2066BBA-6C96-43BD-A470-24377A02F752}"/>
    <cellStyle name="Title 2 6 3" xfId="21123" xr:uid="{E9FFA7E5-A95E-4B91-9957-615EE71D6983}"/>
    <cellStyle name="Title 2 6 3 2" xfId="35867" xr:uid="{A64152DF-D1CC-47CF-9231-3A249C2F9C58}"/>
    <cellStyle name="Title 2 6 3 2 2" xfId="35868" xr:uid="{9BFADA8E-7D66-4A42-82FA-E23BF69241DD}"/>
    <cellStyle name="Title 2 6 3 3" xfId="35869" xr:uid="{1F2413D9-29B6-45B0-82D9-15057B0C9355}"/>
    <cellStyle name="Title 2 6 3 3 2" xfId="35870" xr:uid="{F2B20C66-BC41-4682-B042-81446DCEC092}"/>
    <cellStyle name="Title 2 6 3 4" xfId="35871" xr:uid="{DF17A217-0FD0-402D-8E15-777C63D0274B}"/>
    <cellStyle name="Title 2 6 3 5" xfId="35866" xr:uid="{5FCC876F-CBBC-4F9F-9C6C-4ED05C02BFA1}"/>
    <cellStyle name="Title 2 6 4" xfId="21124" xr:uid="{1BE0FDB8-E09F-4034-9051-4CD946ED6888}"/>
    <cellStyle name="Title 2 6 4 2" xfId="35873" xr:uid="{F7572BDE-BB33-41FC-B0D8-313F30C513DC}"/>
    <cellStyle name="Title 2 6 4 2 2" xfId="35874" xr:uid="{184FACE7-9265-4A38-8E8A-3715C24FE0D7}"/>
    <cellStyle name="Title 2 6 4 3" xfId="35875" xr:uid="{15F67ED5-DE6A-4AB2-B50E-C96599E8AEE9}"/>
    <cellStyle name="Title 2 6 4 3 2" xfId="35876" xr:uid="{A344E25B-4067-4633-BDCF-44DE7A94D022}"/>
    <cellStyle name="Title 2 6 4 4" xfId="35877" xr:uid="{B02ABDF3-0B4E-4589-AF9A-60B8396C7D5D}"/>
    <cellStyle name="Title 2 6 4 4 2" xfId="35878" xr:uid="{21AC0204-268B-44C1-843A-607F51A9582A}"/>
    <cellStyle name="Title 2 6 4 5" xfId="35879" xr:uid="{9CA7F24E-FE51-4344-959F-1FCAF1FDC5A7}"/>
    <cellStyle name="Title 2 6 4 6" xfId="35872" xr:uid="{B06EDC1F-A721-4429-A005-B3D16BD4C5D1}"/>
    <cellStyle name="Title 2 6 5" xfId="21125" xr:uid="{E65168BB-3CC4-4E4A-99B2-DFA42ADCDBCF}"/>
    <cellStyle name="Title 2 6 5 2" xfId="35881" xr:uid="{29D5643F-E4C0-491B-B275-6C176CBA3EC5}"/>
    <cellStyle name="Title 2 6 5 2 2" xfId="35882" xr:uid="{C9D0BA20-472D-46AE-B5C9-97F6E6914236}"/>
    <cellStyle name="Title 2 6 5 3" xfId="35883" xr:uid="{28FC124A-8DE1-46A5-86A1-9DC522E536B0}"/>
    <cellStyle name="Title 2 6 5 3 2" xfId="35884" xr:uid="{FF0CAEFF-E126-4AD7-8F89-4B7186B9E6C9}"/>
    <cellStyle name="Title 2 6 5 4" xfId="35885" xr:uid="{02FED642-812B-4311-95CE-D1DB7B75AEF7}"/>
    <cellStyle name="Title 2 6 5 5" xfId="35880" xr:uid="{49728094-3B63-4EE6-B657-133809267E8D}"/>
    <cellStyle name="Title 2 6 6" xfId="21126" xr:uid="{9940D8FB-36F4-4DA5-ABA7-5C0555DA4956}"/>
    <cellStyle name="Title 2 6 6 2" xfId="35887" xr:uid="{B25B369C-D2E8-46AD-8CD6-F47995DD5AC8}"/>
    <cellStyle name="Title 2 6 6 3" xfId="35886" xr:uid="{EE87E24B-D0E0-4D86-99D2-CA5F8F9AE965}"/>
    <cellStyle name="Title 2 6 7" xfId="21127" xr:uid="{7B714662-937F-4A8C-91BD-B1E6760BD9A8}"/>
    <cellStyle name="Title 2 6 7 2" xfId="35889" xr:uid="{960FE467-0EFF-4A5B-938D-FB716443587D}"/>
    <cellStyle name="Title 2 6 7 3" xfId="35888" xr:uid="{8C29CDA1-DF23-4B4F-9E19-90E538277BEF}"/>
    <cellStyle name="Title 2 6 8" xfId="21128" xr:uid="{A0672AD2-D8FF-4DA0-B2EB-DE59D98FABAC}"/>
    <cellStyle name="Title 2 6 8 2" xfId="35891" xr:uid="{B4C1D0E7-96D3-4B1E-961B-BFAF51124097}"/>
    <cellStyle name="Title 2 6 8 3" xfId="35890" xr:uid="{7C2B991F-6891-4AB9-BF7E-57A8FA6193B9}"/>
    <cellStyle name="Title 2 6 9" xfId="21129" xr:uid="{A9FCD318-41CE-459F-8136-EB57B94658F7}"/>
    <cellStyle name="Title 2 6 9 2" xfId="35892" xr:uid="{1180C347-F03C-4D03-948C-53B7D9A94719}"/>
    <cellStyle name="Title 2 7" xfId="5148" xr:uid="{00000000-0005-0000-0000-00001F140000}"/>
    <cellStyle name="Title 2 7 10" xfId="35894" xr:uid="{86F9F41D-BADE-466F-8B37-D64F2380E5E6}"/>
    <cellStyle name="Title 2 7 11" xfId="35893" xr:uid="{840637D2-DA72-4AEB-9788-1A43F8DDAB82}"/>
    <cellStyle name="Title 2 7 12" xfId="7047" xr:uid="{6D38E1C3-CEEB-43A7-9458-8E9E313D7FA5}"/>
    <cellStyle name="Title 2 7 2" xfId="9452" xr:uid="{F1BAA19C-C23A-4780-8636-AC98D43EF5D8}"/>
    <cellStyle name="Title 2 7 2 2" xfId="35896" xr:uid="{C50EBFDD-99C4-4895-8A31-D435BB0667D1}"/>
    <cellStyle name="Title 2 7 2 2 2" xfId="35897" xr:uid="{A0E92C06-70D1-4F09-88F2-4B98105F1FD9}"/>
    <cellStyle name="Title 2 7 2 3" xfId="35898" xr:uid="{62E14CE5-A4E0-4C02-9BDF-9BEEE0C3F180}"/>
    <cellStyle name="Title 2 7 2 3 2" xfId="35899" xr:uid="{E6353898-6601-4D0C-8B63-6A42A3A979E6}"/>
    <cellStyle name="Title 2 7 2 4" xfId="35900" xr:uid="{931EB479-07A5-4ED0-8811-10B7BBA6098B}"/>
    <cellStyle name="Title 2 7 2 5" xfId="35895" xr:uid="{B89F764B-ED00-42A3-B913-E3AB0F60AF37}"/>
    <cellStyle name="Title 2 7 3" xfId="21130" xr:uid="{8CB9F8E4-BA16-498E-8B04-4F5F6C6817A1}"/>
    <cellStyle name="Title 2 7 3 2" xfId="35902" xr:uid="{31992ED0-362F-4600-8139-BAC912F1D129}"/>
    <cellStyle name="Title 2 7 3 2 2" xfId="35903" xr:uid="{84BDCFEA-124B-49FE-AA7A-B4356F7A9812}"/>
    <cellStyle name="Title 2 7 3 3" xfId="35904" xr:uid="{5CEDEDD1-5994-43F0-8984-156188917F39}"/>
    <cellStyle name="Title 2 7 3 3 2" xfId="35905" xr:uid="{E42733AE-F057-4230-82D6-8C6F9A6BB985}"/>
    <cellStyle name="Title 2 7 3 4" xfId="35906" xr:uid="{0232429D-BD46-419F-9CB6-17F26C797C00}"/>
    <cellStyle name="Title 2 7 3 5" xfId="35901" xr:uid="{609391F6-6688-4CBC-9C2F-87A3430A1AF1}"/>
    <cellStyle name="Title 2 7 4" xfId="21131" xr:uid="{6DF0C762-6163-4D0D-A4C3-68FE4B61A867}"/>
    <cellStyle name="Title 2 7 4 2" xfId="35908" xr:uid="{8F5F93EE-8D54-4217-9E77-A717F28338E2}"/>
    <cellStyle name="Title 2 7 4 2 2" xfId="35909" xr:uid="{771843E6-D522-4F53-A62A-188F2AC534A2}"/>
    <cellStyle name="Title 2 7 4 3" xfId="35910" xr:uid="{BEDDBBC3-70EE-401D-999B-05FED618E96D}"/>
    <cellStyle name="Title 2 7 4 3 2" xfId="35911" xr:uid="{6BE176CE-9EF7-4833-BA21-02907C8C0324}"/>
    <cellStyle name="Title 2 7 4 4" xfId="35912" xr:uid="{CE8C31EE-B83E-415D-887B-3E4DEDC73F1A}"/>
    <cellStyle name="Title 2 7 4 4 2" xfId="35913" xr:uid="{95BC9D9A-EA5D-407C-ADF7-DFF6E27AA065}"/>
    <cellStyle name="Title 2 7 4 5" xfId="35914" xr:uid="{984C1025-E2EE-46C7-AC74-5B7D40281F7A}"/>
    <cellStyle name="Title 2 7 4 6" xfId="35907" xr:uid="{4CF8E87F-C372-4EEE-B2F0-5871B18B982D}"/>
    <cellStyle name="Title 2 7 5" xfId="21132" xr:uid="{EE92EC33-70A3-49FE-9624-DBE05F7FE91B}"/>
    <cellStyle name="Title 2 7 5 2" xfId="35916" xr:uid="{0F7160D2-2534-40E9-8BE1-3BA8ACFF08AC}"/>
    <cellStyle name="Title 2 7 5 2 2" xfId="35917" xr:uid="{2A0F2292-3C9C-4E9E-80E4-A60FE57CED5E}"/>
    <cellStyle name="Title 2 7 5 3" xfId="35918" xr:uid="{DF165497-89E5-419F-841F-9EAB4EC952FD}"/>
    <cellStyle name="Title 2 7 5 3 2" xfId="35919" xr:uid="{8BD1ABE9-343D-4464-A8FE-0CB522EDC4F5}"/>
    <cellStyle name="Title 2 7 5 4" xfId="35920" xr:uid="{7759DDF2-050A-4742-BEEF-BCC60E601973}"/>
    <cellStyle name="Title 2 7 5 5" xfId="35915" xr:uid="{017CDD01-8F01-4C88-BB61-2310B780C10F}"/>
    <cellStyle name="Title 2 7 6" xfId="21133" xr:uid="{0967866C-7895-4246-BFAD-0CCF95A1923B}"/>
    <cellStyle name="Title 2 7 6 2" xfId="35922" xr:uid="{1A37811A-309F-4B3B-BD4A-80602AF6ED92}"/>
    <cellStyle name="Title 2 7 6 3" xfId="35921" xr:uid="{E194750D-2C0D-4A4C-90DD-63E84C81191B}"/>
    <cellStyle name="Title 2 7 7" xfId="21134" xr:uid="{96AF8809-7350-4DA6-9A10-93B67CE93653}"/>
    <cellStyle name="Title 2 7 7 2" xfId="35924" xr:uid="{8AFD582C-66EE-4876-AD1F-9F042AA12B69}"/>
    <cellStyle name="Title 2 7 7 3" xfId="35923" xr:uid="{7FC09FBA-4387-4ED6-9AF5-A9238BE2BC06}"/>
    <cellStyle name="Title 2 7 8" xfId="21135" xr:uid="{6805E7C6-C0D4-4D2F-AD6C-288C28DBD9CF}"/>
    <cellStyle name="Title 2 7 8 2" xfId="35926" xr:uid="{1D57B2CE-2228-459F-840F-D45AE1BB6765}"/>
    <cellStyle name="Title 2 7 8 3" xfId="35925" xr:uid="{DC11082D-0C77-4C87-A6FC-F6D69B5C60E8}"/>
    <cellStyle name="Title 2 7 9" xfId="21136" xr:uid="{5A28A619-D76A-4376-A85F-72441F90BDF7}"/>
    <cellStyle name="Title 2 7 9 2" xfId="35927" xr:uid="{AD97BD4B-7828-4E2F-9D89-D368A3F24ED6}"/>
    <cellStyle name="Title 2 8" xfId="5149" xr:uid="{00000000-0005-0000-0000-000020140000}"/>
    <cellStyle name="Title 2 8 10" xfId="35929" xr:uid="{A73BED35-7FC7-43B5-ABC2-3F9973CD44C4}"/>
    <cellStyle name="Title 2 8 11" xfId="35928" xr:uid="{8AF056BC-492E-478B-942B-AC85E4D2F1AD}"/>
    <cellStyle name="Title 2 8 12" xfId="7048" xr:uid="{8F8C7B6B-30FB-4004-8364-0F2A5D31F8F1}"/>
    <cellStyle name="Title 2 8 2" xfId="9453" xr:uid="{9523861D-4289-43BB-95B6-09B0441F8AE3}"/>
    <cellStyle name="Title 2 8 2 2" xfId="35931" xr:uid="{8BB04C2F-6B80-4E64-83B2-AE55299F0364}"/>
    <cellStyle name="Title 2 8 2 2 2" xfId="35932" xr:uid="{2598F514-6F2A-454F-A8EA-89A449219349}"/>
    <cellStyle name="Title 2 8 2 3" xfId="35933" xr:uid="{9D5C37E2-F358-48C2-BBA6-ED6F9D57914F}"/>
    <cellStyle name="Title 2 8 2 3 2" xfId="35934" xr:uid="{F41AEBDC-A3EE-45FE-92B3-E7698BAA9B0F}"/>
    <cellStyle name="Title 2 8 2 4" xfId="35935" xr:uid="{918DCD07-160A-4F80-929D-90205A93AA12}"/>
    <cellStyle name="Title 2 8 2 5" xfId="35930" xr:uid="{3ED2E11D-B601-443B-B830-804CBD266574}"/>
    <cellStyle name="Title 2 8 3" xfId="21137" xr:uid="{28F30021-58CB-46A6-97E1-7F3E83E7458E}"/>
    <cellStyle name="Title 2 8 3 2" xfId="35937" xr:uid="{E2296D79-9BAA-4433-BFED-FD523BA867DB}"/>
    <cellStyle name="Title 2 8 3 2 2" xfId="35938" xr:uid="{688FA8F6-2757-4C71-9559-FBCD777702C0}"/>
    <cellStyle name="Title 2 8 3 3" xfId="35939" xr:uid="{9E9D5FA0-EC31-4F76-8F74-6049282E561E}"/>
    <cellStyle name="Title 2 8 3 3 2" xfId="35940" xr:uid="{2DA8B793-9ABC-4DF6-9EE4-F48E5371F3B2}"/>
    <cellStyle name="Title 2 8 3 4" xfId="35941" xr:uid="{9CFF89DA-9F4D-4B60-B055-1161700BEBE5}"/>
    <cellStyle name="Title 2 8 3 5" xfId="35936" xr:uid="{C731007C-A9D0-4A83-AB72-ECBF94EB33EC}"/>
    <cellStyle name="Title 2 8 4" xfId="21138" xr:uid="{4CB7EBA6-3B9A-4C45-B7BC-380AD0A3F8A9}"/>
    <cellStyle name="Title 2 8 4 2" xfId="35943" xr:uid="{E437C49D-3208-4233-BF42-BCA822C10D65}"/>
    <cellStyle name="Title 2 8 4 2 2" xfId="35944" xr:uid="{42489517-6E25-4969-81CD-B293CF1F48BD}"/>
    <cellStyle name="Title 2 8 4 3" xfId="35945" xr:uid="{51319E11-A17C-445B-9A76-81DFCFD93646}"/>
    <cellStyle name="Title 2 8 4 3 2" xfId="35946" xr:uid="{4FF35A85-6B7E-45B3-8395-091066A0F7D1}"/>
    <cellStyle name="Title 2 8 4 4" xfId="35947" xr:uid="{B5E2E53D-0E1C-4A6D-9E3E-3AF0D1F10CB3}"/>
    <cellStyle name="Title 2 8 4 4 2" xfId="35948" xr:uid="{4274DC75-78F7-4EDA-84F4-CC7D6E15E85F}"/>
    <cellStyle name="Title 2 8 4 5" xfId="35949" xr:uid="{D86EFDA9-E550-416B-A064-301BA47137A0}"/>
    <cellStyle name="Title 2 8 4 6" xfId="35942" xr:uid="{B1E8F8BB-AA40-424F-9656-1365872C2F8D}"/>
    <cellStyle name="Title 2 8 5" xfId="21139" xr:uid="{34CF5D21-FF58-447C-B0E2-4B41EE52BE8E}"/>
    <cellStyle name="Title 2 8 5 2" xfId="35951" xr:uid="{75EFC2D9-35BF-4ABF-9F3E-DCCB4A831BE1}"/>
    <cellStyle name="Title 2 8 5 2 2" xfId="35952" xr:uid="{32D86746-0883-4AFA-87DE-7675E17DEE1B}"/>
    <cellStyle name="Title 2 8 5 3" xfId="35953" xr:uid="{16B946BA-8769-424D-A4CA-77265DE543A4}"/>
    <cellStyle name="Title 2 8 5 3 2" xfId="35954" xr:uid="{B9FAD712-CCF8-4438-970C-00E1189DD930}"/>
    <cellStyle name="Title 2 8 5 4" xfId="35955" xr:uid="{C2A39CCF-4A58-4522-9944-C769C71DF09B}"/>
    <cellStyle name="Title 2 8 5 5" xfId="35950" xr:uid="{EA1A6D2A-4CAD-4C5F-82C7-50954A701D77}"/>
    <cellStyle name="Title 2 8 6" xfId="21140" xr:uid="{1C64FEB2-895B-4295-A7BA-B5A28797FCA2}"/>
    <cellStyle name="Title 2 8 6 2" xfId="35957" xr:uid="{852B09E7-B61B-4429-AC23-F9D1483BC5A6}"/>
    <cellStyle name="Title 2 8 6 3" xfId="35956" xr:uid="{9101162B-D8BE-4B30-92F9-A9042AAC410E}"/>
    <cellStyle name="Title 2 8 7" xfId="21141" xr:uid="{C3657C43-81B1-4EEE-A815-300FA2AD0BE8}"/>
    <cellStyle name="Title 2 8 7 2" xfId="35959" xr:uid="{EFAB1452-9631-41E6-BBF2-D05BABF6B2DB}"/>
    <cellStyle name="Title 2 8 7 3" xfId="35958" xr:uid="{8534C335-7B61-4613-824C-4A92396DF0D4}"/>
    <cellStyle name="Title 2 8 8" xfId="21142" xr:uid="{31E0FDB3-D3CF-4669-AF23-139FBAA1A241}"/>
    <cellStyle name="Title 2 8 8 2" xfId="35961" xr:uid="{4D04BA76-FCE0-442B-B9E0-90D481CD2B82}"/>
    <cellStyle name="Title 2 8 8 3" xfId="35960" xr:uid="{32CF4310-8E42-4D4F-B8C5-7E1CB9CE726B}"/>
    <cellStyle name="Title 2 8 9" xfId="21143" xr:uid="{28E7CCC5-4CFE-4158-B244-4DEEC6188985}"/>
    <cellStyle name="Title 2 8 9 2" xfId="35962" xr:uid="{6C1C4241-6497-4581-B0C8-334ECCDFCCD4}"/>
    <cellStyle name="Title 2 9" xfId="5150" xr:uid="{00000000-0005-0000-0000-000021140000}"/>
    <cellStyle name="Title 2 9 10" xfId="35964" xr:uid="{71D00E9B-8A10-415D-9B1D-B6C6B583E4FE}"/>
    <cellStyle name="Title 2 9 11" xfId="35963" xr:uid="{BF0EFD27-8C33-472D-96B6-1C3F65EFA834}"/>
    <cellStyle name="Title 2 9 12" xfId="7049" xr:uid="{331637A9-EF09-47BB-9522-98885B096459}"/>
    <cellStyle name="Title 2 9 2" xfId="9454" xr:uid="{40C6184E-F5D7-4DAA-8191-98C140C4DF47}"/>
    <cellStyle name="Title 2 9 2 2" xfId="35966" xr:uid="{537F0A61-5460-491F-A01B-D2DA0626B786}"/>
    <cellStyle name="Title 2 9 2 2 2" xfId="35967" xr:uid="{33090689-5A44-40AD-ABCF-A91A38B0408F}"/>
    <cellStyle name="Title 2 9 2 3" xfId="35968" xr:uid="{D7819804-FBC0-4653-BF26-875B3A717447}"/>
    <cellStyle name="Title 2 9 2 3 2" xfId="35969" xr:uid="{867F5EAC-BDA0-4494-B7F3-A1851A704EC2}"/>
    <cellStyle name="Title 2 9 2 4" xfId="35970" xr:uid="{890B70E5-6324-4029-A8AA-5A985CF2B2AA}"/>
    <cellStyle name="Title 2 9 2 5" xfId="35965" xr:uid="{915AB574-00B4-42FF-9FA2-EED68E6F257F}"/>
    <cellStyle name="Title 2 9 3" xfId="21144" xr:uid="{03D170FC-942E-4E62-91D7-79A8C1369848}"/>
    <cellStyle name="Title 2 9 3 2" xfId="35972" xr:uid="{9F82BF96-A18F-4DC9-9A66-D00A90F7EA05}"/>
    <cellStyle name="Title 2 9 3 2 2" xfId="35973" xr:uid="{0B5BCCEF-803B-4631-B495-813E5D07B9D0}"/>
    <cellStyle name="Title 2 9 3 3" xfId="35974" xr:uid="{55378F72-0899-4034-884B-9FF401AAB33B}"/>
    <cellStyle name="Title 2 9 3 3 2" xfId="35975" xr:uid="{711D7F21-D64B-4CF6-9B56-5004EDFCD948}"/>
    <cellStyle name="Title 2 9 3 4" xfId="35976" xr:uid="{A3ECB3F9-636B-4019-872E-57BAA1030D21}"/>
    <cellStyle name="Title 2 9 3 5" xfId="35971" xr:uid="{7B843BC8-DEFE-49D1-9B52-7560F66D7D61}"/>
    <cellStyle name="Title 2 9 4" xfId="21145" xr:uid="{ADD5D614-D1CD-4DF4-BCDB-59ADCEFDDF01}"/>
    <cellStyle name="Title 2 9 4 2" xfId="35978" xr:uid="{BF26B507-EC9D-474D-A7D4-B476735D3233}"/>
    <cellStyle name="Title 2 9 4 2 2" xfId="35979" xr:uid="{A3D50121-1AB9-40F6-BDB3-8EA72CE3EE6D}"/>
    <cellStyle name="Title 2 9 4 3" xfId="35980" xr:uid="{0280E9AA-9DC8-4434-8E31-C66EA657A559}"/>
    <cellStyle name="Title 2 9 4 3 2" xfId="35981" xr:uid="{618FE307-C18F-4420-B7EF-BE07E74CBAE4}"/>
    <cellStyle name="Title 2 9 4 4" xfId="35982" xr:uid="{AED4A0E7-F367-4B0E-A1E1-BB8E704643D5}"/>
    <cellStyle name="Title 2 9 4 4 2" xfId="35983" xr:uid="{A22D46E0-6A68-449A-8B59-DC13471F5A29}"/>
    <cellStyle name="Title 2 9 4 5" xfId="35984" xr:uid="{BEF1931B-9736-4270-9068-0D3EC5EAD9E1}"/>
    <cellStyle name="Title 2 9 4 6" xfId="35977" xr:uid="{F7147931-5DF2-4C4C-8428-BD34C4D5C2ED}"/>
    <cellStyle name="Title 2 9 5" xfId="21146" xr:uid="{0A2FD621-23B2-4CC1-BCF1-D9062DE805D4}"/>
    <cellStyle name="Title 2 9 5 2" xfId="35986" xr:uid="{87823D93-652A-40C9-B674-AC4744E435E4}"/>
    <cellStyle name="Title 2 9 5 2 2" xfId="35987" xr:uid="{7E1B4CD3-A1B4-4EAA-B6FB-3426AA38E2DA}"/>
    <cellStyle name="Title 2 9 5 3" xfId="35988" xr:uid="{3E5940A8-AEDA-4B96-8747-432DBF5E3624}"/>
    <cellStyle name="Title 2 9 5 3 2" xfId="35989" xr:uid="{7260FC17-A8EB-4EF6-9E1A-3376D1B86DB4}"/>
    <cellStyle name="Title 2 9 5 4" xfId="35990" xr:uid="{1573E3C5-094B-495C-AEC5-4DCA98B083E6}"/>
    <cellStyle name="Title 2 9 5 5" xfId="35985" xr:uid="{CA10676F-9687-4B35-AC27-93C13AE7EAAB}"/>
    <cellStyle name="Title 2 9 6" xfId="21147" xr:uid="{B2E85F4B-F8D0-4173-88EE-75A3D2E3D694}"/>
    <cellStyle name="Title 2 9 6 2" xfId="35992" xr:uid="{4AE34E55-FA76-473D-93FA-0F60B69BFB37}"/>
    <cellStyle name="Title 2 9 6 3" xfId="35991" xr:uid="{B0C20010-2001-4908-9804-54ECDBBFE34F}"/>
    <cellStyle name="Title 2 9 7" xfId="21148" xr:uid="{95A291E9-822C-49D6-8E1C-1916D30855F8}"/>
    <cellStyle name="Title 2 9 7 2" xfId="35994" xr:uid="{4E038FFB-144B-4653-8895-F7AF987F7FD0}"/>
    <cellStyle name="Title 2 9 7 3" xfId="35993" xr:uid="{B06633E1-54B6-4960-B923-EAEB8CBC06B0}"/>
    <cellStyle name="Title 2 9 8" xfId="21149" xr:uid="{C6CDF33B-DB55-43B5-8C96-55869CC26683}"/>
    <cellStyle name="Title 2 9 8 2" xfId="35996" xr:uid="{C8CF25EC-98CC-4495-99A4-C7DD65AC3013}"/>
    <cellStyle name="Title 2 9 8 3" xfId="35995" xr:uid="{D5610348-6308-4486-9276-579E70B33A06}"/>
    <cellStyle name="Title 2 9 9" xfId="21150" xr:uid="{ED72710F-FEFE-4C26-8A79-AB0AA032FCC3}"/>
    <cellStyle name="Title 2 9 9 2" xfId="35997" xr:uid="{F2EE0AA3-2E1A-443D-A5BF-E69AE463CF3F}"/>
    <cellStyle name="Title 20" xfId="5151" xr:uid="{00000000-0005-0000-0000-000022140000}"/>
    <cellStyle name="Title 20 10" xfId="21151" xr:uid="{8EF6B251-F230-4D21-8604-7F662040A098}"/>
    <cellStyle name="Title 20 10 2" xfId="35999" xr:uid="{6C5CC1B8-685C-42A1-9615-85754561EC3C}"/>
    <cellStyle name="Title 20 11" xfId="36000" xr:uid="{C75B61EE-97E1-4370-A6B4-88C8A49E2ED7}"/>
    <cellStyle name="Title 20 12" xfId="35998" xr:uid="{6C38246D-252B-4EC7-B27C-776EBF538556}"/>
    <cellStyle name="Title 20 13" xfId="24442" xr:uid="{08363FE0-4F98-459C-BAF2-E7041C13D62F}"/>
    <cellStyle name="Title 20 14" xfId="9455" xr:uid="{C0C05C14-D185-4D2B-8CB6-933C91BC84E3}"/>
    <cellStyle name="Title 20 2" xfId="21152" xr:uid="{B180160B-136B-493E-92F2-018C0302A0CF}"/>
    <cellStyle name="Title 20 2 2" xfId="36002" xr:uid="{5EBBDFEA-B2B2-451B-8A38-A2C9BCA46D6C}"/>
    <cellStyle name="Title 20 2 2 2" xfId="36003" xr:uid="{68A5E96E-AD98-4AB0-A2A3-CEC1C300171A}"/>
    <cellStyle name="Title 20 2 3" xfId="36004" xr:uid="{E0753591-0562-4DFF-A388-CB5F1FA94B1B}"/>
    <cellStyle name="Title 20 2 3 2" xfId="36005" xr:uid="{B9506DE0-2BC7-4B4D-82C3-BA38BCC55259}"/>
    <cellStyle name="Title 20 2 4" xfId="36006" xr:uid="{F2E56C50-364D-4386-9309-DB2EE3AE0FEF}"/>
    <cellStyle name="Title 20 2 5" xfId="36007" xr:uid="{C505FD7E-1E6C-4744-9A43-13E79EA85925}"/>
    <cellStyle name="Title 20 2 6" xfId="36001" xr:uid="{B8F46076-9CAA-40FB-A17B-3150806CD441}"/>
    <cellStyle name="Title 20 3" xfId="21153" xr:uid="{A86AC7F1-0D30-4015-A92E-DC90BAD36B0C}"/>
    <cellStyle name="Title 20 3 2" xfId="36009" xr:uid="{BF97E3EA-04DB-418F-A92C-B64A3EF0E3DF}"/>
    <cellStyle name="Title 20 3 2 2" xfId="36010" xr:uid="{A421A6E2-9314-40D9-8A9F-5C6802A70A4E}"/>
    <cellStyle name="Title 20 3 3" xfId="36011" xr:uid="{33455462-C6AA-4D91-B0E1-78969F730DD6}"/>
    <cellStyle name="Title 20 3 3 2" xfId="36012" xr:uid="{42B5E3AB-916A-42CE-A6C0-26804FBFC1E3}"/>
    <cellStyle name="Title 20 3 4" xfId="36013" xr:uid="{9F16D60F-7879-45AF-844B-68D68C835A6A}"/>
    <cellStyle name="Title 20 3 5" xfId="36008" xr:uid="{EB85980D-544F-4B6E-ABF5-03B2D6F8A7AC}"/>
    <cellStyle name="Title 20 4" xfId="21154" xr:uid="{BF1C82BF-EF80-4FC9-A00D-D593B9A55389}"/>
    <cellStyle name="Title 20 4 2" xfId="36015" xr:uid="{2E6E7F01-FDDB-4BA4-87B5-1FDF20B27ECB}"/>
    <cellStyle name="Title 20 4 2 2" xfId="36016" xr:uid="{C5D96D51-9BBC-4AE7-9869-660777A85DD2}"/>
    <cellStyle name="Title 20 4 3" xfId="36017" xr:uid="{7A79B0D3-9D69-4D9F-8064-C43617D6B1BB}"/>
    <cellStyle name="Title 20 4 3 2" xfId="36018" xr:uid="{01F82048-99D9-4A4D-BA76-634FBF4CA2D4}"/>
    <cellStyle name="Title 20 4 4" xfId="36019" xr:uid="{0C0DC0DD-534A-4749-87DC-4882DE1E4DC3}"/>
    <cellStyle name="Title 20 4 5" xfId="36014" xr:uid="{A2326246-EB7D-4D9A-90E3-23DF364D9E9F}"/>
    <cellStyle name="Title 20 5" xfId="21155" xr:uid="{2C64971F-16A0-42F8-BDFE-8F9F9BAB0CE6}"/>
    <cellStyle name="Title 20 5 2" xfId="36021" xr:uid="{1CC8D221-2ECB-4203-B603-B36363D49CDC}"/>
    <cellStyle name="Title 20 5 2 2" xfId="36022" xr:uid="{15146E2D-D88E-42E1-AF2A-BA0B995DC976}"/>
    <cellStyle name="Title 20 5 3" xfId="36023" xr:uid="{A6E99CA0-9F4F-465F-8C6F-87EA260534D9}"/>
    <cellStyle name="Title 20 5 3 2" xfId="36024" xr:uid="{0E7C9196-EE10-4F80-8EF2-3799818D4989}"/>
    <cellStyle name="Title 20 5 4" xfId="36025" xr:uid="{4CED2675-0097-4C36-8739-3A108FEDE919}"/>
    <cellStyle name="Title 20 5 4 2" xfId="36026" xr:uid="{67FBD2B0-41EA-42A1-BEA4-FF2F3055BB17}"/>
    <cellStyle name="Title 20 5 5" xfId="36027" xr:uid="{7C2F0143-44D3-4310-995A-E38BE7468E49}"/>
    <cellStyle name="Title 20 5 6" xfId="36020" xr:uid="{CC4BB55E-FEB7-44BC-815A-5454F3B61C78}"/>
    <cellStyle name="Title 20 6" xfId="21156" xr:uid="{A0A86D90-1065-4BAA-92E1-84397DC83D20}"/>
    <cellStyle name="Title 20 6 2" xfId="36029" xr:uid="{387BC69B-585F-4E71-A5C6-2BFA1A5B5FA7}"/>
    <cellStyle name="Title 20 6 2 2" xfId="36030" xr:uid="{1FA4DEA4-0B36-48A0-B57A-BF656287BB30}"/>
    <cellStyle name="Title 20 6 3" xfId="36031" xr:uid="{431BC62D-8B96-4CE3-A0C8-617C42DF6C5E}"/>
    <cellStyle name="Title 20 6 3 2" xfId="36032" xr:uid="{06EE0484-5B16-4F86-9C57-27890E2B11C3}"/>
    <cellStyle name="Title 20 6 4" xfId="36033" xr:uid="{6C3FB957-D04E-4E0B-96FE-B0DA2A2EC679}"/>
    <cellStyle name="Title 20 6 5" xfId="36028" xr:uid="{B2085A05-0C33-46EB-B5EC-17701E619E48}"/>
    <cellStyle name="Title 20 7" xfId="21157" xr:uid="{67E421F0-89B2-4AC8-8292-04A0076CB20D}"/>
    <cellStyle name="Title 20 7 2" xfId="36035" xr:uid="{15B296BF-F6FA-4A78-B68C-D0BBE71FC8A4}"/>
    <cellStyle name="Title 20 7 3" xfId="36034" xr:uid="{3218412C-E5D8-422B-9368-FA6DE7810769}"/>
    <cellStyle name="Title 20 8" xfId="21158" xr:uid="{BB502878-61D5-43E8-9B41-9B7C0261D8A3}"/>
    <cellStyle name="Title 20 8 2" xfId="36037" xr:uid="{03BFFFB3-07BE-4210-A66D-F554A89F07DF}"/>
    <cellStyle name="Title 20 8 3" xfId="36036" xr:uid="{57E7E202-4694-4E28-9631-385F34EA3E6D}"/>
    <cellStyle name="Title 20 9" xfId="21159" xr:uid="{B04AB37B-5391-4B65-BDC8-AF4DFC0AD7D1}"/>
    <cellStyle name="Title 20 9 2" xfId="36039" xr:uid="{B99AF0D0-C0E7-40C6-AAD4-C36A56B4B962}"/>
    <cellStyle name="Title 20 9 3" xfId="36038" xr:uid="{D7FEF657-3A2F-441E-A617-C31CA40B7044}"/>
    <cellStyle name="Title 21" xfId="5152" xr:uid="{00000000-0005-0000-0000-000023140000}"/>
    <cellStyle name="Title 21 10" xfId="21160" xr:uid="{447F8CD1-7C24-4470-A6E7-83FB95EBEDC4}"/>
    <cellStyle name="Title 21 10 2" xfId="36041" xr:uid="{40FFAD65-4A34-4806-AF11-557BFDD306F3}"/>
    <cellStyle name="Title 21 11" xfId="36042" xr:uid="{FE4C4E28-F2C5-46D5-932A-804C2C0F10BF}"/>
    <cellStyle name="Title 21 12" xfId="36040" xr:uid="{D6CB9B4C-16CD-4A7F-85C6-EFC84EDD9C04}"/>
    <cellStyle name="Title 21 13" xfId="24443" xr:uid="{2C6E18F0-060F-49C4-980C-752576F77460}"/>
    <cellStyle name="Title 21 14" xfId="9456" xr:uid="{1B4FBD90-E482-4062-A3BB-A403736B3C7C}"/>
    <cellStyle name="Title 21 2" xfId="21161" xr:uid="{C75A9357-1071-4D5E-95E8-97F856A7052E}"/>
    <cellStyle name="Title 21 2 2" xfId="36044" xr:uid="{9DE48360-253F-49FD-B283-FCFB8EFDED33}"/>
    <cellStyle name="Title 21 2 2 2" xfId="36045" xr:uid="{52698CAA-7F70-4970-8F17-B481D1EDEE67}"/>
    <cellStyle name="Title 21 2 3" xfId="36046" xr:uid="{A493FEDD-EAB7-4CD4-90AD-9550147EDF6A}"/>
    <cellStyle name="Title 21 2 3 2" xfId="36047" xr:uid="{878A8A72-15F5-4F94-B9A6-BB7024497FBD}"/>
    <cellStyle name="Title 21 2 4" xfId="36048" xr:uid="{975CBAC7-57BF-45D5-BD5F-DB265D5227B8}"/>
    <cellStyle name="Title 21 2 5" xfId="36049" xr:uid="{EDD0A5F5-68EE-48F3-ACF5-3A0CD0270E66}"/>
    <cellStyle name="Title 21 2 6" xfId="36043" xr:uid="{A094A8CC-4630-429E-83CE-C4137C414202}"/>
    <cellStyle name="Title 21 3" xfId="21162" xr:uid="{C100CD7F-D825-47F4-81B5-AAB8C45B5F6B}"/>
    <cellStyle name="Title 21 3 2" xfId="36051" xr:uid="{E4FB2956-A379-4EB4-9D3F-02617D6FB6D7}"/>
    <cellStyle name="Title 21 3 2 2" xfId="36052" xr:uid="{0415E48C-7C89-4FEE-AF15-0F54D38DF53A}"/>
    <cellStyle name="Title 21 3 3" xfId="36053" xr:uid="{81EE602B-DF19-4AED-9E71-6AF3E6CAE00E}"/>
    <cellStyle name="Title 21 3 3 2" xfId="36054" xr:uid="{F3F923DF-9B51-48AF-B60E-D5CC013C556D}"/>
    <cellStyle name="Title 21 3 4" xfId="36055" xr:uid="{0FDE7C9F-31E7-4798-9013-0F04765061A1}"/>
    <cellStyle name="Title 21 3 5" xfId="36050" xr:uid="{C146ED28-7388-4AC6-981D-AD3A9C20B312}"/>
    <cellStyle name="Title 21 4" xfId="21163" xr:uid="{B4EB8E6B-A4B9-4A4B-84EC-F2FE4A4A3505}"/>
    <cellStyle name="Title 21 4 2" xfId="36057" xr:uid="{FF1EF553-AE34-42C3-B947-394133B7E00B}"/>
    <cellStyle name="Title 21 4 2 2" xfId="36058" xr:uid="{E4DCCB8E-7C65-4653-8AF2-637C40AFFFF3}"/>
    <cellStyle name="Title 21 4 3" xfId="36059" xr:uid="{2A04B0D1-FC12-4A30-BFF5-1491AEADC6B7}"/>
    <cellStyle name="Title 21 4 3 2" xfId="36060" xr:uid="{68563BDD-94B2-4541-ABA3-BA0EF646B9D8}"/>
    <cellStyle name="Title 21 4 4" xfId="36061" xr:uid="{32C00D55-E3DC-49ED-B3F8-CD0C8D5F1BCF}"/>
    <cellStyle name="Title 21 4 5" xfId="36056" xr:uid="{546E9923-CBB7-4C6C-BAB4-3EFD995F3ED4}"/>
    <cellStyle name="Title 21 5" xfId="21164" xr:uid="{0715D69A-C3B4-4211-9EB9-352E1FCF2FC1}"/>
    <cellStyle name="Title 21 5 2" xfId="36063" xr:uid="{1A5D8B2E-10EA-48CF-B147-31F4C24CBE1D}"/>
    <cellStyle name="Title 21 5 2 2" xfId="36064" xr:uid="{AFF17FC2-5B1F-4984-8880-C07550FDEC26}"/>
    <cellStyle name="Title 21 5 3" xfId="36065" xr:uid="{10A774A7-9676-4BCE-8E61-47271080B55D}"/>
    <cellStyle name="Title 21 5 3 2" xfId="36066" xr:uid="{4BFD94C7-9757-4B46-BE03-1ED6257DB07B}"/>
    <cellStyle name="Title 21 5 4" xfId="36067" xr:uid="{E5641441-51DC-455C-822D-729171741D86}"/>
    <cellStyle name="Title 21 5 4 2" xfId="36068" xr:uid="{2D1E6C89-649A-4588-BAC7-5A00534BA160}"/>
    <cellStyle name="Title 21 5 5" xfId="36069" xr:uid="{7031091E-2A63-46F5-BCB9-9C5F29E324DE}"/>
    <cellStyle name="Title 21 5 6" xfId="36062" xr:uid="{860F7F20-DF82-4938-B6BE-968D145C3720}"/>
    <cellStyle name="Title 21 6" xfId="21165" xr:uid="{6D9682BD-57CA-45E8-8072-D407E2683982}"/>
    <cellStyle name="Title 21 6 2" xfId="36071" xr:uid="{5BC7697C-EB19-4258-B904-E32A0B9021EA}"/>
    <cellStyle name="Title 21 6 2 2" xfId="36072" xr:uid="{F42E46E6-0831-438A-A2F2-C5AACD18E0C3}"/>
    <cellStyle name="Title 21 6 3" xfId="36073" xr:uid="{6F24CF81-7452-4045-AA4A-3187BC580049}"/>
    <cellStyle name="Title 21 6 3 2" xfId="36074" xr:uid="{10DD4A3B-812E-4AA9-B86D-72F2D336A02C}"/>
    <cellStyle name="Title 21 6 4" xfId="36075" xr:uid="{42835B4C-B06A-4A67-852F-6B15869343DA}"/>
    <cellStyle name="Title 21 6 5" xfId="36070" xr:uid="{EC06E2D3-D7E5-42C5-BD33-13DE79DAEFFD}"/>
    <cellStyle name="Title 21 7" xfId="21166" xr:uid="{B768876B-A141-4596-8DCC-50E07ABA88F7}"/>
    <cellStyle name="Title 21 7 2" xfId="36077" xr:uid="{B3BC6E38-4BFF-43E9-A0E4-11293B428232}"/>
    <cellStyle name="Title 21 7 3" xfId="36076" xr:uid="{8BA27462-2EB6-4BEC-967E-7676AA2FB2D3}"/>
    <cellStyle name="Title 21 8" xfId="21167" xr:uid="{C0EEA911-2982-48DF-8152-2E23D452B438}"/>
    <cellStyle name="Title 21 8 2" xfId="36079" xr:uid="{81DCA275-3E8E-4A56-A35D-F2CBAD27FF4B}"/>
    <cellStyle name="Title 21 8 3" xfId="36078" xr:uid="{733C5D21-5826-46AD-B4EF-FA086FC18EE7}"/>
    <cellStyle name="Title 21 9" xfId="21168" xr:uid="{A6F25BBF-2072-4565-AA7A-97DD0822AC50}"/>
    <cellStyle name="Title 21 9 2" xfId="36081" xr:uid="{901FF89D-591D-4CD3-A0C8-7A06818AF648}"/>
    <cellStyle name="Title 21 9 3" xfId="36080" xr:uid="{6E8FAFE4-03D7-4180-8DE0-C7BA2619AE7F}"/>
    <cellStyle name="Title 22" xfId="5153" xr:uid="{00000000-0005-0000-0000-000024140000}"/>
    <cellStyle name="Title 22 10" xfId="21169" xr:uid="{518A980F-BEC2-4180-BB1F-5EE38E606256}"/>
    <cellStyle name="Title 22 10 2" xfId="36083" xr:uid="{F699C177-6218-466F-B8E8-04C82B76D1B9}"/>
    <cellStyle name="Title 22 11" xfId="36084" xr:uid="{7BF3BA4C-91F3-457F-B44D-D35FD401CEFD}"/>
    <cellStyle name="Title 22 12" xfId="36082" xr:uid="{8860A68F-642F-4FC4-ADD9-4A36DA5D38A3}"/>
    <cellStyle name="Title 22 13" xfId="24444" xr:uid="{B7CC89D0-95FC-4AB0-B688-2350C7480113}"/>
    <cellStyle name="Title 22 14" xfId="9457" xr:uid="{CC55C19A-B2B5-49D8-9B44-3DF1C5FCDF46}"/>
    <cellStyle name="Title 22 2" xfId="21170" xr:uid="{548AC02A-3BE0-4E1D-99B9-AD5CC9FBB571}"/>
    <cellStyle name="Title 22 2 2" xfId="36086" xr:uid="{F51E81D7-B8B1-4EC5-8861-0D32E6A975D4}"/>
    <cellStyle name="Title 22 2 2 2" xfId="36087" xr:uid="{F334BE68-A8AD-4AD6-8A54-E1A0F6FC3CD2}"/>
    <cellStyle name="Title 22 2 3" xfId="36088" xr:uid="{88FB73D8-F026-4D06-B801-26ACEC29BF4A}"/>
    <cellStyle name="Title 22 2 3 2" xfId="36089" xr:uid="{94023150-87FB-417D-9301-5A51EB09EE12}"/>
    <cellStyle name="Title 22 2 4" xfId="36090" xr:uid="{990CFF08-BC8E-4671-840D-3C5563EFC800}"/>
    <cellStyle name="Title 22 2 5" xfId="36091" xr:uid="{C4B187DC-8D7A-40E4-8CDF-D56B5F509ABE}"/>
    <cellStyle name="Title 22 2 6" xfId="36085" xr:uid="{F3FA5BF7-6873-4D5A-9D1A-C0BFFBF33D51}"/>
    <cellStyle name="Title 22 3" xfId="21171" xr:uid="{482E0365-9953-4DAE-A449-B7F854F09E39}"/>
    <cellStyle name="Title 22 3 2" xfId="36093" xr:uid="{E6408055-6433-402C-B091-89C4E63D68D6}"/>
    <cellStyle name="Title 22 3 2 2" xfId="36094" xr:uid="{EA059487-2638-4A2C-9E9A-F605D997FFA5}"/>
    <cellStyle name="Title 22 3 3" xfId="36095" xr:uid="{2A4579B4-DBCD-4FC0-8AAF-E08BD95AB66B}"/>
    <cellStyle name="Title 22 3 3 2" xfId="36096" xr:uid="{82EFEADD-BA7A-4725-946E-58013418EA7E}"/>
    <cellStyle name="Title 22 3 4" xfId="36097" xr:uid="{94843B71-39B5-47C5-B227-C5AD61670EBB}"/>
    <cellStyle name="Title 22 3 5" xfId="36092" xr:uid="{E4B367C0-6E5C-4C99-8DAC-C6165630C3AE}"/>
    <cellStyle name="Title 22 4" xfId="21172" xr:uid="{108CA1D8-47C2-4289-922A-1E55A3FC39F5}"/>
    <cellStyle name="Title 22 4 2" xfId="36099" xr:uid="{3E4898D4-D6FE-47F1-BF19-5F8E77097AD9}"/>
    <cellStyle name="Title 22 4 2 2" xfId="36100" xr:uid="{B30B3ABB-F9CC-4EDC-BD84-FCCAF8F56981}"/>
    <cellStyle name="Title 22 4 3" xfId="36101" xr:uid="{618E564B-00DA-4419-AB38-62D4F3E67AF3}"/>
    <cellStyle name="Title 22 4 3 2" xfId="36102" xr:uid="{DDDBB51C-A178-4243-AB4A-6C6D71CDEF11}"/>
    <cellStyle name="Title 22 4 4" xfId="36103" xr:uid="{2FDCCFFC-EDF3-44AB-AAA1-06AD10042BC4}"/>
    <cellStyle name="Title 22 4 5" xfId="36098" xr:uid="{19BD4B27-5005-4C4D-9AA6-4FA1A7E68CD6}"/>
    <cellStyle name="Title 22 5" xfId="21173" xr:uid="{311A2C47-E17A-4210-8828-9B54927D9895}"/>
    <cellStyle name="Title 22 5 2" xfId="36105" xr:uid="{4BCF85E2-2210-4FCD-A756-49F093F1B293}"/>
    <cellStyle name="Title 22 5 2 2" xfId="36106" xr:uid="{CE56FC8D-2424-42C0-A4E2-71DAFDB4858C}"/>
    <cellStyle name="Title 22 5 3" xfId="36107" xr:uid="{1550BDB3-A403-476E-AB75-726134CBB16D}"/>
    <cellStyle name="Title 22 5 3 2" xfId="36108" xr:uid="{787590E8-A888-4BD3-987D-C63C6681EA4F}"/>
    <cellStyle name="Title 22 5 4" xfId="36109" xr:uid="{D6C67892-14C9-40B7-909D-53DBD59B459C}"/>
    <cellStyle name="Title 22 5 4 2" xfId="36110" xr:uid="{A5B68CE3-9F18-4923-8B1A-5B034FC4D034}"/>
    <cellStyle name="Title 22 5 5" xfId="36111" xr:uid="{89F8A107-3963-4422-92A4-38B410D1ACDE}"/>
    <cellStyle name="Title 22 5 6" xfId="36104" xr:uid="{782C5C98-F2E8-4006-B46E-27AC6654C5BF}"/>
    <cellStyle name="Title 22 6" xfId="21174" xr:uid="{3A4AB52F-C015-4579-AF24-7003C6B3F7A5}"/>
    <cellStyle name="Title 22 6 2" xfId="36113" xr:uid="{4B7F729E-DF8E-46A1-B577-6CA4121CEA09}"/>
    <cellStyle name="Title 22 6 2 2" xfId="36114" xr:uid="{10E63ADC-4229-4CA2-839F-DEB8CF1B920F}"/>
    <cellStyle name="Title 22 6 3" xfId="36115" xr:uid="{F55425BE-C991-41DD-9A6A-719F00A021E0}"/>
    <cellStyle name="Title 22 6 3 2" xfId="36116" xr:uid="{59A68BD7-4D18-4C0C-98DF-7DE8EBCB28F3}"/>
    <cellStyle name="Title 22 6 4" xfId="36117" xr:uid="{67F8D34D-05A6-4382-97D7-483B3CF51934}"/>
    <cellStyle name="Title 22 6 5" xfId="36112" xr:uid="{334714F8-0ED4-4DC5-AA61-2532566309C3}"/>
    <cellStyle name="Title 22 7" xfId="21175" xr:uid="{79D36502-5D19-485A-A06F-1C635AD161FD}"/>
    <cellStyle name="Title 22 7 2" xfId="36119" xr:uid="{B1CFBB31-AD59-47F6-AF3A-5D23183FF732}"/>
    <cellStyle name="Title 22 7 3" xfId="36118" xr:uid="{F48BE868-0B36-4D22-B274-20631C5CEB8F}"/>
    <cellStyle name="Title 22 8" xfId="21176" xr:uid="{FF766125-0938-46AC-8620-324F9F8BC7C7}"/>
    <cellStyle name="Title 22 8 2" xfId="36121" xr:uid="{B1CE45C4-A825-41C3-8027-081562B2D16D}"/>
    <cellStyle name="Title 22 8 3" xfId="36120" xr:uid="{E6C8BCD9-AFCB-4BE7-9701-903C699ACA05}"/>
    <cellStyle name="Title 22 9" xfId="21177" xr:uid="{B55818D8-3827-4C86-AEDA-EA3C51C85E08}"/>
    <cellStyle name="Title 22 9 2" xfId="36123" xr:uid="{29AF8181-FD60-430C-B64F-7A4A1B150587}"/>
    <cellStyle name="Title 22 9 3" xfId="36122" xr:uid="{EE58C128-4EAB-4BEA-84CA-9F6E00AFA437}"/>
    <cellStyle name="Title 23" xfId="5154" xr:uid="{00000000-0005-0000-0000-000025140000}"/>
    <cellStyle name="Title 23 10" xfId="21178" xr:uid="{84CBCE30-3840-4E10-9260-1CD3D32E262A}"/>
    <cellStyle name="Title 23 10 2" xfId="36125" xr:uid="{FD8CE37E-95F9-4B05-8573-D684AFDF694C}"/>
    <cellStyle name="Title 23 11" xfId="36126" xr:uid="{3AA72FD3-B9F2-48FF-A317-F9D044778C25}"/>
    <cellStyle name="Title 23 12" xfId="36124" xr:uid="{6B7FBB19-2DE8-434C-ACF8-BCD56562EA9E}"/>
    <cellStyle name="Title 23 13" xfId="24445" xr:uid="{98C86441-E103-476A-8CE8-5FFCB5E94776}"/>
    <cellStyle name="Title 23 14" xfId="9458" xr:uid="{1E72AEF4-AA73-46A4-9AFC-98ABCD76310A}"/>
    <cellStyle name="Title 23 2" xfId="21179" xr:uid="{D97101A3-931F-4850-A162-C924A3B452FB}"/>
    <cellStyle name="Title 23 2 2" xfId="36128" xr:uid="{36400712-854A-420B-92C7-1A4D7C702709}"/>
    <cellStyle name="Title 23 2 2 2" xfId="36129" xr:uid="{FAE5891D-E783-46D0-8403-ED27E71CC4EE}"/>
    <cellStyle name="Title 23 2 3" xfId="36130" xr:uid="{31DF4068-3266-4502-9BF3-735721469460}"/>
    <cellStyle name="Title 23 2 3 2" xfId="36131" xr:uid="{BD13FB61-11B1-46B0-A87D-9B7155B9BEF3}"/>
    <cellStyle name="Title 23 2 4" xfId="36132" xr:uid="{645FDA9D-D94D-496A-9C78-1D76B809DC92}"/>
    <cellStyle name="Title 23 2 5" xfId="36133" xr:uid="{DF96E797-E531-4B25-A658-61182A582F65}"/>
    <cellStyle name="Title 23 2 6" xfId="36127" xr:uid="{79C32B4E-C9F4-481E-B67A-8B4D94158D5D}"/>
    <cellStyle name="Title 23 3" xfId="21180" xr:uid="{1E6263BF-5F11-4A46-8E45-383BC9E44140}"/>
    <cellStyle name="Title 23 3 2" xfId="36135" xr:uid="{DE40B966-B6A1-48F4-ACF6-717BC026BED3}"/>
    <cellStyle name="Title 23 3 2 2" xfId="36136" xr:uid="{A720EE47-9F1A-4839-9E8F-26C93D8C63A1}"/>
    <cellStyle name="Title 23 3 3" xfId="36137" xr:uid="{2F9E5A59-508E-4DB2-80A1-CB36833ED404}"/>
    <cellStyle name="Title 23 3 3 2" xfId="36138" xr:uid="{81544837-B423-4441-A346-AF63C11E6E1A}"/>
    <cellStyle name="Title 23 3 4" xfId="36139" xr:uid="{ADA7736A-10B8-4FCF-B036-221E8BD55509}"/>
    <cellStyle name="Title 23 3 5" xfId="36134" xr:uid="{2414E57C-1DFC-476A-B34F-DCDF2F32357F}"/>
    <cellStyle name="Title 23 4" xfId="21181" xr:uid="{2B76AD44-EFF7-4E4F-8F5A-1080BD596A00}"/>
    <cellStyle name="Title 23 4 2" xfId="36141" xr:uid="{0CFEA1A5-A4F2-4AA8-B188-435D665DED7E}"/>
    <cellStyle name="Title 23 4 2 2" xfId="36142" xr:uid="{8CF925AF-6B53-4372-980F-320054021096}"/>
    <cellStyle name="Title 23 4 3" xfId="36143" xr:uid="{F88F0769-83A8-4841-81E0-C98842DBF90F}"/>
    <cellStyle name="Title 23 4 3 2" xfId="36144" xr:uid="{3B878430-3E39-4590-9FEB-3F295A412C29}"/>
    <cellStyle name="Title 23 4 4" xfId="36145" xr:uid="{CCC01BBD-3076-4867-8818-F76D465ED64C}"/>
    <cellStyle name="Title 23 4 5" xfId="36140" xr:uid="{C36AE4F4-E575-4D17-B0DA-BFBF31B5FF97}"/>
    <cellStyle name="Title 23 5" xfId="21182" xr:uid="{8C550557-EE4F-4824-A1B4-D2FC6849FDC1}"/>
    <cellStyle name="Title 23 5 2" xfId="36147" xr:uid="{62ABAA04-AA88-4C11-9041-371AD04C7DD2}"/>
    <cellStyle name="Title 23 5 2 2" xfId="36148" xr:uid="{50F6E833-1DB9-4D0F-B95C-9375FD6A84AD}"/>
    <cellStyle name="Title 23 5 3" xfId="36149" xr:uid="{861CF04D-6969-4AD2-80FA-8A7EBF5C743D}"/>
    <cellStyle name="Title 23 5 3 2" xfId="36150" xr:uid="{43B0AC76-D3B4-4E1A-992C-7AE23B94A499}"/>
    <cellStyle name="Title 23 5 4" xfId="36151" xr:uid="{8846B4B8-D649-49E3-9931-9E06D2E138C3}"/>
    <cellStyle name="Title 23 5 4 2" xfId="36152" xr:uid="{4F533ABD-393F-4132-A4D7-22362BF40C32}"/>
    <cellStyle name="Title 23 5 5" xfId="36153" xr:uid="{C7981AA6-2FEE-4654-8751-FC02E2D0F585}"/>
    <cellStyle name="Title 23 5 6" xfId="36146" xr:uid="{5D161DDC-0F9C-406E-8529-8F325A506A64}"/>
    <cellStyle name="Title 23 6" xfId="21183" xr:uid="{A9D3A67C-7E81-4A74-BB83-2C01150D0EE8}"/>
    <cellStyle name="Title 23 6 2" xfId="36155" xr:uid="{F9E2252A-9573-4E5C-9A46-F9FFCDBD5B69}"/>
    <cellStyle name="Title 23 6 2 2" xfId="36156" xr:uid="{C5DE0D8D-AD62-43AE-956E-E9EB0BF6DE90}"/>
    <cellStyle name="Title 23 6 3" xfId="36157" xr:uid="{172495F3-4D55-4D61-9DB6-24FF0FCFEC85}"/>
    <cellStyle name="Title 23 6 3 2" xfId="36158" xr:uid="{409D41E9-3155-416F-90E8-1EEAE72D9838}"/>
    <cellStyle name="Title 23 6 4" xfId="36159" xr:uid="{5A4828B0-1D52-4D94-A0C2-99960A1F5A95}"/>
    <cellStyle name="Title 23 6 5" xfId="36154" xr:uid="{B7FE7239-503E-49DC-8903-26D4B9F9BA46}"/>
    <cellStyle name="Title 23 7" xfId="21184" xr:uid="{F2990DC6-EEC4-4184-B65A-99B4A1DD83D8}"/>
    <cellStyle name="Title 23 7 2" xfId="36161" xr:uid="{81D313A6-C12E-4AE0-A167-C08FAE289315}"/>
    <cellStyle name="Title 23 7 3" xfId="36160" xr:uid="{819E681B-E6DC-4309-8D3B-8CB7D284CE72}"/>
    <cellStyle name="Title 23 8" xfId="21185" xr:uid="{3AAFC2F2-3BBE-4431-81FD-654541437E3E}"/>
    <cellStyle name="Title 23 8 2" xfId="36163" xr:uid="{72B8D672-02C9-45EA-AA42-17C0BCCE8880}"/>
    <cellStyle name="Title 23 8 3" xfId="36162" xr:uid="{15E63CBF-9E11-4781-922D-D747880EEA98}"/>
    <cellStyle name="Title 23 9" xfId="21186" xr:uid="{324246A2-0889-4837-BE41-5A5F5B0E89CB}"/>
    <cellStyle name="Title 23 9 2" xfId="36165" xr:uid="{8A0919E7-CA26-4EE0-A8FA-973DBECF100F}"/>
    <cellStyle name="Title 23 9 3" xfId="36164" xr:uid="{83DD84FB-673E-4487-9BF7-B8649F617A9F}"/>
    <cellStyle name="Title 24" xfId="5155" xr:uid="{00000000-0005-0000-0000-000026140000}"/>
    <cellStyle name="Title 24 10" xfId="21187" xr:uid="{26E39D22-FC23-4265-B98E-7D1EE00AC243}"/>
    <cellStyle name="Title 24 10 2" xfId="36167" xr:uid="{F7E753CC-4651-478D-8F8D-90138974D269}"/>
    <cellStyle name="Title 24 11" xfId="36168" xr:uid="{2FA3F127-9B51-4E71-BA36-9A1F448427CE}"/>
    <cellStyle name="Title 24 12" xfId="36166" xr:uid="{7BFA0FBA-0D21-4C18-B8F4-33EFA6708CF8}"/>
    <cellStyle name="Title 24 13" xfId="24446" xr:uid="{7A200913-F057-42CB-BEBD-C1ED97C2435F}"/>
    <cellStyle name="Title 24 14" xfId="9459" xr:uid="{FDE04BB6-20D2-4994-926E-3976A4C0F1F0}"/>
    <cellStyle name="Title 24 2" xfId="21188" xr:uid="{03C2AB0A-D4DE-4962-9278-B3ECB4F6B261}"/>
    <cellStyle name="Title 24 2 2" xfId="36170" xr:uid="{DCC4E3A4-950D-43BE-A7A7-248C9FFBAD8E}"/>
    <cellStyle name="Title 24 2 2 2" xfId="36171" xr:uid="{7E095928-8475-46F6-82DB-5ACCB38744E4}"/>
    <cellStyle name="Title 24 2 3" xfId="36172" xr:uid="{AB04DBF2-2B1B-414D-92E5-432BEDDBC867}"/>
    <cellStyle name="Title 24 2 3 2" xfId="36173" xr:uid="{12A9CEAB-D4F8-4B90-A4B1-4639CB1F64C5}"/>
    <cellStyle name="Title 24 2 4" xfId="36174" xr:uid="{36BE1EE1-49C4-431D-A8E2-0189A2F256A5}"/>
    <cellStyle name="Title 24 2 5" xfId="36175" xr:uid="{1BC2AF16-35BC-4632-98FB-DCB440E7C429}"/>
    <cellStyle name="Title 24 2 6" xfId="36169" xr:uid="{99F4EAEE-2090-44DB-A0A3-ECED9A943111}"/>
    <cellStyle name="Title 24 3" xfId="21189" xr:uid="{A16E7F07-C519-4FE1-AEA6-7DAF6F982A96}"/>
    <cellStyle name="Title 24 3 2" xfId="36177" xr:uid="{50B45E75-75A4-4EB2-9D78-B62611281706}"/>
    <cellStyle name="Title 24 3 2 2" xfId="36178" xr:uid="{CF48BD71-8336-481E-A32B-614BE835C032}"/>
    <cellStyle name="Title 24 3 3" xfId="36179" xr:uid="{E517E318-801C-4DCE-A994-5A71064FFF00}"/>
    <cellStyle name="Title 24 3 3 2" xfId="36180" xr:uid="{E553CEBE-CF0F-4511-A263-119C6A528C13}"/>
    <cellStyle name="Title 24 3 4" xfId="36181" xr:uid="{52CB2153-AB8C-436C-9BEF-EBA1CB145B97}"/>
    <cellStyle name="Title 24 3 5" xfId="36176" xr:uid="{2E17B1E2-2105-45D8-AC32-5A59281F70A7}"/>
    <cellStyle name="Title 24 4" xfId="21190" xr:uid="{66ED87AF-35C1-4DC8-AEF5-A0E20193ACE0}"/>
    <cellStyle name="Title 24 4 2" xfId="36183" xr:uid="{AC9BD2D0-5AB2-4743-9926-326BD6D96B91}"/>
    <cellStyle name="Title 24 4 2 2" xfId="36184" xr:uid="{F4B4AE9F-BE7F-43DE-8F4A-91F044A2445A}"/>
    <cellStyle name="Title 24 4 3" xfId="36185" xr:uid="{8F2D1585-F166-45CE-B916-1A2813EDC035}"/>
    <cellStyle name="Title 24 4 3 2" xfId="36186" xr:uid="{DE3DCBBA-A588-4477-8D06-B4D657022BD8}"/>
    <cellStyle name="Title 24 4 4" xfId="36187" xr:uid="{1A37AE30-0AA2-402B-8BAD-1A11D1380075}"/>
    <cellStyle name="Title 24 4 5" xfId="36182" xr:uid="{C5490DF8-4538-46D9-8742-DA75F6E19D1D}"/>
    <cellStyle name="Title 24 5" xfId="21191" xr:uid="{C5526BB4-D3C2-4C96-AFC7-AE75E04D77FD}"/>
    <cellStyle name="Title 24 5 2" xfId="36189" xr:uid="{04FD04D6-2E77-459D-A18A-BA660D358245}"/>
    <cellStyle name="Title 24 5 2 2" xfId="36190" xr:uid="{B829DBF5-FB77-4C97-8F87-63C671CBBAE4}"/>
    <cellStyle name="Title 24 5 3" xfId="36191" xr:uid="{4CAFAE57-9599-4751-A634-002D44560F1D}"/>
    <cellStyle name="Title 24 5 3 2" xfId="36192" xr:uid="{74ADF331-AED4-4B82-B98E-B74DF73CF441}"/>
    <cellStyle name="Title 24 5 4" xfId="36193" xr:uid="{88D6C0E9-6CAB-412E-956B-9694FE93C91B}"/>
    <cellStyle name="Title 24 5 4 2" xfId="36194" xr:uid="{A445C5B0-94AE-4F6A-8988-7360F9BAA9E8}"/>
    <cellStyle name="Title 24 5 5" xfId="36195" xr:uid="{C52DBA8F-FCC5-4980-8E99-7704EA080D84}"/>
    <cellStyle name="Title 24 5 6" xfId="36188" xr:uid="{0ECA91F9-E021-49A6-A1F4-2CE0099C9A61}"/>
    <cellStyle name="Title 24 6" xfId="21192" xr:uid="{456DF3CF-9AC5-4579-AB13-38AAAC46ECF7}"/>
    <cellStyle name="Title 24 6 2" xfId="36197" xr:uid="{EFDE4B45-F68D-41F9-9D59-EE2C48CE6BFA}"/>
    <cellStyle name="Title 24 6 2 2" xfId="36198" xr:uid="{14097817-A2AC-4D1C-8931-1A491090346E}"/>
    <cellStyle name="Title 24 6 3" xfId="36199" xr:uid="{5314E208-5CC9-41A3-9606-9770F3A626F9}"/>
    <cellStyle name="Title 24 6 3 2" xfId="36200" xr:uid="{EFD5BFD0-7CA4-4E98-A8CD-F2CA5235AB6D}"/>
    <cellStyle name="Title 24 6 4" xfId="36201" xr:uid="{2B5A24EE-DD0D-4C95-8E99-E3211C89A49E}"/>
    <cellStyle name="Title 24 6 5" xfId="36196" xr:uid="{B5BCAE0D-6D40-4E18-B071-9BCE05F2AE1D}"/>
    <cellStyle name="Title 24 7" xfId="21193" xr:uid="{F7F8CE28-73A0-47F9-B190-FFAB0A06E6E4}"/>
    <cellStyle name="Title 24 7 2" xfId="36203" xr:uid="{EE2C46F5-BAC9-49EE-B369-A4FA194C4405}"/>
    <cellStyle name="Title 24 7 3" xfId="36202" xr:uid="{AFCC5220-0C44-4D45-8E54-14DCADA43CCD}"/>
    <cellStyle name="Title 24 8" xfId="21194" xr:uid="{8B46BD59-D7D9-4D39-BB25-EBA455BD961E}"/>
    <cellStyle name="Title 24 8 2" xfId="36205" xr:uid="{51A41682-7A45-41B0-92C3-00EA483F595C}"/>
    <cellStyle name="Title 24 8 3" xfId="36204" xr:uid="{AEC5D1C8-F3BE-4C9C-AD05-C5ED1CE23D17}"/>
    <cellStyle name="Title 24 9" xfId="21195" xr:uid="{240B36F4-3B75-44FA-B6BE-F75E11C3ED7D}"/>
    <cellStyle name="Title 24 9 2" xfId="36207" xr:uid="{F31AE9CC-C463-440E-84A3-292A6CB98D87}"/>
    <cellStyle name="Title 24 9 3" xfId="36206" xr:uid="{143FEF5E-E991-44D2-93BD-F2F369A7311B}"/>
    <cellStyle name="Title 25" xfId="5156" xr:uid="{00000000-0005-0000-0000-000027140000}"/>
    <cellStyle name="Title 25 10" xfId="21196" xr:uid="{81853AF8-5899-4BD7-94BD-2B17B105F37A}"/>
    <cellStyle name="Title 25 10 2" xfId="36209" xr:uid="{139EF91B-7EDC-4037-ACE4-785AA7E5BF29}"/>
    <cellStyle name="Title 25 11" xfId="36210" xr:uid="{A27EEBB4-4393-4DB2-BEC8-D4BA15168B8F}"/>
    <cellStyle name="Title 25 12" xfId="36208" xr:uid="{9B23C280-95A0-4CA1-9DCA-2FC57522DA53}"/>
    <cellStyle name="Title 25 13" xfId="24447" xr:uid="{619B48BF-3750-463B-AE61-2A84474992DC}"/>
    <cellStyle name="Title 25 14" xfId="9460" xr:uid="{144F37AE-4943-419F-8356-2D1803E91AAB}"/>
    <cellStyle name="Title 25 2" xfId="21197" xr:uid="{61F9CF5F-8737-41D4-8DC2-41EE9D47A7C7}"/>
    <cellStyle name="Title 25 2 2" xfId="36212" xr:uid="{8C20C372-D9E3-4472-B94E-55233AED8420}"/>
    <cellStyle name="Title 25 2 2 2" xfId="36213" xr:uid="{58F3A2BA-0B50-44F5-BB85-106EC4C75E4B}"/>
    <cellStyle name="Title 25 2 3" xfId="36214" xr:uid="{53A1CDFF-57B0-43FB-AD93-1185BD04082D}"/>
    <cellStyle name="Title 25 2 3 2" xfId="36215" xr:uid="{1B79A482-B494-4537-9419-6189C24F051C}"/>
    <cellStyle name="Title 25 2 4" xfId="36216" xr:uid="{98312E5A-E7FF-4DD3-A3B2-45E02DE480B1}"/>
    <cellStyle name="Title 25 2 5" xfId="36217" xr:uid="{E7E8372F-6C4F-4466-B986-0E73D250A049}"/>
    <cellStyle name="Title 25 2 6" xfId="36211" xr:uid="{D808689E-D8BA-43AF-803E-50833ED1D0D1}"/>
    <cellStyle name="Title 25 3" xfId="21198" xr:uid="{094A63C8-120D-4FD0-AD58-5ED62AB33899}"/>
    <cellStyle name="Title 25 3 2" xfId="36219" xr:uid="{2B38E014-5AB6-4EDC-B467-B69E4CD09C0B}"/>
    <cellStyle name="Title 25 3 2 2" xfId="36220" xr:uid="{44B66934-2630-4D47-88A4-672316160EDC}"/>
    <cellStyle name="Title 25 3 3" xfId="36221" xr:uid="{866BF213-EE26-44C3-ACE2-01F7049A38C6}"/>
    <cellStyle name="Title 25 3 3 2" xfId="36222" xr:uid="{155EC5E3-FC4E-490B-B53E-7099D46B9E02}"/>
    <cellStyle name="Title 25 3 4" xfId="36223" xr:uid="{79198126-57DA-4BF4-AA29-E6B141426B4C}"/>
    <cellStyle name="Title 25 3 5" xfId="36218" xr:uid="{25028269-B976-486D-9C20-00C90E85A7A8}"/>
    <cellStyle name="Title 25 4" xfId="21199" xr:uid="{9B7756E5-F126-4860-9486-9E4C954AA3B8}"/>
    <cellStyle name="Title 25 4 2" xfId="36225" xr:uid="{F58E2A6E-1681-4A47-A786-30C337CFC389}"/>
    <cellStyle name="Title 25 4 2 2" xfId="36226" xr:uid="{E723B8B9-D04F-4183-9BA7-86C5B21FA3BB}"/>
    <cellStyle name="Title 25 4 3" xfId="36227" xr:uid="{FECF43AC-94D7-46A7-9A03-148A3F78E5CD}"/>
    <cellStyle name="Title 25 4 3 2" xfId="36228" xr:uid="{D0498848-04C8-46AE-8453-48CD8C25A1AC}"/>
    <cellStyle name="Title 25 4 4" xfId="36229" xr:uid="{9DCFBD46-64E3-45C9-800B-139D8E461A83}"/>
    <cellStyle name="Title 25 4 5" xfId="36224" xr:uid="{BBEF7D80-33FD-4A37-A962-AD5A02CC5205}"/>
    <cellStyle name="Title 25 5" xfId="21200" xr:uid="{1C8BB595-84BF-4FF5-9CD9-C6E30A64D36C}"/>
    <cellStyle name="Title 25 5 2" xfId="36231" xr:uid="{12E839EB-BC62-4377-8A05-CFCDA7115517}"/>
    <cellStyle name="Title 25 5 2 2" xfId="36232" xr:uid="{F8E431DA-1D00-472D-A59A-3F60D621DD3A}"/>
    <cellStyle name="Title 25 5 3" xfId="36233" xr:uid="{E802B3A9-E2BE-4C8D-BB79-FBDE69B5AA72}"/>
    <cellStyle name="Title 25 5 3 2" xfId="36234" xr:uid="{27A4E7E7-2AA3-48A4-BCF8-B14797B7E0D4}"/>
    <cellStyle name="Title 25 5 4" xfId="36235" xr:uid="{228CC868-9198-40BF-83C3-C96220704CFA}"/>
    <cellStyle name="Title 25 5 4 2" xfId="36236" xr:uid="{5AEFE7EB-52D1-4535-B3EA-4A53C840D388}"/>
    <cellStyle name="Title 25 5 5" xfId="36237" xr:uid="{FB5ED2C4-988D-4051-B935-93359F53389F}"/>
    <cellStyle name="Title 25 5 6" xfId="36230" xr:uid="{BF22CAD2-15A0-474C-BAEA-279C8033F3F5}"/>
    <cellStyle name="Title 25 6" xfId="21201" xr:uid="{F7B98C37-6FC1-49D0-A546-B5376798AA29}"/>
    <cellStyle name="Title 25 6 2" xfId="36239" xr:uid="{235502D9-60AB-4053-8314-209005F4FA59}"/>
    <cellStyle name="Title 25 6 2 2" xfId="36240" xr:uid="{81AC5C57-4AF8-4D7F-949D-D2B1C09062B7}"/>
    <cellStyle name="Title 25 6 3" xfId="36241" xr:uid="{B8BD4F33-8D38-4AA5-BCA1-40CF2154A379}"/>
    <cellStyle name="Title 25 6 3 2" xfId="36242" xr:uid="{4D5A7C1A-09CB-49CC-A72C-15D2FECDF3C8}"/>
    <cellStyle name="Title 25 6 4" xfId="36243" xr:uid="{4CF39D8A-A80E-45A4-B853-8A60F04AF008}"/>
    <cellStyle name="Title 25 6 5" xfId="36238" xr:uid="{78201F78-ED80-4649-9DE5-E9FF44688726}"/>
    <cellStyle name="Title 25 7" xfId="21202" xr:uid="{B2E697CA-255C-4C8B-A716-947CD17D0FC1}"/>
    <cellStyle name="Title 25 7 2" xfId="36245" xr:uid="{8DE5A94C-E882-4ACE-8B4E-4405D2B0F96A}"/>
    <cellStyle name="Title 25 7 3" xfId="36244" xr:uid="{AC247986-33F6-48B5-BE8A-9DB27F36FFCA}"/>
    <cellStyle name="Title 25 8" xfId="21203" xr:uid="{714CC260-E237-43D7-929D-73D305A2FA9D}"/>
    <cellStyle name="Title 25 8 2" xfId="36247" xr:uid="{60E3FFD3-A451-4FF8-8E34-A015285B82D0}"/>
    <cellStyle name="Title 25 8 3" xfId="36246" xr:uid="{EB6E5842-D5A9-47CB-BA22-6699A2C2C9A2}"/>
    <cellStyle name="Title 25 9" xfId="21204" xr:uid="{63D9E509-4AB0-4D17-969F-01B40485D481}"/>
    <cellStyle name="Title 25 9 2" xfId="36249" xr:uid="{8E502138-3FA8-45FC-B351-51FD1DF76BD0}"/>
    <cellStyle name="Title 25 9 3" xfId="36248" xr:uid="{B2448C18-564A-480B-B7C8-067FFED8A315}"/>
    <cellStyle name="Title 26" xfId="5157" xr:uid="{00000000-0005-0000-0000-000028140000}"/>
    <cellStyle name="Title 26 10" xfId="21205" xr:uid="{A8A09748-15CD-4644-AC64-951AC7545E32}"/>
    <cellStyle name="Title 26 10 2" xfId="36251" xr:uid="{290218F7-158E-4514-8780-C1009FA2AC8A}"/>
    <cellStyle name="Title 26 11" xfId="36252" xr:uid="{A543E6AC-5C0A-4091-B7C8-BD5F9BF7DEFD}"/>
    <cellStyle name="Title 26 12" xfId="36250" xr:uid="{1464F59E-F51E-4FDC-9FD2-C10DF4721EAF}"/>
    <cellStyle name="Title 26 13" xfId="24448" xr:uid="{0A88F23B-1FFD-495A-B62B-B819E0858774}"/>
    <cellStyle name="Title 26 14" xfId="9461" xr:uid="{EA35488C-9447-4002-A2B8-C4095AAAE0D5}"/>
    <cellStyle name="Title 26 2" xfId="21206" xr:uid="{F0FB4712-A475-4FCB-A153-EFDDDEBA47C8}"/>
    <cellStyle name="Title 26 2 2" xfId="36254" xr:uid="{CB01C2D1-09A2-4025-B9DB-3C25C20C6407}"/>
    <cellStyle name="Title 26 2 2 2" xfId="36255" xr:uid="{5B980F58-1D45-4AED-A60F-28690EF8644C}"/>
    <cellStyle name="Title 26 2 3" xfId="36256" xr:uid="{003F677A-EDA7-451F-B39B-E779072C3B73}"/>
    <cellStyle name="Title 26 2 3 2" xfId="36257" xr:uid="{234795CE-3AD2-4210-AD0E-541C64B4F8FF}"/>
    <cellStyle name="Title 26 2 4" xfId="36258" xr:uid="{BABA11A1-7486-422E-A61B-B4E8D6BF6D9B}"/>
    <cellStyle name="Title 26 2 5" xfId="36259" xr:uid="{A9D251FF-EB2F-4E34-BF75-C94D3E184B67}"/>
    <cellStyle name="Title 26 2 6" xfId="36253" xr:uid="{CAA1771A-4017-4044-A64A-A5AD5DE5789B}"/>
    <cellStyle name="Title 26 3" xfId="21207" xr:uid="{23EDB8C7-585B-4D18-ACDD-58973F85188E}"/>
    <cellStyle name="Title 26 3 2" xfId="36261" xr:uid="{3864F95B-78C2-4F3B-93F8-614768C57B6A}"/>
    <cellStyle name="Title 26 3 2 2" xfId="36262" xr:uid="{8353D423-3CA0-4304-AB7B-A131141E89BA}"/>
    <cellStyle name="Title 26 3 3" xfId="36263" xr:uid="{F3207D4C-64C5-43BA-B877-D4C29B5A34AC}"/>
    <cellStyle name="Title 26 3 3 2" xfId="36264" xr:uid="{D120E4C7-1498-4ADD-87BA-BCA119260D6E}"/>
    <cellStyle name="Title 26 3 4" xfId="36265" xr:uid="{B3370F6B-1C43-4110-88A7-63D32ED74719}"/>
    <cellStyle name="Title 26 3 5" xfId="36260" xr:uid="{13273E1E-765B-4CFA-B4FF-CD63A14624EC}"/>
    <cellStyle name="Title 26 4" xfId="21208" xr:uid="{679F8395-9CE6-40DA-BA1E-A9235784F6A4}"/>
    <cellStyle name="Title 26 4 2" xfId="36267" xr:uid="{7C3CA8C4-F072-49C9-9D3B-72D1D635871F}"/>
    <cellStyle name="Title 26 4 2 2" xfId="36268" xr:uid="{18D2D5D3-01D7-405E-ACB7-7D35D9CDD629}"/>
    <cellStyle name="Title 26 4 3" xfId="36269" xr:uid="{E73FD410-C939-49A2-B01B-93282A0F5396}"/>
    <cellStyle name="Title 26 4 3 2" xfId="36270" xr:uid="{A3C319D1-D79F-47BA-83ED-DA0110891A82}"/>
    <cellStyle name="Title 26 4 4" xfId="36271" xr:uid="{72C4C0CB-1C70-4FF6-976D-7CBE8F5BEC56}"/>
    <cellStyle name="Title 26 4 5" xfId="36266" xr:uid="{71B8B36A-A111-44BF-AE67-10FD15DC8B87}"/>
    <cellStyle name="Title 26 5" xfId="21209" xr:uid="{2370269C-84F5-4B3B-8763-0E62164EE890}"/>
    <cellStyle name="Title 26 5 2" xfId="36273" xr:uid="{60D723A7-7F70-4349-B3EC-4AE8EAA8B12F}"/>
    <cellStyle name="Title 26 5 2 2" xfId="36274" xr:uid="{0C97CD95-029E-4F4D-AD4B-0926F7851E2E}"/>
    <cellStyle name="Title 26 5 3" xfId="36275" xr:uid="{F917C4B8-8C3D-4954-BE0D-5DA42C58011E}"/>
    <cellStyle name="Title 26 5 3 2" xfId="36276" xr:uid="{4009FC9E-63CB-4B69-A772-FF76EE64E8FE}"/>
    <cellStyle name="Title 26 5 4" xfId="36277" xr:uid="{A79E1175-1A90-4136-A6B0-1427F69D80DB}"/>
    <cellStyle name="Title 26 5 4 2" xfId="36278" xr:uid="{49F810A9-9CFF-45DD-BBCA-E9ED51E55E2E}"/>
    <cellStyle name="Title 26 5 5" xfId="36279" xr:uid="{549825F5-630D-49C2-899B-1719B667FB4C}"/>
    <cellStyle name="Title 26 5 6" xfId="36272" xr:uid="{830B5671-BCA6-445B-90AE-20929C099F04}"/>
    <cellStyle name="Title 26 6" xfId="21210" xr:uid="{07BC4E30-4D99-476E-93F0-7EFC9528C347}"/>
    <cellStyle name="Title 26 6 2" xfId="36281" xr:uid="{575E198A-4596-4C13-BBB7-9BC790EA8E51}"/>
    <cellStyle name="Title 26 6 2 2" xfId="36282" xr:uid="{F8C7AA5C-2557-4B3B-A927-41C4F73FFA35}"/>
    <cellStyle name="Title 26 6 3" xfId="36283" xr:uid="{BD84829C-50C3-46EC-9551-AEB30937D58A}"/>
    <cellStyle name="Title 26 6 3 2" xfId="36284" xr:uid="{3F49F86C-186A-4A22-A085-44F660FFD48E}"/>
    <cellStyle name="Title 26 6 4" xfId="36285" xr:uid="{52CD8AD9-363A-4807-942A-84A9A56224F5}"/>
    <cellStyle name="Title 26 6 5" xfId="36280" xr:uid="{17B3275B-C7D2-44E3-899D-60B7E75CC407}"/>
    <cellStyle name="Title 26 7" xfId="21211" xr:uid="{5F6291D2-522D-455F-9199-05D41C67469D}"/>
    <cellStyle name="Title 26 7 2" xfId="36287" xr:uid="{ED16834C-C040-464C-B677-B4ED1FCD01A8}"/>
    <cellStyle name="Title 26 7 3" xfId="36286" xr:uid="{84AF5FCF-7345-4B1C-86A9-256ACA3BCDC0}"/>
    <cellStyle name="Title 26 8" xfId="21212" xr:uid="{3545FE37-C920-4552-93A8-669365F621E6}"/>
    <cellStyle name="Title 26 8 2" xfId="36289" xr:uid="{A29F2FC7-447F-4E25-9167-09BF9B882206}"/>
    <cellStyle name="Title 26 8 3" xfId="36288" xr:uid="{0EA6CB59-702F-4E66-B0A8-7BB6D60A1F7E}"/>
    <cellStyle name="Title 26 9" xfId="21213" xr:uid="{F2D7177D-4112-4BF3-8E3A-EAB67F8E1DE7}"/>
    <cellStyle name="Title 26 9 2" xfId="36291" xr:uid="{734E9A61-5E49-4913-851B-E839836B1F42}"/>
    <cellStyle name="Title 26 9 3" xfId="36290" xr:uid="{D81BEF72-96A5-4292-B5B6-49678F8565FA}"/>
    <cellStyle name="Title 27" xfId="5158" xr:uid="{00000000-0005-0000-0000-000029140000}"/>
    <cellStyle name="Title 27 10" xfId="21214" xr:uid="{81BDA09A-1D66-433E-9159-A55B23A30078}"/>
    <cellStyle name="Title 27 10 2" xfId="36293" xr:uid="{8F018A03-1C25-4629-8E76-CFB3D949DE66}"/>
    <cellStyle name="Title 27 11" xfId="36294" xr:uid="{163F7EFA-D1F6-4AF1-918B-459CA5F8C821}"/>
    <cellStyle name="Title 27 12" xfId="36292" xr:uid="{F78CED07-C4E2-452A-8DCC-D9E559F563BF}"/>
    <cellStyle name="Title 27 13" xfId="24449" xr:uid="{55BEE0D4-F597-45FD-B231-5D3534D94BFF}"/>
    <cellStyle name="Title 27 14" xfId="9462" xr:uid="{F1C6CF1B-745D-40EC-9C5D-48D4F2A73A78}"/>
    <cellStyle name="Title 27 2" xfId="21215" xr:uid="{9AD0B240-C5CA-4843-B4E2-8534371CE947}"/>
    <cellStyle name="Title 27 2 2" xfId="36296" xr:uid="{6FB55FF6-07B4-4147-B316-286F3E246000}"/>
    <cellStyle name="Title 27 2 2 2" xfId="36297" xr:uid="{41948A95-56B9-4B32-A09D-001D374A850E}"/>
    <cellStyle name="Title 27 2 3" xfId="36298" xr:uid="{DB230B82-3255-40D2-AFDD-306BEE2377D9}"/>
    <cellStyle name="Title 27 2 3 2" xfId="36299" xr:uid="{A3C3D834-4965-4103-8CD3-057B3606BB8B}"/>
    <cellStyle name="Title 27 2 4" xfId="36300" xr:uid="{89E63A5C-1DE1-40D8-A052-983A7B244C21}"/>
    <cellStyle name="Title 27 2 5" xfId="36301" xr:uid="{6F729AFB-65E1-4A9B-A590-14B33D893F57}"/>
    <cellStyle name="Title 27 2 6" xfId="36295" xr:uid="{575FE8BE-3AE3-48F0-8563-9823D4EC3C8D}"/>
    <cellStyle name="Title 27 3" xfId="21216" xr:uid="{9062EBA6-183A-4DB2-BA82-2324DD772B6E}"/>
    <cellStyle name="Title 27 3 2" xfId="36303" xr:uid="{2B7D0CC8-945A-4F1C-840B-C0D5172335CB}"/>
    <cellStyle name="Title 27 3 2 2" xfId="36304" xr:uid="{489C91D9-4412-4FEE-B684-FA4585A91912}"/>
    <cellStyle name="Title 27 3 3" xfId="36305" xr:uid="{EA9BF1FA-CC55-48D3-9C4E-05F232ECBEAB}"/>
    <cellStyle name="Title 27 3 3 2" xfId="36306" xr:uid="{A0E9E8B4-CA91-4DB4-AEC9-BEB389476C38}"/>
    <cellStyle name="Title 27 3 4" xfId="36307" xr:uid="{C4E22B5F-35BB-4264-8EE3-9449A74871A7}"/>
    <cellStyle name="Title 27 3 5" xfId="36302" xr:uid="{AA9566CF-2AEB-4871-AC63-9E30C55BC92A}"/>
    <cellStyle name="Title 27 4" xfId="21217" xr:uid="{D1BE02DB-8DB5-45EB-B195-9B8A293C21FD}"/>
    <cellStyle name="Title 27 4 2" xfId="36309" xr:uid="{A22A25E6-1A5C-4897-98B4-AFEDE9FF2083}"/>
    <cellStyle name="Title 27 4 2 2" xfId="36310" xr:uid="{405F7518-74F4-427B-8B27-B4CB5515FD9C}"/>
    <cellStyle name="Title 27 4 3" xfId="36311" xr:uid="{107B7B46-7CFC-4A22-AB91-32601844DA28}"/>
    <cellStyle name="Title 27 4 3 2" xfId="36312" xr:uid="{C95C0943-6284-4684-A36F-2E59357F2E9E}"/>
    <cellStyle name="Title 27 4 4" xfId="36313" xr:uid="{6B6763F2-1164-4076-80B2-128E620BDD87}"/>
    <cellStyle name="Title 27 4 5" xfId="36308" xr:uid="{72CE7CCD-E54B-40CA-94D1-DBB482ECF0B1}"/>
    <cellStyle name="Title 27 5" xfId="21218" xr:uid="{9B106F21-040C-4444-86DF-3C3A806835A1}"/>
    <cellStyle name="Title 27 5 2" xfId="36315" xr:uid="{BA274076-6F96-4F7D-BB1D-C18A10FFBE31}"/>
    <cellStyle name="Title 27 5 2 2" xfId="36316" xr:uid="{F08114EB-EB89-4DC9-81BF-131C842E6A88}"/>
    <cellStyle name="Title 27 5 3" xfId="36317" xr:uid="{2E5DDDE6-3AAC-4DFE-922C-23A173A28D5E}"/>
    <cellStyle name="Title 27 5 3 2" xfId="36318" xr:uid="{9C761293-D857-4391-A923-189CFA7B03CC}"/>
    <cellStyle name="Title 27 5 4" xfId="36319" xr:uid="{A8289221-7D70-4B84-A1A7-9F2281CD86D8}"/>
    <cellStyle name="Title 27 5 4 2" xfId="36320" xr:uid="{84593F96-7F30-4CF0-8EAB-E0BB3B8BFF6D}"/>
    <cellStyle name="Title 27 5 5" xfId="36321" xr:uid="{51ABB9B7-9061-440E-9607-EE702BF31D59}"/>
    <cellStyle name="Title 27 5 6" xfId="36314" xr:uid="{FC889E98-067E-4274-804D-D928449E5C61}"/>
    <cellStyle name="Title 27 6" xfId="21219" xr:uid="{6D30EE0C-8E40-4258-B1CC-F0C7F2B6518D}"/>
    <cellStyle name="Title 27 6 2" xfId="36323" xr:uid="{AEA374DE-A8B3-470D-ABA6-B0A1080FDF08}"/>
    <cellStyle name="Title 27 6 2 2" xfId="36324" xr:uid="{514B30B2-A439-4179-A808-3B2E839F03F1}"/>
    <cellStyle name="Title 27 6 3" xfId="36325" xr:uid="{8672F6E6-34B2-48D9-A676-1407686781D7}"/>
    <cellStyle name="Title 27 6 3 2" xfId="36326" xr:uid="{8FB28910-129C-40F5-A6F6-FBC5909E4DE5}"/>
    <cellStyle name="Title 27 6 4" xfId="36327" xr:uid="{D4AEEE98-F9F4-49D6-B2FA-4E9C2D0BE870}"/>
    <cellStyle name="Title 27 6 5" xfId="36322" xr:uid="{FF75729E-7913-4241-A24A-4ACD5A3BA35E}"/>
    <cellStyle name="Title 27 7" xfId="21220" xr:uid="{2655F72D-4899-4B44-95E2-665028E76471}"/>
    <cellStyle name="Title 27 7 2" xfId="36329" xr:uid="{AE51892D-0441-49DD-B27B-94F0A8082E2F}"/>
    <cellStyle name="Title 27 7 3" xfId="36328" xr:uid="{407DFBA7-E180-4CD0-B581-EC0A493BFDB4}"/>
    <cellStyle name="Title 27 8" xfId="21221" xr:uid="{03510059-FB77-4CAE-B2AA-02A64ABCE151}"/>
    <cellStyle name="Title 27 8 2" xfId="36331" xr:uid="{53B4E579-7DC6-4415-AABD-C2460591D8EE}"/>
    <cellStyle name="Title 27 8 3" xfId="36330" xr:uid="{1FBB8ECA-08B3-4B5D-B1A6-8FED2B6E0FD4}"/>
    <cellStyle name="Title 27 9" xfId="21222" xr:uid="{4AEFA760-6A34-44A3-9369-20ECD189B2EB}"/>
    <cellStyle name="Title 27 9 2" xfId="36333" xr:uid="{6F63F97A-77CE-4A85-B062-BC684591663A}"/>
    <cellStyle name="Title 27 9 3" xfId="36332" xr:uid="{8DBE08E7-241D-4D30-8C96-AA51B811F28B}"/>
    <cellStyle name="Title 28" xfId="5159" xr:uid="{00000000-0005-0000-0000-00002A140000}"/>
    <cellStyle name="Title 28 10" xfId="21223" xr:uid="{8D96182F-88BE-4B62-BB30-A196623CD035}"/>
    <cellStyle name="Title 28 10 2" xfId="36335" xr:uid="{772DA18A-B323-422B-AAEE-5FFE25D84ABA}"/>
    <cellStyle name="Title 28 11" xfId="36336" xr:uid="{0E728448-57F4-4109-BC5F-FF02A0EB0241}"/>
    <cellStyle name="Title 28 12" xfId="36334" xr:uid="{BCE2C6F7-05D6-4421-BA68-5B4B8CA0A132}"/>
    <cellStyle name="Title 28 13" xfId="24450" xr:uid="{02C2B2C5-E0BD-4FF2-9E18-08894365B9FF}"/>
    <cellStyle name="Title 28 14" xfId="9463" xr:uid="{1897AAAF-FC44-4067-A2A9-E13FDFDEF8FD}"/>
    <cellStyle name="Title 28 2" xfId="21224" xr:uid="{95AA4046-0AD1-4325-9236-A2C1C5C0E4D0}"/>
    <cellStyle name="Title 28 2 2" xfId="36338" xr:uid="{1C117383-E9D1-4072-9B4D-2F01C5D31247}"/>
    <cellStyle name="Title 28 2 2 2" xfId="36339" xr:uid="{E74F0604-FBBE-48D2-9EF9-9740417A0ACD}"/>
    <cellStyle name="Title 28 2 3" xfId="36340" xr:uid="{2211A130-4416-4BB4-AAE6-27023D668C3A}"/>
    <cellStyle name="Title 28 2 3 2" xfId="36341" xr:uid="{C065B5D6-5102-42DC-9267-69E4BBB32E34}"/>
    <cellStyle name="Title 28 2 4" xfId="36342" xr:uid="{223C1B0A-2800-43C7-9737-75DB36F552B6}"/>
    <cellStyle name="Title 28 2 5" xfId="36343" xr:uid="{3396E8BD-A74D-489F-BD83-7E5EC19EA6D6}"/>
    <cellStyle name="Title 28 2 6" xfId="36337" xr:uid="{78778139-BD3A-4A7E-A884-2F0654549B48}"/>
    <cellStyle name="Title 28 3" xfId="21225" xr:uid="{CCAE8C6C-EAD8-45D2-8E2A-DC25FA16600F}"/>
    <cellStyle name="Title 28 3 2" xfId="36345" xr:uid="{0AAF7CD3-572A-4622-80C0-9D4BCEB1EBD7}"/>
    <cellStyle name="Title 28 3 2 2" xfId="36346" xr:uid="{D983F96D-29FA-44D9-9C25-81998580ACCB}"/>
    <cellStyle name="Title 28 3 3" xfId="36347" xr:uid="{58C3550C-A8A7-439A-B141-C45A3D9AA53F}"/>
    <cellStyle name="Title 28 3 3 2" xfId="36348" xr:uid="{A2B79DA5-5601-4EB4-8BF6-357E32323609}"/>
    <cellStyle name="Title 28 3 4" xfId="36349" xr:uid="{951F8E4C-5652-47FB-BC09-BC5ADCE2398E}"/>
    <cellStyle name="Title 28 3 5" xfId="36344" xr:uid="{7C874649-2078-4132-B7AF-962F344EA5B6}"/>
    <cellStyle name="Title 28 4" xfId="21226" xr:uid="{25460767-EFBB-4BE7-A997-63954F049DF5}"/>
    <cellStyle name="Title 28 4 2" xfId="36351" xr:uid="{18559371-9743-43A5-8803-A89CB00CDD2C}"/>
    <cellStyle name="Title 28 4 2 2" xfId="36352" xr:uid="{2B49DD70-0CDF-4DAF-B054-BA4B81B6BEBC}"/>
    <cellStyle name="Title 28 4 3" xfId="36353" xr:uid="{F63F62FE-863A-464E-BAA6-479AA34B16CE}"/>
    <cellStyle name="Title 28 4 3 2" xfId="36354" xr:uid="{A9BC96CE-D2DD-4696-BE7E-3EC52ABF35F8}"/>
    <cellStyle name="Title 28 4 4" xfId="36355" xr:uid="{1B6F6307-9C98-4C81-AF10-722E682B931C}"/>
    <cellStyle name="Title 28 4 5" xfId="36350" xr:uid="{27CD48CC-34DE-4AF6-8A14-181E7FFFD984}"/>
    <cellStyle name="Title 28 5" xfId="21227" xr:uid="{311C912A-88BD-449D-8BB4-832E78AD137C}"/>
    <cellStyle name="Title 28 5 2" xfId="36357" xr:uid="{6723109D-BEBC-4E24-B290-0E3DDB8F5BF9}"/>
    <cellStyle name="Title 28 5 2 2" xfId="36358" xr:uid="{98C7FC3D-D2AC-4399-B813-81278BAFA282}"/>
    <cellStyle name="Title 28 5 3" xfId="36359" xr:uid="{2A7B893B-11F2-4E84-BAF5-ED1939415578}"/>
    <cellStyle name="Title 28 5 3 2" xfId="36360" xr:uid="{F6A9992C-E6E6-49BE-BFA4-531D30D5A3EA}"/>
    <cellStyle name="Title 28 5 4" xfId="36361" xr:uid="{5CF2381B-DC44-4DA7-98B4-A581F908412A}"/>
    <cellStyle name="Title 28 5 4 2" xfId="36362" xr:uid="{7D5972F1-F16D-4381-A4EB-DD4BC6CE7FD0}"/>
    <cellStyle name="Title 28 5 5" xfId="36363" xr:uid="{CC3794B7-B31D-47B1-8682-124679BD27C2}"/>
    <cellStyle name="Title 28 5 6" xfId="36356" xr:uid="{C3C976AA-8259-4A3A-86CA-15A7232A49A9}"/>
    <cellStyle name="Title 28 6" xfId="21228" xr:uid="{50C685A8-EB06-4B10-BDC3-67FE1FB14402}"/>
    <cellStyle name="Title 28 6 2" xfId="36365" xr:uid="{B3F3C2CC-0873-4DC5-8ADC-94E0F393479B}"/>
    <cellStyle name="Title 28 6 2 2" xfId="36366" xr:uid="{FB650C66-C8E7-44ED-AFFB-FEB35D6423AF}"/>
    <cellStyle name="Title 28 6 3" xfId="36367" xr:uid="{CD78A433-926B-419D-9CE7-046E5071D650}"/>
    <cellStyle name="Title 28 6 3 2" xfId="36368" xr:uid="{7C75C94D-4C61-4600-983C-C87987DD686D}"/>
    <cellStyle name="Title 28 6 4" xfId="36369" xr:uid="{6DBB92C2-90FA-48A0-A918-D72F5782AEA4}"/>
    <cellStyle name="Title 28 6 5" xfId="36364" xr:uid="{E8C50E85-F020-42BC-9362-A438843B6265}"/>
    <cellStyle name="Title 28 7" xfId="21229" xr:uid="{B2394C92-315D-4070-B973-4943939EB3AF}"/>
    <cellStyle name="Title 28 7 2" xfId="36371" xr:uid="{D57CBE50-A3E2-42B8-BD95-CB9705E6C5E6}"/>
    <cellStyle name="Title 28 7 3" xfId="36370" xr:uid="{8CF3FD28-A62A-4D37-A21D-B41F9367926E}"/>
    <cellStyle name="Title 28 8" xfId="21230" xr:uid="{79785D10-FCB1-499E-B7AB-11ED449E071E}"/>
    <cellStyle name="Title 28 8 2" xfId="36373" xr:uid="{39A1385D-B4F0-41E1-B62E-A0EB76DFF600}"/>
    <cellStyle name="Title 28 8 3" xfId="36372" xr:uid="{945DCA3C-0158-47B8-A449-8D98DD23B5D4}"/>
    <cellStyle name="Title 28 9" xfId="21231" xr:uid="{3B94E20A-A328-4CE6-A267-2CC5FA3290FF}"/>
    <cellStyle name="Title 28 9 2" xfId="36375" xr:uid="{F578B2F9-A378-4446-A11E-50E409146D0E}"/>
    <cellStyle name="Title 28 9 3" xfId="36374" xr:uid="{4284CB9A-FE89-4442-8B69-A46F715E3878}"/>
    <cellStyle name="Title 29" xfId="5160" xr:uid="{00000000-0005-0000-0000-00002B140000}"/>
    <cellStyle name="Title 29 10" xfId="21232" xr:uid="{275A6B9C-1646-4BD0-ADB2-12FFA056F37C}"/>
    <cellStyle name="Title 29 10 2" xfId="36377" xr:uid="{D201DC3B-ADFE-41CE-9EEB-9975380087E1}"/>
    <cellStyle name="Title 29 11" xfId="36378" xr:uid="{FC225ECC-F69F-4FD5-AA60-42B4649A5D84}"/>
    <cellStyle name="Title 29 12" xfId="36376" xr:uid="{47CF1D81-0F14-4B78-908E-80E8A88AF299}"/>
    <cellStyle name="Title 29 13" xfId="24451" xr:uid="{DC91289F-E9B7-4CA4-8FDC-72CADA996DA7}"/>
    <cellStyle name="Title 29 14" xfId="9464" xr:uid="{5DDE6038-2DC5-4838-97A2-AD0749CC8127}"/>
    <cellStyle name="Title 29 2" xfId="21233" xr:uid="{25BB65B1-F27F-45B5-8597-92D570AC43B2}"/>
    <cellStyle name="Title 29 2 2" xfId="36380" xr:uid="{B01FB622-CE3E-4824-8F57-92CF58B6DB1B}"/>
    <cellStyle name="Title 29 2 2 2" xfId="36381" xr:uid="{3550B132-C23D-4272-B75B-D0BF57786E77}"/>
    <cellStyle name="Title 29 2 3" xfId="36382" xr:uid="{DB4FF0CF-8F66-4C7F-A196-0530C57EB1E4}"/>
    <cellStyle name="Title 29 2 3 2" xfId="36383" xr:uid="{D9C0B582-8F76-42B9-8FC0-CE0DAE4CF510}"/>
    <cellStyle name="Title 29 2 4" xfId="36384" xr:uid="{773FF1F6-2172-4D19-82A3-AD93E10A901C}"/>
    <cellStyle name="Title 29 2 5" xfId="36385" xr:uid="{B7118124-1F31-417D-B48B-7122A9A73FBD}"/>
    <cellStyle name="Title 29 2 6" xfId="36379" xr:uid="{15EBD0C5-2A9A-4C2B-A4DC-B6EE30568FDA}"/>
    <cellStyle name="Title 29 3" xfId="21234" xr:uid="{CF8DB986-FA57-4B09-B475-7450721D31DE}"/>
    <cellStyle name="Title 29 3 2" xfId="36387" xr:uid="{2722CC64-F88B-4C40-AEC7-F63D45015127}"/>
    <cellStyle name="Title 29 3 2 2" xfId="36388" xr:uid="{23B06357-0158-4698-8479-C69B27F3FE91}"/>
    <cellStyle name="Title 29 3 3" xfId="36389" xr:uid="{D637A825-441E-43B4-A1EE-322858DF7B1F}"/>
    <cellStyle name="Title 29 3 3 2" xfId="36390" xr:uid="{FBDA8A29-6B25-4966-A75A-C28EC62905C3}"/>
    <cellStyle name="Title 29 3 4" xfId="36391" xr:uid="{08EC78E9-42F6-4F31-89B0-8C5B9EBBAB17}"/>
    <cellStyle name="Title 29 3 5" xfId="36386" xr:uid="{1BCB0E97-5311-4404-8913-2583602936C1}"/>
    <cellStyle name="Title 29 4" xfId="21235" xr:uid="{879C271E-9E66-4DF1-B083-0206DA8479F8}"/>
    <cellStyle name="Title 29 4 2" xfId="36393" xr:uid="{285C244D-0D51-4A51-8BFB-818174BA2FF1}"/>
    <cellStyle name="Title 29 4 2 2" xfId="36394" xr:uid="{C5F7A8B7-7F55-4449-8184-A2B8043AF0B2}"/>
    <cellStyle name="Title 29 4 3" xfId="36395" xr:uid="{CFD97357-2181-4849-A18C-3307891DD666}"/>
    <cellStyle name="Title 29 4 3 2" xfId="36396" xr:uid="{DAF630E7-9229-4074-B136-6174E16FC213}"/>
    <cellStyle name="Title 29 4 4" xfId="36397" xr:uid="{07213482-7476-4101-909D-996E4DEBD2AD}"/>
    <cellStyle name="Title 29 4 5" xfId="36392" xr:uid="{C0DF7C61-CFC9-4F93-9423-E445228FD10A}"/>
    <cellStyle name="Title 29 5" xfId="21236" xr:uid="{0978599B-BB42-406D-AAED-E1C3BC6F2981}"/>
    <cellStyle name="Title 29 5 2" xfId="36399" xr:uid="{61C35AF3-62C3-4F24-9083-EE50685B8F47}"/>
    <cellStyle name="Title 29 5 2 2" xfId="36400" xr:uid="{96F43515-997E-4F6F-98CC-F5726ADE4131}"/>
    <cellStyle name="Title 29 5 3" xfId="36401" xr:uid="{591E1E47-D65C-4954-8816-55B1DBD05846}"/>
    <cellStyle name="Title 29 5 3 2" xfId="36402" xr:uid="{A6A49E61-08CF-4349-8DF3-841E6FD22C2D}"/>
    <cellStyle name="Title 29 5 4" xfId="36403" xr:uid="{058EAE62-BBF9-43A2-8B40-AB0C2955D5DA}"/>
    <cellStyle name="Title 29 5 4 2" xfId="36404" xr:uid="{D7E0A2FA-6BD2-464C-A310-D6DB2371536E}"/>
    <cellStyle name="Title 29 5 5" xfId="36405" xr:uid="{4CA3CBCA-26F7-49FE-9CF0-13C08829EBFE}"/>
    <cellStyle name="Title 29 5 6" xfId="36398" xr:uid="{B7B13B4E-40CF-48CB-AFC0-E8D06A1B8F75}"/>
    <cellStyle name="Title 29 6" xfId="21237" xr:uid="{3A67A239-51B4-4142-B5E6-978A628C1929}"/>
    <cellStyle name="Title 29 6 2" xfId="36407" xr:uid="{5B2D7406-1C8D-4607-95CF-52DBD3E7AE9A}"/>
    <cellStyle name="Title 29 6 2 2" xfId="36408" xr:uid="{ABCC2132-752B-40F0-8CFB-5F59C827FC4C}"/>
    <cellStyle name="Title 29 6 3" xfId="36409" xr:uid="{94DFFDDA-519B-49F3-9F02-F6DE37157298}"/>
    <cellStyle name="Title 29 6 3 2" xfId="36410" xr:uid="{121B048C-9ED1-4B57-BF2C-C20EB9A5D182}"/>
    <cellStyle name="Title 29 6 4" xfId="36411" xr:uid="{9D4B91EC-D672-4791-8648-1C29284BF3B9}"/>
    <cellStyle name="Title 29 6 5" xfId="36406" xr:uid="{DDC26A3E-B830-46F8-B468-9AE089DFA465}"/>
    <cellStyle name="Title 29 7" xfId="21238" xr:uid="{58E8512F-F93A-41B7-B4AC-7438463A62B8}"/>
    <cellStyle name="Title 29 7 2" xfId="36413" xr:uid="{826B8008-B314-4C3F-980F-D50B6358A491}"/>
    <cellStyle name="Title 29 7 3" xfId="36412" xr:uid="{B2FE252D-5A79-4E78-9D08-EFAAC35F0066}"/>
    <cellStyle name="Title 29 8" xfId="21239" xr:uid="{7C6B66E3-E06A-47B7-ACD3-13CBE5C0CEBD}"/>
    <cellStyle name="Title 29 8 2" xfId="36415" xr:uid="{54368947-15DF-426E-A44E-2E2722611089}"/>
    <cellStyle name="Title 29 8 3" xfId="36414" xr:uid="{D7FC03B5-3703-4D54-913E-BBBE585A3C2E}"/>
    <cellStyle name="Title 29 9" xfId="21240" xr:uid="{C0BD3355-3DD5-4F05-8620-0BA264AF26AD}"/>
    <cellStyle name="Title 29 9 2" xfId="36417" xr:uid="{F853C409-B451-4947-B430-33764B67F02A}"/>
    <cellStyle name="Title 29 9 3" xfId="36416" xr:uid="{40C9A7A6-F590-4F18-A888-CDD723383F04}"/>
    <cellStyle name="Title 3" xfId="5161" xr:uid="{00000000-0005-0000-0000-00002C140000}"/>
    <cellStyle name="Title 3 10" xfId="21241" xr:uid="{49907580-9A86-44DB-845C-B4CAA961BE37}"/>
    <cellStyle name="Title 3 10 2" xfId="36420" xr:uid="{DCC58814-472B-4AFE-94C3-FADEFD2C1C06}"/>
    <cellStyle name="Title 3 10 3" xfId="36419" xr:uid="{6817DA63-E738-4CD0-98E6-56DFD78B7BB0}"/>
    <cellStyle name="Title 3 11" xfId="21242" xr:uid="{E8BB02C3-09CB-4AE5-8263-95435C4AE4BD}"/>
    <cellStyle name="Title 3 11 2" xfId="36421" xr:uid="{C57A188E-07FC-48FB-A430-416C8019BA75}"/>
    <cellStyle name="Title 3 12" xfId="21243" xr:uid="{7CB4214D-F620-44E4-8BB7-2D7BAFBC8E35}"/>
    <cellStyle name="Title 3 12 2" xfId="36422" xr:uid="{E9DFCFAB-434F-43D8-A956-E36D9D46605C}"/>
    <cellStyle name="Title 3 13" xfId="36418" xr:uid="{66D368F9-2C82-4914-96BE-6E2634C963F5}"/>
    <cellStyle name="Title 3 14" xfId="23727" xr:uid="{738AF8E5-3050-4E22-B897-48AA95A3827C}"/>
    <cellStyle name="Title 3 15" xfId="7050" xr:uid="{28CD2C18-C7CC-4BA2-9029-D6CB328BEC3B}"/>
    <cellStyle name="Title 3 2" xfId="5162" xr:uid="{00000000-0005-0000-0000-00002D140000}"/>
    <cellStyle name="Title 3 2 10" xfId="36424" xr:uid="{5E01B141-7B9E-4FBD-8CEE-F3B52004EB1E}"/>
    <cellStyle name="Title 3 2 11" xfId="36423" xr:uid="{7610BA6C-2955-4DD0-B7D3-749C910D4294}"/>
    <cellStyle name="Title 3 2 12" xfId="24452" xr:uid="{B79F1841-3989-41BA-9B8A-5CE2F15CDD77}"/>
    <cellStyle name="Title 3 2 13" xfId="9466" xr:uid="{25737A91-D6D7-4D2C-ACAE-5449953A05A0}"/>
    <cellStyle name="Title 3 2 2" xfId="21244" xr:uid="{B206A4E8-23FC-4C84-B7BD-19C372DDE556}"/>
    <cellStyle name="Title 3 2 2 2" xfId="36426" xr:uid="{28C3EFB7-929C-40BC-A2B2-2DF6E006CDDE}"/>
    <cellStyle name="Title 3 2 2 2 2" xfId="36427" xr:uid="{4E4AA7C3-C122-4E82-A286-921309325D72}"/>
    <cellStyle name="Title 3 2 2 3" xfId="36428" xr:uid="{771706FD-9A18-4AB0-A55E-5807DC095FC9}"/>
    <cellStyle name="Title 3 2 2 3 2" xfId="36429" xr:uid="{9068F2BB-AE11-43E9-88CD-B452563E3015}"/>
    <cellStyle name="Title 3 2 2 4" xfId="36430" xr:uid="{AC6B9FD4-5208-48D5-B6D9-5B9FDBBFA587}"/>
    <cellStyle name="Title 3 2 2 5" xfId="36425" xr:uid="{56DE0655-F869-4E67-BC00-7861B4D4F2A9}"/>
    <cellStyle name="Title 3 2 3" xfId="21245" xr:uid="{CA0AC99A-B7F1-424B-8C17-2D380E39AEC7}"/>
    <cellStyle name="Title 3 2 3 2" xfId="36432" xr:uid="{DF6D573F-0314-46F7-A589-6224E4130149}"/>
    <cellStyle name="Title 3 2 3 2 2" xfId="36433" xr:uid="{1F341108-2C59-4934-BBD3-21FD4E14040D}"/>
    <cellStyle name="Title 3 2 3 3" xfId="36434" xr:uid="{3D9405AD-D054-447A-A967-713F67D31920}"/>
    <cellStyle name="Title 3 2 3 3 2" xfId="36435" xr:uid="{2770E960-D099-4687-BBA6-FA818A0D8847}"/>
    <cellStyle name="Title 3 2 3 4" xfId="36436" xr:uid="{54DA9274-238B-4FDA-B5A1-601FC4D9733E}"/>
    <cellStyle name="Title 3 2 3 5" xfId="36431" xr:uid="{BC02EE2D-83A8-4DFA-B20C-1164EF1D33E9}"/>
    <cellStyle name="Title 3 2 4" xfId="21246" xr:uid="{69C3B8A5-E0A9-4B84-81B9-FA7588C0E395}"/>
    <cellStyle name="Title 3 2 4 2" xfId="36438" xr:uid="{BDC0AB44-E3B3-4B4F-90BC-FECBA2B17878}"/>
    <cellStyle name="Title 3 2 4 2 2" xfId="36439" xr:uid="{ADE64DDD-505D-4BAE-91D7-35FAFF4413A0}"/>
    <cellStyle name="Title 3 2 4 3" xfId="36440" xr:uid="{89461328-0BC0-4EEE-8066-0B15B3D0B1D0}"/>
    <cellStyle name="Title 3 2 4 3 2" xfId="36441" xr:uid="{04D059E3-55AB-43F3-A8AC-65B31402B525}"/>
    <cellStyle name="Title 3 2 4 4" xfId="36442" xr:uid="{C118A843-26C5-46A4-A4D8-C8AC82A245CA}"/>
    <cellStyle name="Title 3 2 4 4 2" xfId="36443" xr:uid="{0E24EC08-3C6B-4A20-97DA-30CE31776CBD}"/>
    <cellStyle name="Title 3 2 4 5" xfId="36444" xr:uid="{0322326C-A80C-4616-A342-3E9399629B3A}"/>
    <cellStyle name="Title 3 2 4 6" xfId="36437" xr:uid="{AA25BE37-825C-44F5-8B0F-B9E7D569BACA}"/>
    <cellStyle name="Title 3 2 5" xfId="21247" xr:uid="{D58A5537-621E-4906-B283-0F88EFFD8812}"/>
    <cellStyle name="Title 3 2 5 2" xfId="36446" xr:uid="{D0A93ABB-84F0-497E-AD5F-964B96ADBD94}"/>
    <cellStyle name="Title 3 2 5 2 2" xfId="36447" xr:uid="{C3817690-0C1B-46EA-B586-DD4EEE54C817}"/>
    <cellStyle name="Title 3 2 5 3" xfId="36448" xr:uid="{324D538D-DA52-428B-89F3-422AE187DAD0}"/>
    <cellStyle name="Title 3 2 5 3 2" xfId="36449" xr:uid="{63D37DBB-33A1-471B-9031-1913821D0904}"/>
    <cellStyle name="Title 3 2 5 4" xfId="36450" xr:uid="{EA916EEC-FB98-4D2A-9371-67D16EC51691}"/>
    <cellStyle name="Title 3 2 5 5" xfId="36445" xr:uid="{83BEECEF-BD6F-477E-BF07-B105BA3DFE8C}"/>
    <cellStyle name="Title 3 2 6" xfId="21248" xr:uid="{25B588C5-A562-45C2-A136-F9E74081C591}"/>
    <cellStyle name="Title 3 2 6 2" xfId="36452" xr:uid="{7CD2C1CE-091F-457B-AF29-B355B29E8D8A}"/>
    <cellStyle name="Title 3 2 6 3" xfId="36451" xr:uid="{24DB8D63-A9BE-4F90-9DBC-8B8276F718A8}"/>
    <cellStyle name="Title 3 2 7" xfId="21249" xr:uid="{CD7BCD9E-AD49-49CB-B52F-122868E40023}"/>
    <cellStyle name="Title 3 2 7 2" xfId="36454" xr:uid="{E90A63E4-BBCE-4AAB-8C6A-A4C887667535}"/>
    <cellStyle name="Title 3 2 7 3" xfId="36453" xr:uid="{F2F3A4CC-04C0-4416-8FDF-2DBC942FE3C6}"/>
    <cellStyle name="Title 3 2 8" xfId="21250" xr:uid="{30660DD4-D6CB-42EA-A516-083BFE0E03A9}"/>
    <cellStyle name="Title 3 2 8 2" xfId="36456" xr:uid="{CFC169D5-2182-41E7-AB16-7AD80D508662}"/>
    <cellStyle name="Title 3 2 8 3" xfId="36455" xr:uid="{DF30414F-C884-4AC6-ABB5-AD642F16DAB8}"/>
    <cellStyle name="Title 3 2 9" xfId="21251" xr:uid="{16E8220A-D015-4490-BE29-93061E763C62}"/>
    <cellStyle name="Title 3 2 9 2" xfId="36457" xr:uid="{28FD8678-8506-46A6-A369-CF517BE8D640}"/>
    <cellStyle name="Title 3 3" xfId="5163" xr:uid="{00000000-0005-0000-0000-00002E140000}"/>
    <cellStyle name="Title 3 3 2" xfId="21252" xr:uid="{C957EDAF-4DBC-44D5-84BE-7CCC005A58C3}"/>
    <cellStyle name="Title 3 3 2 2" xfId="36460" xr:uid="{8AE8C2F2-4C0A-47EF-8E52-45E7B75332C2}"/>
    <cellStyle name="Title 3 3 2 3" xfId="36459" xr:uid="{F90F648C-8F69-43B1-B830-F2397B65B285}"/>
    <cellStyle name="Title 3 3 3" xfId="21253" xr:uid="{8644BCED-1212-41CA-9B38-ABA63EFAC7C6}"/>
    <cellStyle name="Title 3 3 3 2" xfId="36462" xr:uid="{8356B428-2F86-4424-B3AB-B94F802AF3F2}"/>
    <cellStyle name="Title 3 3 3 3" xfId="36461" xr:uid="{CFAEDC67-2C03-4EDC-8822-B3418496FF49}"/>
    <cellStyle name="Title 3 3 4" xfId="21254" xr:uid="{0E278098-D544-4564-B4FC-92590DE29842}"/>
    <cellStyle name="Title 3 3 4 2" xfId="36463" xr:uid="{3BB879B0-0A13-4F3F-BEA4-E11FDAF6E851}"/>
    <cellStyle name="Title 3 3 5" xfId="21255" xr:uid="{91E16D8C-375F-4A3B-A647-89185ECD23C3}"/>
    <cellStyle name="Title 3 3 5 2" xfId="36464" xr:uid="{E2B21117-F007-467C-8A7C-AF99D6955884}"/>
    <cellStyle name="Title 3 3 6" xfId="36458" xr:uid="{5B7EDF55-FFA8-43B3-8FA7-218D93010A5D}"/>
    <cellStyle name="Title 3 3 7" xfId="24864" xr:uid="{6838910A-9851-4069-A8D2-BF12CACE84FF}"/>
    <cellStyle name="Title 3 3 8" xfId="9467" xr:uid="{BB49379A-13BC-44A0-8EA4-468DF2FA645B}"/>
    <cellStyle name="Title 3 4" xfId="5164" xr:uid="{00000000-0005-0000-0000-00002F140000}"/>
    <cellStyle name="Title 3 4 2" xfId="21256" xr:uid="{F50EAD48-2247-4855-A637-53E3B3773CAA}"/>
    <cellStyle name="Title 3 4 2 2" xfId="36467" xr:uid="{59553361-552E-42B8-BB9B-A715E54A23B9}"/>
    <cellStyle name="Title 3 4 2 3" xfId="36466" xr:uid="{5021B6C7-0D04-47CE-A049-437FC9A4E59B}"/>
    <cellStyle name="Title 3 4 3" xfId="21257" xr:uid="{5B255F0B-2F27-4322-A7AF-981F5F0E9D59}"/>
    <cellStyle name="Title 3 4 3 2" xfId="36469" xr:uid="{4A999BC4-C615-4C5C-ADAC-F5C6F43CE6E8}"/>
    <cellStyle name="Title 3 4 3 3" xfId="36468" xr:uid="{B0FA7944-F957-4BB4-8477-B54A1D47FA81}"/>
    <cellStyle name="Title 3 4 4" xfId="21258" xr:uid="{F75E3BF9-EEBF-496A-8495-C356580B9E43}"/>
    <cellStyle name="Title 3 4 4 2" xfId="36470" xr:uid="{DA86054F-8369-493A-84AD-65F7BC031D67}"/>
    <cellStyle name="Title 3 4 5" xfId="21259" xr:uid="{D80D30B7-BD51-44C4-B36A-8DD083AB0584}"/>
    <cellStyle name="Title 3 4 6" xfId="36465" xr:uid="{2AEECCC4-6304-44FD-B0F8-C896F6D9E3F3}"/>
    <cellStyle name="Title 3 4 7" xfId="9468" xr:uid="{482C8587-6801-40AE-9DE7-10333092448E}"/>
    <cellStyle name="Title 3 5" xfId="9465" xr:uid="{8E036542-B331-4BE5-9C74-6E7BCD8DC6DE}"/>
    <cellStyle name="Title 3 5 2" xfId="36472" xr:uid="{8560D6A5-C3CF-466B-96FE-17B6DC315317}"/>
    <cellStyle name="Title 3 5 2 2" xfId="36473" xr:uid="{F0AFDD5A-2B62-464A-87E3-D5CE518A7627}"/>
    <cellStyle name="Title 3 5 3" xfId="36474" xr:uid="{FC38B622-9E64-497E-B026-10378E833FD9}"/>
    <cellStyle name="Title 3 5 3 2" xfId="36475" xr:uid="{3AD60FA4-D034-46F7-AF72-8CE6741D912C}"/>
    <cellStyle name="Title 3 5 4" xfId="36476" xr:uid="{87E4D3EA-42BB-4544-91F8-05177FF48789}"/>
    <cellStyle name="Title 3 5 5" xfId="36471" xr:uid="{16741EE8-F00E-4170-99BD-83EDC161362B}"/>
    <cellStyle name="Title 3 6" xfId="21260" xr:uid="{56DB839C-39A2-493E-AAF7-A62D3ED8C2E8}"/>
    <cellStyle name="Title 3 6 2" xfId="36478" xr:uid="{C3752970-3C3A-4F76-8EC3-8462C3F9F007}"/>
    <cellStyle name="Title 3 6 2 2" xfId="36479" xr:uid="{B26B6711-3499-44C0-9AF1-816F792B9A66}"/>
    <cellStyle name="Title 3 6 3" xfId="36480" xr:uid="{1C4038D0-98B5-453E-BD16-819B773403A5}"/>
    <cellStyle name="Title 3 6 3 2" xfId="36481" xr:uid="{42A09E6B-5CDE-4F59-8A7D-DC82D3AA8507}"/>
    <cellStyle name="Title 3 6 4" xfId="36482" xr:uid="{756DABFF-F823-4525-A9DA-FC5810CAAF1F}"/>
    <cellStyle name="Title 3 6 4 2" xfId="36483" xr:uid="{16A462C1-1C4B-48E1-BCFF-68A416F2EBE0}"/>
    <cellStyle name="Title 3 6 5" xfId="36484" xr:uid="{8FB85236-41CB-4C77-BEDA-8AFB8D0ACDF7}"/>
    <cellStyle name="Title 3 6 6" xfId="36477" xr:uid="{1AD1A9C0-D62E-49D1-8C26-C12F4BBE6FBA}"/>
    <cellStyle name="Title 3 7" xfId="21261" xr:uid="{8F4EFDFF-AF97-4FC8-9686-ED9C5A5FB1ED}"/>
    <cellStyle name="Title 3 7 2" xfId="36486" xr:uid="{681A1B7A-C638-400A-B44C-BEC141A3F0F3}"/>
    <cellStyle name="Title 3 7 2 2" xfId="36487" xr:uid="{46ADC1C9-E5F8-4FB8-8889-8B756B953EDF}"/>
    <cellStyle name="Title 3 7 3" xfId="36488" xr:uid="{F7BBE9F4-B1C3-468E-B463-449238A5A12C}"/>
    <cellStyle name="Title 3 7 3 2" xfId="36489" xr:uid="{89CB8C0B-73AC-487B-B7E4-ECEB2E75E2A9}"/>
    <cellStyle name="Title 3 7 4" xfId="36490" xr:uid="{08D1768C-DBE4-4E2E-893E-DAA5D7C1BC71}"/>
    <cellStyle name="Title 3 7 5" xfId="36485" xr:uid="{3DA7D428-8AB2-4EBD-B22B-F0A67E261542}"/>
    <cellStyle name="Title 3 8" xfId="21262" xr:uid="{A8D909BA-D1EF-4CDC-A016-D347DFE9D827}"/>
    <cellStyle name="Title 3 8 2" xfId="36492" xr:uid="{5CD934D9-0FAD-4A87-A4F6-864DD193CDD6}"/>
    <cellStyle name="Title 3 8 3" xfId="36491" xr:uid="{33725E79-5B3C-4458-B19D-DCF4FAB84CCF}"/>
    <cellStyle name="Title 3 9" xfId="21263" xr:uid="{17D9D0C5-D61C-42D9-9FE4-5251D36D7565}"/>
    <cellStyle name="Title 3 9 2" xfId="36494" xr:uid="{F869CB18-FDA5-4F94-A5BE-A0FDF7335FE5}"/>
    <cellStyle name="Title 3 9 3" xfId="36493" xr:uid="{EA86DA0C-3629-41EE-AAE3-FD681F6C0220}"/>
    <cellStyle name="Title 30" xfId="5165" xr:uid="{00000000-0005-0000-0000-000030140000}"/>
    <cellStyle name="Title 30 10" xfId="21264" xr:uid="{06BE6BC0-69C1-4C16-ACEF-DA568C44EEF9}"/>
    <cellStyle name="Title 30 10 2" xfId="36496" xr:uid="{4151253B-3AF8-4662-AEE2-501761C6474C}"/>
    <cellStyle name="Title 30 11" xfId="36497" xr:uid="{3F805CDA-A219-4B4F-B039-3B68ADD4E806}"/>
    <cellStyle name="Title 30 12" xfId="36495" xr:uid="{85F380D1-E44A-428C-A86B-C982B2C63FE9}"/>
    <cellStyle name="Title 30 13" xfId="24453" xr:uid="{18461C4F-5966-4541-9B95-484DAC4463EE}"/>
    <cellStyle name="Title 30 14" xfId="9469" xr:uid="{B1EAD4DA-DB0E-4BB7-BA66-BAD1D37899FC}"/>
    <cellStyle name="Title 30 2" xfId="21265" xr:uid="{FF334F16-8A9F-47C5-B2A3-5189A6A9CA4B}"/>
    <cellStyle name="Title 30 2 2" xfId="36499" xr:uid="{1FAF9088-A510-4481-ADF7-4514A41925B1}"/>
    <cellStyle name="Title 30 2 2 2" xfId="36500" xr:uid="{FADB32BA-CFD0-48D2-97E0-04DDF3261537}"/>
    <cellStyle name="Title 30 2 3" xfId="36501" xr:uid="{7D9FD669-41EC-4404-81A7-0E437D3BC34A}"/>
    <cellStyle name="Title 30 2 3 2" xfId="36502" xr:uid="{3556A7B9-29C8-4786-A20D-860A1D4C55CA}"/>
    <cellStyle name="Title 30 2 4" xfId="36503" xr:uid="{5E1432FC-3FAC-48F1-8A6A-B0C7BA3015B3}"/>
    <cellStyle name="Title 30 2 5" xfId="36504" xr:uid="{6C5F81C6-58DE-4404-A597-4020F21F7714}"/>
    <cellStyle name="Title 30 2 6" xfId="36498" xr:uid="{069C0070-E482-484E-BEFF-1F56CF4F6249}"/>
    <cellStyle name="Title 30 3" xfId="21266" xr:uid="{3F9C4D08-F011-451C-A954-4FCBD1D21F81}"/>
    <cellStyle name="Title 30 3 2" xfId="36506" xr:uid="{C23382FE-96B9-4411-97A9-BDEB7BD38F9C}"/>
    <cellStyle name="Title 30 3 2 2" xfId="36507" xr:uid="{C345487B-B534-4F35-9BAE-94C06DD93747}"/>
    <cellStyle name="Title 30 3 3" xfId="36508" xr:uid="{BF325BA7-4865-4ED2-81FD-F860F73BDDF6}"/>
    <cellStyle name="Title 30 3 3 2" xfId="36509" xr:uid="{90964002-2176-4D89-8389-78F93834F09B}"/>
    <cellStyle name="Title 30 3 4" xfId="36510" xr:uid="{1ED4EAF2-0C96-4CC6-9466-8362ACACA6E0}"/>
    <cellStyle name="Title 30 3 5" xfId="36505" xr:uid="{FD561B23-3844-4D14-8302-9D33B4902C53}"/>
    <cellStyle name="Title 30 4" xfId="21267" xr:uid="{C9BAED16-0C34-47C1-816D-453C5DAB1335}"/>
    <cellStyle name="Title 30 4 2" xfId="36512" xr:uid="{90EA89B6-57A4-4856-92B6-E233975944C0}"/>
    <cellStyle name="Title 30 4 2 2" xfId="36513" xr:uid="{C0007409-1B49-404F-B3C7-C18EC0EDE971}"/>
    <cellStyle name="Title 30 4 3" xfId="36514" xr:uid="{D2614D4D-CAD9-49E4-B521-A31968B909BB}"/>
    <cellStyle name="Title 30 4 3 2" xfId="36515" xr:uid="{D88C916F-2C02-4CC2-95B8-87D81A5900FA}"/>
    <cellStyle name="Title 30 4 4" xfId="36516" xr:uid="{3D87E52A-31FE-4AF6-8D94-2D1EDBB0B2A6}"/>
    <cellStyle name="Title 30 4 5" xfId="36511" xr:uid="{652B4684-D6CC-4B9A-987F-6EE8864E3B71}"/>
    <cellStyle name="Title 30 5" xfId="21268" xr:uid="{FCE75490-EFA2-425E-ABD7-7DD9684C5053}"/>
    <cellStyle name="Title 30 5 2" xfId="36518" xr:uid="{2B301464-89B8-4632-A768-F4F0448665E5}"/>
    <cellStyle name="Title 30 5 2 2" xfId="36519" xr:uid="{B4F9D2B8-7CB2-4418-8EC9-528E63FCAC06}"/>
    <cellStyle name="Title 30 5 3" xfId="36520" xr:uid="{1607F2E5-668E-474C-B392-95DDACB058FB}"/>
    <cellStyle name="Title 30 5 3 2" xfId="36521" xr:uid="{30463047-A3AC-4822-8ABD-2AEC25CFAD77}"/>
    <cellStyle name="Title 30 5 4" xfId="36522" xr:uid="{B86923A5-E0EA-40F7-A40F-F2CDCAC6A52C}"/>
    <cellStyle name="Title 30 5 4 2" xfId="36523" xr:uid="{22F91715-8D06-4753-8976-5E7F2B959EF9}"/>
    <cellStyle name="Title 30 5 5" xfId="36524" xr:uid="{105A7B88-F00A-4D47-9B41-637B46737F8F}"/>
    <cellStyle name="Title 30 5 6" xfId="36517" xr:uid="{A60B3745-77E8-4DDC-9224-61E448D0DB36}"/>
    <cellStyle name="Title 30 6" xfId="21269" xr:uid="{6D008675-CD74-448E-B011-1FC5E5419C77}"/>
    <cellStyle name="Title 30 6 2" xfId="36526" xr:uid="{73A94160-723F-457E-B37A-E23FD6C2C6AD}"/>
    <cellStyle name="Title 30 6 2 2" xfId="36527" xr:uid="{C8D8D6BA-3C8E-4403-BB03-660174DF9162}"/>
    <cellStyle name="Title 30 6 3" xfId="36528" xr:uid="{2AE71E1A-F2F9-4F66-9326-3286A003F4C6}"/>
    <cellStyle name="Title 30 6 3 2" xfId="36529" xr:uid="{FC7D7D7B-35C3-48A4-8712-2E3F78FDE5BF}"/>
    <cellStyle name="Title 30 6 4" xfId="36530" xr:uid="{B786462A-1F68-4404-AC21-7C10E62789BD}"/>
    <cellStyle name="Title 30 6 5" xfId="36525" xr:uid="{4CA3E19E-AFF6-42DB-9F29-5D43B067CC30}"/>
    <cellStyle name="Title 30 7" xfId="21270" xr:uid="{2175DA81-657F-4D28-A842-51CCF412DB94}"/>
    <cellStyle name="Title 30 7 2" xfId="36532" xr:uid="{3C92EE11-49D6-4D56-A06C-1D92D1E6A951}"/>
    <cellStyle name="Title 30 7 3" xfId="36531" xr:uid="{5E401A69-70FA-4F29-82BE-2A35EA724A91}"/>
    <cellStyle name="Title 30 8" xfId="21271" xr:uid="{92DE6E53-C94B-4BC6-A3EA-98945907CD63}"/>
    <cellStyle name="Title 30 8 2" xfId="36534" xr:uid="{7693721E-E058-498E-8D41-F4779B274AB9}"/>
    <cellStyle name="Title 30 8 3" xfId="36533" xr:uid="{C8BC0ED7-9CDF-418A-9659-BC4C0EF14FD5}"/>
    <cellStyle name="Title 30 9" xfId="21272" xr:uid="{736DD0D3-0F33-4125-92BB-19EFE32A7AF2}"/>
    <cellStyle name="Title 30 9 2" xfId="36536" xr:uid="{52C1BB7F-09ED-49DE-916F-CACCD406E416}"/>
    <cellStyle name="Title 30 9 3" xfId="36535" xr:uid="{D4F01F83-9605-48DE-8E17-56B382341353}"/>
    <cellStyle name="Title 31" xfId="5166" xr:uid="{00000000-0005-0000-0000-000031140000}"/>
    <cellStyle name="Title 31 10" xfId="21273" xr:uid="{55E37E70-0567-433F-A7C9-6F675727086D}"/>
    <cellStyle name="Title 31 10 2" xfId="36538" xr:uid="{4C11D872-F77C-4CA6-B3C6-DA365A52D9A1}"/>
    <cellStyle name="Title 31 11" xfId="36539" xr:uid="{9907B655-67D9-4CBD-8749-BB2960EC7CB0}"/>
    <cellStyle name="Title 31 12" xfId="36537" xr:uid="{93345C28-7DE4-41C2-B9F4-2EF7F80BE5F3}"/>
    <cellStyle name="Title 31 13" xfId="24454" xr:uid="{6C78D7CE-30AD-4AF1-AA00-E85BD1EBE8CE}"/>
    <cellStyle name="Title 31 14" xfId="9470" xr:uid="{FFBAFC9C-1DE4-498E-9775-81D7C89A7117}"/>
    <cellStyle name="Title 31 2" xfId="21274" xr:uid="{3397DC3A-B3A0-4D2D-8FA5-9B6E144B45F1}"/>
    <cellStyle name="Title 31 2 2" xfId="36541" xr:uid="{175B47D4-9104-4218-A8EE-CB03835BFC68}"/>
    <cellStyle name="Title 31 2 2 2" xfId="36542" xr:uid="{DB1D4C25-0F0B-41D7-BA77-8C6DE705D5CD}"/>
    <cellStyle name="Title 31 2 3" xfId="36543" xr:uid="{01FF245D-6666-43A9-A1C9-D6C49DE1E2DD}"/>
    <cellStyle name="Title 31 2 3 2" xfId="36544" xr:uid="{0674E33A-DA51-4C1A-B561-A65933D3FD9C}"/>
    <cellStyle name="Title 31 2 4" xfId="36545" xr:uid="{D0D66A55-6F99-4BFE-B831-CC10E87E98B7}"/>
    <cellStyle name="Title 31 2 5" xfId="36546" xr:uid="{E092EF7E-59AE-4469-B6F3-66F5C331E1EF}"/>
    <cellStyle name="Title 31 2 6" xfId="36540" xr:uid="{DDC77E80-B653-4C87-A81B-BA5683BBA9A2}"/>
    <cellStyle name="Title 31 3" xfId="21275" xr:uid="{EE048072-8FDE-41DF-A0DA-2EE50FAD1524}"/>
    <cellStyle name="Title 31 3 2" xfId="36548" xr:uid="{C9A31290-BAA4-44D2-8451-D2FF296D438A}"/>
    <cellStyle name="Title 31 3 2 2" xfId="36549" xr:uid="{6FFDBC28-0359-4355-A50E-1CDFD32B7F49}"/>
    <cellStyle name="Title 31 3 3" xfId="36550" xr:uid="{04E236C5-4CCC-48EB-8A47-B4BD6AF20E94}"/>
    <cellStyle name="Title 31 3 3 2" xfId="36551" xr:uid="{0E4A83A1-3B73-4BDE-BF71-2240BD107F5B}"/>
    <cellStyle name="Title 31 3 4" xfId="36552" xr:uid="{5A32FAFF-2C27-44E1-9FBA-C4D28A1E38A6}"/>
    <cellStyle name="Title 31 3 5" xfId="36547" xr:uid="{5C053FAE-BDFE-4286-AC56-544C2D047D03}"/>
    <cellStyle name="Title 31 4" xfId="21276" xr:uid="{BF821DE1-ADEF-4DF4-B80B-A4111774DACC}"/>
    <cellStyle name="Title 31 4 2" xfId="36554" xr:uid="{443326B5-88BE-4778-A83F-C20A74848BEF}"/>
    <cellStyle name="Title 31 4 2 2" xfId="36555" xr:uid="{8BF601DD-42FF-4B61-81D3-86DA5A355625}"/>
    <cellStyle name="Title 31 4 3" xfId="36556" xr:uid="{966F6114-9677-4A22-BCCC-EB2DD3329CF7}"/>
    <cellStyle name="Title 31 4 3 2" xfId="36557" xr:uid="{D1EFF416-9CF1-422D-98A3-27FFA38AB20E}"/>
    <cellStyle name="Title 31 4 4" xfId="36558" xr:uid="{0001E3BA-FA45-4D12-AC04-E407FD77560B}"/>
    <cellStyle name="Title 31 4 5" xfId="36553" xr:uid="{6CFCBCD2-7CF3-422F-BBD6-7FF986395D48}"/>
    <cellStyle name="Title 31 5" xfId="21277" xr:uid="{C0C2DDC4-F97C-44F3-96CF-178C4282F085}"/>
    <cellStyle name="Title 31 5 2" xfId="36560" xr:uid="{3A9B6DBF-A7B1-44EB-9E4E-82E3D355FEBB}"/>
    <cellStyle name="Title 31 5 2 2" xfId="36561" xr:uid="{99B7BA9E-76DC-4E2E-9397-97EE8D21310F}"/>
    <cellStyle name="Title 31 5 3" xfId="36562" xr:uid="{D77982E1-99C0-42D5-AC7F-C90B45198708}"/>
    <cellStyle name="Title 31 5 3 2" xfId="36563" xr:uid="{1F8AEE0B-1960-44DF-9328-355CA6DE2A6E}"/>
    <cellStyle name="Title 31 5 4" xfId="36564" xr:uid="{282B0A9B-2C0D-4764-86D9-AFCFF9908F64}"/>
    <cellStyle name="Title 31 5 4 2" xfId="36565" xr:uid="{DEA5307E-A44E-4532-8A39-AAE4F112B9B4}"/>
    <cellStyle name="Title 31 5 5" xfId="36566" xr:uid="{189FDA1F-407A-4304-B54E-51D8C73300E2}"/>
    <cellStyle name="Title 31 5 6" xfId="36559" xr:uid="{F40529E8-284F-43C0-AFCD-D90AC4FDE256}"/>
    <cellStyle name="Title 31 6" xfId="21278" xr:uid="{0854EFC9-E2D1-4033-886E-4FCC3EE5F0B5}"/>
    <cellStyle name="Title 31 6 2" xfId="36568" xr:uid="{3D98F4B0-AEF3-4D8F-9B24-2A1680229103}"/>
    <cellStyle name="Title 31 6 2 2" xfId="36569" xr:uid="{404319A5-3B0B-403E-8A22-F4A55C50B5E1}"/>
    <cellStyle name="Title 31 6 3" xfId="36570" xr:uid="{04B232C3-A589-404F-ADA1-BF8C5A098B8A}"/>
    <cellStyle name="Title 31 6 3 2" xfId="36571" xr:uid="{E1C024C0-E008-492E-B212-1B65D4AD4F78}"/>
    <cellStyle name="Title 31 6 4" xfId="36572" xr:uid="{83983E43-E1EF-4EC8-9238-0E2D4DB309E4}"/>
    <cellStyle name="Title 31 6 5" xfId="36567" xr:uid="{D853B931-23AE-4CEE-80D6-A7205DDD8CD5}"/>
    <cellStyle name="Title 31 7" xfId="21279" xr:uid="{7F4020B7-737B-451D-861A-A7CFD123CD42}"/>
    <cellStyle name="Title 31 7 2" xfId="36574" xr:uid="{0B8A9479-40DA-4328-8DC5-9F9540B7D7A3}"/>
    <cellStyle name="Title 31 7 3" xfId="36573" xr:uid="{48F8AF17-8FC5-419F-BFCE-5E9FE30DC6DC}"/>
    <cellStyle name="Title 31 8" xfId="21280" xr:uid="{EB04DB5E-E445-47AC-9069-1CCD93A8591E}"/>
    <cellStyle name="Title 31 8 2" xfId="36576" xr:uid="{F0E2B8E0-C83D-4A25-8C9D-6A34ECA487FE}"/>
    <cellStyle name="Title 31 8 3" xfId="36575" xr:uid="{30B3D336-2D2F-4675-99B1-BD0CEE732E3E}"/>
    <cellStyle name="Title 31 9" xfId="21281" xr:uid="{CE95D089-8F63-4492-AFAF-F65281F397DB}"/>
    <cellStyle name="Title 31 9 2" xfId="36578" xr:uid="{8B6B5B9F-DE0A-4446-ABC7-94B18B991CEC}"/>
    <cellStyle name="Title 31 9 3" xfId="36577" xr:uid="{AD27F7D8-0E00-4148-BE24-1B0C99ADCC0B}"/>
    <cellStyle name="Title 32" xfId="5167" xr:uid="{00000000-0005-0000-0000-000032140000}"/>
    <cellStyle name="Title 32 10" xfId="21282" xr:uid="{2D62EC62-1F4F-432C-BA4D-F70E58F827E8}"/>
    <cellStyle name="Title 32 10 2" xfId="36580" xr:uid="{F02E2B91-5273-4772-93E2-CAAFCED7DC9E}"/>
    <cellStyle name="Title 32 11" xfId="36581" xr:uid="{CA6EA03D-278B-4893-B8CA-69DD0065213B}"/>
    <cellStyle name="Title 32 12" xfId="36579" xr:uid="{3B245F94-11C5-4457-8CA2-B2C3A734EDE9}"/>
    <cellStyle name="Title 32 13" xfId="24455" xr:uid="{AB0DD9FF-87B9-45D3-AC54-0848E6F899E5}"/>
    <cellStyle name="Title 32 14" xfId="9471" xr:uid="{A77A7DBD-3013-4146-AE3E-01820A82AB4C}"/>
    <cellStyle name="Title 32 2" xfId="21283" xr:uid="{754702DB-B02E-4DCA-9F78-47344DA71A8F}"/>
    <cellStyle name="Title 32 2 2" xfId="36583" xr:uid="{66365ADA-A4B5-40AF-BD10-47EB0861DC1C}"/>
    <cellStyle name="Title 32 2 2 2" xfId="36584" xr:uid="{90F419E9-9EED-44E1-833A-9FDF8A636EF0}"/>
    <cellStyle name="Title 32 2 3" xfId="36585" xr:uid="{ECE695F5-AC31-45DF-9EEB-AA31DE3442D9}"/>
    <cellStyle name="Title 32 2 3 2" xfId="36586" xr:uid="{1308584D-4725-43EB-9E53-D8A44B47B74C}"/>
    <cellStyle name="Title 32 2 4" xfId="36587" xr:uid="{17E04E4B-318D-4A4E-B4FD-698B32F48905}"/>
    <cellStyle name="Title 32 2 5" xfId="36588" xr:uid="{4313F5EE-6156-48B7-B572-9A62FE874F8A}"/>
    <cellStyle name="Title 32 2 6" xfId="36582" xr:uid="{8F6E4B9E-607C-4577-B2AA-89CBB30ED9B7}"/>
    <cellStyle name="Title 32 3" xfId="21284" xr:uid="{394576E5-D062-4D3F-A549-7E344539D035}"/>
    <cellStyle name="Title 32 3 2" xfId="36590" xr:uid="{4CB157AB-9151-47B6-BF63-19036CBE68DB}"/>
    <cellStyle name="Title 32 3 2 2" xfId="36591" xr:uid="{1472C339-65FB-44BF-A607-6BC84EA1558F}"/>
    <cellStyle name="Title 32 3 3" xfId="36592" xr:uid="{085D0521-C883-4268-88F7-7458320F9823}"/>
    <cellStyle name="Title 32 3 3 2" xfId="36593" xr:uid="{EA25EFAE-3717-4D43-8985-CD4376014DEB}"/>
    <cellStyle name="Title 32 3 4" xfId="36594" xr:uid="{EABC820B-58D7-4F10-B99B-8E6F54A0FEEA}"/>
    <cellStyle name="Title 32 3 5" xfId="36589" xr:uid="{07BDF364-D452-4F81-881B-6CFF26B018A5}"/>
    <cellStyle name="Title 32 4" xfId="21285" xr:uid="{A5308C3E-3EA5-44E5-92B7-4FCB39245140}"/>
    <cellStyle name="Title 32 4 2" xfId="36596" xr:uid="{D6BD675A-8278-4CD5-8943-A43F55F8EC9B}"/>
    <cellStyle name="Title 32 4 2 2" xfId="36597" xr:uid="{E42E66BE-0D94-4436-968D-B23C8B0AE286}"/>
    <cellStyle name="Title 32 4 3" xfId="36598" xr:uid="{07B113E3-12B9-448D-B92E-B2172BC4AEDB}"/>
    <cellStyle name="Title 32 4 3 2" xfId="36599" xr:uid="{01686838-131F-488B-87B3-C8BB8FB94626}"/>
    <cellStyle name="Title 32 4 4" xfId="36600" xr:uid="{D88E16DD-5978-4D46-80E7-5B85EBABB843}"/>
    <cellStyle name="Title 32 4 5" xfId="36595" xr:uid="{90097766-913C-403D-8F6B-4B71F3A01EE7}"/>
    <cellStyle name="Title 32 5" xfId="21286" xr:uid="{DD8CDB63-E0D3-4245-BB20-3273DBBF8E8B}"/>
    <cellStyle name="Title 32 5 2" xfId="36602" xr:uid="{07D82EB8-9042-4855-BD1C-9FE688A8CA7E}"/>
    <cellStyle name="Title 32 5 2 2" xfId="36603" xr:uid="{C1797978-59E2-49AD-A381-A7E4F5B6FE47}"/>
    <cellStyle name="Title 32 5 3" xfId="36604" xr:uid="{9ABBFB7F-87A4-45FD-922F-197D9143BDE1}"/>
    <cellStyle name="Title 32 5 3 2" xfId="36605" xr:uid="{42268C2B-224E-4667-98C2-1500FB7F0D35}"/>
    <cellStyle name="Title 32 5 4" xfId="36606" xr:uid="{72E20600-5B45-4A00-B923-7C42C1A4D54B}"/>
    <cellStyle name="Title 32 5 4 2" xfId="36607" xr:uid="{330C5DB7-1AFB-4648-9021-B95825BB0F85}"/>
    <cellStyle name="Title 32 5 5" xfId="36608" xr:uid="{333BB747-9992-4BDC-BCF0-B44F4FE5FF2B}"/>
    <cellStyle name="Title 32 5 6" xfId="36601" xr:uid="{7BCFE0BA-7029-4B19-90AA-AAABE5BAA991}"/>
    <cellStyle name="Title 32 6" xfId="21287" xr:uid="{A670CA03-4F00-44B0-B7A3-497680F3F5A6}"/>
    <cellStyle name="Title 32 6 2" xfId="36610" xr:uid="{BD36A4F8-6FF3-456A-82BC-A5524C1E7422}"/>
    <cellStyle name="Title 32 6 2 2" xfId="36611" xr:uid="{F647FDA1-D399-4419-B376-62952079CC53}"/>
    <cellStyle name="Title 32 6 3" xfId="36612" xr:uid="{D72DFFBD-928B-482F-B7A5-4BCAB7926412}"/>
    <cellStyle name="Title 32 6 3 2" xfId="36613" xr:uid="{2CE88FB9-1CBE-4A54-B57B-5CF098C3D04C}"/>
    <cellStyle name="Title 32 6 4" xfId="36614" xr:uid="{BE616027-2C58-4053-B3BE-B7F0BB296160}"/>
    <cellStyle name="Title 32 6 5" xfId="36609" xr:uid="{3096B8F6-51D2-448E-95E6-00CDC91FA8FE}"/>
    <cellStyle name="Title 32 7" xfId="21288" xr:uid="{940CC381-A2A4-45DF-A28D-E4CCCAEC08EB}"/>
    <cellStyle name="Title 32 7 2" xfId="36616" xr:uid="{FD399206-0367-4D18-A3E4-C7783430ECD6}"/>
    <cellStyle name="Title 32 7 3" xfId="36615" xr:uid="{077FDE54-0A64-44B2-8712-2568C720405E}"/>
    <cellStyle name="Title 32 8" xfId="21289" xr:uid="{D0100B07-2AD3-4DDF-A498-7ADAA174AEF7}"/>
    <cellStyle name="Title 32 8 2" xfId="36618" xr:uid="{B3F31A65-5A7D-4B57-9A51-E6570D30B420}"/>
    <cellStyle name="Title 32 8 3" xfId="36617" xr:uid="{9642FD31-B6FB-4054-BB6C-335999716FEF}"/>
    <cellStyle name="Title 32 9" xfId="21290" xr:uid="{B5CCE566-8819-4EDD-99E2-9668C95D0BCE}"/>
    <cellStyle name="Title 32 9 2" xfId="36620" xr:uid="{0A45D655-EAC0-42A2-AF77-B2F168F33EA5}"/>
    <cellStyle name="Title 32 9 3" xfId="36619" xr:uid="{359B8AF6-3B96-49EA-BE16-87A5A7F20C4C}"/>
    <cellStyle name="Title 33" xfId="5168" xr:uid="{00000000-0005-0000-0000-000033140000}"/>
    <cellStyle name="Title 33 10" xfId="21291" xr:uid="{266E5912-32A4-4294-853C-816C03622AB8}"/>
    <cellStyle name="Title 33 10 2" xfId="36622" xr:uid="{97C5787A-1013-42A2-B98E-07E71C8CE9EE}"/>
    <cellStyle name="Title 33 11" xfId="36623" xr:uid="{DED79AEA-61BC-4CBB-B636-BF788D8998DB}"/>
    <cellStyle name="Title 33 12" xfId="36621" xr:uid="{BB128B64-B9DA-4DA6-A8BE-33EA2A1D839B}"/>
    <cellStyle name="Title 33 13" xfId="24456" xr:uid="{E6A86B41-DCB1-4D2B-BA76-6F85BF934E89}"/>
    <cellStyle name="Title 33 14" xfId="9472" xr:uid="{533312A0-4ACF-47D6-B8DF-FCC26E5DD4DC}"/>
    <cellStyle name="Title 33 2" xfId="21292" xr:uid="{03C17D43-6150-4EB4-82E1-D2BA621F13CA}"/>
    <cellStyle name="Title 33 2 2" xfId="36625" xr:uid="{CEBEAE64-4782-43E7-BA8A-4B6CF97DD8FE}"/>
    <cellStyle name="Title 33 2 2 2" xfId="36626" xr:uid="{C9D1D0C2-3A01-4253-BFEB-63A2E9DF8930}"/>
    <cellStyle name="Title 33 2 3" xfId="36627" xr:uid="{1F5F4B46-C841-4ECA-9485-8678265CD112}"/>
    <cellStyle name="Title 33 2 3 2" xfId="36628" xr:uid="{125E975C-D272-4DC2-86E4-A0A0E4109254}"/>
    <cellStyle name="Title 33 2 4" xfId="36629" xr:uid="{995D96B2-CEAE-4BE9-A296-4D50A182B543}"/>
    <cellStyle name="Title 33 2 5" xfId="36630" xr:uid="{F641604A-2C26-4372-B89F-536584E3C3AD}"/>
    <cellStyle name="Title 33 2 6" xfId="36624" xr:uid="{46C24352-0811-4350-98E9-C25279AB5F46}"/>
    <cellStyle name="Title 33 3" xfId="21293" xr:uid="{FF152BCB-B478-4259-BD30-5836A61D9B5C}"/>
    <cellStyle name="Title 33 3 2" xfId="36632" xr:uid="{72EC0CD7-245B-4A3A-B499-A1BDF4D3A33D}"/>
    <cellStyle name="Title 33 3 2 2" xfId="36633" xr:uid="{7DC49D2F-895C-4CF0-9748-67313D547267}"/>
    <cellStyle name="Title 33 3 3" xfId="36634" xr:uid="{31F3D433-6805-4AF6-B1A0-2B0A17EABD70}"/>
    <cellStyle name="Title 33 3 3 2" xfId="36635" xr:uid="{61BF1772-DDC9-4CF5-8E0E-900DBA33BB76}"/>
    <cellStyle name="Title 33 3 4" xfId="36636" xr:uid="{95892DD7-7F2D-4560-8075-3F408E5CF71D}"/>
    <cellStyle name="Title 33 3 5" xfId="36631" xr:uid="{C531FC4C-CC44-41A1-9C8C-0A3D4E209762}"/>
    <cellStyle name="Title 33 4" xfId="21294" xr:uid="{B5936074-A64F-4E06-BD63-1E6CC4D88556}"/>
    <cellStyle name="Title 33 4 2" xfId="36638" xr:uid="{74646048-6136-49BF-9391-B9B97723F8C3}"/>
    <cellStyle name="Title 33 4 2 2" xfId="36639" xr:uid="{DC57293A-C7B1-4E34-BF3E-F5B8EFA81D0D}"/>
    <cellStyle name="Title 33 4 3" xfId="36640" xr:uid="{D4D8ED55-2156-42BC-8FFE-D668EB946259}"/>
    <cellStyle name="Title 33 4 3 2" xfId="36641" xr:uid="{35B0A860-5DB1-4EDE-BB27-CEFAA51131BB}"/>
    <cellStyle name="Title 33 4 4" xfId="36642" xr:uid="{EAE32796-BFDE-41A3-A7A7-5AC10242B245}"/>
    <cellStyle name="Title 33 4 5" xfId="36637" xr:uid="{93F5E687-2987-4556-BCB2-B3B41A73BAB6}"/>
    <cellStyle name="Title 33 5" xfId="21295" xr:uid="{03064108-1043-4842-A823-494B568E81B7}"/>
    <cellStyle name="Title 33 5 2" xfId="36644" xr:uid="{DCFA616C-4FE5-4D97-B43D-79C0301A215F}"/>
    <cellStyle name="Title 33 5 2 2" xfId="36645" xr:uid="{F33F14A1-60A2-47DD-A5B9-4559B13B3AF4}"/>
    <cellStyle name="Title 33 5 3" xfId="36646" xr:uid="{543A832F-B647-43BA-8374-190DCA4B05C1}"/>
    <cellStyle name="Title 33 5 3 2" xfId="36647" xr:uid="{8B567C81-4133-456B-AF15-FE03765F39FA}"/>
    <cellStyle name="Title 33 5 4" xfId="36648" xr:uid="{4E4BD178-DCCC-4EC7-8CF0-596C0F248F77}"/>
    <cellStyle name="Title 33 5 4 2" xfId="36649" xr:uid="{3F9E1496-E865-4B3E-A2BE-8E04D3F0B8D4}"/>
    <cellStyle name="Title 33 5 5" xfId="36650" xr:uid="{45F4F0B9-F93A-4370-BCD0-787807DD2372}"/>
    <cellStyle name="Title 33 5 6" xfId="36643" xr:uid="{44DECB89-F5C6-4B4E-945E-C1DD61AA606B}"/>
    <cellStyle name="Title 33 6" xfId="21296" xr:uid="{805D8F10-5BAE-41D1-8687-C10829F3092C}"/>
    <cellStyle name="Title 33 6 2" xfId="36652" xr:uid="{E8420D52-62B6-4BD2-9532-4510A3268102}"/>
    <cellStyle name="Title 33 6 2 2" xfId="36653" xr:uid="{3874B4D7-83D3-487F-A356-8144A6DAB3C4}"/>
    <cellStyle name="Title 33 6 3" xfId="36654" xr:uid="{EE35D007-C5B2-4621-AD50-85BB3A9BACC6}"/>
    <cellStyle name="Title 33 6 3 2" xfId="36655" xr:uid="{1167B861-6426-45C6-A10D-355B3FB158DC}"/>
    <cellStyle name="Title 33 6 4" xfId="36656" xr:uid="{A78519B2-9446-4CEC-85AF-0C6A8D04F95F}"/>
    <cellStyle name="Title 33 6 5" xfId="36651" xr:uid="{8581BB33-800C-45BB-BD39-D1E2F2A1D628}"/>
    <cellStyle name="Title 33 7" xfId="21297" xr:uid="{2C5C1D57-F967-4870-8F1F-5A72A96D6F54}"/>
    <cellStyle name="Title 33 7 2" xfId="36658" xr:uid="{93B91580-1ECD-42FF-9612-4DC9E0013091}"/>
    <cellStyle name="Title 33 7 3" xfId="36657" xr:uid="{9B7C3F93-A203-4C13-A9CB-3333BA848A66}"/>
    <cellStyle name="Title 33 8" xfId="21298" xr:uid="{2960A793-50FA-4F88-A13E-00A4516673B6}"/>
    <cellStyle name="Title 33 8 2" xfId="36660" xr:uid="{25BFC006-823C-4FF9-93B1-4ECDFB04E994}"/>
    <cellStyle name="Title 33 8 3" xfId="36659" xr:uid="{4D54F075-CE5A-4B62-BDC9-6F203923E867}"/>
    <cellStyle name="Title 33 9" xfId="21299" xr:uid="{1DD1CF0E-B21A-4CBD-BB5D-2C2F791DF148}"/>
    <cellStyle name="Title 33 9 2" xfId="36662" xr:uid="{950B5538-6684-4BB1-9555-C6C30F6A0431}"/>
    <cellStyle name="Title 33 9 3" xfId="36661" xr:uid="{E37C2CC7-B1C3-42B5-9A1D-3C91FC8E85FE}"/>
    <cellStyle name="Title 34" xfId="5169" xr:uid="{00000000-0005-0000-0000-000034140000}"/>
    <cellStyle name="Title 34 10" xfId="21300" xr:uid="{E8964F42-FC2F-4B3D-94D8-23D878CE3364}"/>
    <cellStyle name="Title 34 10 2" xfId="36664" xr:uid="{58B82473-4BC8-4633-AEE6-DED06B858310}"/>
    <cellStyle name="Title 34 11" xfId="36665" xr:uid="{5B22C0D4-347C-4705-8FF2-FF8F797E0108}"/>
    <cellStyle name="Title 34 12" xfId="36663" xr:uid="{92801AB2-4AC5-4775-9BA2-450FB778AA53}"/>
    <cellStyle name="Title 34 13" xfId="24457" xr:uid="{071D74C1-9B22-4309-8268-E716594379D0}"/>
    <cellStyle name="Title 34 14" xfId="9473" xr:uid="{278BB0AF-3CC0-4169-AD6A-11D367950A0C}"/>
    <cellStyle name="Title 34 2" xfId="21301" xr:uid="{1661CC9D-15E3-49B9-BF74-5FED018F44A9}"/>
    <cellStyle name="Title 34 2 2" xfId="36667" xr:uid="{AACA546D-928A-4B78-B16C-033ACA0A3366}"/>
    <cellStyle name="Title 34 2 2 2" xfId="36668" xr:uid="{27A80665-7091-4BE0-B883-F32EB71463C3}"/>
    <cellStyle name="Title 34 2 3" xfId="36669" xr:uid="{48A52D04-B32C-4C6B-99C9-8033879CD6C0}"/>
    <cellStyle name="Title 34 2 3 2" xfId="36670" xr:uid="{C27A0392-1F1E-45B9-9406-96E8C4717204}"/>
    <cellStyle name="Title 34 2 4" xfId="36671" xr:uid="{FC21C4AB-A911-47C0-9A77-F3E646CC0534}"/>
    <cellStyle name="Title 34 2 5" xfId="36672" xr:uid="{9994CD16-C183-46E9-8108-15FFB463262B}"/>
    <cellStyle name="Title 34 2 6" xfId="36666" xr:uid="{BEDE73B0-40F0-4708-9F28-EF6B36407CAE}"/>
    <cellStyle name="Title 34 3" xfId="21302" xr:uid="{9E1C5146-F1F3-4F38-B689-ABAFAAFD8A20}"/>
    <cellStyle name="Title 34 3 2" xfId="36674" xr:uid="{EC4E3651-DB95-4664-B702-5A64C9A4E968}"/>
    <cellStyle name="Title 34 3 2 2" xfId="36675" xr:uid="{C6512301-35FD-4F6E-ACEE-F5ABD461C728}"/>
    <cellStyle name="Title 34 3 3" xfId="36676" xr:uid="{0FCF2E53-C1D0-4A7B-8E3E-88C2CD65C107}"/>
    <cellStyle name="Title 34 3 3 2" xfId="36677" xr:uid="{4D025FB2-CEF7-4DBE-9060-E581A1A87020}"/>
    <cellStyle name="Title 34 3 4" xfId="36678" xr:uid="{9E47E70C-F74B-4AE2-99F8-ED4CCCF2B59B}"/>
    <cellStyle name="Title 34 3 5" xfId="36673" xr:uid="{67300540-7AB1-44C9-9BB4-2809C5116204}"/>
    <cellStyle name="Title 34 4" xfId="21303" xr:uid="{C8F442AA-75B3-4322-B921-0055FD0EEBBB}"/>
    <cellStyle name="Title 34 4 2" xfId="36680" xr:uid="{B76EB592-1B06-4129-A494-89022E70A141}"/>
    <cellStyle name="Title 34 4 2 2" xfId="36681" xr:uid="{392A7007-FAD1-486E-BADB-29F8E855C3F5}"/>
    <cellStyle name="Title 34 4 3" xfId="36682" xr:uid="{E6F4AED0-EA95-4C41-B36E-CABD6286CDDA}"/>
    <cellStyle name="Title 34 4 3 2" xfId="36683" xr:uid="{648093BF-D954-40B1-9519-12C6DACE6939}"/>
    <cellStyle name="Title 34 4 4" xfId="36684" xr:uid="{795D7B00-74E6-4162-BE10-3A42D59DED11}"/>
    <cellStyle name="Title 34 4 5" xfId="36679" xr:uid="{FD8DF390-D620-4769-BEC8-5F1BA4B47E91}"/>
    <cellStyle name="Title 34 5" xfId="21304" xr:uid="{511A00AB-DCA7-4D79-954E-882BD054DAF0}"/>
    <cellStyle name="Title 34 5 2" xfId="36686" xr:uid="{60C1A0D3-8E95-48B4-8B9D-D92DEBAF2F21}"/>
    <cellStyle name="Title 34 5 2 2" xfId="36687" xr:uid="{B9582CE3-7567-479A-8638-4A2AD328460C}"/>
    <cellStyle name="Title 34 5 3" xfId="36688" xr:uid="{F8A39981-5EF4-4792-AFF0-C0B2B958E68D}"/>
    <cellStyle name="Title 34 5 3 2" xfId="36689" xr:uid="{4701A089-A935-492A-AA86-BCE132B2BA0C}"/>
    <cellStyle name="Title 34 5 4" xfId="36690" xr:uid="{5A3C016B-D156-424F-9A35-C633B0643111}"/>
    <cellStyle name="Title 34 5 4 2" xfId="36691" xr:uid="{06ED2C7A-98F4-481E-A0C1-6E71DF2785EE}"/>
    <cellStyle name="Title 34 5 5" xfId="36692" xr:uid="{B9EB3874-C9BA-462E-A216-D187D59604E1}"/>
    <cellStyle name="Title 34 5 6" xfId="36685" xr:uid="{39280FA7-3C8A-450E-A1CC-4D0D3E0DC42A}"/>
    <cellStyle name="Title 34 6" xfId="21305" xr:uid="{0D3161A3-9BC8-46F4-A8AC-F3321ADC48F0}"/>
    <cellStyle name="Title 34 6 2" xfId="36694" xr:uid="{43B2F988-7A55-4680-8619-67151EA819A8}"/>
    <cellStyle name="Title 34 6 2 2" xfId="36695" xr:uid="{576A3E81-E8D1-4AC0-B3D3-4985085974EB}"/>
    <cellStyle name="Title 34 6 3" xfId="36696" xr:uid="{23272377-F93F-4BF8-9C67-1132A5D88192}"/>
    <cellStyle name="Title 34 6 3 2" xfId="36697" xr:uid="{A691B928-3981-4C7B-B7D8-2C41CE1F876B}"/>
    <cellStyle name="Title 34 6 4" xfId="36698" xr:uid="{B0C4D3F3-78A6-4BD9-A2FB-AB2D49EB7EB4}"/>
    <cellStyle name="Title 34 6 5" xfId="36693" xr:uid="{6255CE7C-7BF3-4C83-94A5-6B2D602EBC97}"/>
    <cellStyle name="Title 34 7" xfId="21306" xr:uid="{CBFED6BD-FD8C-499D-8F6C-EC45178A3045}"/>
    <cellStyle name="Title 34 7 2" xfId="36700" xr:uid="{925155E6-F443-4281-B3AA-E7636C81A799}"/>
    <cellStyle name="Title 34 7 3" xfId="36699" xr:uid="{1F32F084-FE26-4F3A-BE8A-0594A7D095A2}"/>
    <cellStyle name="Title 34 8" xfId="21307" xr:uid="{6271E8F2-84EC-495A-9379-08FC45F2CB4E}"/>
    <cellStyle name="Title 34 8 2" xfId="36702" xr:uid="{C8C1E6F0-69A8-47BF-A571-1F80CCAD0429}"/>
    <cellStyle name="Title 34 8 3" xfId="36701" xr:uid="{B093AC4B-0749-44D8-A2CB-659E6D304C00}"/>
    <cellStyle name="Title 34 9" xfId="21308" xr:uid="{B7AAB205-3650-4245-A403-A3FA4A52B2C4}"/>
    <cellStyle name="Title 34 9 2" xfId="36704" xr:uid="{30D7CA6C-88D3-493B-95B5-A373EFF34E30}"/>
    <cellStyle name="Title 34 9 3" xfId="36703" xr:uid="{167E62CA-9736-4782-AF24-FDD77360DC3B}"/>
    <cellStyle name="Title 35" xfId="5170" xr:uid="{00000000-0005-0000-0000-000035140000}"/>
    <cellStyle name="Title 35 10" xfId="21309" xr:uid="{80AC56D2-4B56-4D89-BB94-0A88E2FFFF83}"/>
    <cellStyle name="Title 35 10 2" xfId="36706" xr:uid="{34068482-BA49-4BA6-8A43-5FE89C4A1041}"/>
    <cellStyle name="Title 35 11" xfId="36707" xr:uid="{8664F426-F5C9-4E04-B5AC-822B2318783A}"/>
    <cellStyle name="Title 35 12" xfId="36705" xr:uid="{38830309-65D2-4D1C-AAF1-A52B202D614C}"/>
    <cellStyle name="Title 35 13" xfId="24458" xr:uid="{E911F675-2334-4ED0-8D4C-F2AFB01A79CB}"/>
    <cellStyle name="Title 35 14" xfId="9474" xr:uid="{6E84FC3F-330C-47E2-A4BE-CFC9CD01D232}"/>
    <cellStyle name="Title 35 2" xfId="21310" xr:uid="{648E8F46-686E-419B-8EC5-FBFBAB67781A}"/>
    <cellStyle name="Title 35 2 2" xfId="36709" xr:uid="{D5C463B2-7881-4D54-855F-0BD4C627A594}"/>
    <cellStyle name="Title 35 2 2 2" xfId="36710" xr:uid="{D6F6C533-6323-4376-B95D-9D36581915B1}"/>
    <cellStyle name="Title 35 2 3" xfId="36711" xr:uid="{EF39FF75-EE23-48FF-89E8-8A500ADCB172}"/>
    <cellStyle name="Title 35 2 3 2" xfId="36712" xr:uid="{2E96530D-2837-4FDD-A09F-C4573B2BD191}"/>
    <cellStyle name="Title 35 2 4" xfId="36713" xr:uid="{1FE4877F-1DFD-4827-BC3B-4D6302E1015F}"/>
    <cellStyle name="Title 35 2 5" xfId="36714" xr:uid="{3417F3AC-F819-418B-9B7C-0300339A6A2E}"/>
    <cellStyle name="Title 35 2 6" xfId="36708" xr:uid="{CBFB9CC5-3566-4CCC-867D-F273F314A805}"/>
    <cellStyle name="Title 35 3" xfId="21311" xr:uid="{4970E133-3EE9-400F-8E25-B2193A9A5BB0}"/>
    <cellStyle name="Title 35 3 2" xfId="36716" xr:uid="{B13E9123-575D-4B7D-996C-0DAEF5C82030}"/>
    <cellStyle name="Title 35 3 2 2" xfId="36717" xr:uid="{AE2FCC9A-0030-464F-B267-1A20843DF55A}"/>
    <cellStyle name="Title 35 3 3" xfId="36718" xr:uid="{35BEC21B-29AA-46DE-813B-035E29925CDF}"/>
    <cellStyle name="Title 35 3 3 2" xfId="36719" xr:uid="{750EA2F9-E3A0-4A2E-8673-7F7BBA554143}"/>
    <cellStyle name="Title 35 3 4" xfId="36720" xr:uid="{ADE933E4-D929-4BBB-AB5D-E3F75DEE8C33}"/>
    <cellStyle name="Title 35 3 5" xfId="36715" xr:uid="{D501EE8D-7411-4928-9641-E05A03ABE97D}"/>
    <cellStyle name="Title 35 4" xfId="21312" xr:uid="{C4A91EA2-423A-4A96-AD55-37F2A6CA6982}"/>
    <cellStyle name="Title 35 4 2" xfId="36722" xr:uid="{0F230E81-5D0D-4960-BCD8-4A11C2C4E365}"/>
    <cellStyle name="Title 35 4 2 2" xfId="36723" xr:uid="{4E97D580-C7E8-4686-8273-2BC12E6FDA41}"/>
    <cellStyle name="Title 35 4 3" xfId="36724" xr:uid="{E472FE90-6F48-4A74-BF9F-226F52E0D058}"/>
    <cellStyle name="Title 35 4 3 2" xfId="36725" xr:uid="{60294A93-402F-483E-BE15-E06805295116}"/>
    <cellStyle name="Title 35 4 4" xfId="36726" xr:uid="{4EB75394-4C68-4258-A251-35D121F1B7F3}"/>
    <cellStyle name="Title 35 4 5" xfId="36721" xr:uid="{7800DD17-6CF6-47BB-8B86-695C984305B1}"/>
    <cellStyle name="Title 35 5" xfId="21313" xr:uid="{16628E85-16BA-45D2-A483-0B1560C311E5}"/>
    <cellStyle name="Title 35 5 2" xfId="36728" xr:uid="{D007C762-909E-493C-AA99-6966AB4B75C9}"/>
    <cellStyle name="Title 35 5 2 2" xfId="36729" xr:uid="{95D7DF3E-5C35-4CD3-8C98-1E74419ABDD9}"/>
    <cellStyle name="Title 35 5 3" xfId="36730" xr:uid="{B01FE4B5-891C-4C09-9B5E-091D529AC842}"/>
    <cellStyle name="Title 35 5 3 2" xfId="36731" xr:uid="{A7E5BD66-D7D8-4CC9-8CCF-050C1DE304E8}"/>
    <cellStyle name="Title 35 5 4" xfId="36732" xr:uid="{6AF0B905-4861-4E46-AF51-30DC2A85514B}"/>
    <cellStyle name="Title 35 5 4 2" xfId="36733" xr:uid="{9FCD89C8-EF05-46BE-94A8-FE74EA0376B2}"/>
    <cellStyle name="Title 35 5 5" xfId="36734" xr:uid="{C9449D57-00FF-405E-BC47-B9B5B043E8D7}"/>
    <cellStyle name="Title 35 5 6" xfId="36727" xr:uid="{C1CA01BE-9DEF-4073-9CC8-5DF864AFFD45}"/>
    <cellStyle name="Title 35 6" xfId="21314" xr:uid="{78536C0A-AA3B-4599-B954-CD75408E9BA8}"/>
    <cellStyle name="Title 35 6 2" xfId="36736" xr:uid="{90F742BE-AEC5-4C61-9B4F-B47867176B0E}"/>
    <cellStyle name="Title 35 6 2 2" xfId="36737" xr:uid="{A68A31BC-DE84-40F5-8ACE-7D343B970FE0}"/>
    <cellStyle name="Title 35 6 3" xfId="36738" xr:uid="{FBDCC207-A4A0-4F82-A751-F93E3683E488}"/>
    <cellStyle name="Title 35 6 3 2" xfId="36739" xr:uid="{0506F2D6-18CF-4C64-99AA-1389CE4ADB02}"/>
    <cellStyle name="Title 35 6 4" xfId="36740" xr:uid="{C75AF586-861D-4A55-BB28-38B35AA9EDCB}"/>
    <cellStyle name="Title 35 6 5" xfId="36735" xr:uid="{77574369-E15B-44C8-8A82-8DC21A6CDEF5}"/>
    <cellStyle name="Title 35 7" xfId="21315" xr:uid="{5023BF9C-A7F9-4C50-80B1-C6B721439E1D}"/>
    <cellStyle name="Title 35 7 2" xfId="36742" xr:uid="{BE6E05F4-D179-4A0F-96F4-20285CE6962F}"/>
    <cellStyle name="Title 35 7 3" xfId="36741" xr:uid="{47B605EE-0A4A-490A-A345-00F11DA22F05}"/>
    <cellStyle name="Title 35 8" xfId="21316" xr:uid="{16D06F08-3693-4C98-A687-35FFFA660F62}"/>
    <cellStyle name="Title 35 8 2" xfId="36744" xr:uid="{43EC89E5-D08E-43AB-A150-8BCBE2801EA9}"/>
    <cellStyle name="Title 35 8 3" xfId="36743" xr:uid="{607AF4E4-9313-46FE-A58D-4912A713A36D}"/>
    <cellStyle name="Title 35 9" xfId="21317" xr:uid="{44CDCEFE-FA31-4E67-A0EE-A7EA4595370C}"/>
    <cellStyle name="Title 35 9 2" xfId="36746" xr:uid="{45C6D408-06DB-412E-A1B5-76C448DA8CAB}"/>
    <cellStyle name="Title 35 9 3" xfId="36745" xr:uid="{8541AE6F-7CA2-4CF7-A984-91D9110362EF}"/>
    <cellStyle name="Title 36" xfId="5171" xr:uid="{00000000-0005-0000-0000-000036140000}"/>
    <cellStyle name="Title 36 10" xfId="21318" xr:uid="{9477FF6C-E849-4DCB-859B-6C1B0F63D25E}"/>
    <cellStyle name="Title 36 10 2" xfId="36748" xr:uid="{E1B21128-68DE-4AB6-8C79-6C8C1AAD113B}"/>
    <cellStyle name="Title 36 11" xfId="36749" xr:uid="{5ACC5239-5D9C-45DB-869C-765B355692CD}"/>
    <cellStyle name="Title 36 12" xfId="36747" xr:uid="{60787978-D5FA-4073-A1D1-438B4F1C300B}"/>
    <cellStyle name="Title 36 13" xfId="24459" xr:uid="{3BE8C0C5-ED51-4D09-90F6-29CF438F64F8}"/>
    <cellStyle name="Title 36 14" xfId="9475" xr:uid="{C275609B-23D2-4066-8442-5AB9E345E6A6}"/>
    <cellStyle name="Title 36 2" xfId="21319" xr:uid="{FC904A1A-0B1D-418C-B663-7D16211D4513}"/>
    <cellStyle name="Title 36 2 2" xfId="36751" xr:uid="{8FBA8C60-60CC-458D-9D4D-BA9033AC97E1}"/>
    <cellStyle name="Title 36 2 2 2" xfId="36752" xr:uid="{7D55A168-70A8-420D-BC60-B7050045687E}"/>
    <cellStyle name="Title 36 2 3" xfId="36753" xr:uid="{D8AE4FEF-29EE-4148-BADD-F0F7F780B2EC}"/>
    <cellStyle name="Title 36 2 3 2" xfId="36754" xr:uid="{5E1A7DB3-7C7B-49AD-B8AF-5D23C631EC70}"/>
    <cellStyle name="Title 36 2 4" xfId="36755" xr:uid="{ED45B6E2-CD1C-466C-9C4A-3D44A15B0034}"/>
    <cellStyle name="Title 36 2 5" xfId="36756" xr:uid="{C2B3B4C9-5730-4724-B67F-CA534D9E7CEE}"/>
    <cellStyle name="Title 36 2 6" xfId="36750" xr:uid="{E7FC4756-04D7-4E6D-9890-C07A7985B312}"/>
    <cellStyle name="Title 36 3" xfId="21320" xr:uid="{4F4AA239-A891-4593-BB6D-D6E5FB6C93C0}"/>
    <cellStyle name="Title 36 3 2" xfId="36758" xr:uid="{B5F692CC-44F0-440F-96B8-CCF0B88107E5}"/>
    <cellStyle name="Title 36 3 2 2" xfId="36759" xr:uid="{56C669BA-C783-415A-B1ED-BDF5034D2A5D}"/>
    <cellStyle name="Title 36 3 3" xfId="36760" xr:uid="{0C28C871-5F3D-44D0-92A3-678B2610FBFB}"/>
    <cellStyle name="Title 36 3 3 2" xfId="36761" xr:uid="{35E610B6-1F47-413F-A010-706E9FDD206F}"/>
    <cellStyle name="Title 36 3 4" xfId="36762" xr:uid="{7D4ADA9F-D0CB-413B-A689-9AB70FB36F67}"/>
    <cellStyle name="Title 36 3 5" xfId="36757" xr:uid="{B70DD59F-80C5-4FC8-B518-D1DB0AB176DE}"/>
    <cellStyle name="Title 36 4" xfId="21321" xr:uid="{344CF290-A4BC-4CA4-B32B-0BE8AFA78BBD}"/>
    <cellStyle name="Title 36 4 2" xfId="36764" xr:uid="{3687D955-BA5B-43B2-8AD2-57E23134AC29}"/>
    <cellStyle name="Title 36 4 2 2" xfId="36765" xr:uid="{0A2E8312-51A5-4595-80FD-FF6B87297D80}"/>
    <cellStyle name="Title 36 4 3" xfId="36766" xr:uid="{F3E52D64-0882-4B85-AB15-F4B35BB02F6F}"/>
    <cellStyle name="Title 36 4 3 2" xfId="36767" xr:uid="{3214D9F0-2B85-4787-B07E-6F639032EEF3}"/>
    <cellStyle name="Title 36 4 4" xfId="36768" xr:uid="{1FA867FE-9ED8-49D2-B1A6-4B6539474872}"/>
    <cellStyle name="Title 36 4 5" xfId="36763" xr:uid="{B9CD6DAB-802B-43AB-B9DD-DFB2CE2C5878}"/>
    <cellStyle name="Title 36 5" xfId="21322" xr:uid="{ECE2319D-9C7D-4387-B635-9D2192D3E470}"/>
    <cellStyle name="Title 36 5 2" xfId="36770" xr:uid="{3F00730F-7C2C-4019-BD5E-4C8412BF0E41}"/>
    <cellStyle name="Title 36 5 2 2" xfId="36771" xr:uid="{0EBB0E06-7757-419E-B512-C7B598CCAAA9}"/>
    <cellStyle name="Title 36 5 3" xfId="36772" xr:uid="{43657587-EF1B-4643-A434-40FEB9D8E34A}"/>
    <cellStyle name="Title 36 5 3 2" xfId="36773" xr:uid="{80650347-A068-4709-969E-59087FEE789E}"/>
    <cellStyle name="Title 36 5 4" xfId="36774" xr:uid="{7635C3DA-9899-4521-B02B-1B98F738E6B9}"/>
    <cellStyle name="Title 36 5 4 2" xfId="36775" xr:uid="{50568FD1-FA90-412D-9E78-1A4D8597D4AB}"/>
    <cellStyle name="Title 36 5 5" xfId="36776" xr:uid="{D10F037B-6106-4079-BDF2-B3E500301894}"/>
    <cellStyle name="Title 36 5 6" xfId="36769" xr:uid="{EDD2279D-8A86-4373-A7BA-E746329A472C}"/>
    <cellStyle name="Title 36 6" xfId="21323" xr:uid="{25D6FB61-D74A-4DB6-9E74-26A26C028815}"/>
    <cellStyle name="Title 36 6 2" xfId="36778" xr:uid="{D29439DE-9B67-4AEB-9762-3FEFFD92133D}"/>
    <cellStyle name="Title 36 6 2 2" xfId="36779" xr:uid="{07CAD741-E844-411B-B284-C124698387A3}"/>
    <cellStyle name="Title 36 6 3" xfId="36780" xr:uid="{6207ED81-6674-4558-97CE-2D727D6822DF}"/>
    <cellStyle name="Title 36 6 3 2" xfId="36781" xr:uid="{5CC83016-0B14-4DCD-AA66-3411A6BD9655}"/>
    <cellStyle name="Title 36 6 4" xfId="36782" xr:uid="{57938DE9-3681-4AF7-94C7-0B7BB4A64972}"/>
    <cellStyle name="Title 36 6 5" xfId="36777" xr:uid="{94B86CE0-9508-4652-9372-BA4A1655F997}"/>
    <cellStyle name="Title 36 7" xfId="21324" xr:uid="{56470163-659C-4BCC-9D5E-AEAFB1EE6A4C}"/>
    <cellStyle name="Title 36 7 2" xfId="36784" xr:uid="{5D40D60B-1853-4C1E-89BC-4C7EFE84C50A}"/>
    <cellStyle name="Title 36 7 3" xfId="36783" xr:uid="{4FFBBE8D-2942-499F-A26C-DABC68FB0F38}"/>
    <cellStyle name="Title 36 8" xfId="21325" xr:uid="{A0E5E6D0-244C-454C-80DD-28104F2543AA}"/>
    <cellStyle name="Title 36 8 2" xfId="36786" xr:uid="{AC97BA54-5469-458A-A1D7-75C9D075173D}"/>
    <cellStyle name="Title 36 8 3" xfId="36785" xr:uid="{EC0EA7AD-2406-4327-A02A-92674A9E784A}"/>
    <cellStyle name="Title 36 9" xfId="21326" xr:uid="{2F0D1AC1-C549-4CF4-B077-456F26F41113}"/>
    <cellStyle name="Title 36 9 2" xfId="36788" xr:uid="{E371AFE2-278A-464C-9BCB-9E62048D960F}"/>
    <cellStyle name="Title 36 9 3" xfId="36787" xr:uid="{92421825-A049-4B02-9A77-04271AFE0309}"/>
    <cellStyle name="Title 37" xfId="5172" xr:uid="{00000000-0005-0000-0000-000037140000}"/>
    <cellStyle name="Title 37 10" xfId="21327" xr:uid="{9A9BC3C6-03EB-4AA3-8002-FEB33E2720A0}"/>
    <cellStyle name="Title 37 10 2" xfId="36790" xr:uid="{719DE79D-5702-4D64-AA77-9E04BE9E351F}"/>
    <cellStyle name="Title 37 11" xfId="36791" xr:uid="{B2C9444A-6E66-4974-B7D5-F14C671B761D}"/>
    <cellStyle name="Title 37 12" xfId="36789" xr:uid="{4F209081-A4D2-4802-9F65-ABC239D88241}"/>
    <cellStyle name="Title 37 13" xfId="24460" xr:uid="{9EABD670-61C9-4B11-822E-1702AA68F401}"/>
    <cellStyle name="Title 37 14" xfId="9476" xr:uid="{A8321BFC-4741-4A19-B7C1-57D2AF3D468A}"/>
    <cellStyle name="Title 37 2" xfId="21328" xr:uid="{C094A6E3-446D-40DB-BABB-15209856E17E}"/>
    <cellStyle name="Title 37 2 2" xfId="36793" xr:uid="{B977E39F-B5E3-4F70-A1D3-265B468D1C1B}"/>
    <cellStyle name="Title 37 2 2 2" xfId="36794" xr:uid="{BBC4EB76-ACCB-4AEE-B537-865436FD94FF}"/>
    <cellStyle name="Title 37 2 3" xfId="36795" xr:uid="{45414B21-1BE8-4FA2-91AC-430407B311EE}"/>
    <cellStyle name="Title 37 2 3 2" xfId="36796" xr:uid="{97CCB20E-0F44-457F-A661-E4D1169B3ACC}"/>
    <cellStyle name="Title 37 2 4" xfId="36797" xr:uid="{BFA97C95-7D61-4A84-BB8C-AD74CECA9F54}"/>
    <cellStyle name="Title 37 2 5" xfId="36798" xr:uid="{6D1C15E1-F520-4E81-B447-E95AA9A916D6}"/>
    <cellStyle name="Title 37 2 6" xfId="36792" xr:uid="{B32EA44A-D92B-420C-96A4-8AC563C528F2}"/>
    <cellStyle name="Title 37 3" xfId="21329" xr:uid="{C893A8AD-23B5-4187-8BB6-A1C3E6F3188F}"/>
    <cellStyle name="Title 37 3 2" xfId="36800" xr:uid="{5CCF4BF8-D76D-4DF6-8FEE-73958EC9D472}"/>
    <cellStyle name="Title 37 3 2 2" xfId="36801" xr:uid="{020FFF94-5128-4942-ABF7-6E755022EDC9}"/>
    <cellStyle name="Title 37 3 3" xfId="36802" xr:uid="{8D7A7477-280F-4B52-B7DD-8DDEAA568746}"/>
    <cellStyle name="Title 37 3 3 2" xfId="36803" xr:uid="{850C95B8-CF6E-4260-A443-082AEEBBB649}"/>
    <cellStyle name="Title 37 3 4" xfId="36804" xr:uid="{6E676773-F8A7-4694-892E-D66E0FC78448}"/>
    <cellStyle name="Title 37 3 5" xfId="36799" xr:uid="{75FC62F5-8610-49C2-B458-5F412BD3E258}"/>
    <cellStyle name="Title 37 4" xfId="21330" xr:uid="{61E102A1-BB76-4A69-858A-8636F61218E1}"/>
    <cellStyle name="Title 37 4 2" xfId="36806" xr:uid="{1ADEA6F3-658A-4101-8308-52080A4753DE}"/>
    <cellStyle name="Title 37 4 2 2" xfId="36807" xr:uid="{25432DC6-79BB-4EE5-A5A9-26A15BE8EEAC}"/>
    <cellStyle name="Title 37 4 3" xfId="36808" xr:uid="{0540642F-D220-43DA-AA89-CCD329E44FC8}"/>
    <cellStyle name="Title 37 4 3 2" xfId="36809" xr:uid="{8EA28C32-387F-4D3A-A264-3080316E59D9}"/>
    <cellStyle name="Title 37 4 4" xfId="36810" xr:uid="{56E382CB-4E2F-49F4-AF98-560880FF8795}"/>
    <cellStyle name="Title 37 4 5" xfId="36805" xr:uid="{9160F636-8385-4F33-9F26-595010AB6CAC}"/>
    <cellStyle name="Title 37 5" xfId="21331" xr:uid="{77933116-21B8-44C8-B43C-BEF0D118F8D6}"/>
    <cellStyle name="Title 37 5 2" xfId="36812" xr:uid="{735F6E26-8270-4F07-8872-5F8FEA2D05CC}"/>
    <cellStyle name="Title 37 5 2 2" xfId="36813" xr:uid="{66EB0779-EF8D-47A5-9F76-99ECD250F2CE}"/>
    <cellStyle name="Title 37 5 3" xfId="36814" xr:uid="{EB165E09-8E2F-4238-9447-2ACE708EBB69}"/>
    <cellStyle name="Title 37 5 3 2" xfId="36815" xr:uid="{C55BA247-55C9-4699-AA15-61D10337646B}"/>
    <cellStyle name="Title 37 5 4" xfId="36816" xr:uid="{49315868-EA31-4531-B4AD-747754709198}"/>
    <cellStyle name="Title 37 5 4 2" xfId="36817" xr:uid="{F43AA620-89BE-47B4-80D6-C2F4AD14089D}"/>
    <cellStyle name="Title 37 5 5" xfId="36818" xr:uid="{9E2F9D54-AD36-41BC-9333-31ED1481F0CE}"/>
    <cellStyle name="Title 37 5 6" xfId="36811" xr:uid="{1E364A67-D408-49EF-A558-DF72801F1939}"/>
    <cellStyle name="Title 37 6" xfId="21332" xr:uid="{195E8273-449D-45C0-9DD0-7EC66A4C55B2}"/>
    <cellStyle name="Title 37 6 2" xfId="36820" xr:uid="{7D9C3898-DAB1-44FC-ADC8-A992A86ED287}"/>
    <cellStyle name="Title 37 6 2 2" xfId="36821" xr:uid="{06E15D8A-219A-4EA1-8A13-038485003E6A}"/>
    <cellStyle name="Title 37 6 3" xfId="36822" xr:uid="{86CB11ED-6CC8-446A-ADAF-1B2E152627D9}"/>
    <cellStyle name="Title 37 6 3 2" xfId="36823" xr:uid="{EB2B3B01-E2AB-4FB7-B423-52442FB9065D}"/>
    <cellStyle name="Title 37 6 4" xfId="36824" xr:uid="{2134B53D-BFA5-475F-A397-DB49A7A7DB94}"/>
    <cellStyle name="Title 37 6 5" xfId="36819" xr:uid="{2E5E7EA5-09CC-47D9-9A73-1168C2CA998A}"/>
    <cellStyle name="Title 37 7" xfId="21333" xr:uid="{1BCA18B9-DDDC-4E77-9011-25F00CAEA7B4}"/>
    <cellStyle name="Title 37 7 2" xfId="36826" xr:uid="{88F1227F-F718-45FB-8834-7AA17B593E8F}"/>
    <cellStyle name="Title 37 7 3" xfId="36825" xr:uid="{6857D8A6-2D54-4E67-B666-356A7135F0D9}"/>
    <cellStyle name="Title 37 8" xfId="21334" xr:uid="{25F68C21-C636-4FA7-BA20-6205FEC2025F}"/>
    <cellStyle name="Title 37 8 2" xfId="36828" xr:uid="{17770E40-DB26-4273-8BA1-FF96D41D8027}"/>
    <cellStyle name="Title 37 8 3" xfId="36827" xr:uid="{26A16744-50FA-4F1B-B9C8-7DA019E6EB95}"/>
    <cellStyle name="Title 37 9" xfId="21335" xr:uid="{6FF4A3F0-ECFE-498C-A8DB-A069A556C4DF}"/>
    <cellStyle name="Title 37 9 2" xfId="36830" xr:uid="{A15E8899-8AA0-4B19-9322-1C64CFB79F91}"/>
    <cellStyle name="Title 37 9 3" xfId="36829" xr:uid="{D4080A92-CEED-405E-95FA-2EB91F856F4E}"/>
    <cellStyle name="Title 38" xfId="5173" xr:uid="{00000000-0005-0000-0000-000038140000}"/>
    <cellStyle name="Title 38 10" xfId="21336" xr:uid="{C30CDCB2-32DE-494A-A1F6-3D69CEA25A70}"/>
    <cellStyle name="Title 38 10 2" xfId="36832" xr:uid="{BDD547A3-B440-40C3-8210-AABB0C0A852D}"/>
    <cellStyle name="Title 38 11" xfId="36833" xr:uid="{4C8DECE2-3E88-4209-BD1A-20021A92DAE5}"/>
    <cellStyle name="Title 38 12" xfId="36831" xr:uid="{CA67CC36-0F62-49C6-9E53-9324DDE9D51B}"/>
    <cellStyle name="Title 38 13" xfId="24461" xr:uid="{E930D8B4-248D-4495-A6F3-066B4CFF137A}"/>
    <cellStyle name="Title 38 14" xfId="9477" xr:uid="{9C8BD397-E5D5-42F5-93F3-E2B3AE057ABF}"/>
    <cellStyle name="Title 38 2" xfId="21337" xr:uid="{3AAC0031-74E6-4D16-A292-959980D772FF}"/>
    <cellStyle name="Title 38 2 2" xfId="36835" xr:uid="{CE316181-538C-43C4-B93B-A0B0EE52931F}"/>
    <cellStyle name="Title 38 2 2 2" xfId="36836" xr:uid="{1C6E7263-871C-4D51-8055-A2C0C3691F0E}"/>
    <cellStyle name="Title 38 2 3" xfId="36837" xr:uid="{C85D9A24-CC88-4628-9F5C-7CD87C353ABD}"/>
    <cellStyle name="Title 38 2 3 2" xfId="36838" xr:uid="{928C9367-B91C-40AD-8FB1-130330D75E50}"/>
    <cellStyle name="Title 38 2 4" xfId="36839" xr:uid="{D80A0E4F-E69A-4896-9D39-6A8C1B2C6AC6}"/>
    <cellStyle name="Title 38 2 5" xfId="36840" xr:uid="{99D57D80-98D8-4348-9DE0-8BBCB2DCBB61}"/>
    <cellStyle name="Title 38 2 6" xfId="36834" xr:uid="{59F08F62-5A5B-458B-A654-965AA291BD53}"/>
    <cellStyle name="Title 38 3" xfId="21338" xr:uid="{D4AA96C8-E658-4090-8A97-0D6296C4F464}"/>
    <cellStyle name="Title 38 3 2" xfId="36842" xr:uid="{CC5762FA-8B71-454A-B1E8-B902890B6540}"/>
    <cellStyle name="Title 38 3 2 2" xfId="36843" xr:uid="{066D9491-2003-4520-915F-310F2BECEB7A}"/>
    <cellStyle name="Title 38 3 3" xfId="36844" xr:uid="{7B46A228-685D-459F-9290-5FFE89619127}"/>
    <cellStyle name="Title 38 3 3 2" xfId="36845" xr:uid="{0CDC0BB7-8695-44CE-8FE9-B6CA21282118}"/>
    <cellStyle name="Title 38 3 4" xfId="36846" xr:uid="{25A9CA37-CFCF-447D-8095-D526DC113D34}"/>
    <cellStyle name="Title 38 3 5" xfId="36841" xr:uid="{854C4E64-456E-41B7-AB3E-C6B810521857}"/>
    <cellStyle name="Title 38 4" xfId="21339" xr:uid="{251D92E6-D4F5-482D-92F7-F7AC47AA1384}"/>
    <cellStyle name="Title 38 4 2" xfId="36848" xr:uid="{D5FE168A-DA7D-4695-90A1-FB4EF3207BBD}"/>
    <cellStyle name="Title 38 4 2 2" xfId="36849" xr:uid="{F164E553-DE25-47F9-A616-2A0B37DCF122}"/>
    <cellStyle name="Title 38 4 3" xfId="36850" xr:uid="{8311DAF8-8E48-43F0-A3C1-15038A6C158B}"/>
    <cellStyle name="Title 38 4 3 2" xfId="36851" xr:uid="{5C8E5F68-048C-4BF6-B640-8D18B051B8C6}"/>
    <cellStyle name="Title 38 4 4" xfId="36852" xr:uid="{5D55760D-0BAE-4BCB-B641-1B4F1FB14B21}"/>
    <cellStyle name="Title 38 4 5" xfId="36847" xr:uid="{AA7E14D8-7851-4BC4-B4FB-B48C525A6E58}"/>
    <cellStyle name="Title 38 5" xfId="21340" xr:uid="{B378963D-ABB3-47F2-9246-C2BCAD42BD21}"/>
    <cellStyle name="Title 38 5 2" xfId="36854" xr:uid="{4A38709B-42B6-43CA-AEFD-882A97742505}"/>
    <cellStyle name="Title 38 5 2 2" xfId="36855" xr:uid="{CFC84586-B8A3-4DA0-AAB4-148698240452}"/>
    <cellStyle name="Title 38 5 3" xfId="36856" xr:uid="{A4AFFE66-9A8C-45E0-AAC5-40CFC0C9041F}"/>
    <cellStyle name="Title 38 5 3 2" xfId="36857" xr:uid="{793C32D0-22CD-4343-B6B0-097DC5E7870D}"/>
    <cellStyle name="Title 38 5 4" xfId="36858" xr:uid="{9A7DA727-97C5-46FB-ACE3-5E2D922E0012}"/>
    <cellStyle name="Title 38 5 4 2" xfId="36859" xr:uid="{8C46F5E1-731E-4B33-A14F-C7F02C5EC3E6}"/>
    <cellStyle name="Title 38 5 5" xfId="36860" xr:uid="{E5AE557F-3991-48A9-84DB-05C663EF5452}"/>
    <cellStyle name="Title 38 5 6" xfId="36853" xr:uid="{85876C78-E31D-4FF8-9163-5CEE272CA67C}"/>
    <cellStyle name="Title 38 6" xfId="21341" xr:uid="{F384D4D9-4930-4960-8B2F-49D95BCCD66E}"/>
    <cellStyle name="Title 38 6 2" xfId="36862" xr:uid="{FF72FCB3-D201-4E4C-BD02-B8143968880C}"/>
    <cellStyle name="Title 38 6 2 2" xfId="36863" xr:uid="{628944DB-42EE-46AE-944C-9D2616CC6689}"/>
    <cellStyle name="Title 38 6 3" xfId="36864" xr:uid="{C6705AB0-2D4F-4CDB-AF42-F4A4D6298035}"/>
    <cellStyle name="Title 38 6 3 2" xfId="36865" xr:uid="{EC29FD84-F312-4F6A-AF09-4BE6E59C9CC0}"/>
    <cellStyle name="Title 38 6 4" xfId="36866" xr:uid="{075B5089-4552-4ACF-B282-3C42E2DB830E}"/>
    <cellStyle name="Title 38 6 5" xfId="36861" xr:uid="{2B704632-BCE8-46B8-ADD0-591FD30F489E}"/>
    <cellStyle name="Title 38 7" xfId="21342" xr:uid="{E63A6018-9F72-437F-8D5A-ED56DCB2F60B}"/>
    <cellStyle name="Title 38 7 2" xfId="36868" xr:uid="{4AA12D1A-E698-460F-BAB3-7191F630B202}"/>
    <cellStyle name="Title 38 7 3" xfId="36867" xr:uid="{51486F66-8DA0-459B-871A-9BD12C71B577}"/>
    <cellStyle name="Title 38 8" xfId="21343" xr:uid="{476169C2-181B-4326-A4B3-C3BBDE2FE3A9}"/>
    <cellStyle name="Title 38 8 2" xfId="36870" xr:uid="{7462B1F5-B805-4DC3-A9B3-892B3E5BF5C1}"/>
    <cellStyle name="Title 38 8 3" xfId="36869" xr:uid="{183E6DC6-A165-4CB6-B6E2-EF7E1A4530EF}"/>
    <cellStyle name="Title 38 9" xfId="21344" xr:uid="{7CA19962-C835-49A9-8722-C5FCBD285067}"/>
    <cellStyle name="Title 38 9 2" xfId="36872" xr:uid="{CE163EC9-116A-4F50-94AF-BDC5B525DF00}"/>
    <cellStyle name="Title 38 9 3" xfId="36871" xr:uid="{12AA39C7-C3B8-47AA-A760-E32C0665A568}"/>
    <cellStyle name="Title 39" xfId="5174" xr:uid="{00000000-0005-0000-0000-000039140000}"/>
    <cellStyle name="Title 39 10" xfId="21345" xr:uid="{F48AAADD-5E3D-4189-B980-437D27962E58}"/>
    <cellStyle name="Title 39 10 2" xfId="36874" xr:uid="{2F31D60B-6236-4475-8017-024BD8452A76}"/>
    <cellStyle name="Title 39 11" xfId="36875" xr:uid="{E23FA326-DF39-44F5-A325-BC0B50AD91D5}"/>
    <cellStyle name="Title 39 12" xfId="36873" xr:uid="{81C46AA0-04FF-4BB0-9DAC-01FD15C8E379}"/>
    <cellStyle name="Title 39 13" xfId="24462" xr:uid="{3047B90E-4C2D-45D2-888A-7EA61D4B6235}"/>
    <cellStyle name="Title 39 14" xfId="9478" xr:uid="{9487F174-09D3-4C90-99C9-E2E494E4966C}"/>
    <cellStyle name="Title 39 2" xfId="21346" xr:uid="{AE89F549-56AC-4F5F-9BB5-1E15CC2D4831}"/>
    <cellStyle name="Title 39 2 2" xfId="36877" xr:uid="{116E44AD-1E6C-465D-8D74-58E34BBB4DB9}"/>
    <cellStyle name="Title 39 2 2 2" xfId="36878" xr:uid="{A4AEFB25-1AEE-43DD-B580-358DD46EB62F}"/>
    <cellStyle name="Title 39 2 3" xfId="36879" xr:uid="{33B766F1-91F3-426C-A515-74F5A23553C6}"/>
    <cellStyle name="Title 39 2 3 2" xfId="36880" xr:uid="{115375DA-DB2D-401C-9170-93643E59553F}"/>
    <cellStyle name="Title 39 2 4" xfId="36881" xr:uid="{434BB0BC-E2FF-4B13-B5CF-C7FC24040A4E}"/>
    <cellStyle name="Title 39 2 5" xfId="36882" xr:uid="{13DFDB03-34B4-47FA-9704-9BFA1AF981EC}"/>
    <cellStyle name="Title 39 2 6" xfId="36876" xr:uid="{A91E74D2-CBA7-4F79-80D2-66AFD8D66E89}"/>
    <cellStyle name="Title 39 3" xfId="21347" xr:uid="{8D4F7022-D68E-464D-B135-DB843900A915}"/>
    <cellStyle name="Title 39 3 2" xfId="36884" xr:uid="{CC6C0CBF-E1BA-4A71-BD4C-36FA3C21E091}"/>
    <cellStyle name="Title 39 3 2 2" xfId="36885" xr:uid="{79979138-A6C4-439D-B534-2310CC4AFCDD}"/>
    <cellStyle name="Title 39 3 3" xfId="36886" xr:uid="{FE1DD7E8-3B6B-4F28-B34B-BA3215996BE9}"/>
    <cellStyle name="Title 39 3 3 2" xfId="36887" xr:uid="{55163D4E-4304-4925-AA15-92C88E53EDEB}"/>
    <cellStyle name="Title 39 3 4" xfId="36888" xr:uid="{B83DB018-1E07-4F46-9C18-847A4DA7223F}"/>
    <cellStyle name="Title 39 3 5" xfId="36883" xr:uid="{9626598B-380E-4406-8A1E-59F66FE69629}"/>
    <cellStyle name="Title 39 4" xfId="21348" xr:uid="{35CEF374-F48B-40C5-B144-F743F373283D}"/>
    <cellStyle name="Title 39 4 2" xfId="36890" xr:uid="{2A32CBBC-CB22-4096-9DAA-F68648C448C3}"/>
    <cellStyle name="Title 39 4 2 2" xfId="36891" xr:uid="{E687C192-ADCB-43BC-8E1F-2E29658AE7F5}"/>
    <cellStyle name="Title 39 4 3" xfId="36892" xr:uid="{7C8FA758-54BA-41F6-9592-0D2AB0C696F9}"/>
    <cellStyle name="Title 39 4 3 2" xfId="36893" xr:uid="{54681CDC-B7D8-48D6-853E-B1866C0C442F}"/>
    <cellStyle name="Title 39 4 4" xfId="36894" xr:uid="{53E4972B-710E-495B-85FA-7FA255B929AD}"/>
    <cellStyle name="Title 39 4 5" xfId="36889" xr:uid="{98D1D49E-C277-4D9D-A9FE-FA3A9FE96804}"/>
    <cellStyle name="Title 39 5" xfId="21349" xr:uid="{41F06321-BD90-4E0F-8E52-534B400AE6AA}"/>
    <cellStyle name="Title 39 5 2" xfId="36896" xr:uid="{F852C593-31ED-454F-8ADC-0E387630BC38}"/>
    <cellStyle name="Title 39 5 2 2" xfId="36897" xr:uid="{2B5F1448-7F91-4FC1-9807-470EE8C8AA17}"/>
    <cellStyle name="Title 39 5 3" xfId="36898" xr:uid="{D3543773-B99A-41FF-B231-1FEAEB340542}"/>
    <cellStyle name="Title 39 5 3 2" xfId="36899" xr:uid="{A9F46743-C477-4FFF-A434-5F87E38D3C92}"/>
    <cellStyle name="Title 39 5 4" xfId="36900" xr:uid="{DD7BAB2C-7853-402B-AE80-2B361658B889}"/>
    <cellStyle name="Title 39 5 4 2" xfId="36901" xr:uid="{42FB2548-A674-49CD-9646-329D270E34AC}"/>
    <cellStyle name="Title 39 5 5" xfId="36902" xr:uid="{30E9390C-3F4C-4973-B121-BCACC5C5E372}"/>
    <cellStyle name="Title 39 5 6" xfId="36895" xr:uid="{FF9A06DD-252F-4C37-946A-4E9C59DD01EF}"/>
    <cellStyle name="Title 39 6" xfId="21350" xr:uid="{D3C160BA-6BE6-472A-B0F8-DEC9BF535263}"/>
    <cellStyle name="Title 39 6 2" xfId="36904" xr:uid="{811F716D-911F-4D03-A5D1-DDD717C93072}"/>
    <cellStyle name="Title 39 6 2 2" xfId="36905" xr:uid="{EA231E94-D125-4547-956C-AD5A683D1D34}"/>
    <cellStyle name="Title 39 6 3" xfId="36906" xr:uid="{0F91ABE1-4932-43D8-AEE1-31E2D438A093}"/>
    <cellStyle name="Title 39 6 3 2" xfId="36907" xr:uid="{FA3D02F1-80B6-4268-8B4F-2069FF4C10B0}"/>
    <cellStyle name="Title 39 6 4" xfId="36908" xr:uid="{063A5696-55CF-4B88-9891-4002385F156F}"/>
    <cellStyle name="Title 39 6 5" xfId="36903" xr:uid="{B864AB83-AE1B-4806-BA8C-71AA61A49343}"/>
    <cellStyle name="Title 39 7" xfId="21351" xr:uid="{9F5746AF-6CD8-43D8-8F19-A496CF1ED5F8}"/>
    <cellStyle name="Title 39 7 2" xfId="36910" xr:uid="{48607BD1-247A-41F2-8D25-50488A9CBE44}"/>
    <cellStyle name="Title 39 7 3" xfId="36909" xr:uid="{F26D22F2-CCB8-4B84-9B38-2526DD4E51CA}"/>
    <cellStyle name="Title 39 8" xfId="21352" xr:uid="{10FD7782-4F6E-4EF5-A19E-BB3CED7EC1BD}"/>
    <cellStyle name="Title 39 8 2" xfId="36912" xr:uid="{78AC58CE-E405-47FA-A193-566791FD3119}"/>
    <cellStyle name="Title 39 8 3" xfId="36911" xr:uid="{50BA342F-FBDE-4E1A-9E95-027D2220D185}"/>
    <cellStyle name="Title 39 9" xfId="21353" xr:uid="{90631255-9185-4E56-AA9A-4B525335BC6D}"/>
    <cellStyle name="Title 39 9 2" xfId="36914" xr:uid="{56A0DC23-8CD5-4D8A-8B58-9C26FAC94FFD}"/>
    <cellStyle name="Title 39 9 3" xfId="36913" xr:uid="{C6F738B7-237F-4DD0-A455-EDDA49B0BA9F}"/>
    <cellStyle name="Title 4" xfId="5175" xr:uid="{00000000-0005-0000-0000-00003A140000}"/>
    <cellStyle name="Title 4 10" xfId="21354" xr:uid="{ECC86DC0-2EAE-4AB9-9273-C5648F47CCB8}"/>
    <cellStyle name="Title 4 10 2" xfId="36917" xr:uid="{4F0F0F5D-057C-42F9-B523-A5F94A0DD635}"/>
    <cellStyle name="Title 4 10 3" xfId="36916" xr:uid="{0C5024BF-75AB-40F0-AE45-AB589CC5131F}"/>
    <cellStyle name="Title 4 11" xfId="21355" xr:uid="{03246DCA-BA44-43E8-852C-5046F70A4665}"/>
    <cellStyle name="Title 4 11 2" xfId="36918" xr:uid="{04944909-10FE-4D7D-B17F-914C07C821E1}"/>
    <cellStyle name="Title 4 12" xfId="36919" xr:uid="{B2B74D47-C416-4C9D-9791-62DD9F5ABB72}"/>
    <cellStyle name="Title 4 13" xfId="36915" xr:uid="{0974AACA-D579-4E7A-AED6-2AB15FD9DBBA}"/>
    <cellStyle name="Title 4 14" xfId="24463" xr:uid="{D6BF460F-D302-4486-849A-A3A1AF840086}"/>
    <cellStyle name="Title 4 15" xfId="9479" xr:uid="{FB5C003A-EE4B-42AF-A1F3-EA4551F50B5C}"/>
    <cellStyle name="Title 4 2" xfId="21356" xr:uid="{E7115349-CFF2-4A75-81C6-49F866149694}"/>
    <cellStyle name="Title 4 2 10" xfId="36921" xr:uid="{BF34562F-33E9-4AE8-8B3D-B2FCFEA814DD}"/>
    <cellStyle name="Title 4 2 11" xfId="36920" xr:uid="{971B552E-172F-4FB9-9AAC-9544D6274A9E}"/>
    <cellStyle name="Title 4 2 2" xfId="21357" xr:uid="{F0F55348-07BA-4255-B59B-B14BE3CBE62F}"/>
    <cellStyle name="Title 4 2 2 2" xfId="36923" xr:uid="{3DC7FF8C-18C8-4B5F-87B8-909A8EB3E943}"/>
    <cellStyle name="Title 4 2 2 2 2" xfId="36924" xr:uid="{9743E829-31A6-4CF9-A42D-70D6E11E2AF4}"/>
    <cellStyle name="Title 4 2 2 3" xfId="36925" xr:uid="{50AD8A87-EA9B-4A8A-9A48-DD9EBC17B501}"/>
    <cellStyle name="Title 4 2 2 3 2" xfId="36926" xr:uid="{4AE515C8-685A-4277-BF7F-07C9A2BB5789}"/>
    <cellStyle name="Title 4 2 2 4" xfId="36927" xr:uid="{0295379C-EF4F-44D7-9FBC-55B33B0CB5F1}"/>
    <cellStyle name="Title 4 2 2 5" xfId="36922" xr:uid="{3D3C47D4-1077-44EA-A88E-23AD5779DF06}"/>
    <cellStyle name="Title 4 2 3" xfId="21358" xr:uid="{6AB4E128-C0E0-4385-8028-625AE3734D79}"/>
    <cellStyle name="Title 4 2 3 2" xfId="36929" xr:uid="{FECB2F78-6319-4EB9-90AC-8543420CC0F4}"/>
    <cellStyle name="Title 4 2 3 2 2" xfId="36930" xr:uid="{512132B6-4E37-40B5-BB5E-CDFA0234D0C2}"/>
    <cellStyle name="Title 4 2 3 3" xfId="36931" xr:uid="{0A36F87C-A378-4F77-BC37-62DF98E2891C}"/>
    <cellStyle name="Title 4 2 3 3 2" xfId="36932" xr:uid="{393A3B17-A40B-4A53-8676-6164828BF48B}"/>
    <cellStyle name="Title 4 2 3 4" xfId="36933" xr:uid="{1969B40B-94F0-425B-86EA-7840A404339F}"/>
    <cellStyle name="Title 4 2 3 5" xfId="36928" xr:uid="{FBBF2318-7B45-4317-A47E-FF3842161A67}"/>
    <cellStyle name="Title 4 2 4" xfId="21359" xr:uid="{FA921457-93B7-45A1-ABB6-808BB5F0BC25}"/>
    <cellStyle name="Title 4 2 4 2" xfId="36935" xr:uid="{E4485301-2FA3-4FBB-8198-C637199262BE}"/>
    <cellStyle name="Title 4 2 4 2 2" xfId="36936" xr:uid="{4E56966C-DDCD-4151-A1A0-02E584CC3461}"/>
    <cellStyle name="Title 4 2 4 3" xfId="36937" xr:uid="{66AD731D-7BF1-4704-B45E-3BA4E12B6702}"/>
    <cellStyle name="Title 4 2 4 3 2" xfId="36938" xr:uid="{F11A9C02-8D83-4105-BE62-0BDAB90FCC4F}"/>
    <cellStyle name="Title 4 2 4 4" xfId="36939" xr:uid="{D10D8123-7364-4454-BCA4-8AAFE51C5C80}"/>
    <cellStyle name="Title 4 2 4 4 2" xfId="36940" xr:uid="{515652B3-8863-4CC7-9209-DC6AE4846836}"/>
    <cellStyle name="Title 4 2 4 5" xfId="36941" xr:uid="{9DA738C6-7763-4772-A17D-8483FD5964AA}"/>
    <cellStyle name="Title 4 2 4 6" xfId="36934" xr:uid="{950519BB-CADA-4364-A305-23052E0CDEC3}"/>
    <cellStyle name="Title 4 2 5" xfId="21360" xr:uid="{F5154D5A-0D4D-4673-B8E8-D2E536A53309}"/>
    <cellStyle name="Title 4 2 5 2" xfId="36943" xr:uid="{862FE275-865E-4843-9E60-B691E75DC7C5}"/>
    <cellStyle name="Title 4 2 5 2 2" xfId="36944" xr:uid="{3ADC1DFB-C184-4A23-9B34-ED461B8033BA}"/>
    <cellStyle name="Title 4 2 5 3" xfId="36945" xr:uid="{5027DB17-FA9C-4BAA-8FAB-05DD1E25F251}"/>
    <cellStyle name="Title 4 2 5 3 2" xfId="36946" xr:uid="{912857BF-DFBF-44EE-AE6E-BEC0D9C5EECA}"/>
    <cellStyle name="Title 4 2 5 4" xfId="36947" xr:uid="{5A38211B-113E-4950-95CB-0D26579B91BD}"/>
    <cellStyle name="Title 4 2 5 5" xfId="36942" xr:uid="{47BFCDDE-A809-4258-90A9-9024D4795F9F}"/>
    <cellStyle name="Title 4 2 6" xfId="36948" xr:uid="{1B9BD794-D27C-48E8-B356-C9325750685D}"/>
    <cellStyle name="Title 4 2 6 2" xfId="36949" xr:uid="{DF17DFC2-0711-4E33-B662-A37BF648C6A5}"/>
    <cellStyle name="Title 4 2 7" xfId="36950" xr:uid="{40C7525D-54BA-4C42-9CA4-5A9DE1C28484}"/>
    <cellStyle name="Title 4 2 7 2" xfId="36951" xr:uid="{CBA2531D-404A-4BDC-8AE4-04F455FBC039}"/>
    <cellStyle name="Title 4 2 8" xfId="36952" xr:uid="{1C3AF993-6FD6-4509-A42B-D0CFE555DA77}"/>
    <cellStyle name="Title 4 2 8 2" xfId="36953" xr:uid="{9BB498F9-53DB-4AB4-902D-57B9FE99969B}"/>
    <cellStyle name="Title 4 2 9" xfId="36954" xr:uid="{C3FC41C8-D681-4E88-A7B4-616FB7CD939B}"/>
    <cellStyle name="Title 4 3" xfId="21361" xr:uid="{ECFAE71D-6B87-4A5D-ABDF-19ADBDBE25B9}"/>
    <cellStyle name="Title 4 3 2" xfId="36956" xr:uid="{8289CA69-4831-4FF3-9ED8-8EA886E34870}"/>
    <cellStyle name="Title 4 3 2 2" xfId="36957" xr:uid="{AEFDD611-0CBB-4977-A73D-0777A9494D64}"/>
    <cellStyle name="Title 4 3 3" xfId="36958" xr:uid="{3320F135-6F34-4777-9F78-4AC1B5F6BDE4}"/>
    <cellStyle name="Title 4 3 3 2" xfId="36959" xr:uid="{64568259-3A65-4637-9621-A3A19D0D6454}"/>
    <cellStyle name="Title 4 3 4" xfId="36960" xr:uid="{9DE2C8EE-2A0D-4CF9-A557-F664A935FBB6}"/>
    <cellStyle name="Title 4 3 5" xfId="36961" xr:uid="{9CDC2F6B-15A4-42DC-BBEF-33D8B20C829F}"/>
    <cellStyle name="Title 4 3 6" xfId="36955" xr:uid="{1543302F-F240-44DA-A4B2-225967957458}"/>
    <cellStyle name="Title 4 4" xfId="21362" xr:uid="{B04DAC47-89E0-49C2-ACEA-A7399945C53F}"/>
    <cellStyle name="Title 4 4 2" xfId="36963" xr:uid="{94D8DD23-4DC2-4F05-9D60-245C67ED5D31}"/>
    <cellStyle name="Title 4 4 2 2" xfId="36964" xr:uid="{6B0492F2-0CCC-41D0-955F-83FFF7703A03}"/>
    <cellStyle name="Title 4 4 3" xfId="36965" xr:uid="{05517B1E-9FF7-4C02-BB5A-A8DEDEE5082E}"/>
    <cellStyle name="Title 4 4 3 2" xfId="36966" xr:uid="{2224E22F-AE3E-46CD-B580-CF1C89ECFFD0}"/>
    <cellStyle name="Title 4 4 4" xfId="36967" xr:uid="{FC04F2D0-F4DA-42A9-BEBB-8CC84FFEED9D}"/>
    <cellStyle name="Title 4 4 5" xfId="36962" xr:uid="{8880E29D-E5A4-416F-9825-5F8A6B1DFB1E}"/>
    <cellStyle name="Title 4 5" xfId="21363" xr:uid="{3E18B3E7-53F4-44AA-B95B-FE39D7F8C3DB}"/>
    <cellStyle name="Title 4 5 2" xfId="36969" xr:uid="{EF609605-86A7-4395-A65A-F6D88CA28AE7}"/>
    <cellStyle name="Title 4 5 2 2" xfId="36970" xr:uid="{33E85BDD-BF1E-4CD3-A20D-9FD0D3D6C36D}"/>
    <cellStyle name="Title 4 5 3" xfId="36971" xr:uid="{CC3A61D9-0948-4A9A-BC7D-1F9F92F1B592}"/>
    <cellStyle name="Title 4 5 3 2" xfId="36972" xr:uid="{7A37E5AA-45AF-4AD1-A705-7D6241C9B27F}"/>
    <cellStyle name="Title 4 5 4" xfId="36973" xr:uid="{8BF19B44-D77B-4EC7-9948-8720742B4A1B}"/>
    <cellStyle name="Title 4 5 5" xfId="36968" xr:uid="{C90FAFAE-5433-4917-A372-2AAC9FDA3E7E}"/>
    <cellStyle name="Title 4 6" xfId="21364" xr:uid="{9636B77C-B8FB-42AF-9EED-86D41091E64A}"/>
    <cellStyle name="Title 4 6 2" xfId="36975" xr:uid="{BB2A5862-7F2A-4C7A-8482-69D79FEC1023}"/>
    <cellStyle name="Title 4 6 2 2" xfId="36976" xr:uid="{A9CF743E-E711-45F4-8DB9-4212E2D73D2C}"/>
    <cellStyle name="Title 4 6 3" xfId="36977" xr:uid="{F75FD078-677C-466A-AA84-19C7C4997D37}"/>
    <cellStyle name="Title 4 6 3 2" xfId="36978" xr:uid="{F3315986-788A-4CED-939D-EEB06F43E8C4}"/>
    <cellStyle name="Title 4 6 4" xfId="36979" xr:uid="{7FA3E495-D649-4D82-9047-6856BBAF8F63}"/>
    <cellStyle name="Title 4 6 4 2" xfId="36980" xr:uid="{2A26888D-AEAF-4B83-AEFB-5C4E71AE1594}"/>
    <cellStyle name="Title 4 6 5" xfId="36981" xr:uid="{4136DE17-CCDB-4A61-9CE5-F119BA4E2A12}"/>
    <cellStyle name="Title 4 6 6" xfId="36974" xr:uid="{AA0CE836-2770-4EA4-8C27-B87B5279B0AB}"/>
    <cellStyle name="Title 4 7" xfId="21365" xr:uid="{102C8C0C-3214-45B1-9799-18F68F9818C2}"/>
    <cellStyle name="Title 4 7 2" xfId="36983" xr:uid="{32A2276F-ECD8-45C2-8A6D-3EC9730506AA}"/>
    <cellStyle name="Title 4 7 2 2" xfId="36984" xr:uid="{52E307FC-6C75-4FBD-BAF8-3B1C999A1B1F}"/>
    <cellStyle name="Title 4 7 3" xfId="36985" xr:uid="{DF806C9C-54AF-424E-B748-8A1F524BC1A1}"/>
    <cellStyle name="Title 4 7 3 2" xfId="36986" xr:uid="{E9797635-992B-4CC9-AA89-FF647FFB564B}"/>
    <cellStyle name="Title 4 7 4" xfId="36987" xr:uid="{F289A2C0-70DD-435B-A9AC-C96E3E029449}"/>
    <cellStyle name="Title 4 7 5" xfId="36982" xr:uid="{8FA5334C-60F1-44E5-966D-B1C6DD0A29FE}"/>
    <cellStyle name="Title 4 8" xfId="21366" xr:uid="{DD859658-48AC-458C-8A10-F601EF65A312}"/>
    <cellStyle name="Title 4 8 2" xfId="36989" xr:uid="{A63B53A1-E133-4526-90E5-3CE324D61C66}"/>
    <cellStyle name="Title 4 8 3" xfId="36988" xr:uid="{48ABB83F-B6B8-4DB2-A748-294D6E0E9900}"/>
    <cellStyle name="Title 4 9" xfId="21367" xr:uid="{146DBF3D-01B3-4C6B-ADB2-C1477ED5AB4F}"/>
    <cellStyle name="Title 4 9 2" xfId="36991" xr:uid="{34B33701-1B1E-45D1-9FD9-D8AEBD89B7AE}"/>
    <cellStyle name="Title 4 9 3" xfId="36990" xr:uid="{A768B690-505C-457C-9136-6CD6E1EC0E27}"/>
    <cellStyle name="Title 40" xfId="5176" xr:uid="{00000000-0005-0000-0000-00003B140000}"/>
    <cellStyle name="Title 40 10" xfId="21368" xr:uid="{FE6CEF0D-DF37-4C48-8CF4-BE3BD78AB421}"/>
    <cellStyle name="Title 40 10 2" xfId="36993" xr:uid="{C9AA5B93-BB66-4796-94D3-B2A40D125CAE}"/>
    <cellStyle name="Title 40 11" xfId="36994" xr:uid="{481C1CFF-DD90-4CAB-A99E-ADA1D873C173}"/>
    <cellStyle name="Title 40 12" xfId="36992" xr:uid="{AD6F4B69-372B-4798-9085-918AB9C47C92}"/>
    <cellStyle name="Title 40 13" xfId="24464" xr:uid="{F427E7A9-88A9-4F33-8653-29624E9E3DA6}"/>
    <cellStyle name="Title 40 14" xfId="9480" xr:uid="{3930D2EF-6A25-48F4-A898-4BFC0ACEFE8D}"/>
    <cellStyle name="Title 40 2" xfId="21369" xr:uid="{6A196BB4-5430-4B7E-AF58-E33BE1301439}"/>
    <cellStyle name="Title 40 2 2" xfId="36996" xr:uid="{DF661AD6-3D9F-4BAA-9FA2-C942D3AD1633}"/>
    <cellStyle name="Title 40 2 2 2" xfId="36997" xr:uid="{BCC3C488-4CA3-4322-808D-6267274A506E}"/>
    <cellStyle name="Title 40 2 3" xfId="36998" xr:uid="{433106F9-8E34-4215-8962-B0C1670EE452}"/>
    <cellStyle name="Title 40 2 3 2" xfId="36999" xr:uid="{4B0F8BAF-F45F-421E-AC25-62C3DEBD7DE3}"/>
    <cellStyle name="Title 40 2 4" xfId="37000" xr:uid="{66F66A84-AFCD-4A74-AA4A-D115C514C84D}"/>
    <cellStyle name="Title 40 2 5" xfId="37001" xr:uid="{657775B3-7DC3-4B0E-9910-6592E8AC7485}"/>
    <cellStyle name="Title 40 2 6" xfId="36995" xr:uid="{4088E0D9-BD67-410E-9FA8-949F09EBCAB9}"/>
    <cellStyle name="Title 40 3" xfId="21370" xr:uid="{0A069083-E9EA-4302-98D1-279E4502EB97}"/>
    <cellStyle name="Title 40 3 2" xfId="37003" xr:uid="{540E7221-DF85-49AC-AB4A-83D650CD81DA}"/>
    <cellStyle name="Title 40 3 2 2" xfId="37004" xr:uid="{FF886C2A-C279-4621-B3FB-B4CD09ADEA12}"/>
    <cellStyle name="Title 40 3 3" xfId="37005" xr:uid="{C614FC5C-FBBB-47A9-8C01-596D1F31E054}"/>
    <cellStyle name="Title 40 3 3 2" xfId="37006" xr:uid="{CF4BAAD2-A763-4917-9887-0CFC737CCB39}"/>
    <cellStyle name="Title 40 3 4" xfId="37007" xr:uid="{F0E7BE60-94CE-4CFB-BA22-316BBAA5CE8A}"/>
    <cellStyle name="Title 40 3 5" xfId="37002" xr:uid="{6FFB0A3A-A796-40F9-B49C-2306D4AE1A57}"/>
    <cellStyle name="Title 40 4" xfId="21371" xr:uid="{E9ED004B-FE35-4F02-ACEB-FDCA3940C33E}"/>
    <cellStyle name="Title 40 4 2" xfId="37009" xr:uid="{B3F290D9-5DCD-4C8D-88FD-09FE594A2940}"/>
    <cellStyle name="Title 40 4 2 2" xfId="37010" xr:uid="{01750B4D-AE9D-4BDE-B50E-AC77FB026A35}"/>
    <cellStyle name="Title 40 4 3" xfId="37011" xr:uid="{F61199F8-772D-4211-86C2-C44219CA4C28}"/>
    <cellStyle name="Title 40 4 3 2" xfId="37012" xr:uid="{6EF67C0C-ABC9-46C3-93F4-5479FD7C53D0}"/>
    <cellStyle name="Title 40 4 4" xfId="37013" xr:uid="{C6C66D92-83B9-4CBA-9EC1-2E04EFD247F2}"/>
    <cellStyle name="Title 40 4 5" xfId="37008" xr:uid="{C24FB6A9-A554-4EB1-A80A-CEB8BDFC7C45}"/>
    <cellStyle name="Title 40 5" xfId="21372" xr:uid="{7529463D-8DAF-4642-BCFB-42F1D6A448A1}"/>
    <cellStyle name="Title 40 5 2" xfId="37015" xr:uid="{11D7C48E-C392-416C-8ADE-8DB7DD12048C}"/>
    <cellStyle name="Title 40 5 2 2" xfId="37016" xr:uid="{A7196089-0B35-410C-8A35-37F59AEB4692}"/>
    <cellStyle name="Title 40 5 3" xfId="37017" xr:uid="{F96A0D99-5143-4ED6-A033-8899630D63D2}"/>
    <cellStyle name="Title 40 5 3 2" xfId="37018" xr:uid="{1B210FD8-B8FD-40E6-9624-6D36431F5C60}"/>
    <cellStyle name="Title 40 5 4" xfId="37019" xr:uid="{B22B60F4-0B42-46C5-89C0-807F2BC3FA5F}"/>
    <cellStyle name="Title 40 5 4 2" xfId="37020" xr:uid="{B3241FC6-4264-4970-9E35-10F8DDC5CFD6}"/>
    <cellStyle name="Title 40 5 5" xfId="37021" xr:uid="{B907B1C8-365A-49B6-8917-040E6C62B8EC}"/>
    <cellStyle name="Title 40 5 6" xfId="37014" xr:uid="{475B3581-B5A2-47FD-9FAD-F96EACB6C3C3}"/>
    <cellStyle name="Title 40 6" xfId="21373" xr:uid="{9A8E096D-34CF-456C-B012-8486C10189FB}"/>
    <cellStyle name="Title 40 6 2" xfId="37023" xr:uid="{5F4981DE-4DF2-4EDE-A419-9165325D78BF}"/>
    <cellStyle name="Title 40 6 2 2" xfId="37024" xr:uid="{E1A7F693-1A69-46A7-8CA5-92CD741B44BA}"/>
    <cellStyle name="Title 40 6 3" xfId="37025" xr:uid="{161B290E-5036-4E57-A619-9EF89958A4A0}"/>
    <cellStyle name="Title 40 6 3 2" xfId="37026" xr:uid="{3CF4A9BE-ED86-4F66-8524-E9E2D4C66991}"/>
    <cellStyle name="Title 40 6 4" xfId="37027" xr:uid="{D5EA320B-9C06-415C-B8D8-09843388ABE5}"/>
    <cellStyle name="Title 40 6 5" xfId="37022" xr:uid="{F1AB02AA-8B74-4AE7-9B4F-97F23CD5D388}"/>
    <cellStyle name="Title 40 7" xfId="21374" xr:uid="{D5515FF3-7425-403B-918F-7061062D1646}"/>
    <cellStyle name="Title 40 7 2" xfId="37029" xr:uid="{0937CA06-D9E7-49A8-9385-7F24ADD2D8F6}"/>
    <cellStyle name="Title 40 7 3" xfId="37028" xr:uid="{B63D0AB8-FE50-4F97-AAAE-8B44371CC4EA}"/>
    <cellStyle name="Title 40 8" xfId="21375" xr:uid="{D6EA7C0B-5A53-46CA-AC05-FD43C2F9FD7A}"/>
    <cellStyle name="Title 40 8 2" xfId="37031" xr:uid="{8F20525A-E5B3-4535-9202-058D911D1A22}"/>
    <cellStyle name="Title 40 8 3" xfId="37030" xr:uid="{288A7C2E-8931-42CA-A961-92B20010C459}"/>
    <cellStyle name="Title 40 9" xfId="21376" xr:uid="{086708C4-0425-48C4-BA94-D823389FC22D}"/>
    <cellStyle name="Title 40 9 2" xfId="37033" xr:uid="{240E3233-61A3-47E4-BDDF-678338D17030}"/>
    <cellStyle name="Title 40 9 3" xfId="37032" xr:uid="{6ACF9E76-555B-4497-8C7B-2610C1A3DC67}"/>
    <cellStyle name="Title 41" xfId="5177" xr:uid="{00000000-0005-0000-0000-00003C140000}"/>
    <cellStyle name="Title 41 10" xfId="21377" xr:uid="{9B29484C-7AE7-4EFD-9BBF-DF10C3BF6499}"/>
    <cellStyle name="Title 41 10 2" xfId="37035" xr:uid="{93C137AD-A265-442B-9028-4E3F180A37D2}"/>
    <cellStyle name="Title 41 11" xfId="37036" xr:uid="{3AA47344-50B3-4AF9-916A-27C366DC0258}"/>
    <cellStyle name="Title 41 12" xfId="37034" xr:uid="{E8CE56E7-D215-4E43-9374-329AE773BAA6}"/>
    <cellStyle name="Title 41 13" xfId="24465" xr:uid="{EE32B407-DAD4-414F-B7B4-35E69ACEECAA}"/>
    <cellStyle name="Title 41 14" xfId="9481" xr:uid="{DD7186B7-C40C-4781-8215-7F375D618E77}"/>
    <cellStyle name="Title 41 2" xfId="21378" xr:uid="{F04C2AAF-2FFC-4C7B-9A4A-14AFDD4B4BF0}"/>
    <cellStyle name="Title 41 2 2" xfId="37038" xr:uid="{CA827291-E313-40F3-B3DE-919EF073E05F}"/>
    <cellStyle name="Title 41 2 2 2" xfId="37039" xr:uid="{8DA6141E-ED93-4CFD-8E2E-2832B0368772}"/>
    <cellStyle name="Title 41 2 3" xfId="37040" xr:uid="{0D8B7E2D-5D02-4303-96CD-42F82FC24681}"/>
    <cellStyle name="Title 41 2 3 2" xfId="37041" xr:uid="{6C11F229-453D-400C-9B5A-F601D58BDB0E}"/>
    <cellStyle name="Title 41 2 4" xfId="37042" xr:uid="{192FB032-32A7-4B2B-9F18-F3345A7BF56D}"/>
    <cellStyle name="Title 41 2 5" xfId="37043" xr:uid="{F934CEBD-EF58-4447-9D08-04A1DB8618A1}"/>
    <cellStyle name="Title 41 2 6" xfId="37037" xr:uid="{A162B6A0-BB21-47D4-93FC-4DC32EF2C960}"/>
    <cellStyle name="Title 41 3" xfId="21379" xr:uid="{B836EC8D-F8B7-4589-A42F-C3172BE83335}"/>
    <cellStyle name="Title 41 3 2" xfId="37045" xr:uid="{01AE9C3A-8ACE-429B-8EC8-28DC36BF9607}"/>
    <cellStyle name="Title 41 3 2 2" xfId="37046" xr:uid="{E8D7CB2E-97C5-4C0C-A3DE-77FA7D5BF8A9}"/>
    <cellStyle name="Title 41 3 3" xfId="37047" xr:uid="{777F3ED9-CF24-4380-9CD8-3F5BA069A196}"/>
    <cellStyle name="Title 41 3 3 2" xfId="37048" xr:uid="{BCFBDD33-62D9-4C6A-A1EA-6445F7E7A867}"/>
    <cellStyle name="Title 41 3 4" xfId="37049" xr:uid="{A17119A0-BA1B-4DFF-83BE-2DF8090988B8}"/>
    <cellStyle name="Title 41 3 5" xfId="37044" xr:uid="{420E8897-8D2F-4BC9-898C-C272C5945613}"/>
    <cellStyle name="Title 41 4" xfId="21380" xr:uid="{5675B561-81AC-4674-B440-4F192090F2B7}"/>
    <cellStyle name="Title 41 4 2" xfId="37051" xr:uid="{1C3EF693-7743-47CF-B777-73F483490563}"/>
    <cellStyle name="Title 41 4 2 2" xfId="37052" xr:uid="{709AC4A5-D428-4291-BB5D-A682EBB574BD}"/>
    <cellStyle name="Title 41 4 3" xfId="37053" xr:uid="{8B303F69-BF44-4145-A6B1-ADC49F171927}"/>
    <cellStyle name="Title 41 4 3 2" xfId="37054" xr:uid="{3689BC12-95F5-4ACE-B5B4-141543AD4B2E}"/>
    <cellStyle name="Title 41 4 4" xfId="37055" xr:uid="{E9CC7D96-BC76-457A-A119-65D6C531EB12}"/>
    <cellStyle name="Title 41 4 5" xfId="37050" xr:uid="{55605EE2-62AF-4B9E-926D-B6F7A30D17F0}"/>
    <cellStyle name="Title 41 5" xfId="21381" xr:uid="{1D99EAEA-665D-4A70-B0B8-3087E42421DB}"/>
    <cellStyle name="Title 41 5 2" xfId="37057" xr:uid="{2B56500C-30AB-49A6-87BA-1770142E2237}"/>
    <cellStyle name="Title 41 5 2 2" xfId="37058" xr:uid="{9917F98D-663D-434B-A202-BD303000C865}"/>
    <cellStyle name="Title 41 5 3" xfId="37059" xr:uid="{5527A64A-B772-4763-9272-031D60A45EC1}"/>
    <cellStyle name="Title 41 5 3 2" xfId="37060" xr:uid="{C54D49C5-4874-4307-8B74-C27B90EC5A15}"/>
    <cellStyle name="Title 41 5 4" xfId="37061" xr:uid="{CC921BA8-C5ED-4F15-BD00-6FD1DA57DA54}"/>
    <cellStyle name="Title 41 5 4 2" xfId="37062" xr:uid="{4D13D317-DEB7-49BA-8126-8AC9918C81A9}"/>
    <cellStyle name="Title 41 5 5" xfId="37063" xr:uid="{1F76B1A4-7EC2-4DD8-A9C7-FB629394E00F}"/>
    <cellStyle name="Title 41 5 6" xfId="37056" xr:uid="{D6DF8C99-AB6F-4767-98CB-DDA17022D7EB}"/>
    <cellStyle name="Title 41 6" xfId="21382" xr:uid="{EC1CCBB7-73A0-498C-9F0A-02AB910A1C55}"/>
    <cellStyle name="Title 41 6 2" xfId="37065" xr:uid="{B23779DB-70B8-460A-BBDD-3F7C972BDD4A}"/>
    <cellStyle name="Title 41 6 2 2" xfId="37066" xr:uid="{07E7A7CF-56C9-44F3-B435-98D18D3EAF5F}"/>
    <cellStyle name="Title 41 6 3" xfId="37067" xr:uid="{74947017-2B94-4233-A6E9-1E08A6FBC536}"/>
    <cellStyle name="Title 41 6 3 2" xfId="37068" xr:uid="{65794AFB-1A3A-4849-909D-8386616F63EB}"/>
    <cellStyle name="Title 41 6 4" xfId="37069" xr:uid="{3412668C-FD47-41A2-AC21-833CF6486762}"/>
    <cellStyle name="Title 41 6 5" xfId="37064" xr:uid="{BFA83263-C0AF-421A-9AE4-1B7F89708783}"/>
    <cellStyle name="Title 41 7" xfId="21383" xr:uid="{94425EA7-7B47-430C-9A9D-8C8C7DCB3847}"/>
    <cellStyle name="Title 41 7 2" xfId="37071" xr:uid="{6B08AC25-C6A2-40CD-8873-19733EDF6E8B}"/>
    <cellStyle name="Title 41 7 3" xfId="37070" xr:uid="{8EE0A833-4162-4467-A4AA-C4F088045825}"/>
    <cellStyle name="Title 41 8" xfId="21384" xr:uid="{E1290908-7B20-49C4-A6A3-FE79FE650E37}"/>
    <cellStyle name="Title 41 8 2" xfId="37073" xr:uid="{CAF65985-434F-49E8-93DF-EDBBE4FE5439}"/>
    <cellStyle name="Title 41 8 3" xfId="37072" xr:uid="{82CF9FCE-BBCF-4C66-BBDC-F8F371ECBCD4}"/>
    <cellStyle name="Title 41 9" xfId="21385" xr:uid="{50BE7758-2C98-4885-93A5-84C15EC158D2}"/>
    <cellStyle name="Title 41 9 2" xfId="37075" xr:uid="{C7AF8517-6401-46DF-AE54-F6DB2CB93FE0}"/>
    <cellStyle name="Title 41 9 3" xfId="37074" xr:uid="{6719E5F3-DBC0-4F10-8BA6-CB39135BCE22}"/>
    <cellStyle name="Title 42" xfId="5178" xr:uid="{00000000-0005-0000-0000-00003D140000}"/>
    <cellStyle name="Title 42 10" xfId="21386" xr:uid="{87DE1B8D-A3B7-4CBB-B836-65C94FA53ACE}"/>
    <cellStyle name="Title 42 10 2" xfId="37077" xr:uid="{76E2A12C-900A-44D3-BADE-528549FEB82C}"/>
    <cellStyle name="Title 42 11" xfId="37078" xr:uid="{0A0710BB-726E-4C95-96C8-364DDD9F5629}"/>
    <cellStyle name="Title 42 12" xfId="37076" xr:uid="{CC0CDCB4-088D-40EE-8FEF-84CD6156ADA3}"/>
    <cellStyle name="Title 42 13" xfId="24466" xr:uid="{30EAE90C-630D-4FE4-A422-177127D9B5D6}"/>
    <cellStyle name="Title 42 14" xfId="9482" xr:uid="{4D145473-1B06-4F28-8049-541FCC08F2D4}"/>
    <cellStyle name="Title 42 2" xfId="21387" xr:uid="{65B8961D-5EAC-430E-81AE-DB123A8A5E52}"/>
    <cellStyle name="Title 42 2 2" xfId="37080" xr:uid="{E5290DB1-0022-41A4-A659-1FAA22AAFE97}"/>
    <cellStyle name="Title 42 2 2 2" xfId="37081" xr:uid="{5F248643-EAD9-473B-A1DE-2A41F32E21A6}"/>
    <cellStyle name="Title 42 2 3" xfId="37082" xr:uid="{9492F65C-AF7C-41EC-9085-B981C5BA7F6A}"/>
    <cellStyle name="Title 42 2 3 2" xfId="37083" xr:uid="{76600A9C-8257-4968-8026-FB6733971E78}"/>
    <cellStyle name="Title 42 2 4" xfId="37084" xr:uid="{41D9C3DE-B00D-4742-813C-431F4E2E932A}"/>
    <cellStyle name="Title 42 2 5" xfId="37085" xr:uid="{E7CD0DC8-8542-43F3-B502-C9CBB710F46E}"/>
    <cellStyle name="Title 42 2 6" xfId="37079" xr:uid="{37D68882-5868-4746-8016-829342141E40}"/>
    <cellStyle name="Title 42 3" xfId="21388" xr:uid="{894D935D-100D-45E0-BE52-52092B8360F6}"/>
    <cellStyle name="Title 42 3 2" xfId="37087" xr:uid="{2534E9E0-96AE-40B5-A371-CE1B83B27EDC}"/>
    <cellStyle name="Title 42 3 2 2" xfId="37088" xr:uid="{7C412DB8-A1F5-44B9-94BE-E5427C15125E}"/>
    <cellStyle name="Title 42 3 3" xfId="37089" xr:uid="{4A5F9144-0FF6-4101-BED2-09E39D5A39DA}"/>
    <cellStyle name="Title 42 3 3 2" xfId="37090" xr:uid="{AAB97AAD-C86E-4C42-8277-65E1D2A9C473}"/>
    <cellStyle name="Title 42 3 4" xfId="37091" xr:uid="{4E017BAB-5FCA-4794-9368-E0C4AE351952}"/>
    <cellStyle name="Title 42 3 5" xfId="37086" xr:uid="{225A6D0F-1371-4147-B4B9-F79BCBF0C079}"/>
    <cellStyle name="Title 42 4" xfId="21389" xr:uid="{FEAAC0AB-E586-4CBD-A2C6-33BF424B0989}"/>
    <cellStyle name="Title 42 4 2" xfId="37093" xr:uid="{3B59942C-214B-4FD2-B50C-A4F4714CEC78}"/>
    <cellStyle name="Title 42 4 2 2" xfId="37094" xr:uid="{7119CFDE-2F02-4917-80B7-B9F10FF3FCF0}"/>
    <cellStyle name="Title 42 4 3" xfId="37095" xr:uid="{917F5D64-D601-4155-8C59-C96919F5A08D}"/>
    <cellStyle name="Title 42 4 3 2" xfId="37096" xr:uid="{C176D7EC-5884-4ADD-95CF-71918D209BA5}"/>
    <cellStyle name="Title 42 4 4" xfId="37097" xr:uid="{86DE653E-B1D8-4CCB-966A-C3D25526FBBC}"/>
    <cellStyle name="Title 42 4 5" xfId="37092" xr:uid="{89EEB361-66B9-4652-9FBB-71AF31E499D6}"/>
    <cellStyle name="Title 42 5" xfId="21390" xr:uid="{3FB4ED21-4FAC-45DD-8356-9DD861B0549D}"/>
    <cellStyle name="Title 42 5 2" xfId="37099" xr:uid="{6358FE6A-3E05-41AD-8B85-41C435B6CA26}"/>
    <cellStyle name="Title 42 5 2 2" xfId="37100" xr:uid="{3224B553-F9C4-40AF-B572-F021901C4224}"/>
    <cellStyle name="Title 42 5 3" xfId="37101" xr:uid="{6995C5CC-E124-4C86-9DB1-AC0659B41850}"/>
    <cellStyle name="Title 42 5 3 2" xfId="37102" xr:uid="{636E2C05-E916-4C25-9769-693FCB22AF68}"/>
    <cellStyle name="Title 42 5 4" xfId="37103" xr:uid="{6F27AA17-7068-4095-A449-D42FEE37F845}"/>
    <cellStyle name="Title 42 5 4 2" xfId="37104" xr:uid="{FA31749E-3BFB-4FBA-82D7-E005AEDF9CCA}"/>
    <cellStyle name="Title 42 5 5" xfId="37105" xr:uid="{C610F6D2-9164-450F-9578-4E077755AE5C}"/>
    <cellStyle name="Title 42 5 6" xfId="37098" xr:uid="{18022699-0FEC-4125-948A-B10BF86B99A0}"/>
    <cellStyle name="Title 42 6" xfId="21391" xr:uid="{770C5263-84C2-4BAF-9523-FEA1B34309B7}"/>
    <cellStyle name="Title 42 6 2" xfId="37107" xr:uid="{1F08D052-6A63-4ACB-B3A8-2D7C11B6A7E0}"/>
    <cellStyle name="Title 42 6 2 2" xfId="37108" xr:uid="{37671E3F-6F6E-4878-B65D-05DED2A01D62}"/>
    <cellStyle name="Title 42 6 3" xfId="37109" xr:uid="{BDD7621E-C093-40BD-BEEA-628A113F6F72}"/>
    <cellStyle name="Title 42 6 3 2" xfId="37110" xr:uid="{DA0A2D2F-95E7-49B4-A87C-39AAD17A185A}"/>
    <cellStyle name="Title 42 6 4" xfId="37111" xr:uid="{000B2A4A-0B50-4254-89A9-DBA4885D4EF0}"/>
    <cellStyle name="Title 42 6 5" xfId="37106" xr:uid="{DB73C074-3814-4900-B4B0-09A28AAEA1D2}"/>
    <cellStyle name="Title 42 7" xfId="21392" xr:uid="{11A41674-1D92-435B-AC50-F1AE9767503D}"/>
    <cellStyle name="Title 42 7 2" xfId="37113" xr:uid="{8B4C0662-63DC-451C-8DED-0DA2E220079F}"/>
    <cellStyle name="Title 42 7 3" xfId="37112" xr:uid="{F528BF2B-4951-4156-BDDB-408F0564DF1F}"/>
    <cellStyle name="Title 42 8" xfId="21393" xr:uid="{7BF882D8-376C-43D9-ACFB-774A04C48077}"/>
    <cellStyle name="Title 42 8 2" xfId="37115" xr:uid="{F39782DE-C678-4C97-B49A-B10EF9C6C060}"/>
    <cellStyle name="Title 42 8 3" xfId="37114" xr:uid="{F920E7B2-9331-4363-BFB5-0371558DECA1}"/>
    <cellStyle name="Title 42 9" xfId="21394" xr:uid="{E04A09AE-FFB7-4C4E-8A57-D8563A1ED1F1}"/>
    <cellStyle name="Title 42 9 2" xfId="37117" xr:uid="{F23346FC-D1BA-48E9-865C-520F52608EDD}"/>
    <cellStyle name="Title 42 9 3" xfId="37116" xr:uid="{5E1872E6-5669-4622-884A-9E88450C3EC3}"/>
    <cellStyle name="Title 43" xfId="5179" xr:uid="{00000000-0005-0000-0000-00003E140000}"/>
    <cellStyle name="Title 43 10" xfId="21395" xr:uid="{4BFDD764-3448-4FB3-A3DA-2A0681EF2B0D}"/>
    <cellStyle name="Title 43 10 2" xfId="37119" xr:uid="{D702AD3A-E6A5-45E0-8FC1-77837EE47698}"/>
    <cellStyle name="Title 43 11" xfId="37120" xr:uid="{2A676892-9903-4721-B3BB-F2D82B1BEF31}"/>
    <cellStyle name="Title 43 12" xfId="37118" xr:uid="{48E55BC8-4265-42C2-92E4-B129B03D6CCB}"/>
    <cellStyle name="Title 43 13" xfId="24467" xr:uid="{A34B7DF5-3021-4898-BAC9-4F276B60E173}"/>
    <cellStyle name="Title 43 14" xfId="9483" xr:uid="{37B18304-F5A7-4769-B164-69C92C49840D}"/>
    <cellStyle name="Title 43 2" xfId="21396" xr:uid="{4534A5E4-0AFE-4DD5-935C-699E6B3AB200}"/>
    <cellStyle name="Title 43 2 2" xfId="37122" xr:uid="{6DB40BD2-1FF0-4C28-920B-25211A76D96D}"/>
    <cellStyle name="Title 43 2 2 2" xfId="37123" xr:uid="{BF56FA30-DCB8-4E6C-887E-99BADF24D3E4}"/>
    <cellStyle name="Title 43 2 3" xfId="37124" xr:uid="{B9AFF66E-9DF6-4CF8-8F66-816CF4B8AE75}"/>
    <cellStyle name="Title 43 2 3 2" xfId="37125" xr:uid="{3B2FC118-AE5A-44ED-933A-9AAB1CA2F7C2}"/>
    <cellStyle name="Title 43 2 4" xfId="37126" xr:uid="{5E814E8D-A6C5-4C63-AA5D-001916B1A8AF}"/>
    <cellStyle name="Title 43 2 5" xfId="37127" xr:uid="{50ED5F55-61F0-4709-BA15-858BFE103351}"/>
    <cellStyle name="Title 43 2 6" xfId="37121" xr:uid="{CC5C76AC-0CBF-4CED-9428-90BED465BDCA}"/>
    <cellStyle name="Title 43 3" xfId="21397" xr:uid="{5D18B316-79FB-44B2-BACB-1CC11A5EB7ED}"/>
    <cellStyle name="Title 43 3 2" xfId="37129" xr:uid="{DA78D3FD-14FF-473F-BE32-3788888900F1}"/>
    <cellStyle name="Title 43 3 2 2" xfId="37130" xr:uid="{A4AEDBF0-4CE8-4465-98C8-82D166E4B7C1}"/>
    <cellStyle name="Title 43 3 3" xfId="37131" xr:uid="{BAEA9560-34E1-44FC-B7B9-23D216E843D1}"/>
    <cellStyle name="Title 43 3 3 2" xfId="37132" xr:uid="{BE6438D2-0B8B-47EC-B33F-D45075CD4201}"/>
    <cellStyle name="Title 43 3 4" xfId="37133" xr:uid="{DBD56A5D-7BC4-4964-970E-0433F80D98A1}"/>
    <cellStyle name="Title 43 3 5" xfId="37128" xr:uid="{91A11AE0-D7BD-4F4E-A3D0-A3F0BE792123}"/>
    <cellStyle name="Title 43 4" xfId="21398" xr:uid="{BBB0F1A4-2339-449D-A8C6-F9D8609CE682}"/>
    <cellStyle name="Title 43 4 2" xfId="37135" xr:uid="{3FC057AA-C392-4599-8972-78B05573B98A}"/>
    <cellStyle name="Title 43 4 2 2" xfId="37136" xr:uid="{B32BC651-513D-4211-98AE-235961BBEB9F}"/>
    <cellStyle name="Title 43 4 3" xfId="37137" xr:uid="{D5417B23-29F1-4C32-8FB6-4FE382CC18F9}"/>
    <cellStyle name="Title 43 4 3 2" xfId="37138" xr:uid="{2FE705A4-6CC1-402F-B105-7C0D521A03B6}"/>
    <cellStyle name="Title 43 4 4" xfId="37139" xr:uid="{34C6C93C-CEDC-4002-B244-FB2C363D368F}"/>
    <cellStyle name="Title 43 4 5" xfId="37134" xr:uid="{6DD3D890-2665-412F-93E0-95B0D5FA0E6B}"/>
    <cellStyle name="Title 43 5" xfId="21399" xr:uid="{0B5F46C6-7CEC-44CD-A4F2-2F833D9468DD}"/>
    <cellStyle name="Title 43 5 2" xfId="37141" xr:uid="{53DE853A-1711-4886-A7A1-5A15ECED6464}"/>
    <cellStyle name="Title 43 5 2 2" xfId="37142" xr:uid="{0873A1C3-CF59-4269-81B8-C44654DFE858}"/>
    <cellStyle name="Title 43 5 3" xfId="37143" xr:uid="{C6B04C8F-7E17-47BE-9027-F512BA759E0B}"/>
    <cellStyle name="Title 43 5 3 2" xfId="37144" xr:uid="{E736CFF4-54FC-4538-A028-841E17961635}"/>
    <cellStyle name="Title 43 5 4" xfId="37145" xr:uid="{0A06A7D0-BDAB-4259-B2A6-863CC890B6F5}"/>
    <cellStyle name="Title 43 5 4 2" xfId="37146" xr:uid="{29109E94-B647-4F99-988C-5AC785ED737F}"/>
    <cellStyle name="Title 43 5 5" xfId="37147" xr:uid="{AF8898DD-369E-4194-B443-684DAFA5B98D}"/>
    <cellStyle name="Title 43 5 6" xfId="37140" xr:uid="{AA74F183-C6A0-40C7-86B5-E5180B350496}"/>
    <cellStyle name="Title 43 6" xfId="21400" xr:uid="{DD855125-91D0-413A-867B-9492FD2F74E4}"/>
    <cellStyle name="Title 43 6 2" xfId="37149" xr:uid="{FD6BBE6E-7D65-4E26-AA9E-B03B6625164F}"/>
    <cellStyle name="Title 43 6 2 2" xfId="37150" xr:uid="{1EB01935-8E00-4F35-B60D-A1F1ACE40F18}"/>
    <cellStyle name="Title 43 6 3" xfId="37151" xr:uid="{F1763A67-FC92-4BC1-94CC-88F3E398240C}"/>
    <cellStyle name="Title 43 6 3 2" xfId="37152" xr:uid="{6D0E3F8E-D0A0-4A52-AD65-A06F1D5EA3C4}"/>
    <cellStyle name="Title 43 6 4" xfId="37153" xr:uid="{5196D513-2EA4-42DE-90AF-AD0A88B14B73}"/>
    <cellStyle name="Title 43 6 5" xfId="37148" xr:uid="{ACFF09B3-ED0C-4EE6-9072-C72DF3A2FFD0}"/>
    <cellStyle name="Title 43 7" xfId="21401" xr:uid="{FFFF737F-0F4A-4FBC-9166-B2288DF3187B}"/>
    <cellStyle name="Title 43 7 2" xfId="37155" xr:uid="{2E411D5F-6859-4CDF-B4C6-8CBFAD763FA4}"/>
    <cellStyle name="Title 43 7 3" xfId="37154" xr:uid="{ED26A99D-4B23-420D-B7F2-15682946775D}"/>
    <cellStyle name="Title 43 8" xfId="21402" xr:uid="{C8D87026-1403-4C9F-AFC5-8099A9FC797B}"/>
    <cellStyle name="Title 43 8 2" xfId="37157" xr:uid="{39C0B60B-1C34-474B-84CA-0FCD873053E8}"/>
    <cellStyle name="Title 43 8 3" xfId="37156" xr:uid="{5F0CE5EE-6772-4955-82F7-9DD6B4ECA940}"/>
    <cellStyle name="Title 43 9" xfId="21403" xr:uid="{D956A58B-3A80-476E-B321-F8C68B783B84}"/>
    <cellStyle name="Title 43 9 2" xfId="37159" xr:uid="{DAE2677A-227C-4F56-A728-56F3D34CCACF}"/>
    <cellStyle name="Title 43 9 3" xfId="37158" xr:uid="{9E535AB1-D264-419A-A80D-8660CFA070D0}"/>
    <cellStyle name="Title 44" xfId="23668" xr:uid="{AD56D632-517F-4011-84E3-305FEA091510}"/>
    <cellStyle name="Title 5" xfId="5180" xr:uid="{00000000-0005-0000-0000-00003F140000}"/>
    <cellStyle name="Title 5 10" xfId="21404" xr:uid="{921E8721-A2E8-4E38-995A-920D6A632667}"/>
    <cellStyle name="Title 5 10 2" xfId="37162" xr:uid="{294BD6DA-5391-438F-84F3-5C8532C1B8B8}"/>
    <cellStyle name="Title 5 10 3" xfId="37161" xr:uid="{EBA0423D-65CC-46E8-9360-5FA2FD948D7B}"/>
    <cellStyle name="Title 5 11" xfId="21405" xr:uid="{4F94314F-9258-4A23-8BEF-E2E0BBAA9D38}"/>
    <cellStyle name="Title 5 11 2" xfId="37163" xr:uid="{61291C8C-560C-49C9-A633-60F6D12282A5}"/>
    <cellStyle name="Title 5 12" xfId="37164" xr:uid="{9C7EDD4E-0453-4503-A40F-79A989BB7E4C}"/>
    <cellStyle name="Title 5 13" xfId="37160" xr:uid="{AEF64BDC-6343-416B-83AE-442A1B1E03CC}"/>
    <cellStyle name="Title 5 14" xfId="24468" xr:uid="{B6DBB17B-F7D6-4AF2-8EF8-93E64AD12E01}"/>
    <cellStyle name="Title 5 15" xfId="9484" xr:uid="{3E6F9D99-A203-4EE5-8BEC-0D79FF8258C0}"/>
    <cellStyle name="Title 5 2" xfId="21406" xr:uid="{106AB393-92FB-4E9B-A7BA-DE1745A04FF5}"/>
    <cellStyle name="Title 5 2 10" xfId="37166" xr:uid="{AB6618EE-BA3D-4A98-8585-CE6B52BF6AED}"/>
    <cellStyle name="Title 5 2 11" xfId="37165" xr:uid="{C8F53CDB-EC5D-44BB-83E5-4E192B4E3AA4}"/>
    <cellStyle name="Title 5 2 2" xfId="21407" xr:uid="{62E4997C-1BF4-44BC-BA2C-383491A673E2}"/>
    <cellStyle name="Title 5 2 2 2" xfId="37168" xr:uid="{BAD4B9F3-2994-4FD7-993A-97D869238AD1}"/>
    <cellStyle name="Title 5 2 2 2 2" xfId="37169" xr:uid="{52A86C3D-8B1C-4518-B674-F7355D7DC24E}"/>
    <cellStyle name="Title 5 2 2 3" xfId="37170" xr:uid="{FEE6A2DE-8C4A-4F4F-B471-9EB40F8A12C7}"/>
    <cellStyle name="Title 5 2 2 3 2" xfId="37171" xr:uid="{A6C2320A-599F-427E-BFFE-7BD5BFB7D9B4}"/>
    <cellStyle name="Title 5 2 2 4" xfId="37172" xr:uid="{CDC8E33A-BDC6-463F-B563-C154F18A38AD}"/>
    <cellStyle name="Title 5 2 2 5" xfId="37167" xr:uid="{07D04D5F-2AF1-460A-9C4A-1687A52A9A26}"/>
    <cellStyle name="Title 5 2 3" xfId="21408" xr:uid="{DD644736-09C1-4969-BEFE-EACAB26F7DB1}"/>
    <cellStyle name="Title 5 2 3 2" xfId="37174" xr:uid="{C80E6E7C-0A64-4D3B-97E9-AC65215491CE}"/>
    <cellStyle name="Title 5 2 3 2 2" xfId="37175" xr:uid="{8EBD9B4B-3986-4965-9EEF-5A5767E50F68}"/>
    <cellStyle name="Title 5 2 3 3" xfId="37176" xr:uid="{9373AAC1-3C1E-42D2-BFCA-8B04F913B467}"/>
    <cellStyle name="Title 5 2 3 3 2" xfId="37177" xr:uid="{80530E78-0E04-4A0F-B318-BB9C9053E40B}"/>
    <cellStyle name="Title 5 2 3 4" xfId="37178" xr:uid="{100E058C-5DD7-44B4-95E6-EDBC2EC092FA}"/>
    <cellStyle name="Title 5 2 3 5" xfId="37173" xr:uid="{FFB611D4-A15F-4050-9EEA-155D1D520E29}"/>
    <cellStyle name="Title 5 2 4" xfId="21409" xr:uid="{334D7892-5007-4307-9055-C7ABDAF4B5FD}"/>
    <cellStyle name="Title 5 2 4 2" xfId="37180" xr:uid="{FB244634-3664-4B36-A170-1EA4E8A02794}"/>
    <cellStyle name="Title 5 2 4 2 2" xfId="37181" xr:uid="{44C4DC2E-B23C-4B8E-A97C-5B0BAF452DCA}"/>
    <cellStyle name="Title 5 2 4 3" xfId="37182" xr:uid="{1DF9C727-ED6D-41F9-B43D-541A31A740D0}"/>
    <cellStyle name="Title 5 2 4 3 2" xfId="37183" xr:uid="{71182FE9-E1DE-4F4B-98C7-E180B822E6EC}"/>
    <cellStyle name="Title 5 2 4 4" xfId="37184" xr:uid="{3B258E3C-2A04-4F70-B29E-A22DA3EE359A}"/>
    <cellStyle name="Title 5 2 4 4 2" xfId="37185" xr:uid="{90450241-CC33-45B3-AC6C-055DE3F9973D}"/>
    <cellStyle name="Title 5 2 4 5" xfId="37186" xr:uid="{ADD50AC3-A8A5-4D68-AC39-51B1CA0FB181}"/>
    <cellStyle name="Title 5 2 4 6" xfId="37179" xr:uid="{F4C9E23F-685A-4DDB-9A64-2B3B99637AA5}"/>
    <cellStyle name="Title 5 2 5" xfId="21410" xr:uid="{9E0F049C-7151-436B-ABF1-880C7A620218}"/>
    <cellStyle name="Title 5 2 5 2" xfId="37188" xr:uid="{95B5367C-E890-4F44-BB63-1411C4598368}"/>
    <cellStyle name="Title 5 2 5 2 2" xfId="37189" xr:uid="{7AA73FFA-61EC-490E-9BB4-6C56509FF2B3}"/>
    <cellStyle name="Title 5 2 5 3" xfId="37190" xr:uid="{03AFF047-CCC5-4427-AC3C-881D6E8EC319}"/>
    <cellStyle name="Title 5 2 5 3 2" xfId="37191" xr:uid="{00C49448-7BB3-48B8-9E37-6246020839D4}"/>
    <cellStyle name="Title 5 2 5 4" xfId="37192" xr:uid="{2C613AD6-D5C4-4CA2-BD23-8D9033153FD7}"/>
    <cellStyle name="Title 5 2 5 5" xfId="37187" xr:uid="{2057E202-1875-4B73-83C7-F5DD2BCE5E00}"/>
    <cellStyle name="Title 5 2 6" xfId="37193" xr:uid="{887E5500-E706-4015-9AAD-98E90D1D5555}"/>
    <cellStyle name="Title 5 2 6 2" xfId="37194" xr:uid="{B100B530-7C33-4DE9-97CA-BA8B5DFD5670}"/>
    <cellStyle name="Title 5 2 7" xfId="37195" xr:uid="{D4D550DB-B21D-4DA0-B8E7-F99FA042912B}"/>
    <cellStyle name="Title 5 2 7 2" xfId="37196" xr:uid="{1AF972B9-32DB-424B-9860-B126DB09804F}"/>
    <cellStyle name="Title 5 2 8" xfId="37197" xr:uid="{5A566561-7760-498D-937F-078953B9B53E}"/>
    <cellStyle name="Title 5 2 8 2" xfId="37198" xr:uid="{3F2ABFAA-5BCA-43D2-B59E-92AA02C95401}"/>
    <cellStyle name="Title 5 2 9" xfId="37199" xr:uid="{03C4A361-BC89-409B-9947-DA161F8911A8}"/>
    <cellStyle name="Title 5 3" xfId="21411" xr:uid="{27339763-413A-453C-9BCE-7AAECCE223E2}"/>
    <cellStyle name="Title 5 3 2" xfId="37201" xr:uid="{EDFA2336-6CA2-4F79-9109-F7B05B2B66D2}"/>
    <cellStyle name="Title 5 3 2 2" xfId="37202" xr:uid="{AEE8B791-33BE-4066-B19E-B61ACC71286B}"/>
    <cellStyle name="Title 5 3 3" xfId="37203" xr:uid="{C14F6C38-95C8-444B-A492-2B8B50B268B2}"/>
    <cellStyle name="Title 5 3 3 2" xfId="37204" xr:uid="{0CB4F49C-FF5F-45D8-8BAE-7B709B10AE90}"/>
    <cellStyle name="Title 5 3 4" xfId="37205" xr:uid="{59F90653-863B-4E68-B63C-0BD50078497B}"/>
    <cellStyle name="Title 5 3 5" xfId="37206" xr:uid="{112ED24F-5371-4055-9802-A2862820875B}"/>
    <cellStyle name="Title 5 3 6" xfId="37200" xr:uid="{377BD8B9-CECB-4CB3-A295-C10FA852A906}"/>
    <cellStyle name="Title 5 4" xfId="21412" xr:uid="{07013E28-492B-4B47-9338-0D21524BDF35}"/>
    <cellStyle name="Title 5 4 2" xfId="37208" xr:uid="{0DD8AEC5-417F-44D1-856C-28BBDD5F5BDE}"/>
    <cellStyle name="Title 5 4 2 2" xfId="37209" xr:uid="{25DC2BF1-5655-4C77-B2BF-271F87E30482}"/>
    <cellStyle name="Title 5 4 3" xfId="37210" xr:uid="{20460F6E-239D-49A6-A173-2401FDCED896}"/>
    <cellStyle name="Title 5 4 3 2" xfId="37211" xr:uid="{6F4014FE-C0CC-473D-8AEA-4C280C839668}"/>
    <cellStyle name="Title 5 4 4" xfId="37212" xr:uid="{1A7C7683-18A7-4A72-980B-35548B73D83E}"/>
    <cellStyle name="Title 5 4 5" xfId="37207" xr:uid="{5250337B-EBF8-4AEA-964E-29283BD52D59}"/>
    <cellStyle name="Title 5 5" xfId="21413" xr:uid="{DBAF7BEC-80C2-407F-842C-122956A1CE0A}"/>
    <cellStyle name="Title 5 5 2" xfId="37214" xr:uid="{A0D4A275-D678-4F8E-843A-C83E85E174FA}"/>
    <cellStyle name="Title 5 5 2 2" xfId="37215" xr:uid="{0B70CA6B-CD90-460B-AD66-1116D8C58ECE}"/>
    <cellStyle name="Title 5 5 3" xfId="37216" xr:uid="{78C47CB6-59A0-44A3-8204-78B80D5D0467}"/>
    <cellStyle name="Title 5 5 3 2" xfId="37217" xr:uid="{C0ABF4DA-622F-4655-A635-9145DB2229B3}"/>
    <cellStyle name="Title 5 5 4" xfId="37218" xr:uid="{DAA334CA-ECA5-41E5-948B-31ACB1BC7EEA}"/>
    <cellStyle name="Title 5 5 5" xfId="37213" xr:uid="{D1D55F48-BDA2-4FBE-B16B-E429C91AECAB}"/>
    <cellStyle name="Title 5 6" xfId="21414" xr:uid="{754D9BA7-86BD-4BAE-8408-0DBD57948526}"/>
    <cellStyle name="Title 5 6 2" xfId="37220" xr:uid="{7DAF4D9F-6BE4-4746-A8A0-A48A31D49D2C}"/>
    <cellStyle name="Title 5 6 2 2" xfId="37221" xr:uid="{2E100863-8A2E-45F9-A09B-6931CE1F626C}"/>
    <cellStyle name="Title 5 6 3" xfId="37222" xr:uid="{2012F64A-08DE-45E1-A3FE-9E060C5B9955}"/>
    <cellStyle name="Title 5 6 3 2" xfId="37223" xr:uid="{7710D807-5232-446E-BA79-A2E51C33E7CF}"/>
    <cellStyle name="Title 5 6 4" xfId="37224" xr:uid="{AD85EA80-DBA3-43D2-BDB8-702573BE0961}"/>
    <cellStyle name="Title 5 6 4 2" xfId="37225" xr:uid="{772D2229-5357-423C-99B8-A509A3CF5C9C}"/>
    <cellStyle name="Title 5 6 5" xfId="37226" xr:uid="{15646EA7-7B57-4763-9A15-5F0177EF8215}"/>
    <cellStyle name="Title 5 6 6" xfId="37219" xr:uid="{54FF37A6-8FE4-4267-BBB0-F9D843526BAE}"/>
    <cellStyle name="Title 5 7" xfId="21415" xr:uid="{7DA898F8-64D6-4D20-86E3-54881F20E14C}"/>
    <cellStyle name="Title 5 7 2" xfId="37228" xr:uid="{5E217BDA-CA27-476E-88C2-B4327BDF6ACC}"/>
    <cellStyle name="Title 5 7 2 2" xfId="37229" xr:uid="{923775C1-DC44-4065-A128-DFFBA245640C}"/>
    <cellStyle name="Title 5 7 3" xfId="37230" xr:uid="{DD686B14-C3F9-4BDA-BF9C-02CB7E8F8BCE}"/>
    <cellStyle name="Title 5 7 3 2" xfId="37231" xr:uid="{11CE3CF3-8B6F-457E-BB15-E1FD196F3469}"/>
    <cellStyle name="Title 5 7 4" xfId="37232" xr:uid="{6178C88E-66CE-4273-89AD-27B9ACCE3FBF}"/>
    <cellStyle name="Title 5 7 5" xfId="37227" xr:uid="{C7029554-76FF-408F-9B06-E5D80E1A1C66}"/>
    <cellStyle name="Title 5 8" xfId="21416" xr:uid="{F02F9E46-A1EC-48F3-A31B-39A31D7CED4F}"/>
    <cellStyle name="Title 5 8 2" xfId="37234" xr:uid="{7BFCE922-B3BD-43AD-95EE-26F1FCE9F57A}"/>
    <cellStyle name="Title 5 8 3" xfId="37233" xr:uid="{8A6A79D0-367D-4E91-8486-58223AC9A525}"/>
    <cellStyle name="Title 5 9" xfId="21417" xr:uid="{40C63F7B-A0F1-43C5-A304-D11A73CCC683}"/>
    <cellStyle name="Title 5 9 2" xfId="37236" xr:uid="{4442C6E9-3C0B-4623-A884-CD8C2DCFB7A4}"/>
    <cellStyle name="Title 5 9 3" xfId="37235" xr:uid="{199FFC2D-1D80-4455-ABB8-6B0231D6539C}"/>
    <cellStyle name="Title 6" xfId="5181" xr:uid="{00000000-0005-0000-0000-000040140000}"/>
    <cellStyle name="Title 6 10" xfId="21418" xr:uid="{9D0B4021-95A7-4D0A-AC25-B7818176C59C}"/>
    <cellStyle name="Title 6 10 2" xfId="37239" xr:uid="{3E1F4BF8-01C2-416A-9D90-327D60627CF8}"/>
    <cellStyle name="Title 6 10 3" xfId="37238" xr:uid="{B284069D-18D4-4109-A20F-3EB1B4599C79}"/>
    <cellStyle name="Title 6 11" xfId="21419" xr:uid="{2AAE16C1-FC2D-429F-8D74-458202E2A93A}"/>
    <cellStyle name="Title 6 11 2" xfId="37240" xr:uid="{24834343-006B-4C65-ADC9-DFE8E314F3F4}"/>
    <cellStyle name="Title 6 12" xfId="37241" xr:uid="{51299BEC-39BF-4256-BDA4-6679AC3C4917}"/>
    <cellStyle name="Title 6 13" xfId="37237" xr:uid="{566E75B2-2380-403E-9DF4-28146EA94AD8}"/>
    <cellStyle name="Title 6 14" xfId="24469" xr:uid="{B47451B1-7CA4-4273-88C0-D5BAC7A18088}"/>
    <cellStyle name="Title 6 15" xfId="9485" xr:uid="{D34E1218-B66C-47E4-8D3B-7A62737F7700}"/>
    <cellStyle name="Title 6 2" xfId="21420" xr:uid="{63D87D5F-4306-492C-B7ED-792EB741B0DE}"/>
    <cellStyle name="Title 6 2 10" xfId="37243" xr:uid="{974AFD91-1D79-437B-85F6-9BDFE116116F}"/>
    <cellStyle name="Title 6 2 11" xfId="37242" xr:uid="{8D1BE9F1-2AF7-43CA-BCA9-E6AE4CF5F264}"/>
    <cellStyle name="Title 6 2 2" xfId="21421" xr:uid="{175F8851-2D86-4F8E-BBA2-F86719286C46}"/>
    <cellStyle name="Title 6 2 2 2" xfId="37245" xr:uid="{B4E3EB6B-21AB-43E0-8B02-0DD7E00A05CC}"/>
    <cellStyle name="Title 6 2 2 2 2" xfId="37246" xr:uid="{07832106-8BE1-48B2-8AE4-42A72ABB9E2D}"/>
    <cellStyle name="Title 6 2 2 3" xfId="37247" xr:uid="{30AB6181-C42A-4B8A-9F40-0B8C7E80FC9C}"/>
    <cellStyle name="Title 6 2 2 3 2" xfId="37248" xr:uid="{11918F67-8334-4761-91C8-0CDDBAFC9688}"/>
    <cellStyle name="Title 6 2 2 4" xfId="37249" xr:uid="{D0DFCC28-75E5-4731-8F1C-F309F668F611}"/>
    <cellStyle name="Title 6 2 2 5" xfId="37244" xr:uid="{EA1905FD-85BA-4565-83F2-930D27E1B6EC}"/>
    <cellStyle name="Title 6 2 3" xfId="21422" xr:uid="{A6D34469-8650-4D62-82C2-A5E0A702F6E0}"/>
    <cellStyle name="Title 6 2 3 2" xfId="37251" xr:uid="{07DB1902-2578-4596-95A7-4FEDB1A5E680}"/>
    <cellStyle name="Title 6 2 3 2 2" xfId="37252" xr:uid="{B4B3FB9C-8782-42B6-93A8-C59EAA7AF056}"/>
    <cellStyle name="Title 6 2 3 3" xfId="37253" xr:uid="{D97B1457-0022-4CB6-8ECB-66A012778538}"/>
    <cellStyle name="Title 6 2 3 3 2" xfId="37254" xr:uid="{8E7EC424-A746-4654-A95A-FB79B6698E30}"/>
    <cellStyle name="Title 6 2 3 4" xfId="37255" xr:uid="{E5FF5D9A-F105-47C4-A1D9-76F63C042E77}"/>
    <cellStyle name="Title 6 2 3 5" xfId="37250" xr:uid="{60888D7D-505D-440C-AA73-EE318611645D}"/>
    <cellStyle name="Title 6 2 4" xfId="21423" xr:uid="{4F3EB7FE-814A-4612-B1A9-DD44F6CA3D23}"/>
    <cellStyle name="Title 6 2 4 2" xfId="37257" xr:uid="{57B00214-0BAA-4D6E-B8A7-0EADC222484F}"/>
    <cellStyle name="Title 6 2 4 2 2" xfId="37258" xr:uid="{1F1DE367-1268-42DC-9991-40E05CD4E968}"/>
    <cellStyle name="Title 6 2 4 3" xfId="37259" xr:uid="{078EC4A7-1CD1-431B-9A1C-EE5D254B955F}"/>
    <cellStyle name="Title 6 2 4 3 2" xfId="37260" xr:uid="{FF4B9A50-93FA-46AD-966A-9FFB795F26A7}"/>
    <cellStyle name="Title 6 2 4 4" xfId="37261" xr:uid="{816885D9-8E6E-4A3E-B517-B655F05BED7C}"/>
    <cellStyle name="Title 6 2 4 4 2" xfId="37262" xr:uid="{DB3A8635-5EEF-4F14-8F0D-4688C1A26440}"/>
    <cellStyle name="Title 6 2 4 5" xfId="37263" xr:uid="{7C015BF8-286E-4708-A291-4E59E078E8DD}"/>
    <cellStyle name="Title 6 2 4 6" xfId="37256" xr:uid="{7459BF12-B20E-4963-9F6F-1F3F4D660312}"/>
    <cellStyle name="Title 6 2 5" xfId="21424" xr:uid="{363C36E4-4B02-4BC9-A1A4-996A2CAE93B4}"/>
    <cellStyle name="Title 6 2 5 2" xfId="37265" xr:uid="{8B70C2D7-3E44-406F-AC8E-2E3DCDD9BD80}"/>
    <cellStyle name="Title 6 2 5 2 2" xfId="37266" xr:uid="{7EDB28FE-6BCD-48B9-9334-BC4B2937F26A}"/>
    <cellStyle name="Title 6 2 5 3" xfId="37267" xr:uid="{1A9082A3-BE63-464F-9681-55FB2F18D563}"/>
    <cellStyle name="Title 6 2 5 3 2" xfId="37268" xr:uid="{547B0644-F7D4-4FEE-8E49-974385EE866A}"/>
    <cellStyle name="Title 6 2 5 4" xfId="37269" xr:uid="{23E68418-8DFF-4507-86D1-75B111F02938}"/>
    <cellStyle name="Title 6 2 5 5" xfId="37264" xr:uid="{8DF29019-786E-4D63-8854-F72BE4A0A96C}"/>
    <cellStyle name="Title 6 2 6" xfId="37270" xr:uid="{7B41C458-FA02-47B3-B52C-B6A9000DDB68}"/>
    <cellStyle name="Title 6 2 6 2" xfId="37271" xr:uid="{4081DE4F-01B9-4C27-8238-BA734DD65A8E}"/>
    <cellStyle name="Title 6 2 7" xfId="37272" xr:uid="{40258D76-D91C-4017-B6F3-5FC40159DBE1}"/>
    <cellStyle name="Title 6 2 7 2" xfId="37273" xr:uid="{16682FDC-9E99-4D9D-9E73-EA890E9C4DD2}"/>
    <cellStyle name="Title 6 2 8" xfId="37274" xr:uid="{2BD8DCD2-C03F-4DBC-A174-BC482663AD20}"/>
    <cellStyle name="Title 6 2 8 2" xfId="37275" xr:uid="{2CB28215-8F7C-4E32-9437-F300AA9B7C15}"/>
    <cellStyle name="Title 6 2 9" xfId="37276" xr:uid="{16BE801B-370B-4C63-B1EC-0E103ED10DD9}"/>
    <cellStyle name="Title 6 3" xfId="21425" xr:uid="{45D08DBC-91EA-4D7D-BC88-BB6E104A6AB6}"/>
    <cellStyle name="Title 6 3 2" xfId="37278" xr:uid="{61800F99-7216-42F3-9A14-6C8704D6294C}"/>
    <cellStyle name="Title 6 3 2 2" xfId="37279" xr:uid="{A5635543-5EF6-469A-9502-69E35C1B1C05}"/>
    <cellStyle name="Title 6 3 3" xfId="37280" xr:uid="{CD62BC1B-2A90-4C15-B3F0-899EE6D75F1C}"/>
    <cellStyle name="Title 6 3 3 2" xfId="37281" xr:uid="{FEC17250-CEF9-45B7-8A10-D5D2DCF58C55}"/>
    <cellStyle name="Title 6 3 4" xfId="37282" xr:uid="{AB039DC2-8A30-4F12-92FD-30C130D21699}"/>
    <cellStyle name="Title 6 3 5" xfId="37283" xr:uid="{D60088E0-B45E-48B6-AE52-E33A3B5D589D}"/>
    <cellStyle name="Title 6 3 6" xfId="37277" xr:uid="{140F43AE-0BAE-48D8-BEA3-53AB8D688275}"/>
    <cellStyle name="Title 6 4" xfId="21426" xr:uid="{0810F5DB-B0FF-4373-A40E-9B89295CBD09}"/>
    <cellStyle name="Title 6 4 2" xfId="37285" xr:uid="{84649CB0-15C8-4407-A3DE-9B9E1846B711}"/>
    <cellStyle name="Title 6 4 2 2" xfId="37286" xr:uid="{769F2A92-7053-4E7A-869A-7E5B526D3147}"/>
    <cellStyle name="Title 6 4 3" xfId="37287" xr:uid="{A3636F58-1223-47A8-ABAE-C0616D4E4646}"/>
    <cellStyle name="Title 6 4 3 2" xfId="37288" xr:uid="{B9F6878A-732A-41CB-9526-A29EC456A584}"/>
    <cellStyle name="Title 6 4 4" xfId="37289" xr:uid="{3EBE3E81-42A2-43FE-A5DB-DAE0BE457ABD}"/>
    <cellStyle name="Title 6 4 5" xfId="37284" xr:uid="{F9ED73F9-C40A-4EB4-9577-751C1A93B764}"/>
    <cellStyle name="Title 6 5" xfId="21427" xr:uid="{291C44B6-5FD5-485A-99DB-BD1F5B547422}"/>
    <cellStyle name="Title 6 5 2" xfId="37291" xr:uid="{64D15957-90D9-4F3E-A583-50C5D55DB628}"/>
    <cellStyle name="Title 6 5 2 2" xfId="37292" xr:uid="{05470D87-6D28-499A-BD8B-79F653EFFF76}"/>
    <cellStyle name="Title 6 5 3" xfId="37293" xr:uid="{A16D8211-5FCC-42B8-9827-B068BD4CCFD5}"/>
    <cellStyle name="Title 6 5 3 2" xfId="37294" xr:uid="{C0F3BE54-A6A2-4310-91F2-1862D7BF67C5}"/>
    <cellStyle name="Title 6 5 4" xfId="37295" xr:uid="{5D666F91-E3CD-4409-8A89-DFB47C9791F5}"/>
    <cellStyle name="Title 6 5 5" xfId="37290" xr:uid="{DA99F389-B171-4D65-ABD6-A24418F5E75B}"/>
    <cellStyle name="Title 6 6" xfId="21428" xr:uid="{978ED51B-2A68-4F7E-AAA6-11A2F57699C6}"/>
    <cellStyle name="Title 6 6 2" xfId="37297" xr:uid="{3E648B74-3FF8-45F1-A568-0037939EC32D}"/>
    <cellStyle name="Title 6 6 2 2" xfId="37298" xr:uid="{8F2A49F0-F732-4571-90DD-679DD27760B8}"/>
    <cellStyle name="Title 6 6 3" xfId="37299" xr:uid="{6DE83885-94E2-48EA-A872-2ECD46FCEF58}"/>
    <cellStyle name="Title 6 6 3 2" xfId="37300" xr:uid="{292B864A-1420-4431-B705-9432493F6A58}"/>
    <cellStyle name="Title 6 6 4" xfId="37301" xr:uid="{F6904987-A4E3-44C5-A802-79CEF850132B}"/>
    <cellStyle name="Title 6 6 4 2" xfId="37302" xr:uid="{AFD85F48-453E-4A68-90B1-ECA4279805E6}"/>
    <cellStyle name="Title 6 6 5" xfId="37303" xr:uid="{1482E821-B477-41DC-9EEB-AA653D0FC0D7}"/>
    <cellStyle name="Title 6 6 6" xfId="37296" xr:uid="{D4E9E9FE-3A30-4904-81B5-308693878F7D}"/>
    <cellStyle name="Title 6 7" xfId="21429" xr:uid="{D140193E-730F-41B6-8CBE-67C8907FEB0B}"/>
    <cellStyle name="Title 6 7 2" xfId="37305" xr:uid="{99CE949C-7002-4329-92BB-C5B0E2425011}"/>
    <cellStyle name="Title 6 7 2 2" xfId="37306" xr:uid="{0DE5AAEF-AC34-4CA1-AFCF-AE6722A48C26}"/>
    <cellStyle name="Title 6 7 3" xfId="37307" xr:uid="{D54E4A96-F1A9-49B5-8454-51599EBE475F}"/>
    <cellStyle name="Title 6 7 3 2" xfId="37308" xr:uid="{8B23587F-8A92-4D65-A805-BC481B67640C}"/>
    <cellStyle name="Title 6 7 4" xfId="37309" xr:uid="{B38CD8D1-ECF4-413B-9497-84BA59119371}"/>
    <cellStyle name="Title 6 7 5" xfId="37304" xr:uid="{ED8F151C-1B28-4486-8C70-9E08D2A063D0}"/>
    <cellStyle name="Title 6 8" xfId="21430" xr:uid="{C089C0CB-5024-489C-BDCC-55D71600D79C}"/>
    <cellStyle name="Title 6 8 2" xfId="37311" xr:uid="{356B9DEC-0EBE-4567-BC64-44C6EE3852EE}"/>
    <cellStyle name="Title 6 8 3" xfId="37310" xr:uid="{98B5158A-881F-4EC5-B978-A8B169FA0A7F}"/>
    <cellStyle name="Title 6 9" xfId="21431" xr:uid="{13CB85F2-4318-47D1-BA31-744B00AD7EEF}"/>
    <cellStyle name="Title 6 9 2" xfId="37313" xr:uid="{6DE6FA51-34B5-4C29-89D6-EF331712A45F}"/>
    <cellStyle name="Title 6 9 3" xfId="37312" xr:uid="{28E18AC1-BC10-492B-9C4C-A2EC842D25D9}"/>
    <cellStyle name="Title 7" xfId="5182" xr:uid="{00000000-0005-0000-0000-000041140000}"/>
    <cellStyle name="Title 7 10" xfId="21432" xr:uid="{6574EB4F-1AF1-4643-AEA1-C11EAACCA386}"/>
    <cellStyle name="Title 7 10 2" xfId="37315" xr:uid="{88D5DDA4-40E9-4B80-872F-F290BC7D81EE}"/>
    <cellStyle name="Title 7 11" xfId="37316" xr:uid="{48B51DBA-CC79-4D4B-96CB-26C566709087}"/>
    <cellStyle name="Title 7 12" xfId="37314" xr:uid="{9DA9322D-42CD-4494-A211-E1750CE69595}"/>
    <cellStyle name="Title 7 13" xfId="24470" xr:uid="{F0CD4CD2-8429-4D72-A3CB-B37B35CD761E}"/>
    <cellStyle name="Title 7 14" xfId="9486" xr:uid="{5197855D-72BD-408D-BE7D-6E6C5C7EF041}"/>
    <cellStyle name="Title 7 2" xfId="21433" xr:uid="{7CA8DD3B-A229-4989-B794-E07F5EF2382A}"/>
    <cellStyle name="Title 7 2 2" xfId="37318" xr:uid="{77F8B543-A967-4592-B32E-A3D1BEA5E4EC}"/>
    <cellStyle name="Title 7 2 2 2" xfId="37319" xr:uid="{E2E411E3-7E66-4CF6-B328-E42CDE19BF67}"/>
    <cellStyle name="Title 7 2 3" xfId="37320" xr:uid="{2031FD3C-FFD2-41EC-B289-F17677B8F3F2}"/>
    <cellStyle name="Title 7 2 3 2" xfId="37321" xr:uid="{B3FCD9D9-FDF1-4BE4-8DC3-8933A56CECA3}"/>
    <cellStyle name="Title 7 2 4" xfId="37322" xr:uid="{0380734C-2787-44E3-B06C-2D80F1CFD646}"/>
    <cellStyle name="Title 7 2 5" xfId="37323" xr:uid="{F606A788-C7D7-4EAC-A418-CC59261429B2}"/>
    <cellStyle name="Title 7 2 6" xfId="37317" xr:uid="{AE53BCC3-3C51-4CED-B59B-F9DF6B065325}"/>
    <cellStyle name="Title 7 3" xfId="21434" xr:uid="{CF5676F1-65A4-4161-B2FF-F72775191A47}"/>
    <cellStyle name="Title 7 3 2" xfId="37325" xr:uid="{10EE76D4-15B1-4BAE-9E17-45FC1E1692AA}"/>
    <cellStyle name="Title 7 3 2 2" xfId="37326" xr:uid="{620A3EA5-0942-4E99-AFED-682269EAF3FE}"/>
    <cellStyle name="Title 7 3 3" xfId="37327" xr:uid="{57A58EA7-999E-431E-8B99-08A211E6319F}"/>
    <cellStyle name="Title 7 3 3 2" xfId="37328" xr:uid="{07D7130F-8F0B-45CD-8233-842412FDF512}"/>
    <cellStyle name="Title 7 3 4" xfId="37329" xr:uid="{C4C6BF0C-64D8-4EC9-86CD-18D83C5B2211}"/>
    <cellStyle name="Title 7 3 5" xfId="37324" xr:uid="{16C02485-DF5B-45F0-B366-94371E8AD1C8}"/>
    <cellStyle name="Title 7 4" xfId="21435" xr:uid="{2B002199-E06C-431F-B2A2-7682AF5A5BBD}"/>
    <cellStyle name="Title 7 4 2" xfId="37331" xr:uid="{E36C8144-566B-47C5-B126-2DAEB9E348B3}"/>
    <cellStyle name="Title 7 4 2 2" xfId="37332" xr:uid="{A19CB086-8B77-46E2-9E3B-87209563A108}"/>
    <cellStyle name="Title 7 4 3" xfId="37333" xr:uid="{63084DA5-9BB5-4CD9-9D59-4D0C06D88D52}"/>
    <cellStyle name="Title 7 4 3 2" xfId="37334" xr:uid="{5432D43F-2943-46FE-A160-831330E4878F}"/>
    <cellStyle name="Title 7 4 4" xfId="37335" xr:uid="{151277F8-622B-4E17-83C4-F415B1EEB8FA}"/>
    <cellStyle name="Title 7 4 5" xfId="37330" xr:uid="{0FC4EE50-BDCD-478F-A5D6-601B59F5F9AF}"/>
    <cellStyle name="Title 7 5" xfId="21436" xr:uid="{A3320D81-584E-418B-8D29-BC47C3FCCBBC}"/>
    <cellStyle name="Title 7 5 2" xfId="37337" xr:uid="{50906475-7A2C-4F40-B4BB-0835C447B75A}"/>
    <cellStyle name="Title 7 5 2 2" xfId="37338" xr:uid="{7DBAA52E-8403-4F02-B166-E6CEE1F5B5C4}"/>
    <cellStyle name="Title 7 5 3" xfId="37339" xr:uid="{FAA6F512-E52F-434F-B309-1A3D7CC383A9}"/>
    <cellStyle name="Title 7 5 3 2" xfId="37340" xr:uid="{02D4B549-1D49-4C67-BF57-FBBD043B4513}"/>
    <cellStyle name="Title 7 5 4" xfId="37341" xr:uid="{AEC2E687-F53D-4DC5-B0AD-954A56D3568B}"/>
    <cellStyle name="Title 7 5 4 2" xfId="37342" xr:uid="{EE984C60-EC02-4982-A857-0574111DFCF4}"/>
    <cellStyle name="Title 7 5 5" xfId="37343" xr:uid="{099D0AEA-CB2B-40C7-A037-A3FC99F388F6}"/>
    <cellStyle name="Title 7 5 6" xfId="37336" xr:uid="{2B30F261-E58B-4FEC-A894-6D6CE65C577D}"/>
    <cellStyle name="Title 7 6" xfId="21437" xr:uid="{C87A9D85-6C19-4AA6-B206-143BFEE863A5}"/>
    <cellStyle name="Title 7 6 2" xfId="37345" xr:uid="{E7A29D0A-EA02-47C7-91D1-D4F04A03C80B}"/>
    <cellStyle name="Title 7 6 2 2" xfId="37346" xr:uid="{064B5334-AF11-492A-AF91-DC66E3C758EF}"/>
    <cellStyle name="Title 7 6 3" xfId="37347" xr:uid="{D550DCBB-E86C-4BFC-A6DF-E4CD4C5A06D5}"/>
    <cellStyle name="Title 7 6 3 2" xfId="37348" xr:uid="{3E0FFE4B-CD8F-4594-8632-7FC5D18BC062}"/>
    <cellStyle name="Title 7 6 4" xfId="37349" xr:uid="{259CFD96-C613-4699-8C12-BB5D6D09451E}"/>
    <cellStyle name="Title 7 6 5" xfId="37344" xr:uid="{0A0C1554-34B0-496B-B6C8-7D0100D81BDD}"/>
    <cellStyle name="Title 7 7" xfId="21438" xr:uid="{10BA1D88-36F2-42CC-ACEF-C4098DF64FB0}"/>
    <cellStyle name="Title 7 7 2" xfId="37351" xr:uid="{537C3AFC-50C3-4030-A6C4-C190019F05E7}"/>
    <cellStyle name="Title 7 7 3" xfId="37350" xr:uid="{544F32E8-C90B-483E-A60A-7BCFEB4A1CF7}"/>
    <cellStyle name="Title 7 8" xfId="21439" xr:uid="{DF09DE26-863A-427D-AD00-35043333F2F2}"/>
    <cellStyle name="Title 7 8 2" xfId="37353" xr:uid="{9ACFCE67-794B-4DA1-A215-39FFC1E588EB}"/>
    <cellStyle name="Title 7 8 3" xfId="37352" xr:uid="{811CD6A5-139B-4913-9047-63E07E94D228}"/>
    <cellStyle name="Title 7 9" xfId="21440" xr:uid="{2CE28039-A332-4471-87BB-BFD271885D96}"/>
    <cellStyle name="Title 7 9 2" xfId="37355" xr:uid="{85549A72-06C2-415B-B9BB-068BA9135200}"/>
    <cellStyle name="Title 7 9 3" xfId="37354" xr:uid="{E4CC01A1-0E2F-43D0-B4BF-E3AEB5FADD7B}"/>
    <cellStyle name="Title 8" xfId="5183" xr:uid="{00000000-0005-0000-0000-000042140000}"/>
    <cellStyle name="Title 8 10" xfId="21441" xr:uid="{410E2B84-EA89-45A4-A1FF-7AAA2706AA06}"/>
    <cellStyle name="Title 8 10 2" xfId="37357" xr:uid="{E7D04089-29B6-4CEE-AB94-24DA62E1DCA4}"/>
    <cellStyle name="Title 8 11" xfId="37358" xr:uid="{42EA3B25-377E-4DCD-87F2-363EA2883E47}"/>
    <cellStyle name="Title 8 12" xfId="37356" xr:uid="{3E3E08EE-B8AD-45D1-A932-6D4FBB8A92C7}"/>
    <cellStyle name="Title 8 13" xfId="24471" xr:uid="{FF3D7A88-FDB6-45E3-AEF1-F71A8F0D3602}"/>
    <cellStyle name="Title 8 14" xfId="9487" xr:uid="{878FE2BA-493A-4ED0-A4E0-E3C51F1AE1F1}"/>
    <cellStyle name="Title 8 2" xfId="21442" xr:uid="{08376E75-FDE1-42F2-9D73-562F3EC21A9F}"/>
    <cellStyle name="Title 8 2 2" xfId="37360" xr:uid="{3366F6C2-75CB-477B-A21E-7E7F89AFE310}"/>
    <cellStyle name="Title 8 2 2 2" xfId="37361" xr:uid="{51C2AA2F-F3A1-4377-80AF-BCC91C38DF52}"/>
    <cellStyle name="Title 8 2 3" xfId="37362" xr:uid="{A64A4936-C8DF-4C46-B7F4-159484FAE9AE}"/>
    <cellStyle name="Title 8 2 3 2" xfId="37363" xr:uid="{8DBCFEFD-3C2A-42FB-9F2D-0D532C5BBE71}"/>
    <cellStyle name="Title 8 2 4" xfId="37364" xr:uid="{EC2D7D10-C544-4E97-8031-DE1CB028A271}"/>
    <cellStyle name="Title 8 2 5" xfId="37365" xr:uid="{DE77B71C-4973-4F23-87A4-95C647F63C81}"/>
    <cellStyle name="Title 8 2 6" xfId="37359" xr:uid="{62C479F8-8720-491B-AC3B-C8345683CEAB}"/>
    <cellStyle name="Title 8 3" xfId="21443" xr:uid="{8FA6787F-B0E6-4229-B1B5-D01716EEE0FE}"/>
    <cellStyle name="Title 8 3 2" xfId="37367" xr:uid="{396590E1-23C8-408E-8905-84704F8F8BF4}"/>
    <cellStyle name="Title 8 3 2 2" xfId="37368" xr:uid="{C175285A-16BF-4B06-894A-24889E91D3EA}"/>
    <cellStyle name="Title 8 3 3" xfId="37369" xr:uid="{76F0DCA3-13C6-4F70-A8FF-348E1CD4B0E1}"/>
    <cellStyle name="Title 8 3 3 2" xfId="37370" xr:uid="{94993B94-90F0-4CF5-8042-B9F44B5B241A}"/>
    <cellStyle name="Title 8 3 4" xfId="37371" xr:uid="{1F7E26C2-A19F-4AE2-813F-D1C62A33F04C}"/>
    <cellStyle name="Title 8 3 5" xfId="37366" xr:uid="{2979F407-9521-4023-BA04-331184998F64}"/>
    <cellStyle name="Title 8 4" xfId="21444" xr:uid="{257EC56A-3157-4B0D-B7DF-CD97851619EF}"/>
    <cellStyle name="Title 8 4 2" xfId="37373" xr:uid="{C9B00840-DAC4-4BA7-A280-FEE3C1CD7993}"/>
    <cellStyle name="Title 8 4 2 2" xfId="37374" xr:uid="{79852A47-6AA7-4B74-A355-5069DD793076}"/>
    <cellStyle name="Title 8 4 3" xfId="37375" xr:uid="{34FB9901-1D6B-4D2B-9140-E6F46EA6DC42}"/>
    <cellStyle name="Title 8 4 3 2" xfId="37376" xr:uid="{B6F8EA83-BD89-42C3-9B56-7F82F5D735F8}"/>
    <cellStyle name="Title 8 4 4" xfId="37377" xr:uid="{FB9AAB76-3F4B-43C8-910C-7CDA35556150}"/>
    <cellStyle name="Title 8 4 5" xfId="37372" xr:uid="{42B1D34F-4320-4D0A-813B-F3D922CBFC61}"/>
    <cellStyle name="Title 8 5" xfId="21445" xr:uid="{B6A83C7C-FBF1-4000-8D7B-E482A1ADFCD3}"/>
    <cellStyle name="Title 8 5 2" xfId="37379" xr:uid="{5CA27006-9CBD-4A9F-AC85-72790FD744F7}"/>
    <cellStyle name="Title 8 5 2 2" xfId="37380" xr:uid="{2C3AA04D-19F7-4CFC-B3C1-C04455256640}"/>
    <cellStyle name="Title 8 5 3" xfId="37381" xr:uid="{29A78DF9-7061-4D0D-9C23-7E5FF2A7F145}"/>
    <cellStyle name="Title 8 5 3 2" xfId="37382" xr:uid="{70195D82-BBFA-4E05-A84E-9C1C9DA317AB}"/>
    <cellStyle name="Title 8 5 4" xfId="37383" xr:uid="{8ED4E475-5EDB-427F-BC60-9EDFA5575B5E}"/>
    <cellStyle name="Title 8 5 4 2" xfId="37384" xr:uid="{61B03FA6-0793-431C-BFEB-5E4D98CBC386}"/>
    <cellStyle name="Title 8 5 5" xfId="37385" xr:uid="{A84D9E9A-126B-484B-AF89-5E4BB2ECE1F9}"/>
    <cellStyle name="Title 8 5 6" xfId="37378" xr:uid="{6DAA1913-6E66-453E-BBC7-625F54317662}"/>
    <cellStyle name="Title 8 6" xfId="21446" xr:uid="{D077B94C-76EB-4449-9819-AB7791B2A97E}"/>
    <cellStyle name="Title 8 6 2" xfId="37387" xr:uid="{C40F7F80-C189-4382-B82F-D86478A214D4}"/>
    <cellStyle name="Title 8 6 2 2" xfId="37388" xr:uid="{5B1709EB-A620-4860-B40D-A6849B2F9EA9}"/>
    <cellStyle name="Title 8 6 3" xfId="37389" xr:uid="{9817BD76-B3C0-4287-993E-A116CE034DD2}"/>
    <cellStyle name="Title 8 6 3 2" xfId="37390" xr:uid="{5375ABF9-4D0D-43E1-996B-D7D128EE1484}"/>
    <cellStyle name="Title 8 6 4" xfId="37391" xr:uid="{51A766BF-A43C-408C-8FE7-AC35DB58820B}"/>
    <cellStyle name="Title 8 6 5" xfId="37386" xr:uid="{B2DE319F-6177-4420-A2DB-CAEE88F9A50E}"/>
    <cellStyle name="Title 8 7" xfId="21447" xr:uid="{36F0E2EF-477C-4BEB-AEF1-E445645CF202}"/>
    <cellStyle name="Title 8 7 2" xfId="37393" xr:uid="{607374F4-2D70-49CF-8017-B7DE3D4F9A08}"/>
    <cellStyle name="Title 8 7 3" xfId="37392" xr:uid="{E5024C75-7713-4D97-A965-A4054F6198F4}"/>
    <cellStyle name="Title 8 8" xfId="21448" xr:uid="{27242639-52D8-4762-9941-F4E42D7889FB}"/>
    <cellStyle name="Title 8 8 2" xfId="37395" xr:uid="{ABF3C72E-E5FA-4AEE-9F95-9BE48E26B0D0}"/>
    <cellStyle name="Title 8 8 3" xfId="37394" xr:uid="{4605F0A8-ACE3-48A5-B369-057A3450D2D6}"/>
    <cellStyle name="Title 8 9" xfId="21449" xr:uid="{4089CEA5-EA55-4ED9-AE8D-194AA07C55AD}"/>
    <cellStyle name="Title 8 9 2" xfId="37397" xr:uid="{AC55CD6A-1725-4391-8E3F-5D07F0AE13DE}"/>
    <cellStyle name="Title 8 9 3" xfId="37396" xr:uid="{E6842106-E7D1-4BD4-A5A1-BD4B2F651277}"/>
    <cellStyle name="Title 9" xfId="5184" xr:uid="{00000000-0005-0000-0000-000043140000}"/>
    <cellStyle name="Title 9 10" xfId="21450" xr:uid="{E69404C0-FE22-4128-A5B4-A3065FBB89F1}"/>
    <cellStyle name="Title 9 10 2" xfId="37399" xr:uid="{A5BF1CD2-1C7D-4901-ABFE-75BEC4EE85BB}"/>
    <cellStyle name="Title 9 11" xfId="37400" xr:uid="{5614CB01-FD37-4BC1-8775-84F504005CDC}"/>
    <cellStyle name="Title 9 12" xfId="37398" xr:uid="{E50394D4-96F1-4CD3-A3F5-8AEC3FEB5F5D}"/>
    <cellStyle name="Title 9 13" xfId="24472" xr:uid="{35DCF7E8-8AFA-4FB7-B7D8-03D0BF15C035}"/>
    <cellStyle name="Title 9 14" xfId="9488" xr:uid="{B8112049-382B-4A4D-A8A1-86CE6BF47485}"/>
    <cellStyle name="Title 9 2" xfId="21451" xr:uid="{C8BEC182-C1E7-4C90-AD04-EDD41C9F6C67}"/>
    <cellStyle name="Title 9 2 2" xfId="37402" xr:uid="{DC7FAB34-628D-4465-9981-C147CB8FD486}"/>
    <cellStyle name="Title 9 2 2 2" xfId="37403" xr:uid="{0DB3FE5D-C373-4F1A-811D-CA78ECBE0D1E}"/>
    <cellStyle name="Title 9 2 3" xfId="37404" xr:uid="{9EC64071-F6C1-4646-8F63-952C581E42DB}"/>
    <cellStyle name="Title 9 2 3 2" xfId="37405" xr:uid="{88A50FC3-B799-4A0F-9DC1-E2369D326D29}"/>
    <cellStyle name="Title 9 2 4" xfId="37406" xr:uid="{4AA2194A-FA71-427D-89FC-34E0AE89D05D}"/>
    <cellStyle name="Title 9 2 5" xfId="37407" xr:uid="{335ABD63-DD74-4F57-A5B8-34233DDBF438}"/>
    <cellStyle name="Title 9 2 6" xfId="37401" xr:uid="{8577AB9E-FB2B-4438-BC21-5FC40631194A}"/>
    <cellStyle name="Title 9 3" xfId="21452" xr:uid="{8B9BE4BB-C6CD-4E19-973A-E8EF0D4D9E20}"/>
    <cellStyle name="Title 9 3 2" xfId="37409" xr:uid="{57F308E5-B2FC-41B9-9E75-2D136E64D58C}"/>
    <cellStyle name="Title 9 3 2 2" xfId="37410" xr:uid="{DD67CF94-F466-40E7-BF4F-27998AA5BBB7}"/>
    <cellStyle name="Title 9 3 3" xfId="37411" xr:uid="{07550C3A-703E-456F-9FD3-9FDC9B7E46FD}"/>
    <cellStyle name="Title 9 3 3 2" xfId="37412" xr:uid="{0E720E21-6F2F-494E-8130-647EAF03B4DD}"/>
    <cellStyle name="Title 9 3 4" xfId="37413" xr:uid="{5851BF9A-4FE8-481A-8F02-EC010684B090}"/>
    <cellStyle name="Title 9 3 5" xfId="37408" xr:uid="{5C6F18B4-6DC8-4F90-AFBD-40F3C9DA281D}"/>
    <cellStyle name="Title 9 4" xfId="21453" xr:uid="{4CC9C24D-E7DD-4791-91DE-6705F494FEC3}"/>
    <cellStyle name="Title 9 4 2" xfId="37415" xr:uid="{6D401EB9-8CB8-40C5-A95D-26B9C49748AB}"/>
    <cellStyle name="Title 9 4 2 2" xfId="37416" xr:uid="{27D44B5D-326C-4F23-99AC-F45FE6972B89}"/>
    <cellStyle name="Title 9 4 3" xfId="37417" xr:uid="{2E1DDE43-5876-41B1-884B-252774B382C5}"/>
    <cellStyle name="Title 9 4 3 2" xfId="37418" xr:uid="{5655572D-7261-46F4-9C8D-49441C94948F}"/>
    <cellStyle name="Title 9 4 4" xfId="37419" xr:uid="{40EB22E2-36FE-4A79-A84D-8F017D5CA89A}"/>
    <cellStyle name="Title 9 4 5" xfId="37414" xr:uid="{3747F177-888D-4710-8212-604EF76BBEC0}"/>
    <cellStyle name="Title 9 5" xfId="21454" xr:uid="{61A34B04-2FC0-41C9-BD02-1518A2900EB2}"/>
    <cellStyle name="Title 9 5 2" xfId="37421" xr:uid="{5373E434-D239-4E71-88AE-0E06D2FFCC18}"/>
    <cellStyle name="Title 9 5 2 2" xfId="37422" xr:uid="{4D95B242-ED1D-4827-9B45-9E85E172BCB2}"/>
    <cellStyle name="Title 9 5 3" xfId="37423" xr:uid="{706D128D-66C0-4A24-83BE-D0A4BA5C08C2}"/>
    <cellStyle name="Title 9 5 3 2" xfId="37424" xr:uid="{6382C923-CBC3-4438-AD76-5E00C180621D}"/>
    <cellStyle name="Title 9 5 4" xfId="37425" xr:uid="{48574D7C-B78D-4A26-8173-53A38928834C}"/>
    <cellStyle name="Title 9 5 4 2" xfId="37426" xr:uid="{530AD64A-52A6-4850-8E42-9F766C4E006B}"/>
    <cellStyle name="Title 9 5 5" xfId="37427" xr:uid="{1245C417-E652-4591-85A8-57E3AC034BDE}"/>
    <cellStyle name="Title 9 5 6" xfId="37420" xr:uid="{F68C6AD7-DB20-44AC-B11A-AF7A1697A5E7}"/>
    <cellStyle name="Title 9 6" xfId="21455" xr:uid="{E16D82BC-2368-4FD0-98C7-2DEC84D15A60}"/>
    <cellStyle name="Title 9 6 2" xfId="37429" xr:uid="{2A1A29E4-B596-497A-9DB3-0C8E253E5495}"/>
    <cellStyle name="Title 9 6 2 2" xfId="37430" xr:uid="{21AFD544-5C01-4BD0-8BDA-9BCA2DD7509C}"/>
    <cellStyle name="Title 9 6 3" xfId="37431" xr:uid="{5A66433C-2416-4156-92E4-370EBDAB9EBE}"/>
    <cellStyle name="Title 9 6 3 2" xfId="37432" xr:uid="{32C2D1F1-3D42-402C-949F-13EC60BB37B7}"/>
    <cellStyle name="Title 9 6 4" xfId="37433" xr:uid="{74B5F6D8-B12F-49A5-98F0-8C26F1962289}"/>
    <cellStyle name="Title 9 6 5" xfId="37428" xr:uid="{D341208E-89B5-411C-83F2-D6A27646B617}"/>
    <cellStyle name="Title 9 7" xfId="21456" xr:uid="{B3B3C0DE-42CA-4733-A924-1182A9551349}"/>
    <cellStyle name="Title 9 7 2" xfId="37435" xr:uid="{59412A61-C692-4D9B-93E9-97716D9D763E}"/>
    <cellStyle name="Title 9 7 3" xfId="37434" xr:uid="{C9DE6EB8-18CB-46DB-8A48-9BB221A5BB63}"/>
    <cellStyle name="Title 9 8" xfId="21457" xr:uid="{6918A1A0-8BC5-4988-812C-5B5CD011CFBC}"/>
    <cellStyle name="Title 9 8 2" xfId="37437" xr:uid="{110CA6AA-1F41-44E1-8E27-F91CAA83795A}"/>
    <cellStyle name="Title 9 8 3" xfId="37436" xr:uid="{B6EAE919-B9B1-4ECB-BC61-D5F211BC7818}"/>
    <cellStyle name="Title 9 9" xfId="21458" xr:uid="{BFB40F33-7327-4B7F-A4C5-6E5DC7B94539}"/>
    <cellStyle name="Title 9 9 2" xfId="37439" xr:uid="{E3D078DC-528C-4090-9C64-B66CC6D77374}"/>
    <cellStyle name="Title 9 9 3" xfId="37438" xr:uid="{75D2F418-53FF-41A6-8113-C3B9E63E7661}"/>
    <cellStyle name="Total" xfId="6370" builtinId="25" customBuiltin="1"/>
    <cellStyle name="Total 10" xfId="5185" xr:uid="{00000000-0005-0000-0000-000044140000}"/>
    <cellStyle name="Total 10 10" xfId="21459" xr:uid="{D5283D8F-28F9-497D-B782-510B022524C4}"/>
    <cellStyle name="Total 10 10 2" xfId="37441" xr:uid="{73396245-CC2D-4B1B-A614-676ADB666050}"/>
    <cellStyle name="Total 10 11" xfId="37442" xr:uid="{73AADCCF-50A2-4DD6-A27E-98E2715CC4FA}"/>
    <cellStyle name="Total 10 12" xfId="37440" xr:uid="{27E83538-90DA-4CD7-A089-B06F5BB66F32}"/>
    <cellStyle name="Total 10 13" xfId="24473" xr:uid="{24F9380E-9FAA-4CAE-9D0F-59585417D149}"/>
    <cellStyle name="Total 10 14" xfId="9489" xr:uid="{7C20BBCC-963B-45A4-8707-C9FDCB134046}"/>
    <cellStyle name="Total 10 2" xfId="21460" xr:uid="{6869B5F0-CDC3-4249-AFCD-ABC496F81BD3}"/>
    <cellStyle name="Total 10 2 2" xfId="37444" xr:uid="{5D19AC98-966A-47C4-9056-6501AAC310F0}"/>
    <cellStyle name="Total 10 2 2 2" xfId="37445" xr:uid="{AF72E89B-EBD9-4954-B5B9-E41B22AB8278}"/>
    <cellStyle name="Total 10 2 3" xfId="37446" xr:uid="{42729BB0-ABBE-4EB5-8181-664429E0FD4D}"/>
    <cellStyle name="Total 10 2 3 2" xfId="37447" xr:uid="{8D353CD0-1D7C-4FEE-8FED-E392052AA8F5}"/>
    <cellStyle name="Total 10 2 4" xfId="37448" xr:uid="{6DA82D46-2032-4AED-B8D8-BBB18F582399}"/>
    <cellStyle name="Total 10 2 5" xfId="37449" xr:uid="{32C02A42-C7A3-4AEF-8854-3E84A31F6315}"/>
    <cellStyle name="Total 10 2 6" xfId="37443" xr:uid="{E29775F3-0093-4060-A515-B69574E24947}"/>
    <cellStyle name="Total 10 3" xfId="21461" xr:uid="{5BC3668A-18A9-49A2-8106-0136F68FD7BE}"/>
    <cellStyle name="Total 10 3 2" xfId="37451" xr:uid="{2E20BFFE-2EDC-4275-83A4-5A45136A837C}"/>
    <cellStyle name="Total 10 3 2 2" xfId="37452" xr:uid="{EA9F1364-C276-490C-9430-B5B2AC215FC2}"/>
    <cellStyle name="Total 10 3 3" xfId="37453" xr:uid="{E9E62EF5-C513-4950-817E-A2F65DABFA5A}"/>
    <cellStyle name="Total 10 3 3 2" xfId="37454" xr:uid="{7AEE82C9-CEBF-4541-BA4C-7D227F6FE492}"/>
    <cellStyle name="Total 10 3 4" xfId="37455" xr:uid="{10D652FF-94C7-4E3C-94F5-566B6E81624A}"/>
    <cellStyle name="Total 10 3 5" xfId="37450" xr:uid="{57EFBBDB-E050-4FE7-A9DB-145AD0945C7D}"/>
    <cellStyle name="Total 10 4" xfId="21462" xr:uid="{C17F15A2-6674-4A97-BF86-E0B2222AE74C}"/>
    <cellStyle name="Total 10 4 2" xfId="37457" xr:uid="{C2EBED1A-BDC1-4D90-B827-AA9CAD81937D}"/>
    <cellStyle name="Total 10 4 2 2" xfId="37458" xr:uid="{BCA85BC8-3781-4451-909A-E203D164705B}"/>
    <cellStyle name="Total 10 4 3" xfId="37459" xr:uid="{7318A59D-CDB3-4DDC-B23C-157DD1364A9E}"/>
    <cellStyle name="Total 10 4 3 2" xfId="37460" xr:uid="{F5F87B71-A5AA-4439-919D-AE7374E681A0}"/>
    <cellStyle name="Total 10 4 4" xfId="37461" xr:uid="{C3773337-C43C-49BA-90C3-D48B44CCF173}"/>
    <cellStyle name="Total 10 4 5" xfId="37456" xr:uid="{12248401-0FAC-4C72-894F-5EE2DF371181}"/>
    <cellStyle name="Total 10 5" xfId="21463" xr:uid="{67137F7E-C093-41F4-89B6-3B01B9A97B71}"/>
    <cellStyle name="Total 10 5 2" xfId="37463" xr:uid="{5BBE48B9-CEA1-44FB-A56C-844F02568F9D}"/>
    <cellStyle name="Total 10 5 2 2" xfId="37464" xr:uid="{AA9DE0A9-4615-4888-A924-20341CF39D6F}"/>
    <cellStyle name="Total 10 5 3" xfId="37465" xr:uid="{5AC657B4-3577-43EF-AA45-8F1A356FADF0}"/>
    <cellStyle name="Total 10 5 3 2" xfId="37466" xr:uid="{F87B0E93-E590-4183-AF3C-FE314B057297}"/>
    <cellStyle name="Total 10 5 4" xfId="37467" xr:uid="{96859EB1-74C8-4C2F-89A8-4EEC7D99A054}"/>
    <cellStyle name="Total 10 5 4 2" xfId="37468" xr:uid="{F7D6A6F1-14A9-47B3-856B-6B7DA030B5C8}"/>
    <cellStyle name="Total 10 5 5" xfId="37469" xr:uid="{3B51FB7F-515D-42B0-A1AA-50A94436E5AE}"/>
    <cellStyle name="Total 10 5 6" xfId="37462" xr:uid="{D0D72DB6-229F-4A42-90B0-CB09467E991B}"/>
    <cellStyle name="Total 10 6" xfId="21464" xr:uid="{97B3F254-7FD6-4484-9A78-627F3305CBD8}"/>
    <cellStyle name="Total 10 6 2" xfId="37471" xr:uid="{41C01AB7-5317-4F3B-ABA0-BC2DFAFE6536}"/>
    <cellStyle name="Total 10 6 2 2" xfId="37472" xr:uid="{B1548FC3-2E16-4A26-9685-3D5F04D61BEA}"/>
    <cellStyle name="Total 10 6 3" xfId="37473" xr:uid="{588C8A7B-F90B-4C37-ABF6-EB6903F0883A}"/>
    <cellStyle name="Total 10 6 3 2" xfId="37474" xr:uid="{6A4AB5D9-6045-4086-981A-35B3822E8E71}"/>
    <cellStyle name="Total 10 6 4" xfId="37475" xr:uid="{86B863DE-6654-4410-BA4C-9C6D18BA0FD9}"/>
    <cellStyle name="Total 10 6 5" xfId="37470" xr:uid="{59A75F50-231C-42B4-A06D-7646E3AB8ACB}"/>
    <cellStyle name="Total 10 7" xfId="21465" xr:uid="{37A952F2-E2BE-410D-81B1-0EE4DFFE1218}"/>
    <cellStyle name="Total 10 7 2" xfId="37477" xr:uid="{F41CAA1E-F425-4FB7-96DA-95AA220FA74A}"/>
    <cellStyle name="Total 10 7 3" xfId="37476" xr:uid="{1B5114FD-95D9-406E-8810-09192B79A69A}"/>
    <cellStyle name="Total 10 8" xfId="21466" xr:uid="{E8655573-229C-4DED-9591-C1392EBF1574}"/>
    <cellStyle name="Total 10 8 2" xfId="37479" xr:uid="{5AA48C9D-3B9B-47CC-85A5-39A84C1E4A16}"/>
    <cellStyle name="Total 10 8 3" xfId="37478" xr:uid="{5723D253-3BB6-4C3F-8FC8-B310804AF9CB}"/>
    <cellStyle name="Total 10 9" xfId="21467" xr:uid="{DC58DE31-2D9C-4CF0-A9EB-36C8BF9EA7E2}"/>
    <cellStyle name="Total 10 9 2" xfId="37481" xr:uid="{426A0F3C-48AD-48C6-AEC9-27F9F31F9294}"/>
    <cellStyle name="Total 10 9 3" xfId="37480" xr:uid="{210CACCD-9F5C-40A4-BE3D-D6AA05E6C400}"/>
    <cellStyle name="Total 11" xfId="5186" xr:uid="{00000000-0005-0000-0000-000045140000}"/>
    <cellStyle name="Total 11 10" xfId="21468" xr:uid="{566C90F6-5C31-49D1-B54D-FB729B50DEF7}"/>
    <cellStyle name="Total 11 10 2" xfId="37483" xr:uid="{122B33DC-DE6E-4B73-B551-54AB427C733C}"/>
    <cellStyle name="Total 11 11" xfId="37484" xr:uid="{F0883BEF-805F-4B51-96DA-68D6390FDF24}"/>
    <cellStyle name="Total 11 12" xfId="37482" xr:uid="{803EB4EA-0F25-4473-9387-CBE6518569C0}"/>
    <cellStyle name="Total 11 13" xfId="24474" xr:uid="{917137DD-462B-4FFE-B295-FC9488FACE84}"/>
    <cellStyle name="Total 11 14" xfId="9490" xr:uid="{8916C4CB-3C55-43AD-A445-835580165531}"/>
    <cellStyle name="Total 11 2" xfId="21469" xr:uid="{E0A59568-B238-4F2E-9A07-2867E98A0ECD}"/>
    <cellStyle name="Total 11 2 2" xfId="37486" xr:uid="{348A1115-105D-42C8-9573-DCE15687622F}"/>
    <cellStyle name="Total 11 2 2 2" xfId="37487" xr:uid="{1D67C250-848B-4ED0-83B5-2A23A1C69B61}"/>
    <cellStyle name="Total 11 2 3" xfId="37488" xr:uid="{7F44582B-0C30-42BE-A331-1323ADA66D40}"/>
    <cellStyle name="Total 11 2 3 2" xfId="37489" xr:uid="{6A1925E0-5903-49D9-A0BB-6E266FB4AE8D}"/>
    <cellStyle name="Total 11 2 4" xfId="37490" xr:uid="{8B3DB9FB-1A24-477F-B2D2-4750EA137C36}"/>
    <cellStyle name="Total 11 2 5" xfId="37491" xr:uid="{C045518A-47BD-45B3-A9BF-0A216026D7D5}"/>
    <cellStyle name="Total 11 2 6" xfId="37485" xr:uid="{CD79FD84-85B4-49D5-80D2-D854A6B3A418}"/>
    <cellStyle name="Total 11 3" xfId="21470" xr:uid="{3BF78BCD-D60C-4C1A-957A-7FBBB3FA2E8F}"/>
    <cellStyle name="Total 11 3 2" xfId="37493" xr:uid="{88B3535D-403C-4C5A-B65E-CFF09BF4D677}"/>
    <cellStyle name="Total 11 3 2 2" xfId="37494" xr:uid="{E21409E5-7731-49BE-9F9E-F715C7CFF765}"/>
    <cellStyle name="Total 11 3 3" xfId="37495" xr:uid="{C58F9977-B691-4396-890C-11E5AB15C1C6}"/>
    <cellStyle name="Total 11 3 3 2" xfId="37496" xr:uid="{C114C40F-CDF1-475F-80EC-8E1D77BC4ADD}"/>
    <cellStyle name="Total 11 3 4" xfId="37497" xr:uid="{1BF27956-BE95-4544-B2D5-E44F154C8FC8}"/>
    <cellStyle name="Total 11 3 5" xfId="37492" xr:uid="{F67D2AE4-0E75-41C6-818E-53BDA63D6B13}"/>
    <cellStyle name="Total 11 4" xfId="21471" xr:uid="{4925D890-2E21-4CFA-A386-6E2AADD329DE}"/>
    <cellStyle name="Total 11 4 2" xfId="37499" xr:uid="{CF2D22A7-F5DE-41F5-95EA-A9883A06B6DD}"/>
    <cellStyle name="Total 11 4 2 2" xfId="37500" xr:uid="{832E8758-69C0-4AD9-BB9F-B5E35E841F6E}"/>
    <cellStyle name="Total 11 4 3" xfId="37501" xr:uid="{B6AA85B0-C917-4C0C-8CA5-FED4469D92BB}"/>
    <cellStyle name="Total 11 4 3 2" xfId="37502" xr:uid="{4D68D4FA-47C7-43BB-8CB5-9B6B080BBD42}"/>
    <cellStyle name="Total 11 4 4" xfId="37503" xr:uid="{E662BEE7-FF07-4126-A6A3-6D6AA2C0E453}"/>
    <cellStyle name="Total 11 4 5" xfId="37498" xr:uid="{F707D6EA-023E-4E49-B3CD-F48972E69041}"/>
    <cellStyle name="Total 11 5" xfId="21472" xr:uid="{79EE87CD-77BB-4D4E-9AD2-957BFA05C0DD}"/>
    <cellStyle name="Total 11 5 2" xfId="37505" xr:uid="{FF5AF6DD-53A0-41CF-BFA7-299A58B780FB}"/>
    <cellStyle name="Total 11 5 2 2" xfId="37506" xr:uid="{D84C4D77-9EC4-4052-8B52-26DA1E85CE18}"/>
    <cellStyle name="Total 11 5 3" xfId="37507" xr:uid="{7A5053FF-DCFF-4513-A8DD-A6530F71CD5A}"/>
    <cellStyle name="Total 11 5 3 2" xfId="37508" xr:uid="{6DB31A11-2134-4BB0-AF8E-0686708B28C6}"/>
    <cellStyle name="Total 11 5 4" xfId="37509" xr:uid="{299BA422-DCDB-4573-8E1F-1B7F1CFB9A83}"/>
    <cellStyle name="Total 11 5 4 2" xfId="37510" xr:uid="{F4F22D4C-3B7F-42E9-942F-8D163DAEB08D}"/>
    <cellStyle name="Total 11 5 5" xfId="37511" xr:uid="{EFE8EBEB-A483-46A1-B371-56EB940487A6}"/>
    <cellStyle name="Total 11 5 6" xfId="37504" xr:uid="{0F781ABF-C78D-4060-A0E5-D382C2DF6559}"/>
    <cellStyle name="Total 11 6" xfId="21473" xr:uid="{FBEFB04A-1AE0-45D2-86A8-EFE5517290CD}"/>
    <cellStyle name="Total 11 6 2" xfId="37513" xr:uid="{F0C58B9F-42AE-40F1-AF31-D7F4172921FE}"/>
    <cellStyle name="Total 11 6 2 2" xfId="37514" xr:uid="{D3A4782C-577D-4105-B6D7-36463B36B48C}"/>
    <cellStyle name="Total 11 6 3" xfId="37515" xr:uid="{0268D5C3-2F3E-44D7-92C2-0F8BCA70F5BA}"/>
    <cellStyle name="Total 11 6 3 2" xfId="37516" xr:uid="{7208446E-1C8C-4E96-9D99-A20BFD9B574C}"/>
    <cellStyle name="Total 11 6 4" xfId="37517" xr:uid="{2CF97C86-B449-4B77-9412-92C55D1BB679}"/>
    <cellStyle name="Total 11 6 5" xfId="37512" xr:uid="{170BEE60-9461-412E-A551-D6E22926348E}"/>
    <cellStyle name="Total 11 7" xfId="21474" xr:uid="{86130C96-E95A-4D79-853F-07467516E1E5}"/>
    <cellStyle name="Total 11 7 2" xfId="37519" xr:uid="{CFFE41B6-1201-4845-9223-180320DD4F19}"/>
    <cellStyle name="Total 11 7 3" xfId="37518" xr:uid="{4C512979-43F0-45FD-A6C5-3E4C293CA875}"/>
    <cellStyle name="Total 11 8" xfId="21475" xr:uid="{9AAC5497-15F1-4C0F-8ECE-58532CC4EEB1}"/>
    <cellStyle name="Total 11 8 2" xfId="37521" xr:uid="{B89DAD5E-B16C-4D0C-A21F-DFB7C3CA31B6}"/>
    <cellStyle name="Total 11 8 3" xfId="37520" xr:uid="{DD69AC74-575A-4F84-A84C-2311D7C4C112}"/>
    <cellStyle name="Total 11 9" xfId="21476" xr:uid="{4476ECB0-F3E5-4B1C-8600-A47244D4C5AC}"/>
    <cellStyle name="Total 11 9 2" xfId="37523" xr:uid="{E18D9BA5-428B-451D-AA42-A284E93170E9}"/>
    <cellStyle name="Total 11 9 3" xfId="37522" xr:uid="{6A57B49F-4138-49DA-8326-87AA3AA4A0F1}"/>
    <cellStyle name="Total 12" xfId="5187" xr:uid="{00000000-0005-0000-0000-000046140000}"/>
    <cellStyle name="Total 12 10" xfId="21477" xr:uid="{413626B1-1F4F-461C-95E4-B2A61F4AA08B}"/>
    <cellStyle name="Total 12 10 2" xfId="37525" xr:uid="{A21073ED-FB0E-42FB-9C0D-F39603C34BF1}"/>
    <cellStyle name="Total 12 11" xfId="37526" xr:uid="{0EB8AEB7-344B-417D-9476-B0129A150358}"/>
    <cellStyle name="Total 12 12" xfId="37524" xr:uid="{6DFD42D7-D6DD-42C1-9F46-CFBCB8C2042B}"/>
    <cellStyle name="Total 12 13" xfId="24475" xr:uid="{7C1608CF-1AC3-4D09-B9E4-E4584A16496A}"/>
    <cellStyle name="Total 12 14" xfId="9491" xr:uid="{6B316BDE-29BB-463A-8D37-05703ED203CE}"/>
    <cellStyle name="Total 12 2" xfId="21478" xr:uid="{D4351907-7163-448E-A139-29C433D3EC4C}"/>
    <cellStyle name="Total 12 2 2" xfId="37528" xr:uid="{DA3DAB5D-62EB-42A7-AEB7-0FE67217C48C}"/>
    <cellStyle name="Total 12 2 2 2" xfId="37529" xr:uid="{31EE9DCC-1DF2-4519-87EF-E926D42F4406}"/>
    <cellStyle name="Total 12 2 3" xfId="37530" xr:uid="{7B55DBC4-98C1-4623-AF29-2D0E47D01BAE}"/>
    <cellStyle name="Total 12 2 3 2" xfId="37531" xr:uid="{F8604D45-2C47-46D5-BF84-8E794DF22FAB}"/>
    <cellStyle name="Total 12 2 4" xfId="37532" xr:uid="{34708888-F6E0-4660-A5DB-F5AFBA11AB6B}"/>
    <cellStyle name="Total 12 2 5" xfId="37533" xr:uid="{062019EF-911E-48FF-A013-74E0BFF1793C}"/>
    <cellStyle name="Total 12 2 6" xfId="37527" xr:uid="{2F153DE5-EA8C-47AE-B77E-E902249157EE}"/>
    <cellStyle name="Total 12 3" xfId="21479" xr:uid="{8094EC35-5F8E-4CD3-9396-CF2133E3B3FB}"/>
    <cellStyle name="Total 12 3 2" xfId="37535" xr:uid="{1B93CF87-534F-4A7D-B690-8515755C90B8}"/>
    <cellStyle name="Total 12 3 2 2" xfId="37536" xr:uid="{D4A93125-C380-4BAF-9CCA-EA866CA83BA0}"/>
    <cellStyle name="Total 12 3 3" xfId="37537" xr:uid="{3279242D-0FC1-416A-9B09-ADFC0CFEC8D7}"/>
    <cellStyle name="Total 12 3 3 2" xfId="37538" xr:uid="{61F3721D-9023-446D-8C25-6A993284035F}"/>
    <cellStyle name="Total 12 3 4" xfId="37539" xr:uid="{38AE3461-97B9-4847-9B5D-3A73C1EABD4E}"/>
    <cellStyle name="Total 12 3 5" xfId="37534" xr:uid="{7D56321C-7D70-40CD-9872-C505F6C3498D}"/>
    <cellStyle name="Total 12 4" xfId="21480" xr:uid="{46557E6E-0BE6-43DB-B2FF-866A92267180}"/>
    <cellStyle name="Total 12 4 2" xfId="37541" xr:uid="{6C9CFDFF-3182-4EF9-8234-7DD4EB044675}"/>
    <cellStyle name="Total 12 4 2 2" xfId="37542" xr:uid="{F9F77C76-887D-46C8-BB67-06B8C5EC93BA}"/>
    <cellStyle name="Total 12 4 3" xfId="37543" xr:uid="{C9E05616-8AD8-4731-ABC2-B8B89411C8EC}"/>
    <cellStyle name="Total 12 4 3 2" xfId="37544" xr:uid="{8714EE90-EE93-4E47-A381-BE664CC6797E}"/>
    <cellStyle name="Total 12 4 4" xfId="37545" xr:uid="{CE21BB1C-3E9C-4A6D-B9F5-72EB89BB9309}"/>
    <cellStyle name="Total 12 4 5" xfId="37540" xr:uid="{3D90EE5F-D435-4C82-94A5-D9145A054833}"/>
    <cellStyle name="Total 12 5" xfId="21481" xr:uid="{236780C1-ECF2-4EA9-A3AD-4B9684C387BB}"/>
    <cellStyle name="Total 12 5 2" xfId="37547" xr:uid="{3E60C26E-EF06-489A-850E-C2D529ED5FC4}"/>
    <cellStyle name="Total 12 5 2 2" xfId="37548" xr:uid="{E141C1A5-C6F4-46C4-8E0B-2B73C9F5E82F}"/>
    <cellStyle name="Total 12 5 3" xfId="37549" xr:uid="{73D9FB26-AB84-4F76-90EC-0FA2D8AAEBA7}"/>
    <cellStyle name="Total 12 5 3 2" xfId="37550" xr:uid="{8D5EE05C-79B0-4E6D-BDFC-7F46C91A77CA}"/>
    <cellStyle name="Total 12 5 4" xfId="37551" xr:uid="{9B6F43DA-F7C0-4F71-8E19-7BEE37D4D942}"/>
    <cellStyle name="Total 12 5 4 2" xfId="37552" xr:uid="{AD73CE32-8B5A-4BDD-B94D-E5DB25B7A597}"/>
    <cellStyle name="Total 12 5 5" xfId="37553" xr:uid="{CEFB6233-34B7-43F2-B72D-97D062249094}"/>
    <cellStyle name="Total 12 5 6" xfId="37546" xr:uid="{08D925C4-E851-4779-9C71-407B03FCD691}"/>
    <cellStyle name="Total 12 6" xfId="21482" xr:uid="{B41BB149-DFC5-4186-985A-A15B7A287A6D}"/>
    <cellStyle name="Total 12 6 2" xfId="37555" xr:uid="{37AC8ABF-FFA8-4D19-A28C-F4FF7616C668}"/>
    <cellStyle name="Total 12 6 2 2" xfId="37556" xr:uid="{5F1391F3-85FD-4BD7-9289-C5ECB0AF6597}"/>
    <cellStyle name="Total 12 6 3" xfId="37557" xr:uid="{D4986A9B-3984-484B-845E-B91EAF7A49DD}"/>
    <cellStyle name="Total 12 6 3 2" xfId="37558" xr:uid="{CD358775-BF7E-4D46-AC1C-864E39C38FB2}"/>
    <cellStyle name="Total 12 6 4" xfId="37559" xr:uid="{B956ECD2-019A-4390-8627-C803549DCC19}"/>
    <cellStyle name="Total 12 6 5" xfId="37554" xr:uid="{5F6654FF-6C97-407C-BC35-C55B73F5FB08}"/>
    <cellStyle name="Total 12 7" xfId="21483" xr:uid="{D4602327-1D33-4FCA-9086-005114ABA0BE}"/>
    <cellStyle name="Total 12 7 2" xfId="37561" xr:uid="{F13BD806-F242-4534-B8D4-C815654BD6FC}"/>
    <cellStyle name="Total 12 7 3" xfId="37560" xr:uid="{DB851742-0500-48B2-947B-A8CD4727CAFA}"/>
    <cellStyle name="Total 12 8" xfId="21484" xr:uid="{3905804F-A16C-40D9-BB7C-D38C41807A9F}"/>
    <cellStyle name="Total 12 8 2" xfId="37563" xr:uid="{4B30D4ED-282F-4DF2-8500-1783DA89AD9E}"/>
    <cellStyle name="Total 12 8 3" xfId="37562" xr:uid="{43DEAC44-FE94-4404-ADB6-9EC6C74940C4}"/>
    <cellStyle name="Total 12 9" xfId="21485" xr:uid="{4D290D18-4BB4-49CA-AA62-6100F3BCA9A3}"/>
    <cellStyle name="Total 12 9 2" xfId="37565" xr:uid="{4180DC05-F418-4FD9-9A67-9BBBD9BA0FBA}"/>
    <cellStyle name="Total 12 9 3" xfId="37564" xr:uid="{D44B564D-FBB2-4CDA-B9BA-AE216499033A}"/>
    <cellStyle name="Total 13" xfId="5188" xr:uid="{00000000-0005-0000-0000-000047140000}"/>
    <cellStyle name="Total 13 10" xfId="21486" xr:uid="{364B03CD-5D83-410B-98D0-0ACDDB9D65F7}"/>
    <cellStyle name="Total 13 10 2" xfId="37567" xr:uid="{368B071A-1652-4AFC-8474-A4961E95ED22}"/>
    <cellStyle name="Total 13 11" xfId="37568" xr:uid="{0097CEF9-0AB5-4252-867B-BB3FC509F64E}"/>
    <cellStyle name="Total 13 12" xfId="37566" xr:uid="{04E9F53B-A333-471F-BA46-68D0512A4146}"/>
    <cellStyle name="Total 13 13" xfId="24476" xr:uid="{CA963E48-B1C1-47AA-8805-88D57147A197}"/>
    <cellStyle name="Total 13 14" xfId="9492" xr:uid="{84F046A4-EAC5-4B67-832E-E05A4ADC26E1}"/>
    <cellStyle name="Total 13 2" xfId="21487" xr:uid="{1EE24BEB-AB59-4E98-BFBB-53F549748485}"/>
    <cellStyle name="Total 13 2 2" xfId="37570" xr:uid="{E86C180A-D430-4C5B-A54E-D15D7123A3C7}"/>
    <cellStyle name="Total 13 2 2 2" xfId="37571" xr:uid="{D3D4FAA8-0743-4F9B-A321-D0C9C3A08487}"/>
    <cellStyle name="Total 13 2 3" xfId="37572" xr:uid="{331F2EF3-7787-463A-AE38-7AE092ACF2E1}"/>
    <cellStyle name="Total 13 2 3 2" xfId="37573" xr:uid="{3A66E23B-090D-48AA-A051-F21BC9412205}"/>
    <cellStyle name="Total 13 2 4" xfId="37574" xr:uid="{BB1794B5-A5D0-46C2-A0CB-064444DB9E8F}"/>
    <cellStyle name="Total 13 2 5" xfId="37575" xr:uid="{2147BAEA-07DB-491F-8213-CCE4A8E85391}"/>
    <cellStyle name="Total 13 2 6" xfId="37569" xr:uid="{6ADEADB1-A0E5-4666-BB15-11D847BC425F}"/>
    <cellStyle name="Total 13 3" xfId="21488" xr:uid="{982AADA4-F072-40B9-BE7D-FF24BA38BED9}"/>
    <cellStyle name="Total 13 3 2" xfId="37577" xr:uid="{0E9C5536-C40A-4431-A339-E966FE60C657}"/>
    <cellStyle name="Total 13 3 2 2" xfId="37578" xr:uid="{04E6083F-3B75-4610-9D28-6E4447B13D99}"/>
    <cellStyle name="Total 13 3 3" xfId="37579" xr:uid="{D2681F84-53A9-4234-9EBE-807A63853341}"/>
    <cellStyle name="Total 13 3 3 2" xfId="37580" xr:uid="{41163B89-BE1D-4441-90F7-F25D334CAC03}"/>
    <cellStyle name="Total 13 3 4" xfId="37581" xr:uid="{E1F00F27-9CE9-4B70-ADBC-06B1D8B678B4}"/>
    <cellStyle name="Total 13 3 5" xfId="37576" xr:uid="{AB9664CF-84DC-40FD-B574-9F87B15E633A}"/>
    <cellStyle name="Total 13 4" xfId="21489" xr:uid="{92E173D1-DF23-4258-9585-68DB288060B1}"/>
    <cellStyle name="Total 13 4 2" xfId="37583" xr:uid="{B00ED184-FB41-4094-BF4C-4539A2B22146}"/>
    <cellStyle name="Total 13 4 2 2" xfId="37584" xr:uid="{E120FFBD-DCE1-4F67-8F0C-89EF9C38F15F}"/>
    <cellStyle name="Total 13 4 3" xfId="37585" xr:uid="{AF7F4B43-908C-4D0D-8C96-034445FB9AF1}"/>
    <cellStyle name="Total 13 4 3 2" xfId="37586" xr:uid="{6A31A968-73AD-4333-A673-0E85AAC2FD41}"/>
    <cellStyle name="Total 13 4 4" xfId="37587" xr:uid="{82C5479B-5FB7-48EE-B9B3-D61F1321EC0B}"/>
    <cellStyle name="Total 13 4 5" xfId="37582" xr:uid="{680F1032-BD8F-48FA-AEC8-81DB0A4A6B58}"/>
    <cellStyle name="Total 13 5" xfId="21490" xr:uid="{9176A98B-8711-4F07-B60E-FC784118C614}"/>
    <cellStyle name="Total 13 5 2" xfId="37589" xr:uid="{15532BD8-08FC-4574-BD83-E09FF3166ECC}"/>
    <cellStyle name="Total 13 5 2 2" xfId="37590" xr:uid="{6E0AE433-806E-43E9-AFF1-C77CB02D3D79}"/>
    <cellStyle name="Total 13 5 3" xfId="37591" xr:uid="{D472AE33-D219-426A-B2EA-04D1BFE20300}"/>
    <cellStyle name="Total 13 5 3 2" xfId="37592" xr:uid="{BC4E6BE9-1AB8-4D95-A896-163A33F97DAA}"/>
    <cellStyle name="Total 13 5 4" xfId="37593" xr:uid="{31A5A4A4-6145-4040-8852-92C0E214BBE1}"/>
    <cellStyle name="Total 13 5 4 2" xfId="37594" xr:uid="{F0E2E839-0E44-4D0F-BF07-8D8A7997FEF8}"/>
    <cellStyle name="Total 13 5 5" xfId="37595" xr:uid="{26F1B808-EB32-483D-A59D-8FF06F533256}"/>
    <cellStyle name="Total 13 5 6" xfId="37588" xr:uid="{5EF54D4E-D080-4BF6-AAAF-E109FBE503A3}"/>
    <cellStyle name="Total 13 6" xfId="21491" xr:uid="{1C6FCA60-F22E-4EF2-A165-78CC12A362A9}"/>
    <cellStyle name="Total 13 6 2" xfId="37597" xr:uid="{18BCA86B-77FC-4ED5-8E1D-746358D83F98}"/>
    <cellStyle name="Total 13 6 2 2" xfId="37598" xr:uid="{3EB7D41E-D61E-4200-AD13-57224F0A6EC1}"/>
    <cellStyle name="Total 13 6 3" xfId="37599" xr:uid="{FE03B594-7C43-40DD-847D-92BA680A4519}"/>
    <cellStyle name="Total 13 6 3 2" xfId="37600" xr:uid="{12E96B71-5127-4314-91DF-E51DC040E97D}"/>
    <cellStyle name="Total 13 6 4" xfId="37601" xr:uid="{E783DA0F-09FD-4F7D-B619-DA887327DE99}"/>
    <cellStyle name="Total 13 6 5" xfId="37596" xr:uid="{7E1BBD53-FFF0-465B-8164-61FF759409ED}"/>
    <cellStyle name="Total 13 7" xfId="21492" xr:uid="{79EB2107-7092-4AED-A07D-79BAEC3F5584}"/>
    <cellStyle name="Total 13 7 2" xfId="37603" xr:uid="{37DA79CE-18F1-472B-88AB-1BC70D6B9399}"/>
    <cellStyle name="Total 13 7 3" xfId="37602" xr:uid="{BAB0AD66-A624-44F1-BFE7-3790744C1B6F}"/>
    <cellStyle name="Total 13 8" xfId="21493" xr:uid="{5B5BCDBB-0F91-4380-9C34-83457B407A90}"/>
    <cellStyle name="Total 13 8 2" xfId="37605" xr:uid="{64E59466-8303-4915-8403-6CA32BC66E3B}"/>
    <cellStyle name="Total 13 8 3" xfId="37604" xr:uid="{3A52AB0C-619C-4D0E-AA65-3C3A81F52411}"/>
    <cellStyle name="Total 13 9" xfId="21494" xr:uid="{74DECB37-55A8-468C-866F-A7E65A6C7457}"/>
    <cellStyle name="Total 13 9 2" xfId="37607" xr:uid="{850ABEB4-3054-46D2-AE4E-3AC3615666B5}"/>
    <cellStyle name="Total 13 9 3" xfId="37606" xr:uid="{76B55CD9-1248-4A3C-8641-742CF2E5B051}"/>
    <cellStyle name="Total 14" xfId="5189" xr:uid="{00000000-0005-0000-0000-000048140000}"/>
    <cellStyle name="Total 14 10" xfId="21495" xr:uid="{EDFEBBB4-DB2A-4F0A-B70B-E1F424964CC7}"/>
    <cellStyle name="Total 14 10 2" xfId="37609" xr:uid="{5162C4AA-F6D7-419D-A184-2F1E636CE45F}"/>
    <cellStyle name="Total 14 11" xfId="37610" xr:uid="{F6A86959-10D9-4B92-BC77-5C2F2EDDFD17}"/>
    <cellStyle name="Total 14 12" xfId="37608" xr:uid="{F53B306A-84C5-4BD7-AFCB-AC366B303AD4}"/>
    <cellStyle name="Total 14 13" xfId="24477" xr:uid="{33BF79F3-571F-4BCD-BF34-E152EDF3DAF1}"/>
    <cellStyle name="Total 14 14" xfId="9493" xr:uid="{2558A341-2622-43DF-B898-8C9D0EA04E70}"/>
    <cellStyle name="Total 14 2" xfId="21496" xr:uid="{A7589153-30D8-4ED0-98D9-36E7B4A8552A}"/>
    <cellStyle name="Total 14 2 2" xfId="37612" xr:uid="{37D08ABC-817C-47B2-BA98-2051BC92CCA2}"/>
    <cellStyle name="Total 14 2 2 2" xfId="37613" xr:uid="{99754806-3D23-499E-89CE-4F262C0E0572}"/>
    <cellStyle name="Total 14 2 3" xfId="37614" xr:uid="{6D2090FE-52A0-4C7F-9090-F0AF72A8E59F}"/>
    <cellStyle name="Total 14 2 3 2" xfId="37615" xr:uid="{25225532-1FBD-4397-9750-9514217A9C5D}"/>
    <cellStyle name="Total 14 2 4" xfId="37616" xr:uid="{F7B5D0F8-8EDC-4A01-A071-8D1A58B287C9}"/>
    <cellStyle name="Total 14 2 5" xfId="37617" xr:uid="{35B3D713-3991-4588-ABBA-A75DCB1B7862}"/>
    <cellStyle name="Total 14 2 6" xfId="37611" xr:uid="{6686EC45-AF3B-4506-9623-0563E0FEE241}"/>
    <cellStyle name="Total 14 3" xfId="21497" xr:uid="{D5A37659-5D48-4609-B8A3-2E26DB86D44F}"/>
    <cellStyle name="Total 14 3 2" xfId="37619" xr:uid="{1628F759-2CDB-4795-9F5A-A0FCD0081744}"/>
    <cellStyle name="Total 14 3 2 2" xfId="37620" xr:uid="{C6EB81A9-0753-4EC9-8823-1E931F68DA08}"/>
    <cellStyle name="Total 14 3 3" xfId="37621" xr:uid="{232CAA27-5C40-44CF-8847-7DDBD3578897}"/>
    <cellStyle name="Total 14 3 3 2" xfId="37622" xr:uid="{6224ECE2-C73F-4183-B341-04806668A708}"/>
    <cellStyle name="Total 14 3 4" xfId="37623" xr:uid="{9A262217-35E5-435A-9D0E-0B211877CCFC}"/>
    <cellStyle name="Total 14 3 5" xfId="37618" xr:uid="{2CEC4F05-D756-46AB-AEA1-2253FECB8465}"/>
    <cellStyle name="Total 14 4" xfId="21498" xr:uid="{7B4BA9B2-8E35-4882-8834-97D98401892E}"/>
    <cellStyle name="Total 14 4 2" xfId="37625" xr:uid="{02698971-159A-42C9-B381-CC2FE25323F5}"/>
    <cellStyle name="Total 14 4 2 2" xfId="37626" xr:uid="{835EB1DF-063A-44C0-8330-3EAAD9AE4518}"/>
    <cellStyle name="Total 14 4 3" xfId="37627" xr:uid="{51F026E6-8566-4576-8164-C26B1DDE2661}"/>
    <cellStyle name="Total 14 4 3 2" xfId="37628" xr:uid="{D63C566A-9175-458F-A0B2-120C8B68A598}"/>
    <cellStyle name="Total 14 4 4" xfId="37629" xr:uid="{003F4A3E-2439-4B37-ACDF-3C6494015CC8}"/>
    <cellStyle name="Total 14 4 5" xfId="37624" xr:uid="{68CE7087-7CFB-48D7-A9E6-82CF2656C779}"/>
    <cellStyle name="Total 14 5" xfId="21499" xr:uid="{3F831C38-7F22-406B-B70F-EC794DBA9E9D}"/>
    <cellStyle name="Total 14 5 2" xfId="37631" xr:uid="{95B7C044-9611-4829-ADF7-1706940BF2FE}"/>
    <cellStyle name="Total 14 5 2 2" xfId="37632" xr:uid="{1246C75C-0994-499F-AF23-1752B34127A9}"/>
    <cellStyle name="Total 14 5 3" xfId="37633" xr:uid="{E9ADBD55-DEB5-4C91-8FD3-D6C189891356}"/>
    <cellStyle name="Total 14 5 3 2" xfId="37634" xr:uid="{B42F747A-83C2-4527-8C3D-90323643D7C4}"/>
    <cellStyle name="Total 14 5 4" xfId="37635" xr:uid="{12848F9B-79F7-4AAA-B7EA-50FECE110C46}"/>
    <cellStyle name="Total 14 5 4 2" xfId="37636" xr:uid="{42B1FA38-63B6-4D90-8B15-18CFD9E32988}"/>
    <cellStyle name="Total 14 5 5" xfId="37637" xr:uid="{E4ECB923-5854-4655-BA21-C5AB4D956865}"/>
    <cellStyle name="Total 14 5 6" xfId="37630" xr:uid="{05DD2B56-F2C0-4498-8AA8-C08563F715BC}"/>
    <cellStyle name="Total 14 6" xfId="21500" xr:uid="{B6123675-12DB-4D27-A162-B9169A51B4B1}"/>
    <cellStyle name="Total 14 6 2" xfId="37639" xr:uid="{D06EA6A5-A158-4933-B8E3-7AFCCED722F5}"/>
    <cellStyle name="Total 14 6 2 2" xfId="37640" xr:uid="{BEFC577F-39F0-4479-A172-582CD1393FD0}"/>
    <cellStyle name="Total 14 6 3" xfId="37641" xr:uid="{1136D2B8-ABB5-48AA-BDF5-F4CAA5371FED}"/>
    <cellStyle name="Total 14 6 3 2" xfId="37642" xr:uid="{EDD33B61-CBDB-4AB3-9642-4ABC43176B85}"/>
    <cellStyle name="Total 14 6 4" xfId="37643" xr:uid="{7A80D760-D65D-43EC-93B0-CDA390FEBAD9}"/>
    <cellStyle name="Total 14 6 5" xfId="37638" xr:uid="{AC9CE933-5D0A-43E2-94E6-1F27F334D49A}"/>
    <cellStyle name="Total 14 7" xfId="21501" xr:uid="{9294A083-6627-4B9F-B9F8-C9AC64086D4E}"/>
    <cellStyle name="Total 14 7 2" xfId="37645" xr:uid="{C331EF85-3637-4217-AFA9-53C7DBA882B5}"/>
    <cellStyle name="Total 14 7 3" xfId="37644" xr:uid="{CECFCCF7-A775-46CE-96E6-C8DDFC97A50D}"/>
    <cellStyle name="Total 14 8" xfId="21502" xr:uid="{619DE495-F4BB-4DF5-A790-A72BCA194A8E}"/>
    <cellStyle name="Total 14 8 2" xfId="37647" xr:uid="{A501F3D2-9481-42C7-B3CB-030335C578E4}"/>
    <cellStyle name="Total 14 8 3" xfId="37646" xr:uid="{E30FB487-2549-4391-B971-564F2A5AE571}"/>
    <cellStyle name="Total 14 9" xfId="21503" xr:uid="{BAA7AF68-3D7F-4C8F-9CD7-E4119DEC7818}"/>
    <cellStyle name="Total 14 9 2" xfId="37649" xr:uid="{7DFD37FD-BBF3-4ACA-92EC-8C94DFDD4E8B}"/>
    <cellStyle name="Total 14 9 3" xfId="37648" xr:uid="{B1D34202-382C-446F-BB26-6EAE55AF5234}"/>
    <cellStyle name="Total 15" xfId="5190" xr:uid="{00000000-0005-0000-0000-000049140000}"/>
    <cellStyle name="Total 15 10" xfId="21504" xr:uid="{BC038BE8-D3DE-4A33-9A13-0F52D52AA0EC}"/>
    <cellStyle name="Total 15 10 2" xfId="37651" xr:uid="{6A2521D8-9DFF-4807-8DB6-2326A8F01541}"/>
    <cellStyle name="Total 15 11" xfId="37652" xr:uid="{F56A0F58-8EBF-4818-886A-EBC4DC723B6B}"/>
    <cellStyle name="Total 15 12" xfId="37650" xr:uid="{212FFCE9-3560-4537-8271-EE5AFC16ECDB}"/>
    <cellStyle name="Total 15 13" xfId="24478" xr:uid="{7A1680BD-42E9-457D-A43D-A8B832A287BF}"/>
    <cellStyle name="Total 15 14" xfId="9494" xr:uid="{44A3D0D6-6B8A-439C-A545-946E753959FF}"/>
    <cellStyle name="Total 15 2" xfId="21505" xr:uid="{CE426213-25D8-43C5-A804-096E4935094A}"/>
    <cellStyle name="Total 15 2 2" xfId="37654" xr:uid="{D27820EA-7ECD-4D85-A95A-F4B8375D6F14}"/>
    <cellStyle name="Total 15 2 2 2" xfId="37655" xr:uid="{ACA541F9-2610-429E-A65D-88AC2CC84129}"/>
    <cellStyle name="Total 15 2 3" xfId="37656" xr:uid="{C04DAC6D-8B8E-4761-827C-F697F9BEC994}"/>
    <cellStyle name="Total 15 2 3 2" xfId="37657" xr:uid="{1A9C0998-2094-45EB-BE5D-84E5A83966E6}"/>
    <cellStyle name="Total 15 2 4" xfId="37658" xr:uid="{84A15BE0-6843-4DDD-A0B7-F0E4D4FA21D3}"/>
    <cellStyle name="Total 15 2 5" xfId="37659" xr:uid="{0A27FF56-31B9-4C8B-9EC2-64E4473E00DC}"/>
    <cellStyle name="Total 15 2 6" xfId="37653" xr:uid="{55E135FA-8ED9-4FD9-8EB9-6D4397D3AB7C}"/>
    <cellStyle name="Total 15 3" xfId="21506" xr:uid="{2B9B24F1-C8B1-4CF8-A476-F2A651D2AA50}"/>
    <cellStyle name="Total 15 3 2" xfId="37661" xr:uid="{F67B0917-D876-45D8-96B7-056BFFD58B13}"/>
    <cellStyle name="Total 15 3 2 2" xfId="37662" xr:uid="{BA15D4A3-61B4-4C4C-995E-CD4200760532}"/>
    <cellStyle name="Total 15 3 3" xfId="37663" xr:uid="{2141656A-4757-488F-B0D6-C81704ADFDD8}"/>
    <cellStyle name="Total 15 3 3 2" xfId="37664" xr:uid="{E25A3FC2-E802-4B14-98FD-14E3D775AB00}"/>
    <cellStyle name="Total 15 3 4" xfId="37665" xr:uid="{19C72D15-88AD-431E-8AA5-AB0F0EFCC3ED}"/>
    <cellStyle name="Total 15 3 5" xfId="37660" xr:uid="{1DDDE6C2-A4B2-4ECF-8418-F0287A238680}"/>
    <cellStyle name="Total 15 4" xfId="21507" xr:uid="{E1B7FD5D-3302-4226-A83D-D8DC93777AC0}"/>
    <cellStyle name="Total 15 4 2" xfId="37667" xr:uid="{B1D31D16-1EB9-462D-A752-B29829F1A933}"/>
    <cellStyle name="Total 15 4 2 2" xfId="37668" xr:uid="{9341FC63-CD6F-4DCB-8C2F-0FC15417B279}"/>
    <cellStyle name="Total 15 4 3" xfId="37669" xr:uid="{38472679-2A0F-4A80-A455-80D3AFCAD200}"/>
    <cellStyle name="Total 15 4 3 2" xfId="37670" xr:uid="{9C6BB94D-DE49-4B2E-B6CD-0BB1EAD580DB}"/>
    <cellStyle name="Total 15 4 4" xfId="37671" xr:uid="{BC53556B-259B-4D06-B46B-735C2481FD01}"/>
    <cellStyle name="Total 15 4 5" xfId="37666" xr:uid="{09E18D41-E93D-4119-8428-BBA79780AB76}"/>
    <cellStyle name="Total 15 5" xfId="21508" xr:uid="{452AA598-4A70-4AA4-9E46-E81614CC3D0C}"/>
    <cellStyle name="Total 15 5 2" xfId="37673" xr:uid="{A711A2AA-7CA9-45A9-B1D0-C51281BEE560}"/>
    <cellStyle name="Total 15 5 2 2" xfId="37674" xr:uid="{46846022-7BEB-4A68-8919-6B9A7C82992E}"/>
    <cellStyle name="Total 15 5 3" xfId="37675" xr:uid="{6D49A375-01FA-45AD-BDAA-F2BCA7F4AA8D}"/>
    <cellStyle name="Total 15 5 3 2" xfId="37676" xr:uid="{732C5587-778F-48F4-94CF-F7EA8F7B14C8}"/>
    <cellStyle name="Total 15 5 4" xfId="37677" xr:uid="{2AEED78E-4F1E-413F-98B2-8194EFFAF11A}"/>
    <cellStyle name="Total 15 5 4 2" xfId="37678" xr:uid="{521EE8C7-5CAE-478D-9B27-AFDF78956C3C}"/>
    <cellStyle name="Total 15 5 5" xfId="37679" xr:uid="{533C5FA9-6EDB-4AF5-8AA4-A9C9DC5F05CD}"/>
    <cellStyle name="Total 15 5 6" xfId="37672" xr:uid="{931E1128-4298-45F7-8DA5-ED06F75363AA}"/>
    <cellStyle name="Total 15 6" xfId="21509" xr:uid="{920339B5-ADB7-411F-A1C7-FD3042284762}"/>
    <cellStyle name="Total 15 6 2" xfId="37681" xr:uid="{BBD6956A-1B4F-417F-B62F-6DB863983C4A}"/>
    <cellStyle name="Total 15 6 2 2" xfId="37682" xr:uid="{2F35102D-2CD7-4FD6-AE8B-DCA463A456B7}"/>
    <cellStyle name="Total 15 6 3" xfId="37683" xr:uid="{D05050DA-6DF6-46C8-84A7-60E73A3F7E17}"/>
    <cellStyle name="Total 15 6 3 2" xfId="37684" xr:uid="{70120F28-3F15-4C47-838F-82B2D8D9CA85}"/>
    <cellStyle name="Total 15 6 4" xfId="37685" xr:uid="{C817EFCC-3BD9-48BF-B944-E7CD58BEF47B}"/>
    <cellStyle name="Total 15 6 5" xfId="37680" xr:uid="{A4BFCE3C-1B0D-4F55-B1F4-F51DABD49016}"/>
    <cellStyle name="Total 15 7" xfId="21510" xr:uid="{D7F312FC-1534-4FB6-AB70-A10928E0B279}"/>
    <cellStyle name="Total 15 7 2" xfId="37687" xr:uid="{74B1EE6B-7C14-4104-A2AE-12BC0D8E99CD}"/>
    <cellStyle name="Total 15 7 3" xfId="37686" xr:uid="{44466D22-8FCC-44A6-8555-CE8EA7A74BB2}"/>
    <cellStyle name="Total 15 8" xfId="21511" xr:uid="{0E760417-6ABA-45FA-B764-BEA88703D370}"/>
    <cellStyle name="Total 15 8 2" xfId="37689" xr:uid="{FE7B922D-09DE-4F29-839A-23A25BDCFD18}"/>
    <cellStyle name="Total 15 8 3" xfId="37688" xr:uid="{8777736B-41F1-4C43-B172-031A4F2B382A}"/>
    <cellStyle name="Total 15 9" xfId="21512" xr:uid="{45990785-338C-4673-B5F4-2FDFCB780CC0}"/>
    <cellStyle name="Total 15 9 2" xfId="37691" xr:uid="{6217D1D5-FBBD-4077-9D95-67ED7F799E22}"/>
    <cellStyle name="Total 15 9 3" xfId="37690" xr:uid="{48F30A97-6202-4A13-B339-9EB8328ED58A}"/>
    <cellStyle name="Total 16" xfId="5191" xr:uid="{00000000-0005-0000-0000-00004A140000}"/>
    <cellStyle name="Total 16 10" xfId="21513" xr:uid="{51025A96-771E-4632-9CE3-77CA0233F734}"/>
    <cellStyle name="Total 16 10 2" xfId="37693" xr:uid="{7FEDB428-ADBD-4B4A-836A-FD382280ECD4}"/>
    <cellStyle name="Total 16 11" xfId="37694" xr:uid="{E45119E4-6036-4AB5-A33E-AB4466CD2F77}"/>
    <cellStyle name="Total 16 12" xfId="37692" xr:uid="{0D3C0F91-E30A-4DFE-A11C-D18FE409B93C}"/>
    <cellStyle name="Total 16 13" xfId="24479" xr:uid="{222E2C86-57A7-49BE-AB6B-E9669B510855}"/>
    <cellStyle name="Total 16 14" xfId="9495" xr:uid="{A9F3F85D-A1FA-4F73-A42F-8665A456BC55}"/>
    <cellStyle name="Total 16 2" xfId="21514" xr:uid="{60EE3912-6580-43EA-AD01-90CE49EB8444}"/>
    <cellStyle name="Total 16 2 2" xfId="37696" xr:uid="{4ED36B92-613A-4C03-9753-73E46838CC37}"/>
    <cellStyle name="Total 16 2 2 2" xfId="37697" xr:uid="{ABB610D2-8EBF-44B7-9394-B5DC1BA1B4B5}"/>
    <cellStyle name="Total 16 2 3" xfId="37698" xr:uid="{3E0EF1BE-1C0B-4E7C-BF8E-1ED7BD5DA2C4}"/>
    <cellStyle name="Total 16 2 3 2" xfId="37699" xr:uid="{0390C9DB-046D-46C5-BD02-D46CA0FDF043}"/>
    <cellStyle name="Total 16 2 4" xfId="37700" xr:uid="{07784CD1-4FB5-415E-AC7C-551A758F6572}"/>
    <cellStyle name="Total 16 2 5" xfId="37701" xr:uid="{BA88AB7F-A58D-4FE1-9EE9-5854CF646B72}"/>
    <cellStyle name="Total 16 2 6" xfId="37695" xr:uid="{1CC1822D-E19A-469A-A9B4-C11ADCF7489E}"/>
    <cellStyle name="Total 16 3" xfId="21515" xr:uid="{4960B759-9A28-456B-9A9D-8C6F431803D1}"/>
    <cellStyle name="Total 16 3 2" xfId="37703" xr:uid="{2DE6838A-47D4-4F2A-B406-504DF9EE3503}"/>
    <cellStyle name="Total 16 3 2 2" xfId="37704" xr:uid="{68EC7EF8-B8BD-407B-96EC-0B6362E2B525}"/>
    <cellStyle name="Total 16 3 3" xfId="37705" xr:uid="{FBAFA10A-DC63-4252-A296-A72D7F1A4949}"/>
    <cellStyle name="Total 16 3 3 2" xfId="37706" xr:uid="{2E0E1B91-4AA0-416D-822B-3D9FF60C6F03}"/>
    <cellStyle name="Total 16 3 4" xfId="37707" xr:uid="{DD814730-4061-41A9-B31B-6042AA65348E}"/>
    <cellStyle name="Total 16 3 5" xfId="37702" xr:uid="{01A56727-FC17-4DF0-BC73-21ABCA6800A9}"/>
    <cellStyle name="Total 16 4" xfId="21516" xr:uid="{AD5994D1-E89F-46B9-A1EF-DBD5560A6820}"/>
    <cellStyle name="Total 16 4 2" xfId="37709" xr:uid="{847E706A-5A7D-4E86-9C81-0CC9163ECDEC}"/>
    <cellStyle name="Total 16 4 2 2" xfId="37710" xr:uid="{CAC7CE23-34AF-4FE9-B0CB-03C1C828D666}"/>
    <cellStyle name="Total 16 4 3" xfId="37711" xr:uid="{D1CC760B-428A-4EDC-BE33-ED10EA0A407C}"/>
    <cellStyle name="Total 16 4 3 2" xfId="37712" xr:uid="{D4835811-52DE-45B8-85D7-8E345D72AC6C}"/>
    <cellStyle name="Total 16 4 4" xfId="37713" xr:uid="{70C5A048-F94D-4796-9842-2CD667BB4C8D}"/>
    <cellStyle name="Total 16 4 5" xfId="37708" xr:uid="{12F0D51E-CA12-44A0-897F-3843D4E24296}"/>
    <cellStyle name="Total 16 5" xfId="21517" xr:uid="{2360220D-5C06-4D0F-9CB3-6CE9728E510A}"/>
    <cellStyle name="Total 16 5 2" xfId="37715" xr:uid="{D982D1E3-E4D3-431C-B4ED-12B437F245D4}"/>
    <cellStyle name="Total 16 5 2 2" xfId="37716" xr:uid="{D3D30C41-02F4-42BA-9F5F-E5DDC1163ACD}"/>
    <cellStyle name="Total 16 5 3" xfId="37717" xr:uid="{82F8DDD9-6E06-44B9-A49E-195D561D5D81}"/>
    <cellStyle name="Total 16 5 3 2" xfId="37718" xr:uid="{AE4B4EF2-3B2E-468E-8CE0-535121DD2877}"/>
    <cellStyle name="Total 16 5 4" xfId="37719" xr:uid="{D3995FF8-D0E5-42FB-A2F0-60B004393C48}"/>
    <cellStyle name="Total 16 5 4 2" xfId="37720" xr:uid="{288ACB48-2BAD-4098-A90D-64893E7B3964}"/>
    <cellStyle name="Total 16 5 5" xfId="37721" xr:uid="{26AB50AD-852D-43A1-850D-431F0BB1D9AF}"/>
    <cellStyle name="Total 16 5 6" xfId="37714" xr:uid="{CF7686F6-EE80-4517-98DB-D825860AEEB4}"/>
    <cellStyle name="Total 16 6" xfId="21518" xr:uid="{13602B15-EBDF-4F6E-97BE-10D44CF3255D}"/>
    <cellStyle name="Total 16 6 2" xfId="37723" xr:uid="{BF52F745-79AE-4698-AE2E-616DD231A2FB}"/>
    <cellStyle name="Total 16 6 2 2" xfId="37724" xr:uid="{01F6FAE8-E8C8-43FA-BD19-BE8C6563A620}"/>
    <cellStyle name="Total 16 6 3" xfId="37725" xr:uid="{071CC836-05C2-475C-B89C-C9DD5CF19538}"/>
    <cellStyle name="Total 16 6 3 2" xfId="37726" xr:uid="{DAF76752-AB57-4FD6-816F-982364BB10C1}"/>
    <cellStyle name="Total 16 6 4" xfId="37727" xr:uid="{D4F6C5D9-BAF7-4AD1-8ED4-AFFB3F27597B}"/>
    <cellStyle name="Total 16 6 5" xfId="37722" xr:uid="{65E7458F-A923-496B-8BF2-A6EDABDCB24F}"/>
    <cellStyle name="Total 16 7" xfId="21519" xr:uid="{4A686C21-C18B-477C-9F70-AFA48425C2A1}"/>
    <cellStyle name="Total 16 7 2" xfId="37729" xr:uid="{D0AB8D54-5991-45FB-8344-96D38FB2B920}"/>
    <cellStyle name="Total 16 7 3" xfId="37728" xr:uid="{15F329FA-1DB2-4DC3-84FF-CFAE893DB9F2}"/>
    <cellStyle name="Total 16 8" xfId="21520" xr:uid="{20CD00AD-7895-430C-86BB-3BB799B8EE8E}"/>
    <cellStyle name="Total 16 8 2" xfId="37731" xr:uid="{3FE9A9A0-C883-4DFB-99A2-AF6C085E4C60}"/>
    <cellStyle name="Total 16 8 3" xfId="37730" xr:uid="{4F8B65F6-30B9-4388-A314-B9BAC846C9EA}"/>
    <cellStyle name="Total 16 9" xfId="21521" xr:uid="{9D079000-864C-45B9-A3AB-EC32BE983E2D}"/>
    <cellStyle name="Total 16 9 2" xfId="37733" xr:uid="{E99BD6C9-4090-44B6-B865-35C226209041}"/>
    <cellStyle name="Total 16 9 3" xfId="37732" xr:uid="{725517F6-B458-43B1-9CF8-82E448ACA0AC}"/>
    <cellStyle name="Total 17" xfId="5192" xr:uid="{00000000-0005-0000-0000-00004B140000}"/>
    <cellStyle name="Total 17 10" xfId="21522" xr:uid="{2ECF7BD5-ED47-4AA0-BC36-CAEB6C71401A}"/>
    <cellStyle name="Total 17 10 2" xfId="37735" xr:uid="{ABD147EF-2FD5-4DD7-9129-2E99560DA044}"/>
    <cellStyle name="Total 17 11" xfId="37736" xr:uid="{A23B28E5-1CE9-4374-94F8-71E3F6B7D694}"/>
    <cellStyle name="Total 17 12" xfId="37734" xr:uid="{F1F8805F-E189-4E3F-A372-C7D68E259E39}"/>
    <cellStyle name="Total 17 13" xfId="24480" xr:uid="{DB0DC44D-418C-44C9-B066-EE872F8FC264}"/>
    <cellStyle name="Total 17 14" xfId="9496" xr:uid="{73A3D422-6F1A-4080-8305-970DFCFD5FEA}"/>
    <cellStyle name="Total 17 2" xfId="21523" xr:uid="{A05A2271-8292-4587-AA08-E6F9422D1BC7}"/>
    <cellStyle name="Total 17 2 2" xfId="37738" xr:uid="{1768C048-133A-4797-A4D8-BA7B87C0C2F4}"/>
    <cellStyle name="Total 17 2 2 2" xfId="37739" xr:uid="{F5736B61-6E02-4C2E-8A27-649040AF78AB}"/>
    <cellStyle name="Total 17 2 3" xfId="37740" xr:uid="{9744E923-06D7-49FD-9DD3-EA0455B208D0}"/>
    <cellStyle name="Total 17 2 3 2" xfId="37741" xr:uid="{F05F7B72-5980-48CC-9E72-BEA0E508268E}"/>
    <cellStyle name="Total 17 2 4" xfId="37742" xr:uid="{F349F88F-C143-4C67-B6AE-49598FF07A51}"/>
    <cellStyle name="Total 17 2 5" xfId="37743" xr:uid="{42E406DC-28D0-4520-8F59-E7A7AB50D89A}"/>
    <cellStyle name="Total 17 2 6" xfId="37737" xr:uid="{F8287602-F20D-4B7A-A366-9763C3929E97}"/>
    <cellStyle name="Total 17 3" xfId="21524" xr:uid="{C3269A07-95FF-4EEE-8FA4-A82B640A4416}"/>
    <cellStyle name="Total 17 3 2" xfId="37745" xr:uid="{AFBA00A4-16B7-4B36-A4FD-7BFB6162ACFF}"/>
    <cellStyle name="Total 17 3 2 2" xfId="37746" xr:uid="{C2B4DFDD-21B2-4AC3-B373-D9409164EA6E}"/>
    <cellStyle name="Total 17 3 3" xfId="37747" xr:uid="{8884B628-F740-4E92-B88D-36677BAC2BA4}"/>
    <cellStyle name="Total 17 3 3 2" xfId="37748" xr:uid="{0C334AA4-9B88-4E13-AE0D-5466EB0611E6}"/>
    <cellStyle name="Total 17 3 4" xfId="37749" xr:uid="{89832C4D-899A-437E-BF12-28E028573DE4}"/>
    <cellStyle name="Total 17 3 5" xfId="37744" xr:uid="{A0933EAD-4FBC-4958-B669-58F1898A5E7E}"/>
    <cellStyle name="Total 17 4" xfId="21525" xr:uid="{DDC9029F-B828-41CA-A07A-28CEECD622D4}"/>
    <cellStyle name="Total 17 4 2" xfId="37751" xr:uid="{9FAC7F46-D744-4863-ACD6-9EC55EF98AE0}"/>
    <cellStyle name="Total 17 4 2 2" xfId="37752" xr:uid="{34E0D3CA-2D9D-411A-9C26-C7B64BEAF0EF}"/>
    <cellStyle name="Total 17 4 3" xfId="37753" xr:uid="{04CDCFFD-D63A-4E3D-9A33-3DCE0BB71935}"/>
    <cellStyle name="Total 17 4 3 2" xfId="37754" xr:uid="{73079818-2964-4801-859C-AA8CBD1F9B47}"/>
    <cellStyle name="Total 17 4 4" xfId="37755" xr:uid="{B466C086-50FB-47AF-84D4-2ECDDEC269AC}"/>
    <cellStyle name="Total 17 4 5" xfId="37750" xr:uid="{D001C7F2-E2F4-444E-9353-2C97EDB77469}"/>
    <cellStyle name="Total 17 5" xfId="21526" xr:uid="{9A89BE80-E1D6-474E-9A52-99A7003DF964}"/>
    <cellStyle name="Total 17 5 2" xfId="37757" xr:uid="{5424CCE1-6B73-4EA2-94E3-C4C58D7E3A30}"/>
    <cellStyle name="Total 17 5 2 2" xfId="37758" xr:uid="{06291A30-E61B-46F5-8138-1B7D02AB7838}"/>
    <cellStyle name="Total 17 5 3" xfId="37759" xr:uid="{CC8D9F40-62D2-4BEE-9767-E5C5AD66101C}"/>
    <cellStyle name="Total 17 5 3 2" xfId="37760" xr:uid="{CC08E5D3-D180-48E6-90C3-1C718F2E2949}"/>
    <cellStyle name="Total 17 5 4" xfId="37761" xr:uid="{34DFD45A-F4DF-41DB-B1EC-C6CFFC910EF5}"/>
    <cellStyle name="Total 17 5 4 2" xfId="37762" xr:uid="{78BFC67A-D646-4779-B82A-9877175CFF2D}"/>
    <cellStyle name="Total 17 5 5" xfId="37763" xr:uid="{DECEA8B1-8635-43EB-B242-6466531E860E}"/>
    <cellStyle name="Total 17 5 6" xfId="37756" xr:uid="{6553D074-5068-4B73-A51B-C852712689F8}"/>
    <cellStyle name="Total 17 6" xfId="21527" xr:uid="{11362B3B-2284-4D61-B9E3-79AAA103A5AF}"/>
    <cellStyle name="Total 17 6 2" xfId="37765" xr:uid="{2F93E701-ECAD-4F1F-AB26-41663C3B5B45}"/>
    <cellStyle name="Total 17 6 2 2" xfId="37766" xr:uid="{0F2698EC-8C56-49CD-917D-E6421AC3D806}"/>
    <cellStyle name="Total 17 6 3" xfId="37767" xr:uid="{D32C5EF2-32FC-4DB2-A8B4-913DE1BC59E2}"/>
    <cellStyle name="Total 17 6 3 2" xfId="37768" xr:uid="{5EDD7C87-0ADD-4F96-BA61-73EB204DBA8D}"/>
    <cellStyle name="Total 17 6 4" xfId="37769" xr:uid="{89781DB8-9B9F-4721-9476-E9408C5A15A6}"/>
    <cellStyle name="Total 17 6 5" xfId="37764" xr:uid="{8BC6AFE4-3DB1-489F-AF3A-46B599CB7902}"/>
    <cellStyle name="Total 17 7" xfId="21528" xr:uid="{F2E6A4E7-BDB4-48ED-8FD9-31999940F42E}"/>
    <cellStyle name="Total 17 7 2" xfId="37771" xr:uid="{DF4BAD42-2E4B-461F-AF28-54A7F7836105}"/>
    <cellStyle name="Total 17 7 3" xfId="37770" xr:uid="{1BDC866B-D99B-4CF4-A57F-23120FB07A60}"/>
    <cellStyle name="Total 17 8" xfId="21529" xr:uid="{F37AE69F-7667-4429-A66A-649B93F27BF9}"/>
    <cellStyle name="Total 17 8 2" xfId="37773" xr:uid="{4E338E0B-B37B-43C1-9C18-E2969E7B48C1}"/>
    <cellStyle name="Total 17 8 3" xfId="37772" xr:uid="{486E67B1-FFCA-4406-9020-003B2D8133B6}"/>
    <cellStyle name="Total 17 9" xfId="21530" xr:uid="{A69B0204-9765-438D-93F4-A6E69D0DFC6E}"/>
    <cellStyle name="Total 17 9 2" xfId="37775" xr:uid="{BC54A118-8318-4221-B72C-F0D3DABC143C}"/>
    <cellStyle name="Total 17 9 3" xfId="37774" xr:uid="{F234647E-A2A2-44BD-A315-05CA25592846}"/>
    <cellStyle name="Total 18" xfId="5193" xr:uid="{00000000-0005-0000-0000-00004C140000}"/>
    <cellStyle name="Total 18 10" xfId="21531" xr:uid="{5BF128E4-9020-4BA1-B727-2DF62AB64713}"/>
    <cellStyle name="Total 18 10 2" xfId="37777" xr:uid="{1BABB155-41BB-4531-B196-19E4E5AFF648}"/>
    <cellStyle name="Total 18 11" xfId="37778" xr:uid="{F52D2135-E6F2-42B4-B7E6-03B4DCA4FCEE}"/>
    <cellStyle name="Total 18 12" xfId="37776" xr:uid="{4F0AEDD2-F9DB-4B0A-A89E-C2842A66B62D}"/>
    <cellStyle name="Total 18 13" xfId="24481" xr:uid="{182992CD-1D68-4DF0-942C-43A36B0E4110}"/>
    <cellStyle name="Total 18 14" xfId="9497" xr:uid="{93A6206C-577E-41D8-83A6-551BFB969F77}"/>
    <cellStyle name="Total 18 2" xfId="21532" xr:uid="{43BC8F85-E1D1-42A3-88F4-FBCD97F79303}"/>
    <cellStyle name="Total 18 2 2" xfId="37780" xr:uid="{DDD2986A-B918-4E0F-8BE4-99AA84E79F09}"/>
    <cellStyle name="Total 18 2 2 2" xfId="37781" xr:uid="{6179932E-8BCA-42FC-8AA7-1BB2771A9481}"/>
    <cellStyle name="Total 18 2 3" xfId="37782" xr:uid="{3490B981-7EB5-4497-8377-D81426FC7207}"/>
    <cellStyle name="Total 18 2 3 2" xfId="37783" xr:uid="{4C7E23DE-BF3A-42E4-ACA8-092087ACD9B6}"/>
    <cellStyle name="Total 18 2 4" xfId="37784" xr:uid="{9A003B13-3B16-4E4A-90AE-1EDC754250A8}"/>
    <cellStyle name="Total 18 2 5" xfId="37785" xr:uid="{F3A214CD-3DF8-4DF1-A59F-3893CA8E9032}"/>
    <cellStyle name="Total 18 2 6" xfId="37779" xr:uid="{9F6B0004-7780-418D-9E77-63F98CC0289F}"/>
    <cellStyle name="Total 18 3" xfId="21533" xr:uid="{FD9AE53B-A726-4341-88FD-6304082826DB}"/>
    <cellStyle name="Total 18 3 2" xfId="37787" xr:uid="{91B8360A-7B63-4923-B59A-B3CD613C22E3}"/>
    <cellStyle name="Total 18 3 2 2" xfId="37788" xr:uid="{FF6DDEE8-4A97-42B3-A632-D12C5240A735}"/>
    <cellStyle name="Total 18 3 3" xfId="37789" xr:uid="{E969561E-EAE8-4604-9FF4-8C51930B52FD}"/>
    <cellStyle name="Total 18 3 3 2" xfId="37790" xr:uid="{6ADF3F86-9E86-47F9-8555-CD869763E249}"/>
    <cellStyle name="Total 18 3 4" xfId="37791" xr:uid="{9ACE2B35-403C-4618-BC98-4C39A135CA91}"/>
    <cellStyle name="Total 18 3 5" xfId="37786" xr:uid="{48D15CAE-C1A4-42EF-9F96-74E33D134898}"/>
    <cellStyle name="Total 18 4" xfId="21534" xr:uid="{D604E976-2355-45F8-84A6-B37BD097E732}"/>
    <cellStyle name="Total 18 4 2" xfId="37793" xr:uid="{CB1B928D-4225-4D3A-A4A3-381ED397EEE4}"/>
    <cellStyle name="Total 18 4 2 2" xfId="37794" xr:uid="{551BA8BB-E815-4428-9766-1D76421BA9AD}"/>
    <cellStyle name="Total 18 4 3" xfId="37795" xr:uid="{EFEEC80F-862F-425E-B6E6-CC9572E94FB2}"/>
    <cellStyle name="Total 18 4 3 2" xfId="37796" xr:uid="{33336381-A4C5-4E21-9833-AB65A6B1771D}"/>
    <cellStyle name="Total 18 4 4" xfId="37797" xr:uid="{FE03453E-A3B7-4767-AEFB-3D59BE9770F3}"/>
    <cellStyle name="Total 18 4 5" xfId="37792" xr:uid="{5835414B-AA30-4150-9CDC-534FFD924104}"/>
    <cellStyle name="Total 18 5" xfId="21535" xr:uid="{A1BC673E-E9AA-4167-A169-A1A9404640AB}"/>
    <cellStyle name="Total 18 5 2" xfId="37799" xr:uid="{1BE720EF-B071-4B7D-8EA8-439673B5BCE0}"/>
    <cellStyle name="Total 18 5 2 2" xfId="37800" xr:uid="{03754C66-C54A-4E9E-A4D3-2A10CAA102DF}"/>
    <cellStyle name="Total 18 5 3" xfId="37801" xr:uid="{860CE2C2-CDB4-4C1E-A763-87F30E680CBF}"/>
    <cellStyle name="Total 18 5 3 2" xfId="37802" xr:uid="{F57D93C6-82B2-4A22-9109-1A26C635A9C9}"/>
    <cellStyle name="Total 18 5 4" xfId="37803" xr:uid="{17F3C87A-B45A-4C0B-AFCE-FEE13C126481}"/>
    <cellStyle name="Total 18 5 4 2" xfId="37804" xr:uid="{9BDEFB1D-D310-4E4B-9BCB-8F1A4733894F}"/>
    <cellStyle name="Total 18 5 5" xfId="37805" xr:uid="{FB49DCEF-9E36-4E66-8967-9F7EEE07D78C}"/>
    <cellStyle name="Total 18 5 6" xfId="37798" xr:uid="{C36288F1-0BA2-4316-BDD9-96ADA0FDAB87}"/>
    <cellStyle name="Total 18 6" xfId="21536" xr:uid="{A65F9AC4-D7E3-4B52-9145-AD79F2D20C1E}"/>
    <cellStyle name="Total 18 6 2" xfId="37807" xr:uid="{848EC529-ECFD-4FA9-A6CB-E17F67F9F66E}"/>
    <cellStyle name="Total 18 6 2 2" xfId="37808" xr:uid="{2E6EB700-7928-4D62-BE51-7C60373AD5D7}"/>
    <cellStyle name="Total 18 6 3" xfId="37809" xr:uid="{EA1CA219-DE51-4C83-879E-8265988C37A6}"/>
    <cellStyle name="Total 18 6 3 2" xfId="37810" xr:uid="{98DF7721-9851-4D2E-9B26-B67023CC2340}"/>
    <cellStyle name="Total 18 6 4" xfId="37811" xr:uid="{78DC19F3-5650-412A-8005-6DBC9725EE55}"/>
    <cellStyle name="Total 18 6 5" xfId="37806" xr:uid="{3576FBE6-C047-4465-B587-98DD5DA11404}"/>
    <cellStyle name="Total 18 7" xfId="21537" xr:uid="{733C6AB3-7782-4F81-8EC9-5C68ECED8DB7}"/>
    <cellStyle name="Total 18 7 2" xfId="37813" xr:uid="{EA05D891-BB34-4241-996A-16281B56436E}"/>
    <cellStyle name="Total 18 7 3" xfId="37812" xr:uid="{D7CE59C6-80DA-4011-9687-96CC6674746C}"/>
    <cellStyle name="Total 18 8" xfId="21538" xr:uid="{23D89AA0-58DB-4529-922A-AE893750AB92}"/>
    <cellStyle name="Total 18 8 2" xfId="37815" xr:uid="{4FACFEB5-4AF9-4018-94CD-4758C4023F2B}"/>
    <cellStyle name="Total 18 8 3" xfId="37814" xr:uid="{B55BBD9C-E688-4E92-86DC-DBB4DC838F33}"/>
    <cellStyle name="Total 18 9" xfId="21539" xr:uid="{C9A8C8DC-52C9-41BF-94BA-AF8BCC7C74A9}"/>
    <cellStyle name="Total 18 9 2" xfId="37817" xr:uid="{D0FF9791-C9AB-400A-8AF1-11D7138930C7}"/>
    <cellStyle name="Total 18 9 3" xfId="37816" xr:uid="{859A5924-FB73-49C1-B086-09D326D97F2A}"/>
    <cellStyle name="Total 19" xfId="5194" xr:uid="{00000000-0005-0000-0000-00004D140000}"/>
    <cellStyle name="Total 19 10" xfId="21540" xr:uid="{C4BC8E24-F022-4717-A4FC-805BDCA7A085}"/>
    <cellStyle name="Total 19 10 2" xfId="37819" xr:uid="{39037B8A-BE45-4CE5-B6EF-41CF7B87F028}"/>
    <cellStyle name="Total 19 11" xfId="37820" xr:uid="{94AB7A1C-A491-4299-BC17-8C20F241F83D}"/>
    <cellStyle name="Total 19 12" xfId="37818" xr:uid="{43F2A52E-601F-4864-9BF4-C62B17D2F516}"/>
    <cellStyle name="Total 19 13" xfId="24482" xr:uid="{CF0B90A1-B5F0-42AA-A93B-4F73DF67479B}"/>
    <cellStyle name="Total 19 14" xfId="9498" xr:uid="{A5549AB4-DBB3-4386-8941-999FB01A625A}"/>
    <cellStyle name="Total 19 2" xfId="21541" xr:uid="{B7022364-F2E4-413F-B68C-278A6C7A3EC8}"/>
    <cellStyle name="Total 19 2 2" xfId="37822" xr:uid="{B5F7ABB9-6AA4-4148-982C-A32838AC8059}"/>
    <cellStyle name="Total 19 2 2 2" xfId="37823" xr:uid="{D61034C0-4FDC-4FB9-A87A-F4B23FBF8A1C}"/>
    <cellStyle name="Total 19 2 3" xfId="37824" xr:uid="{39F450BE-1DB0-432E-825B-2C88610C998E}"/>
    <cellStyle name="Total 19 2 3 2" xfId="37825" xr:uid="{C4BC5C11-0C45-44BB-91F3-8064313CE9F3}"/>
    <cellStyle name="Total 19 2 4" xfId="37826" xr:uid="{A178B0A2-5102-4ADD-9D4C-A67A4557E9B3}"/>
    <cellStyle name="Total 19 2 5" xfId="37827" xr:uid="{A4969775-865C-46C9-9E4F-B0E6B9108B84}"/>
    <cellStyle name="Total 19 2 6" xfId="37821" xr:uid="{5072253A-46D9-44FD-B4DB-D5EC820753D8}"/>
    <cellStyle name="Total 19 3" xfId="21542" xr:uid="{D2E1607E-EBF7-45F1-B2F2-5D8D237A12C0}"/>
    <cellStyle name="Total 19 3 2" xfId="37829" xr:uid="{A460C13C-9C8E-4D8C-845E-83C67A7AC155}"/>
    <cellStyle name="Total 19 3 2 2" xfId="37830" xr:uid="{E87299D4-F247-48FD-9813-EF80E492A63F}"/>
    <cellStyle name="Total 19 3 3" xfId="37831" xr:uid="{4BB709C1-EE29-4215-A0E8-9C8A1F3CAD81}"/>
    <cellStyle name="Total 19 3 3 2" xfId="37832" xr:uid="{C567DF52-AEF2-45F5-920F-9F47421A2544}"/>
    <cellStyle name="Total 19 3 4" xfId="37833" xr:uid="{19A595B3-80BA-4917-B0F7-5EF00EE0C51E}"/>
    <cellStyle name="Total 19 3 5" xfId="37828" xr:uid="{585AFE11-BA7E-4F52-B3C2-C3EC3561C3F8}"/>
    <cellStyle name="Total 19 4" xfId="21543" xr:uid="{6E0E094C-7A6B-40D9-8737-EB6A6F518A76}"/>
    <cellStyle name="Total 19 4 2" xfId="37835" xr:uid="{19E61CB9-10AD-4D6A-8F5A-85A429EC6C63}"/>
    <cellStyle name="Total 19 4 2 2" xfId="37836" xr:uid="{88593885-D3CF-49D1-8F3B-0013FC0A3FC1}"/>
    <cellStyle name="Total 19 4 3" xfId="37837" xr:uid="{CF41707A-CE09-4B4E-BAFA-4D79A6EE938D}"/>
    <cellStyle name="Total 19 4 3 2" xfId="37838" xr:uid="{4006AD88-690D-4513-A962-479080EF776E}"/>
    <cellStyle name="Total 19 4 4" xfId="37839" xr:uid="{6D3123CE-C9F8-4289-B12B-1955147ED4E3}"/>
    <cellStyle name="Total 19 4 5" xfId="37834" xr:uid="{CE673000-78D3-434B-9380-F50E221F3F98}"/>
    <cellStyle name="Total 19 5" xfId="21544" xr:uid="{B3EBDC5B-AB2A-441E-A3FE-354592DBD336}"/>
    <cellStyle name="Total 19 5 2" xfId="37841" xr:uid="{063E5CB6-5C15-43CD-A8C8-95AF3546B520}"/>
    <cellStyle name="Total 19 5 2 2" xfId="37842" xr:uid="{5A6972AA-E6FA-4E42-8D2E-E5E1500E863A}"/>
    <cellStyle name="Total 19 5 3" xfId="37843" xr:uid="{CAFF4183-0884-479B-8BD9-0F119F007221}"/>
    <cellStyle name="Total 19 5 3 2" xfId="37844" xr:uid="{AC027D91-3AF1-47C5-A7A7-A6F4E23B27C6}"/>
    <cellStyle name="Total 19 5 4" xfId="37845" xr:uid="{3546FA30-4A9F-4D13-BFE0-BFB1A77CF976}"/>
    <cellStyle name="Total 19 5 4 2" xfId="37846" xr:uid="{D6E321BE-B772-462B-973E-EF5E4338C3A2}"/>
    <cellStyle name="Total 19 5 5" xfId="37847" xr:uid="{9E51A36B-3F26-405B-AC54-888CD3B6E9B7}"/>
    <cellStyle name="Total 19 5 6" xfId="37840" xr:uid="{1C708970-6977-42EC-A508-7F023F498636}"/>
    <cellStyle name="Total 19 6" xfId="21545" xr:uid="{DC47DA1A-EFB9-4B0D-A564-DFFA60B37F23}"/>
    <cellStyle name="Total 19 6 2" xfId="37849" xr:uid="{B008FA0D-E709-41B9-AD94-101513EAB190}"/>
    <cellStyle name="Total 19 6 2 2" xfId="37850" xr:uid="{6C5D10F6-9BD5-48E4-AFC3-A3BF75486238}"/>
    <cellStyle name="Total 19 6 3" xfId="37851" xr:uid="{45D79BFF-F50A-43ED-B0C0-C4E9C8B370F1}"/>
    <cellStyle name="Total 19 6 3 2" xfId="37852" xr:uid="{174EDE05-C478-41E2-9A77-EFD7811E99FC}"/>
    <cellStyle name="Total 19 6 4" xfId="37853" xr:uid="{78C5112D-14F9-4E69-9219-CB4C8E0FFCBC}"/>
    <cellStyle name="Total 19 6 5" xfId="37848" xr:uid="{B3167E4D-6416-4492-88C6-0E42C0E0C8F0}"/>
    <cellStyle name="Total 19 7" xfId="21546" xr:uid="{B5A70CC9-B48D-41F4-8C64-8503FD7741D5}"/>
    <cellStyle name="Total 19 7 2" xfId="37855" xr:uid="{87C17995-18B8-4330-87DE-C59821F0A2D0}"/>
    <cellStyle name="Total 19 7 3" xfId="37854" xr:uid="{A2247237-401A-4B6A-A81C-2858D4E74B64}"/>
    <cellStyle name="Total 19 8" xfId="21547" xr:uid="{01B48FEF-BA4F-44D2-A987-37E1588B15D7}"/>
    <cellStyle name="Total 19 8 2" xfId="37857" xr:uid="{50B9B742-F9CA-4674-82F9-5FFBF1995AEB}"/>
    <cellStyle name="Total 19 8 3" xfId="37856" xr:uid="{6F7AF8BA-D2EC-45ED-B95E-165B0AFB2038}"/>
    <cellStyle name="Total 19 9" xfId="21548" xr:uid="{EA0D62E9-44A7-449E-BF1E-341BEA427C42}"/>
    <cellStyle name="Total 19 9 2" xfId="37859" xr:uid="{17C645A3-5677-4295-8A0E-B485654A501C}"/>
    <cellStyle name="Total 19 9 3" xfId="37858" xr:uid="{5E097299-89B6-4D82-A633-B086FFCB1D51}"/>
    <cellStyle name="Total 2" xfId="5195" xr:uid="{00000000-0005-0000-0000-00004E140000}"/>
    <cellStyle name="Total 2 10" xfId="5196" xr:uid="{00000000-0005-0000-0000-00004F140000}"/>
    <cellStyle name="Total 2 10 10" xfId="37862" xr:uid="{A406FF45-0FDE-42F0-8F31-CAACC821B0C7}"/>
    <cellStyle name="Total 2 10 11" xfId="37861" xr:uid="{23DA2962-53E4-477C-A374-6A5CFB90C993}"/>
    <cellStyle name="Total 2 10 12" xfId="7051" xr:uid="{207375E6-F364-47A6-89EF-B3C9DBB8E54E}"/>
    <cellStyle name="Total 2 10 2" xfId="9500" xr:uid="{BE26B96C-EA56-4E22-BD0B-C4F413A7479C}"/>
    <cellStyle name="Total 2 10 2 2" xfId="37864" xr:uid="{5A597F47-6EDB-4703-B206-19BFF83AD29D}"/>
    <cellStyle name="Total 2 10 2 2 2" xfId="37865" xr:uid="{8012556B-33FA-4920-96A1-383E537D3A27}"/>
    <cellStyle name="Total 2 10 2 3" xfId="37866" xr:uid="{DC7E3246-108A-4F67-BDE2-EBA312B2C7FE}"/>
    <cellStyle name="Total 2 10 2 3 2" xfId="37867" xr:uid="{2D7F900E-3B35-4D70-804F-895929B5792F}"/>
    <cellStyle name="Total 2 10 2 4" xfId="37868" xr:uid="{6674E801-7BED-4056-8C24-04587AA3CACB}"/>
    <cellStyle name="Total 2 10 2 5" xfId="37863" xr:uid="{D7C211F4-72FA-46FA-AA8D-41AC93219792}"/>
    <cellStyle name="Total 2 10 3" xfId="21549" xr:uid="{FC0EC3F6-01F0-42BA-9929-E5997FE5B43B}"/>
    <cellStyle name="Total 2 10 3 2" xfId="37870" xr:uid="{20E1DC49-4BEF-4DFE-85DB-52C405F37801}"/>
    <cellStyle name="Total 2 10 3 2 2" xfId="37871" xr:uid="{B6CB963D-FA61-4060-A013-3D1E76762A26}"/>
    <cellStyle name="Total 2 10 3 3" xfId="37872" xr:uid="{79088353-F710-4479-85AD-D266C1E161B3}"/>
    <cellStyle name="Total 2 10 3 3 2" xfId="37873" xr:uid="{0BE85597-3845-4AC7-9439-F26011D24F14}"/>
    <cellStyle name="Total 2 10 3 4" xfId="37874" xr:uid="{B790D22B-8681-4673-AA69-CAA0A3E66AAA}"/>
    <cellStyle name="Total 2 10 3 5" xfId="37869" xr:uid="{E41EB1D1-311E-4F4D-9E03-C0CE7487589E}"/>
    <cellStyle name="Total 2 10 4" xfId="21550" xr:uid="{08E4F7A5-4D50-4162-8C33-0C371810CEE8}"/>
    <cellStyle name="Total 2 10 4 2" xfId="37876" xr:uid="{27D8E3CF-4C12-4DCE-8C9B-B5BA3A6A74DA}"/>
    <cellStyle name="Total 2 10 4 2 2" xfId="37877" xr:uid="{4D9A3671-BCDA-4C01-9567-E4B1E468AA29}"/>
    <cellStyle name="Total 2 10 4 3" xfId="37878" xr:uid="{24669D07-1940-44F8-AFB4-9E43DADC5448}"/>
    <cellStyle name="Total 2 10 4 3 2" xfId="37879" xr:uid="{99787189-54D2-4412-BE43-905FB25FD3A3}"/>
    <cellStyle name="Total 2 10 4 4" xfId="37880" xr:uid="{E6CAD257-50AE-490C-8D33-ACEF62115D11}"/>
    <cellStyle name="Total 2 10 4 4 2" xfId="37881" xr:uid="{B6FF3BD5-7935-4881-A382-4307C5E19AE3}"/>
    <cellStyle name="Total 2 10 4 5" xfId="37882" xr:uid="{0B26DF67-B1CE-4ADD-8D80-69DE6313E4C2}"/>
    <cellStyle name="Total 2 10 4 6" xfId="37875" xr:uid="{5E654EA1-27A6-4FF3-9ED1-90A8BF8C6C47}"/>
    <cellStyle name="Total 2 10 5" xfId="21551" xr:uid="{09E5C969-F400-4756-816F-D2D8434F4038}"/>
    <cellStyle name="Total 2 10 5 2" xfId="37884" xr:uid="{7465278A-534D-49AE-8432-E43C9F4DC87C}"/>
    <cellStyle name="Total 2 10 5 2 2" xfId="37885" xr:uid="{1824E46F-AE99-424B-90FE-12600013A0D6}"/>
    <cellStyle name="Total 2 10 5 3" xfId="37886" xr:uid="{15D67DA4-45C0-4181-9466-4EE1F133323C}"/>
    <cellStyle name="Total 2 10 5 3 2" xfId="37887" xr:uid="{092B0124-4F4C-4AC0-8713-73DA63E44B5A}"/>
    <cellStyle name="Total 2 10 5 4" xfId="37888" xr:uid="{A8C1F76F-C903-44B2-B754-861C918BF0C9}"/>
    <cellStyle name="Total 2 10 5 5" xfId="37883" xr:uid="{B278917A-8A3E-4FB0-B01E-062140A444CE}"/>
    <cellStyle name="Total 2 10 6" xfId="21552" xr:uid="{96A9769E-D472-41B8-A7E3-68374DC2B976}"/>
    <cellStyle name="Total 2 10 6 2" xfId="37890" xr:uid="{E28F0DAF-E4ED-4B12-A0C9-5F1319808C70}"/>
    <cellStyle name="Total 2 10 6 3" xfId="37889" xr:uid="{B7E0C0F1-B278-4852-94DA-206D0A85EB19}"/>
    <cellStyle name="Total 2 10 7" xfId="21553" xr:uid="{71EB0B37-C1F5-46F0-8EB0-BB7A985479FA}"/>
    <cellStyle name="Total 2 10 7 2" xfId="37892" xr:uid="{6C79C1D9-3A6D-4AE6-A1A4-A27CDEF48E16}"/>
    <cellStyle name="Total 2 10 7 3" xfId="37891" xr:uid="{815A867C-2DDE-4696-802D-B861836C1F20}"/>
    <cellStyle name="Total 2 10 8" xfId="21554" xr:uid="{20239A74-64F3-4CF4-9ED7-F05DE1FDA617}"/>
    <cellStyle name="Total 2 10 8 2" xfId="37894" xr:uid="{1D756286-1931-46D4-99F3-2439B3CAC539}"/>
    <cellStyle name="Total 2 10 8 3" xfId="37893" xr:uid="{6987509B-A236-4627-A115-A8A96837570D}"/>
    <cellStyle name="Total 2 10 9" xfId="21555" xr:uid="{2E7CCC5A-A334-4317-9A97-51F08795B8DB}"/>
    <cellStyle name="Total 2 10 9 2" xfId="37895" xr:uid="{9D89259E-7572-46D2-B197-BB975E577AFA}"/>
    <cellStyle name="Total 2 11" xfId="5589" xr:uid="{41099CAC-48FC-463C-B9DE-0F14BB591410}"/>
    <cellStyle name="Total 2 11 10" xfId="37897" xr:uid="{36FB83FF-C2B1-4600-B979-4D4253355BFE}"/>
    <cellStyle name="Total 2 11 11" xfId="37896" xr:uid="{5E057735-E22D-43F2-B3EA-B8173E926AB3}"/>
    <cellStyle name="Total 2 11 2" xfId="21557" xr:uid="{79D646C8-1D02-42EB-A876-8E4DA27DD2E8}"/>
    <cellStyle name="Total 2 11 2 2" xfId="37899" xr:uid="{26FB0F6F-65ED-493A-A35A-D6446A2E9F9D}"/>
    <cellStyle name="Total 2 11 2 2 2" xfId="37900" xr:uid="{DE50F2DC-4165-4854-8459-58F2461F6D07}"/>
    <cellStyle name="Total 2 11 2 3" xfId="37901" xr:uid="{B7CD7059-8DA0-4573-919C-62F805A1F2C6}"/>
    <cellStyle name="Total 2 11 2 3 2" xfId="37902" xr:uid="{6B1B22D5-C449-497A-945A-D729F7454D54}"/>
    <cellStyle name="Total 2 11 2 4" xfId="37903" xr:uid="{802797EE-56E6-4894-BB2C-4B169D87D0C0}"/>
    <cellStyle name="Total 2 11 2 5" xfId="37898" xr:uid="{16B38A0A-6F53-4BB6-A698-5BE87B161D90}"/>
    <cellStyle name="Total 2 11 3" xfId="21558" xr:uid="{4DB318B3-5875-4AD6-98D4-A2DC529580FB}"/>
    <cellStyle name="Total 2 11 3 2" xfId="37905" xr:uid="{CBEE817F-F024-4C54-9781-0F4DA795FC87}"/>
    <cellStyle name="Total 2 11 3 2 2" xfId="37906" xr:uid="{55B3DB31-8A0C-42CC-8515-D29745724C12}"/>
    <cellStyle name="Total 2 11 3 3" xfId="37907" xr:uid="{AD59A424-8948-43F3-AFCB-10BC3207300D}"/>
    <cellStyle name="Total 2 11 3 3 2" xfId="37908" xr:uid="{0532259F-9F6E-4CAF-A28F-E0844B6A1B3F}"/>
    <cellStyle name="Total 2 11 3 4" xfId="37909" xr:uid="{878AB25F-6B12-46DE-A6A7-1B0A0201843C}"/>
    <cellStyle name="Total 2 11 3 5" xfId="37904" xr:uid="{D680CE71-CB32-45FE-8E48-45E09F58199A}"/>
    <cellStyle name="Total 2 11 4" xfId="21559" xr:uid="{AADB5FF6-CD41-419B-B765-7C67283465B4}"/>
    <cellStyle name="Total 2 11 4 2" xfId="37911" xr:uid="{7A4747D0-60CC-4607-81B0-0B56F353783F}"/>
    <cellStyle name="Total 2 11 4 2 2" xfId="37912" xr:uid="{DDC4153B-EF94-4C2B-A0B4-AE440FD6777B}"/>
    <cellStyle name="Total 2 11 4 3" xfId="37913" xr:uid="{2779BDB7-55E6-4CC5-8E1B-5F0F76AB43BD}"/>
    <cellStyle name="Total 2 11 4 3 2" xfId="37914" xr:uid="{9FECE225-92BC-4D6A-AC56-6A18BEBD1D2E}"/>
    <cellStyle name="Total 2 11 4 4" xfId="37915" xr:uid="{7B7818B2-1C80-49F6-990E-5B6223B42552}"/>
    <cellStyle name="Total 2 11 4 4 2" xfId="37916" xr:uid="{9964D969-88CF-4294-B75D-9683F2F00773}"/>
    <cellStyle name="Total 2 11 4 5" xfId="37917" xr:uid="{56EE61A0-882D-4431-8D42-3D572E4CA24E}"/>
    <cellStyle name="Total 2 11 4 6" xfId="37910" xr:uid="{7B2790DF-F93C-47A9-8ABB-4E1F434FB4F4}"/>
    <cellStyle name="Total 2 11 5" xfId="21560" xr:uid="{DA74C266-7819-476D-AFDC-AC1DCEC14A59}"/>
    <cellStyle name="Total 2 11 5 2" xfId="37919" xr:uid="{0E11C959-6F0A-4F74-9159-2BB835B35CB0}"/>
    <cellStyle name="Total 2 11 5 2 2" xfId="37920" xr:uid="{1D98CF9B-C025-46B1-A682-214603966189}"/>
    <cellStyle name="Total 2 11 5 3" xfId="37921" xr:uid="{8465F7E0-A4B8-4F78-89F5-107155C43B58}"/>
    <cellStyle name="Total 2 11 5 3 2" xfId="37922" xr:uid="{8A861527-FFF1-47E4-B687-B86CB2A93D7E}"/>
    <cellStyle name="Total 2 11 5 4" xfId="37923" xr:uid="{F9244C02-CB7D-4061-981F-BDA40FB7EA81}"/>
    <cellStyle name="Total 2 11 5 5" xfId="37918" xr:uid="{9879F763-E8E8-4257-81FA-63288CD264F0}"/>
    <cellStyle name="Total 2 11 6" xfId="21556" xr:uid="{750F45D1-E277-4728-8E55-9C68CE2528C0}"/>
    <cellStyle name="Total 2 11 6 2" xfId="37925" xr:uid="{37E0B91C-6173-4C0D-B8EF-63E3C6173078}"/>
    <cellStyle name="Total 2 11 6 3" xfId="37924" xr:uid="{382DE75C-0062-4AE1-85E5-DEB337FEEAAA}"/>
    <cellStyle name="Total 2 11 7" xfId="37926" xr:uid="{B388FD8B-B6F4-4290-B378-0665F9B64226}"/>
    <cellStyle name="Total 2 11 7 2" xfId="37927" xr:uid="{6744FD11-E56A-46E8-B540-76C9908D6CA0}"/>
    <cellStyle name="Total 2 11 8" xfId="37928" xr:uid="{185680AB-1ECD-434F-A3F1-64CA0C2C1A58}"/>
    <cellStyle name="Total 2 11 8 2" xfId="37929" xr:uid="{DC4E6F9E-CB39-4345-A10D-8BA370C470FA}"/>
    <cellStyle name="Total 2 11 9" xfId="37930" xr:uid="{39F22424-D141-4603-B061-F05C78E58898}"/>
    <cellStyle name="Total 2 12" xfId="21561" xr:uid="{6690A013-EED0-4E97-AA5F-93887075A422}"/>
    <cellStyle name="Total 2 12 2" xfId="37932" xr:uid="{151BBAFE-CA0C-4413-BF75-AAAA8ECD1B34}"/>
    <cellStyle name="Total 2 12 2 2" xfId="37933" xr:uid="{1221027D-D396-47FB-9270-6B7F858FCA57}"/>
    <cellStyle name="Total 2 12 3" xfId="37934" xr:uid="{C678E617-9DB9-496B-B4D5-6882C8DF6990}"/>
    <cellStyle name="Total 2 12 3 2" xfId="37935" xr:uid="{5D94EB4E-55C8-4249-9456-05C4EBF49C4E}"/>
    <cellStyle name="Total 2 12 4" xfId="37936" xr:uid="{E23FECCB-E2D6-41BA-92E1-401B92749EF1}"/>
    <cellStyle name="Total 2 12 5" xfId="37937" xr:uid="{7A86378F-A01C-4636-B033-B3F35F6FA966}"/>
    <cellStyle name="Total 2 12 6" xfId="37931" xr:uid="{E2A7DB58-2BE8-441C-9F82-5EE600778DBB}"/>
    <cellStyle name="Total 2 13" xfId="21562" xr:uid="{17F83106-DA5E-4E99-B2AF-5CEF2FEBA978}"/>
    <cellStyle name="Total 2 13 2" xfId="37939" xr:uid="{A9218C4D-4A48-4A9D-A8F6-B07D5ED066A5}"/>
    <cellStyle name="Total 2 13 2 2" xfId="37940" xr:uid="{7CF3175A-1420-42DE-9989-B7C783BDB662}"/>
    <cellStyle name="Total 2 13 3" xfId="37941" xr:uid="{C9CF455C-45E8-4E64-8635-EBD1A5F55B51}"/>
    <cellStyle name="Total 2 13 3 2" xfId="37942" xr:uid="{C7067B4E-E4F8-4E78-A317-E60ED4D2D286}"/>
    <cellStyle name="Total 2 13 4" xfId="37943" xr:uid="{A0346D4A-0DA7-43BB-9AD2-EF2115D2731B}"/>
    <cellStyle name="Total 2 13 5" xfId="37938" xr:uid="{629F809A-4E65-4F54-AAEF-4AF08A4A1AC2}"/>
    <cellStyle name="Total 2 14" xfId="21563" xr:uid="{A5818379-F48B-4BAD-A4D4-81DE32C97066}"/>
    <cellStyle name="Total 2 14 2" xfId="37945" xr:uid="{2B61BBDA-561C-4878-ADA6-46804B741439}"/>
    <cellStyle name="Total 2 14 2 2" xfId="37946" xr:uid="{A6DF5205-D025-4A91-8349-A9EEC595192B}"/>
    <cellStyle name="Total 2 14 3" xfId="37947" xr:uid="{539C4A29-59B6-4150-9DBC-4CDC97023928}"/>
    <cellStyle name="Total 2 14 3 2" xfId="37948" xr:uid="{6853BE55-C33F-470E-91B6-5856C6CBF2B3}"/>
    <cellStyle name="Total 2 14 4" xfId="37949" xr:uid="{6BCF0122-3D7F-4072-99F9-77F7294A4905}"/>
    <cellStyle name="Total 2 14 5" xfId="37944" xr:uid="{1B316E88-48F9-4E8C-A26D-01EB2391E29B}"/>
    <cellStyle name="Total 2 15" xfId="21564" xr:uid="{6282F478-D256-4423-A9DC-AAC9B42FDBA2}"/>
    <cellStyle name="Total 2 15 2" xfId="37951" xr:uid="{889BE861-FC20-41FA-83B9-D69D22008503}"/>
    <cellStyle name="Total 2 15 2 2" xfId="37952" xr:uid="{B25BAA6F-AB04-4284-B501-2324C06BC7C2}"/>
    <cellStyle name="Total 2 15 3" xfId="37953" xr:uid="{CA82F2C4-AA65-4CA5-AEBB-E2C54B1621F7}"/>
    <cellStyle name="Total 2 15 3 2" xfId="37954" xr:uid="{3EE45E80-744B-4117-8DEC-7D3270FB2025}"/>
    <cellStyle name="Total 2 15 4" xfId="37955" xr:uid="{8BB57DB5-AB15-47FF-90F1-B9507F16513F}"/>
    <cellStyle name="Total 2 15 4 2" xfId="37956" xr:uid="{BC8A9CD1-5979-4B39-98A0-CE107E379ECB}"/>
    <cellStyle name="Total 2 15 5" xfId="37957" xr:uid="{0D2E05DC-4C64-4565-89ED-A93604B3FA68}"/>
    <cellStyle name="Total 2 15 6" xfId="37950" xr:uid="{6138F36E-F05C-42AA-94B0-70BDFC07A14F}"/>
    <cellStyle name="Total 2 16" xfId="21565" xr:uid="{65156617-0D12-4A00-89FD-FAE02E188BA2}"/>
    <cellStyle name="Total 2 16 2" xfId="37959" xr:uid="{A4A1E045-C04E-48C7-BE85-AEF3A084E4A8}"/>
    <cellStyle name="Total 2 16 2 2" xfId="37960" xr:uid="{1B5CA3BB-FD92-4FFD-87D4-10361E20D352}"/>
    <cellStyle name="Total 2 16 3" xfId="37961" xr:uid="{C11947FB-345C-4AE7-B922-10335F666832}"/>
    <cellStyle name="Total 2 16 3 2" xfId="37962" xr:uid="{4487853A-8E97-4C0C-81AB-1E51541A665C}"/>
    <cellStyle name="Total 2 16 4" xfId="37963" xr:uid="{DCCA349A-A0F2-476A-A798-14A00BC70427}"/>
    <cellStyle name="Total 2 16 5" xfId="37958" xr:uid="{6DBF1E89-4F68-4042-90DC-1EA3F76D066F}"/>
    <cellStyle name="Total 2 17" xfId="21566" xr:uid="{DF440C0C-0EA9-4C69-BDBD-EE79BF127382}"/>
    <cellStyle name="Total 2 17 2" xfId="37965" xr:uid="{76B76045-A1AD-465C-95D6-D45262196399}"/>
    <cellStyle name="Total 2 17 3" xfId="37964" xr:uid="{88F8D164-029E-419E-8E3B-FAB0397ECFD3}"/>
    <cellStyle name="Total 2 18" xfId="21567" xr:uid="{D6A46C8D-E7FC-4363-B4C8-74A976AB7454}"/>
    <cellStyle name="Total 2 18 2" xfId="37967" xr:uid="{A257747C-01D4-4C8B-9745-5E8DF64456F2}"/>
    <cellStyle name="Total 2 18 3" xfId="37966" xr:uid="{34CE6615-20A1-4343-A015-7932E0A419B3}"/>
    <cellStyle name="Total 2 19" xfId="21568" xr:uid="{6D3C199B-BDEF-4EAA-A016-CF47FBCEAABD}"/>
    <cellStyle name="Total 2 19 2" xfId="37969" xr:uid="{919F5802-EB2E-4C3D-8BE8-1A943946C65F}"/>
    <cellStyle name="Total 2 19 3" xfId="37968" xr:uid="{41D96281-090F-493D-B6F4-9637E7B1799A}"/>
    <cellStyle name="Total 2 2" xfId="5197" xr:uid="{00000000-0005-0000-0000-000050140000}"/>
    <cellStyle name="Total 2 2 10" xfId="37971" xr:uid="{8ABF20A2-16B1-4E06-A0A8-6D91E871B9EE}"/>
    <cellStyle name="Total 2 2 11" xfId="37970" xr:uid="{803C80B7-FEDB-4817-B5E8-4C6148EDB568}"/>
    <cellStyle name="Total 2 2 12" xfId="7052" xr:uid="{663444F7-7146-4542-9430-61577EF228D1}"/>
    <cellStyle name="Total 2 2 2" xfId="9501" xr:uid="{11A3653C-5BDB-459F-8C41-2145EAAAC0FF}"/>
    <cellStyle name="Total 2 2 2 2" xfId="37973" xr:uid="{A58B6F7C-DA65-4E01-95DF-D685B38D83E7}"/>
    <cellStyle name="Total 2 2 2 2 2" xfId="37974" xr:uid="{67847B95-102F-4354-9D5D-5879D7C74D3B}"/>
    <cellStyle name="Total 2 2 2 3" xfId="37975" xr:uid="{41155FCF-55B6-45ED-97C7-7A808BF7ABE8}"/>
    <cellStyle name="Total 2 2 2 3 2" xfId="37976" xr:uid="{8B84E39F-96B9-4D04-A84D-A5C7C387304F}"/>
    <cellStyle name="Total 2 2 2 4" xfId="37977" xr:uid="{FB19E9A0-548F-401F-9B05-7A834FE848AC}"/>
    <cellStyle name="Total 2 2 2 5" xfId="37972" xr:uid="{6B370C5F-DE10-436A-B98C-684088C9419E}"/>
    <cellStyle name="Total 2 2 3" xfId="21569" xr:uid="{09A1F7AF-8D5A-419F-BC4F-021F57919BBD}"/>
    <cellStyle name="Total 2 2 3 2" xfId="37979" xr:uid="{1CCD1B51-277B-4D62-B8FA-5C6C48BDB767}"/>
    <cellStyle name="Total 2 2 3 2 2" xfId="37980" xr:uid="{7835122D-0B44-48F5-8640-6D4FB3D1A419}"/>
    <cellStyle name="Total 2 2 3 3" xfId="37981" xr:uid="{A55E977A-7602-4E3F-BC0A-7AC65A43DA99}"/>
    <cellStyle name="Total 2 2 3 3 2" xfId="37982" xr:uid="{0E203020-54DA-4017-AA1A-F3CE5DD4F3B6}"/>
    <cellStyle name="Total 2 2 3 4" xfId="37983" xr:uid="{A5BC44AB-5898-455A-B230-34E664808597}"/>
    <cellStyle name="Total 2 2 3 5" xfId="37978" xr:uid="{F906B9D3-E3F8-4B2C-971A-532D0B3E4F43}"/>
    <cellStyle name="Total 2 2 4" xfId="21570" xr:uid="{4E120DAB-3FBF-4BED-8584-F0DD1475D6DF}"/>
    <cellStyle name="Total 2 2 4 2" xfId="37985" xr:uid="{D2F611E1-1AE8-4D30-8EDF-01D008EA3D9C}"/>
    <cellStyle name="Total 2 2 4 2 2" xfId="37986" xr:uid="{54EC9BA5-192B-4CE0-BC35-635D47D25BDF}"/>
    <cellStyle name="Total 2 2 4 3" xfId="37987" xr:uid="{FDC5D6EF-CE99-4F70-AE74-773B95F1D915}"/>
    <cellStyle name="Total 2 2 4 3 2" xfId="37988" xr:uid="{C0095C64-49E8-4068-9FD8-E6979DCE4685}"/>
    <cellStyle name="Total 2 2 4 4" xfId="37989" xr:uid="{E7EDB13A-AB8C-443B-BE7E-0EA9ACE448FF}"/>
    <cellStyle name="Total 2 2 4 4 2" xfId="37990" xr:uid="{4FDB1B41-1A41-4D8F-8336-D360B197ED7A}"/>
    <cellStyle name="Total 2 2 4 5" xfId="37991" xr:uid="{66320F16-1740-445F-A698-7DFB663FE8BF}"/>
    <cellStyle name="Total 2 2 4 6" xfId="37984" xr:uid="{47DE62CB-109B-4B5C-8E86-70579DAE5BF6}"/>
    <cellStyle name="Total 2 2 5" xfId="21571" xr:uid="{A656C0CA-23C7-4433-BA2B-DDAE063165E7}"/>
    <cellStyle name="Total 2 2 5 2" xfId="37993" xr:uid="{C17ED443-FFDD-4725-A6B7-13824FB960C8}"/>
    <cellStyle name="Total 2 2 5 2 2" xfId="37994" xr:uid="{5CA732C6-12CB-43CB-BC65-9E9E8F71419E}"/>
    <cellStyle name="Total 2 2 5 3" xfId="37995" xr:uid="{843E365B-EF79-467C-BE79-B11D41F41B98}"/>
    <cellStyle name="Total 2 2 5 3 2" xfId="37996" xr:uid="{AE8F4037-8F7F-4469-8B6A-63C5838A1A87}"/>
    <cellStyle name="Total 2 2 5 4" xfId="37997" xr:uid="{D03A09CD-B2C9-4F82-9859-E7C8C8F3EE34}"/>
    <cellStyle name="Total 2 2 5 5" xfId="37992" xr:uid="{179B3155-8150-48DC-8900-2B0125D2156E}"/>
    <cellStyle name="Total 2 2 6" xfId="21572" xr:uid="{B7184C5F-AA27-4AA0-BAFC-551F1D83352D}"/>
    <cellStyle name="Total 2 2 6 2" xfId="37999" xr:uid="{DC1D8A26-FB45-49BB-8C1F-A8DAA0833C8D}"/>
    <cellStyle name="Total 2 2 6 3" xfId="37998" xr:uid="{A0902D10-EF18-4002-B012-5B180D15CC53}"/>
    <cellStyle name="Total 2 2 7" xfId="21573" xr:uid="{74D680CA-B512-4378-9190-BB9DEF09E969}"/>
    <cellStyle name="Total 2 2 7 2" xfId="38001" xr:uid="{A3FA7623-A563-42A7-87B6-6D9AD03F69CF}"/>
    <cellStyle name="Total 2 2 7 3" xfId="38000" xr:uid="{CBCE1E1D-5DC4-4984-9566-439420B0863A}"/>
    <cellStyle name="Total 2 2 8" xfId="21574" xr:uid="{CF02E600-11DD-484D-84A5-1D0C4D2E4FDE}"/>
    <cellStyle name="Total 2 2 8 2" xfId="38003" xr:uid="{9EFB6FF6-6E3E-4B75-B6D0-21F86085CF7B}"/>
    <cellStyle name="Total 2 2 8 3" xfId="38002" xr:uid="{B34F828A-61DE-4899-AE13-D36F68A34F64}"/>
    <cellStyle name="Total 2 2 9" xfId="21575" xr:uid="{7C2B8157-BDB9-4CDA-A186-D712A7DF348E}"/>
    <cellStyle name="Total 2 2 9 2" xfId="38004" xr:uid="{09248863-EEAC-49A0-B0AB-D46B7D9DCB35}"/>
    <cellStyle name="Total 2 20" xfId="21576" xr:uid="{DF8E9F20-642E-4752-98AD-4F5DA43DEC1C}"/>
    <cellStyle name="Total 2 20 2" xfId="38005" xr:uid="{AF1B7604-E86B-4AB4-A76D-DDCBE01033DD}"/>
    <cellStyle name="Total 2 21" xfId="38006" xr:uid="{3711D423-59E7-4849-9928-E075CA40E9C6}"/>
    <cellStyle name="Total 2 22" xfId="37860" xr:uid="{406CDBD6-93D0-4ED6-8F13-7F495504CB88}"/>
    <cellStyle name="Total 2 23" xfId="9499" xr:uid="{14FA588F-BA6D-4CF8-9E8D-8605BCBA5300}"/>
    <cellStyle name="Total 2 3" xfId="5198" xr:uid="{00000000-0005-0000-0000-000051140000}"/>
    <cellStyle name="Total 2 3 10" xfId="38008" xr:uid="{877108C3-9538-435A-BE08-EB1351C87CF6}"/>
    <cellStyle name="Total 2 3 11" xfId="38007" xr:uid="{018AE51A-AD3D-4207-97B4-6942C99D2464}"/>
    <cellStyle name="Total 2 3 12" xfId="7053" xr:uid="{3DB85931-BD2B-4071-9867-051F59F0FAD6}"/>
    <cellStyle name="Total 2 3 2" xfId="9502" xr:uid="{FAA3E25A-8B5E-460D-A1B0-32BB55ED3704}"/>
    <cellStyle name="Total 2 3 2 2" xfId="38010" xr:uid="{65D4E588-90CB-48AC-9976-E5103B47181E}"/>
    <cellStyle name="Total 2 3 2 2 2" xfId="38011" xr:uid="{1F044D75-0DCF-4BD6-ABA4-AE0A0EA67C53}"/>
    <cellStyle name="Total 2 3 2 3" xfId="38012" xr:uid="{C6EFF0DC-AE13-41D2-9845-72BC1C601A44}"/>
    <cellStyle name="Total 2 3 2 3 2" xfId="38013" xr:uid="{B7D45CD5-C854-4C12-9373-42A51523FF8C}"/>
    <cellStyle name="Total 2 3 2 4" xfId="38014" xr:uid="{92676B7A-8945-4054-B0A9-43B109C60E9B}"/>
    <cellStyle name="Total 2 3 2 5" xfId="38009" xr:uid="{C33FF76F-8FDE-47B6-ACE6-BE4A8185BE7C}"/>
    <cellStyle name="Total 2 3 3" xfId="21577" xr:uid="{10A2DF9E-548D-4812-88B4-DF103DE3F722}"/>
    <cellStyle name="Total 2 3 3 2" xfId="38016" xr:uid="{2A501D69-3DCE-4F04-A3D5-14E946EB47F6}"/>
    <cellStyle name="Total 2 3 3 2 2" xfId="38017" xr:uid="{A5DA35F9-CD45-4A6E-8981-5D82088758E6}"/>
    <cellStyle name="Total 2 3 3 3" xfId="38018" xr:uid="{DB4E6760-0E8E-4FD8-B0A9-CC9AE4A5903F}"/>
    <cellStyle name="Total 2 3 3 3 2" xfId="38019" xr:uid="{15E2D8BC-C4C6-48AB-8863-388E015FF492}"/>
    <cellStyle name="Total 2 3 3 4" xfId="38020" xr:uid="{7A0851C0-3638-4A9E-963D-0F857CA91FC3}"/>
    <cellStyle name="Total 2 3 3 5" xfId="38015" xr:uid="{6E98E145-0B99-4E04-99D8-54BEC4756C92}"/>
    <cellStyle name="Total 2 3 4" xfId="21578" xr:uid="{F368F107-D5B7-4151-89AB-FCBE45C4C922}"/>
    <cellStyle name="Total 2 3 4 2" xfId="38022" xr:uid="{DD20CC3C-C776-4D5F-9F08-E70A9003AA7C}"/>
    <cellStyle name="Total 2 3 4 2 2" xfId="38023" xr:uid="{1D028FE2-8479-41AB-9C36-69917A7BC4E3}"/>
    <cellStyle name="Total 2 3 4 3" xfId="38024" xr:uid="{BA8E52BD-89E1-4AAD-B774-CDB05D410847}"/>
    <cellStyle name="Total 2 3 4 3 2" xfId="38025" xr:uid="{1E446CC6-2E19-4F31-BAFE-CA2639B93D14}"/>
    <cellStyle name="Total 2 3 4 4" xfId="38026" xr:uid="{A345BF89-3EFA-4F4A-8A3A-AC213C31EB28}"/>
    <cellStyle name="Total 2 3 4 4 2" xfId="38027" xr:uid="{CEA2DBA2-DAAA-4A9D-9CED-43C0D9200618}"/>
    <cellStyle name="Total 2 3 4 5" xfId="38028" xr:uid="{C1260464-ECA6-48A4-85F6-A40DDD23F5EF}"/>
    <cellStyle name="Total 2 3 4 6" xfId="38021" xr:uid="{E80CA8A6-6C84-4B77-BF50-D85AD25DAC84}"/>
    <cellStyle name="Total 2 3 5" xfId="21579" xr:uid="{0EE02619-53CD-4624-83DA-3C3F3EF9E4B8}"/>
    <cellStyle name="Total 2 3 5 2" xfId="38030" xr:uid="{6EDA4AF0-DE0A-4013-8179-2E3B13CF15CC}"/>
    <cellStyle name="Total 2 3 5 2 2" xfId="38031" xr:uid="{3843D41D-CBAA-4CCF-8DFC-E8F108DD5962}"/>
    <cellStyle name="Total 2 3 5 3" xfId="38032" xr:uid="{F8F790E9-65F0-40E3-9BDD-7A6A6F7618B9}"/>
    <cellStyle name="Total 2 3 5 3 2" xfId="38033" xr:uid="{1A38F4C9-EE0A-4671-86E9-E1EE8CD59720}"/>
    <cellStyle name="Total 2 3 5 4" xfId="38034" xr:uid="{6B7F37BE-2E81-4382-BBE8-8B2E0E229BA9}"/>
    <cellStyle name="Total 2 3 5 5" xfId="38029" xr:uid="{AEF5ED41-2A42-42AC-B47B-924F59585C79}"/>
    <cellStyle name="Total 2 3 6" xfId="21580" xr:uid="{1C764361-B18C-4846-B160-493354873073}"/>
    <cellStyle name="Total 2 3 6 2" xfId="38036" xr:uid="{0119796A-DC29-4013-8EEE-2983FCE6F2BA}"/>
    <cellStyle name="Total 2 3 6 3" xfId="38035" xr:uid="{14E8843D-3FE4-414C-BE46-DABC8728F929}"/>
    <cellStyle name="Total 2 3 7" xfId="21581" xr:uid="{E03B27D5-A9A0-49FF-B1B8-34A21094DD1F}"/>
    <cellStyle name="Total 2 3 7 2" xfId="38038" xr:uid="{66F74843-434D-400C-9FB4-F0AAFB08B3FE}"/>
    <cellStyle name="Total 2 3 7 3" xfId="38037" xr:uid="{21B116C3-89BD-428D-95A5-CAB30AE0A6C8}"/>
    <cellStyle name="Total 2 3 8" xfId="21582" xr:uid="{2480B8E1-8C53-41B7-AD92-5110F932D39F}"/>
    <cellStyle name="Total 2 3 8 2" xfId="38040" xr:uid="{D63A50D0-D839-41D3-A65F-2C07FF12107E}"/>
    <cellStyle name="Total 2 3 8 3" xfId="38039" xr:uid="{7AE495C4-DC55-4AAC-9FC6-7F6307EA8F13}"/>
    <cellStyle name="Total 2 3 9" xfId="21583" xr:uid="{D7ADECF1-100D-4E71-8056-0661B91D4B5B}"/>
    <cellStyle name="Total 2 3 9 2" xfId="38041" xr:uid="{FE1C2016-8883-4349-A349-858F163BF7C9}"/>
    <cellStyle name="Total 2 4" xfId="5199" xr:uid="{00000000-0005-0000-0000-000052140000}"/>
    <cellStyle name="Total 2 4 10" xfId="38043" xr:uid="{2AEDB8E6-8563-4E7B-BF0F-0598E9A73D85}"/>
    <cellStyle name="Total 2 4 11" xfId="38042" xr:uid="{A9BE9814-E607-4197-94AF-95CB91F017BF}"/>
    <cellStyle name="Total 2 4 12" xfId="7054" xr:uid="{705C607D-27D8-4A1F-9C67-73E2DA7ACC18}"/>
    <cellStyle name="Total 2 4 2" xfId="9503" xr:uid="{D848791E-3C5A-41C1-8782-4F1C4AB96106}"/>
    <cellStyle name="Total 2 4 2 2" xfId="38045" xr:uid="{0B783CE6-E3C5-4DDF-8A32-5911CB1BBE52}"/>
    <cellStyle name="Total 2 4 2 2 2" xfId="38046" xr:uid="{8A93EC47-D75C-4990-88DB-057DF8513ECB}"/>
    <cellStyle name="Total 2 4 2 3" xfId="38047" xr:uid="{79359D79-8EB3-4330-93C3-C8DCC82FFA9C}"/>
    <cellStyle name="Total 2 4 2 3 2" xfId="38048" xr:uid="{C3895EDA-949A-42B8-91EE-283522414F38}"/>
    <cellStyle name="Total 2 4 2 4" xfId="38049" xr:uid="{DEA65DED-40ED-44B6-88C4-37C6AC6851DA}"/>
    <cellStyle name="Total 2 4 2 5" xfId="38044" xr:uid="{B3F7B54F-7C87-4386-A2E3-46D3574D1B9B}"/>
    <cellStyle name="Total 2 4 3" xfId="21584" xr:uid="{417CE872-1B65-4838-A735-6C1935F68F6C}"/>
    <cellStyle name="Total 2 4 3 2" xfId="38051" xr:uid="{61EDCF67-B0A1-44BD-B98B-170FEEBE597E}"/>
    <cellStyle name="Total 2 4 3 2 2" xfId="38052" xr:uid="{A244A2A9-322F-4EB7-B36C-244416D3044C}"/>
    <cellStyle name="Total 2 4 3 3" xfId="38053" xr:uid="{F9C17A4C-F3BD-4FFB-8483-054C52B88932}"/>
    <cellStyle name="Total 2 4 3 3 2" xfId="38054" xr:uid="{6DA35663-2F2A-4E4D-8FE5-E82AD8936F88}"/>
    <cellStyle name="Total 2 4 3 4" xfId="38055" xr:uid="{92E42430-780C-48B6-9845-7CF2202274ED}"/>
    <cellStyle name="Total 2 4 3 5" xfId="38050" xr:uid="{7487B732-234F-43D3-87EF-11C31263B666}"/>
    <cellStyle name="Total 2 4 4" xfId="21585" xr:uid="{775122E0-68E5-4B72-8C18-BF6D18B21642}"/>
    <cellStyle name="Total 2 4 4 2" xfId="38057" xr:uid="{08868A3C-3916-44E1-993E-E5C40761DAA5}"/>
    <cellStyle name="Total 2 4 4 2 2" xfId="38058" xr:uid="{D91DDF9D-EA55-472A-AC3F-7715186AF3B5}"/>
    <cellStyle name="Total 2 4 4 3" xfId="38059" xr:uid="{38554819-F216-4CFE-9E45-9AA27E3E4203}"/>
    <cellStyle name="Total 2 4 4 3 2" xfId="38060" xr:uid="{EC4D1C6B-016C-41BE-943D-CC10175DB8CF}"/>
    <cellStyle name="Total 2 4 4 4" xfId="38061" xr:uid="{1D0B91B5-A132-428C-B19B-90FD5A064AD4}"/>
    <cellStyle name="Total 2 4 4 4 2" xfId="38062" xr:uid="{3F99350A-F7D0-48CB-91E1-26B4C75ADA56}"/>
    <cellStyle name="Total 2 4 4 5" xfId="38063" xr:uid="{4E8CDE5F-2D08-4CBC-9B9D-658DBEFEAE91}"/>
    <cellStyle name="Total 2 4 4 6" xfId="38056" xr:uid="{3A79F0BA-5509-4F55-A812-08EE38802C2A}"/>
    <cellStyle name="Total 2 4 5" xfId="21586" xr:uid="{309CA59B-CB67-4F61-BADB-C744A73293B3}"/>
    <cellStyle name="Total 2 4 5 2" xfId="38065" xr:uid="{7826AC73-075E-4218-A560-FFE7E884B833}"/>
    <cellStyle name="Total 2 4 5 2 2" xfId="38066" xr:uid="{252B0B09-B1E4-42CB-91E0-4C969862144B}"/>
    <cellStyle name="Total 2 4 5 3" xfId="38067" xr:uid="{BDF1B6BB-854E-4FC2-BDCC-BE4F3514CC65}"/>
    <cellStyle name="Total 2 4 5 3 2" xfId="38068" xr:uid="{06E6EA84-8F81-4227-BB14-1BD27FDD5A0C}"/>
    <cellStyle name="Total 2 4 5 4" xfId="38069" xr:uid="{3AD828C8-08BF-4B95-9872-33EB909A18E1}"/>
    <cellStyle name="Total 2 4 5 5" xfId="38064" xr:uid="{D1CE2FBD-59C3-4105-9A3A-673EFF18A5EE}"/>
    <cellStyle name="Total 2 4 6" xfId="21587" xr:uid="{FADB125C-DD56-4ADF-A34C-CC1B4BB7CC51}"/>
    <cellStyle name="Total 2 4 6 2" xfId="38071" xr:uid="{B81CA01E-D72C-4E85-B63A-B9A9F20B50C5}"/>
    <cellStyle name="Total 2 4 6 3" xfId="38070" xr:uid="{1B16831A-BC99-4988-8C84-53E302581914}"/>
    <cellStyle name="Total 2 4 7" xfId="21588" xr:uid="{C7BAA422-F7A1-4B4E-A718-BF3E105A1A34}"/>
    <cellStyle name="Total 2 4 7 2" xfId="38073" xr:uid="{F625B63D-5761-4E44-92D1-356B17CD2777}"/>
    <cellStyle name="Total 2 4 7 3" xfId="38072" xr:uid="{47531B9F-4489-4219-8454-7EFE48E716F9}"/>
    <cellStyle name="Total 2 4 8" xfId="21589" xr:uid="{098B137C-3EDD-480A-AE47-7719A82C6318}"/>
    <cellStyle name="Total 2 4 8 2" xfId="38075" xr:uid="{0B0ED6CE-5FEF-4AFD-AC75-915D64AD7FDE}"/>
    <cellStyle name="Total 2 4 8 3" xfId="38074" xr:uid="{0D534B5F-916C-459B-8A3F-6E1C6AF68F5F}"/>
    <cellStyle name="Total 2 4 9" xfId="21590" xr:uid="{BB943C1F-1261-4E24-9B98-91D8846ED072}"/>
    <cellStyle name="Total 2 4 9 2" xfId="38076" xr:uid="{39F305A7-D102-4211-BE5B-985787A72762}"/>
    <cellStyle name="Total 2 5" xfId="5200" xr:uid="{00000000-0005-0000-0000-000053140000}"/>
    <cellStyle name="Total 2 5 10" xfId="38078" xr:uid="{24EE8452-A000-4A2E-B837-FC3B5A000118}"/>
    <cellStyle name="Total 2 5 11" xfId="38077" xr:uid="{72FBA5E1-298C-4CCF-9C87-16D2E1EC8EF2}"/>
    <cellStyle name="Total 2 5 12" xfId="7055" xr:uid="{19DD7D42-19F1-4467-9B3E-2427B2F869D4}"/>
    <cellStyle name="Total 2 5 2" xfId="9504" xr:uid="{AD01CC61-EBE3-4A96-A23F-F8AA06C57849}"/>
    <cellStyle name="Total 2 5 2 2" xfId="38080" xr:uid="{62C4C1B4-2AEB-452B-99FD-3BDB622C61ED}"/>
    <cellStyle name="Total 2 5 2 2 2" xfId="38081" xr:uid="{529D7ABE-EEEF-4C60-A5BC-0B76DB842A94}"/>
    <cellStyle name="Total 2 5 2 3" xfId="38082" xr:uid="{CD792740-35C2-48A9-967D-B09637F7D953}"/>
    <cellStyle name="Total 2 5 2 3 2" xfId="38083" xr:uid="{D5FAA6B3-A20D-4D6B-877C-01319C9B48AB}"/>
    <cellStyle name="Total 2 5 2 4" xfId="38084" xr:uid="{C316B7E6-4974-4A76-8A1D-64AB18E3BF94}"/>
    <cellStyle name="Total 2 5 2 5" xfId="38079" xr:uid="{DC12CC91-4540-4CB0-A2DB-C0CD39160A84}"/>
    <cellStyle name="Total 2 5 3" xfId="21591" xr:uid="{412C9797-EBE2-446F-BC36-6AA141D0DB04}"/>
    <cellStyle name="Total 2 5 3 2" xfId="38086" xr:uid="{E8CEEBA5-1E76-48D2-9DE7-EA1A2EC8F4FC}"/>
    <cellStyle name="Total 2 5 3 2 2" xfId="38087" xr:uid="{A08273DF-7E59-4B8B-932C-04564EC3A0E5}"/>
    <cellStyle name="Total 2 5 3 3" xfId="38088" xr:uid="{276A15C3-03FB-45C5-B67C-0A3A3EA4C7B3}"/>
    <cellStyle name="Total 2 5 3 3 2" xfId="38089" xr:uid="{1F2E5AAE-99A4-402D-97F5-59B84101DCF0}"/>
    <cellStyle name="Total 2 5 3 4" xfId="38090" xr:uid="{5989514C-C6B0-4FBD-94AC-2937DD49C067}"/>
    <cellStyle name="Total 2 5 3 5" xfId="38085" xr:uid="{5B305B04-8526-4577-BEB7-8B4084463B36}"/>
    <cellStyle name="Total 2 5 4" xfId="21592" xr:uid="{57775166-8F58-4452-A363-22571C975C21}"/>
    <cellStyle name="Total 2 5 4 2" xfId="38092" xr:uid="{34F2AA66-BF3A-4E53-8428-BE99F4E54369}"/>
    <cellStyle name="Total 2 5 4 2 2" xfId="38093" xr:uid="{57BE8E3C-B8B5-4A14-829A-4004193FCA4D}"/>
    <cellStyle name="Total 2 5 4 3" xfId="38094" xr:uid="{8EFB70B7-FA45-42E9-AF4B-68693CFF4940}"/>
    <cellStyle name="Total 2 5 4 3 2" xfId="38095" xr:uid="{42752D0D-D693-4B40-901C-3728BAC8C1E5}"/>
    <cellStyle name="Total 2 5 4 4" xfId="38096" xr:uid="{512FAB9B-F193-44E8-A5FF-23DB94B8CBA9}"/>
    <cellStyle name="Total 2 5 4 4 2" xfId="38097" xr:uid="{014006AD-4E8F-4E43-BCE9-F9732768150C}"/>
    <cellStyle name="Total 2 5 4 5" xfId="38098" xr:uid="{F2B057EA-E638-484E-A0D2-C3B04CA77F70}"/>
    <cellStyle name="Total 2 5 4 6" xfId="38091" xr:uid="{357BDCF6-2947-4067-8F93-FC3DE34A0F43}"/>
    <cellStyle name="Total 2 5 5" xfId="21593" xr:uid="{1E290A9A-0939-4070-8950-B84924B3BBE6}"/>
    <cellStyle name="Total 2 5 5 2" xfId="38100" xr:uid="{8125BC9C-7F5A-4610-A39E-C60AA2CF0A53}"/>
    <cellStyle name="Total 2 5 5 2 2" xfId="38101" xr:uid="{CEE3F60F-5F29-4D16-A792-6FBA8F490C4E}"/>
    <cellStyle name="Total 2 5 5 3" xfId="38102" xr:uid="{4AB7F918-2810-4D92-83CA-2E90B66E3F85}"/>
    <cellStyle name="Total 2 5 5 3 2" xfId="38103" xr:uid="{8471E70C-2D8F-43D6-8131-E8EE9CCD18C9}"/>
    <cellStyle name="Total 2 5 5 4" xfId="38104" xr:uid="{64B81497-A627-4D36-A621-8EE1722A8348}"/>
    <cellStyle name="Total 2 5 5 5" xfId="38099" xr:uid="{36B3B203-E362-4524-937F-0B86DFB765CB}"/>
    <cellStyle name="Total 2 5 6" xfId="21594" xr:uid="{642E4154-EADE-4778-ABD8-04F698350FE2}"/>
    <cellStyle name="Total 2 5 6 2" xfId="38106" xr:uid="{D34DECA0-89B2-4A7A-9E01-9232EF8694EE}"/>
    <cellStyle name="Total 2 5 6 3" xfId="38105" xr:uid="{C5C10ABE-8405-4C85-BDFC-2B8A646B97A1}"/>
    <cellStyle name="Total 2 5 7" xfId="21595" xr:uid="{90892457-24D8-4F1C-87FF-1254185C5D37}"/>
    <cellStyle name="Total 2 5 7 2" xfId="38108" xr:uid="{DB7E3DF5-FAD5-489D-8E5D-E02DC2B2FF95}"/>
    <cellStyle name="Total 2 5 7 3" xfId="38107" xr:uid="{F59C422E-A5E3-41D2-9693-C0F7EC75424B}"/>
    <cellStyle name="Total 2 5 8" xfId="21596" xr:uid="{C969244B-EA93-4055-8183-DCE6DA78AC89}"/>
    <cellStyle name="Total 2 5 8 2" xfId="38110" xr:uid="{0447CB73-D95F-43F9-A4FA-A6E5F63F9705}"/>
    <cellStyle name="Total 2 5 8 3" xfId="38109" xr:uid="{2F9B60FC-7A18-47BD-B26F-31CFFECBE205}"/>
    <cellStyle name="Total 2 5 9" xfId="21597" xr:uid="{96AF4A0C-2CD9-40DD-9597-7402568AB443}"/>
    <cellStyle name="Total 2 5 9 2" xfId="38111" xr:uid="{65F57739-1FAC-493F-8A61-6642EA0C81BE}"/>
    <cellStyle name="Total 2 6" xfId="5201" xr:uid="{00000000-0005-0000-0000-000054140000}"/>
    <cellStyle name="Total 2 6 10" xfId="38113" xr:uid="{4973C31C-BDB3-4C77-A397-28A16375E0D5}"/>
    <cellStyle name="Total 2 6 11" xfId="38112" xr:uid="{71DFDD95-8ACC-4709-9970-AA2C619E9E57}"/>
    <cellStyle name="Total 2 6 12" xfId="7056" xr:uid="{ECFF189C-E5EE-4D09-842A-6FD872A143C3}"/>
    <cellStyle name="Total 2 6 2" xfId="9505" xr:uid="{9C51A5A2-955E-4280-B2B4-0F48A37F3379}"/>
    <cellStyle name="Total 2 6 2 2" xfId="38115" xr:uid="{50E4075D-59CB-4AF4-86EF-D0F8395F55B5}"/>
    <cellStyle name="Total 2 6 2 2 2" xfId="38116" xr:uid="{3D859709-73FB-40A9-B460-A2F65B475080}"/>
    <cellStyle name="Total 2 6 2 3" xfId="38117" xr:uid="{9BDD8B5D-BB4C-489F-8C22-9D4EB60FE645}"/>
    <cellStyle name="Total 2 6 2 3 2" xfId="38118" xr:uid="{06B94D45-730B-4187-BA8A-F6668476A3BE}"/>
    <cellStyle name="Total 2 6 2 4" xfId="38119" xr:uid="{11ECF0FC-ACDC-4ED0-957F-152F19A92920}"/>
    <cellStyle name="Total 2 6 2 5" xfId="38114" xr:uid="{51100930-4E4B-4736-87CA-F3A74E835FDE}"/>
    <cellStyle name="Total 2 6 3" xfId="21598" xr:uid="{2274EF74-F079-4F39-A75C-BA60C4E13892}"/>
    <cellStyle name="Total 2 6 3 2" xfId="38121" xr:uid="{8A4F8FB9-F4F1-49EE-9913-48BE02ACF51E}"/>
    <cellStyle name="Total 2 6 3 2 2" xfId="38122" xr:uid="{7A26A27C-5AF9-4C6C-8D4C-1F72A13D0EEA}"/>
    <cellStyle name="Total 2 6 3 3" xfId="38123" xr:uid="{EAE7C37E-66AA-47C5-BBA6-B9BBF22C2A7A}"/>
    <cellStyle name="Total 2 6 3 3 2" xfId="38124" xr:uid="{833DD513-A1F8-499F-88FE-7B2F44B4F324}"/>
    <cellStyle name="Total 2 6 3 4" xfId="38125" xr:uid="{5738C07C-647E-46EF-8F4C-E54D7399E36A}"/>
    <cellStyle name="Total 2 6 3 5" xfId="38120" xr:uid="{E4092BCF-EFCB-4027-A7E6-69DAA1132460}"/>
    <cellStyle name="Total 2 6 4" xfId="21599" xr:uid="{5D85D402-A4F1-4964-BC94-A5C40D829849}"/>
    <cellStyle name="Total 2 6 4 2" xfId="38127" xr:uid="{4975D998-14D9-4CDC-B785-051257E35101}"/>
    <cellStyle name="Total 2 6 4 2 2" xfId="38128" xr:uid="{6EE764FB-30BF-4BB8-9293-B845623564DD}"/>
    <cellStyle name="Total 2 6 4 3" xfId="38129" xr:uid="{F2329128-28A5-4878-9F39-85115405C136}"/>
    <cellStyle name="Total 2 6 4 3 2" xfId="38130" xr:uid="{FA315F2D-F0C6-4DDE-98CC-2E87573E10A2}"/>
    <cellStyle name="Total 2 6 4 4" xfId="38131" xr:uid="{56AA5B77-6952-4D5F-B895-F36061937D7D}"/>
    <cellStyle name="Total 2 6 4 4 2" xfId="38132" xr:uid="{9B872D38-A75F-4437-861A-472A07E27E99}"/>
    <cellStyle name="Total 2 6 4 5" xfId="38133" xr:uid="{FB82CF24-5CE8-49A8-B3AF-30471D2C682B}"/>
    <cellStyle name="Total 2 6 4 6" xfId="38126" xr:uid="{A2926BAF-51D9-4128-B492-8AD0698F8500}"/>
    <cellStyle name="Total 2 6 5" xfId="21600" xr:uid="{AF3BCB58-ECDD-4705-A6AD-A8876E9B91C3}"/>
    <cellStyle name="Total 2 6 5 2" xfId="38135" xr:uid="{89EAD5D1-C604-4158-B4A2-22490EA3D3B6}"/>
    <cellStyle name="Total 2 6 5 2 2" xfId="38136" xr:uid="{430C08A8-F785-4B6B-BD6C-BE4B6A41978E}"/>
    <cellStyle name="Total 2 6 5 3" xfId="38137" xr:uid="{E5590BF6-27F1-4D08-99F0-DFFE58983295}"/>
    <cellStyle name="Total 2 6 5 3 2" xfId="38138" xr:uid="{AE3B759A-3F97-444E-A7C3-74B343A85EAF}"/>
    <cellStyle name="Total 2 6 5 4" xfId="38139" xr:uid="{4389B126-CFF3-4661-B31A-B80ECFBCFD9F}"/>
    <cellStyle name="Total 2 6 5 5" xfId="38134" xr:uid="{FE51C790-2A1C-41FA-B609-284A3FA9884C}"/>
    <cellStyle name="Total 2 6 6" xfId="21601" xr:uid="{1725AF0A-F83C-433F-9C91-4F76A0050D92}"/>
    <cellStyle name="Total 2 6 6 2" xfId="38141" xr:uid="{F01EA863-575C-465E-8466-ED8C6885F8AF}"/>
    <cellStyle name="Total 2 6 6 3" xfId="38140" xr:uid="{709E0246-3163-4523-8569-5F7808E7EE31}"/>
    <cellStyle name="Total 2 6 7" xfId="21602" xr:uid="{EA7E37E7-18F0-46E4-9661-7FAC4999F9A3}"/>
    <cellStyle name="Total 2 6 7 2" xfId="38143" xr:uid="{A0F6756D-A7F8-46C4-BA07-40BE847BD6DD}"/>
    <cellStyle name="Total 2 6 7 3" xfId="38142" xr:uid="{E000E515-B12D-46C8-A65E-CE1498C80978}"/>
    <cellStyle name="Total 2 6 8" xfId="21603" xr:uid="{D809AC95-5C11-42BB-AF34-728A77888F66}"/>
    <cellStyle name="Total 2 6 8 2" xfId="38145" xr:uid="{A69991E7-3091-4615-8B52-DDC93E067C51}"/>
    <cellStyle name="Total 2 6 8 3" xfId="38144" xr:uid="{98409800-6A19-4C73-961C-C0AFCC46BAF1}"/>
    <cellStyle name="Total 2 6 9" xfId="21604" xr:uid="{F0ADBE28-D681-427E-91FF-F8CB1BDA20CF}"/>
    <cellStyle name="Total 2 6 9 2" xfId="38146" xr:uid="{76DEF8D4-E148-4867-BA19-55713D9B8234}"/>
    <cellStyle name="Total 2 7" xfId="5202" xr:uid="{00000000-0005-0000-0000-000055140000}"/>
    <cellStyle name="Total 2 7 10" xfId="38148" xr:uid="{69386059-DE77-4E47-882C-225746BA969E}"/>
    <cellStyle name="Total 2 7 11" xfId="38147" xr:uid="{0E8454A3-1F7D-4CCA-B5A6-C36417C1B9C5}"/>
    <cellStyle name="Total 2 7 12" xfId="7057" xr:uid="{D95F0918-0226-46F8-8849-2C31F6CACB62}"/>
    <cellStyle name="Total 2 7 2" xfId="9506" xr:uid="{79D4710B-8451-424B-AF6A-5D1C7F4738AD}"/>
    <cellStyle name="Total 2 7 2 2" xfId="38150" xr:uid="{7EEA832E-518B-4AB8-A7B8-B02936F9080C}"/>
    <cellStyle name="Total 2 7 2 2 2" xfId="38151" xr:uid="{E0FE1E9C-7FC1-4B5C-87DE-9E1D3D92F112}"/>
    <cellStyle name="Total 2 7 2 3" xfId="38152" xr:uid="{9F2CD2F1-D2D8-472B-B34B-706E9306BA97}"/>
    <cellStyle name="Total 2 7 2 3 2" xfId="38153" xr:uid="{C37BB363-9676-4FEF-B174-6CE6EC7EF03F}"/>
    <cellStyle name="Total 2 7 2 4" xfId="38154" xr:uid="{92D40E9B-EBA7-4496-BEEC-8B15919DBA90}"/>
    <cellStyle name="Total 2 7 2 5" xfId="38149" xr:uid="{1F2BEFBF-E21A-49F4-BE8E-9C3A316AB09F}"/>
    <cellStyle name="Total 2 7 3" xfId="21605" xr:uid="{5009F896-ED2F-44CC-8D40-8B2387B4D16D}"/>
    <cellStyle name="Total 2 7 3 2" xfId="38156" xr:uid="{D4FA6DEF-6513-42D0-9A92-745B7A1A384B}"/>
    <cellStyle name="Total 2 7 3 2 2" xfId="38157" xr:uid="{C5A1C0C8-8173-44C8-B4E5-06738AE9AD3F}"/>
    <cellStyle name="Total 2 7 3 3" xfId="38158" xr:uid="{0C6016AE-9CCB-4715-8267-812293E33A3D}"/>
    <cellStyle name="Total 2 7 3 3 2" xfId="38159" xr:uid="{F76F6376-4FAC-4E62-8AD2-D03C412CEEF0}"/>
    <cellStyle name="Total 2 7 3 4" xfId="38160" xr:uid="{A82AD729-E0A5-401A-83A1-933F4C119E03}"/>
    <cellStyle name="Total 2 7 3 5" xfId="38155" xr:uid="{822682B7-889E-4EC1-B44F-2AB14DE1570F}"/>
    <cellStyle name="Total 2 7 4" xfId="21606" xr:uid="{57DAEDE4-14B5-4048-8C9A-1EFCFE9BBEE9}"/>
    <cellStyle name="Total 2 7 4 2" xfId="38162" xr:uid="{30B4EE8A-741E-4488-97EF-E4AA633890F6}"/>
    <cellStyle name="Total 2 7 4 2 2" xfId="38163" xr:uid="{3830FD10-7D1E-4874-A63B-801D4D4AE610}"/>
    <cellStyle name="Total 2 7 4 3" xfId="38164" xr:uid="{4D95798B-52CA-4F2B-ABCF-0F48580374E1}"/>
    <cellStyle name="Total 2 7 4 3 2" xfId="38165" xr:uid="{8AC6149E-E474-4AE1-9D3D-872E2A9B3128}"/>
    <cellStyle name="Total 2 7 4 4" xfId="38166" xr:uid="{C1FAF066-8D7E-40C6-8749-D74636614B37}"/>
    <cellStyle name="Total 2 7 4 4 2" xfId="38167" xr:uid="{F3CC786F-3D16-4BD9-B01A-87C22A22F3C3}"/>
    <cellStyle name="Total 2 7 4 5" xfId="38168" xr:uid="{5F4870FA-35D9-4621-9D53-1720045655F4}"/>
    <cellStyle name="Total 2 7 4 6" xfId="38161" xr:uid="{FE4B8BAA-5A6C-49FE-A549-E3581CA3AC01}"/>
    <cellStyle name="Total 2 7 5" xfId="21607" xr:uid="{64A26BA7-D116-427B-B9B8-A4C73FD81E67}"/>
    <cellStyle name="Total 2 7 5 2" xfId="38170" xr:uid="{CFF18D61-39D4-4C8F-A169-D8556594ED4D}"/>
    <cellStyle name="Total 2 7 5 2 2" xfId="38171" xr:uid="{E2F65F48-771A-47E5-A0C2-1B7B6F71A073}"/>
    <cellStyle name="Total 2 7 5 3" xfId="38172" xr:uid="{A08639E2-F660-47B9-A8A1-6C2EF1D55370}"/>
    <cellStyle name="Total 2 7 5 3 2" xfId="38173" xr:uid="{132114D3-C47C-4FDB-AD98-EA803E06761F}"/>
    <cellStyle name="Total 2 7 5 4" xfId="38174" xr:uid="{0B430132-8035-4285-AAB5-ACF419EFCDD9}"/>
    <cellStyle name="Total 2 7 5 5" xfId="38169" xr:uid="{E4BE91F6-354C-423C-B98A-B92F67EF04A3}"/>
    <cellStyle name="Total 2 7 6" xfId="21608" xr:uid="{F1371AD2-9792-4621-9359-93BD9BA25A38}"/>
    <cellStyle name="Total 2 7 6 2" xfId="38176" xr:uid="{B1983F63-8B04-41C5-BE92-D5AF427D564F}"/>
    <cellStyle name="Total 2 7 6 3" xfId="38175" xr:uid="{39FD7761-246F-4387-905D-7D199D051F29}"/>
    <cellStyle name="Total 2 7 7" xfId="21609" xr:uid="{A070BC2C-8E3D-4F91-A828-9B92BA0BD56F}"/>
    <cellStyle name="Total 2 7 7 2" xfId="38178" xr:uid="{6ECB53AB-D93E-4544-98CA-A60EBD76AB66}"/>
    <cellStyle name="Total 2 7 7 3" xfId="38177" xr:uid="{72279F8E-04CE-4A32-AC53-5E2603229DF5}"/>
    <cellStyle name="Total 2 7 8" xfId="21610" xr:uid="{1C23C0C0-F199-4C97-B06B-A31B33049A0E}"/>
    <cellStyle name="Total 2 7 8 2" xfId="38180" xr:uid="{AE488F4A-DE39-45AB-BEBA-09676D63C6AD}"/>
    <cellStyle name="Total 2 7 8 3" xfId="38179" xr:uid="{100AAF2A-B26A-4B35-A546-0517CDBB47B8}"/>
    <cellStyle name="Total 2 7 9" xfId="21611" xr:uid="{6BDC2B3F-6AD1-433B-AB12-C2C8C2A67E57}"/>
    <cellStyle name="Total 2 7 9 2" xfId="38181" xr:uid="{273B06E3-66FC-4335-AC95-5FF6773A4353}"/>
    <cellStyle name="Total 2 8" xfId="5203" xr:uid="{00000000-0005-0000-0000-000056140000}"/>
    <cellStyle name="Total 2 8 10" xfId="38183" xr:uid="{D4817618-0570-4D7F-8C90-9DE242C07C76}"/>
    <cellStyle name="Total 2 8 11" xfId="38182" xr:uid="{5150A1DC-0581-420D-B089-85CA10304140}"/>
    <cellStyle name="Total 2 8 12" xfId="7058" xr:uid="{BF1B9C92-BFE7-412B-B314-820E664F93E8}"/>
    <cellStyle name="Total 2 8 2" xfId="9507" xr:uid="{B4AFB9C0-5DC6-45A3-B03E-D8C531F400BF}"/>
    <cellStyle name="Total 2 8 2 2" xfId="38185" xr:uid="{6D1471FD-C4E7-4697-96F1-7C623A6CB9E1}"/>
    <cellStyle name="Total 2 8 2 2 2" xfId="38186" xr:uid="{96DDCF0D-8E36-4C8F-8A5C-59EF6967ED24}"/>
    <cellStyle name="Total 2 8 2 3" xfId="38187" xr:uid="{600C8AAD-61B5-4F8B-9E8B-CAD98DECF873}"/>
    <cellStyle name="Total 2 8 2 3 2" xfId="38188" xr:uid="{1AA14B27-DA74-4F57-BDED-394A8DBA8D34}"/>
    <cellStyle name="Total 2 8 2 4" xfId="38189" xr:uid="{3AB0761D-41E0-4486-8BEC-3E2E89574AF8}"/>
    <cellStyle name="Total 2 8 2 5" xfId="38184" xr:uid="{EF038630-45FA-4DDE-9E5B-F9C194E7F674}"/>
    <cellStyle name="Total 2 8 3" xfId="21612" xr:uid="{E9DBE073-FA0F-41F5-B323-346F24CB16B5}"/>
    <cellStyle name="Total 2 8 3 2" xfId="38191" xr:uid="{594B8457-7D9B-4928-8A60-EA16D7EB946D}"/>
    <cellStyle name="Total 2 8 3 2 2" xfId="38192" xr:uid="{D76C11B3-BC88-416B-A72A-EB0E6B732A0B}"/>
    <cellStyle name="Total 2 8 3 3" xfId="38193" xr:uid="{9026D409-3C3C-41E7-9790-0A2B147A35B7}"/>
    <cellStyle name="Total 2 8 3 3 2" xfId="38194" xr:uid="{AE9DA316-E664-4F0A-BF14-441DE03BEFE8}"/>
    <cellStyle name="Total 2 8 3 4" xfId="38195" xr:uid="{E2012564-489D-407E-9675-150FC42BFBFE}"/>
    <cellStyle name="Total 2 8 3 5" xfId="38190" xr:uid="{3FA183BF-327E-4654-AC04-54C3411DE032}"/>
    <cellStyle name="Total 2 8 4" xfId="21613" xr:uid="{0504A7B9-0951-476E-A58E-47D41FD990E0}"/>
    <cellStyle name="Total 2 8 4 2" xfId="38197" xr:uid="{5091B3C3-8540-4528-82A6-286C9CA51C78}"/>
    <cellStyle name="Total 2 8 4 2 2" xfId="38198" xr:uid="{8CD5D563-EAC0-4219-BF1E-39D30D268CB1}"/>
    <cellStyle name="Total 2 8 4 3" xfId="38199" xr:uid="{06246E78-D93B-4C21-9F51-DF3426BA7B6B}"/>
    <cellStyle name="Total 2 8 4 3 2" xfId="38200" xr:uid="{AE1913D8-4C05-4175-8D18-83B8D66CFEB7}"/>
    <cellStyle name="Total 2 8 4 4" xfId="38201" xr:uid="{F5A46C0B-215E-46F1-AD8A-B90FAB3C2DC8}"/>
    <cellStyle name="Total 2 8 4 4 2" xfId="38202" xr:uid="{29A94DAA-9C23-426D-8A06-F3EFB0E73EB2}"/>
    <cellStyle name="Total 2 8 4 5" xfId="38203" xr:uid="{236186E1-EC0D-41AB-B00F-27E38D8B3D38}"/>
    <cellStyle name="Total 2 8 4 6" xfId="38196" xr:uid="{5FB8FA9F-6EE5-4B37-A743-BC8072B03111}"/>
    <cellStyle name="Total 2 8 5" xfId="21614" xr:uid="{3FBB453E-0A09-4189-AF2B-C3F3C47D3663}"/>
    <cellStyle name="Total 2 8 5 2" xfId="38205" xr:uid="{509F0D8F-160F-41CE-A5DD-DF5EC512FC9D}"/>
    <cellStyle name="Total 2 8 5 2 2" xfId="38206" xr:uid="{14118B3F-5CBE-481A-92C8-7E4186B4B8BA}"/>
    <cellStyle name="Total 2 8 5 3" xfId="38207" xr:uid="{6717251C-DA89-439D-A00C-6E105B7E71D2}"/>
    <cellStyle name="Total 2 8 5 3 2" xfId="38208" xr:uid="{8663D122-A601-43C0-849A-50AAA702E779}"/>
    <cellStyle name="Total 2 8 5 4" xfId="38209" xr:uid="{2355FA4F-A2F4-44E5-8B16-44B9E8ACED7C}"/>
    <cellStyle name="Total 2 8 5 5" xfId="38204" xr:uid="{238B77A5-1EC1-43A5-B37D-9BAB09A02DD7}"/>
    <cellStyle name="Total 2 8 6" xfId="21615" xr:uid="{55F1E67E-58D5-44A2-9BD5-E156913B7F81}"/>
    <cellStyle name="Total 2 8 6 2" xfId="38211" xr:uid="{FC20375E-5D81-4BAE-B8AF-1F32CAA3A565}"/>
    <cellStyle name="Total 2 8 6 3" xfId="38210" xr:uid="{8DE83F6E-2A89-4E6E-8315-171AA53EADB1}"/>
    <cellStyle name="Total 2 8 7" xfId="21616" xr:uid="{92D96B21-0F32-48B1-A7DC-0A9C989BC195}"/>
    <cellStyle name="Total 2 8 7 2" xfId="38213" xr:uid="{E739E371-FFF6-4F2A-A7C4-62A52A3547BB}"/>
    <cellStyle name="Total 2 8 7 3" xfId="38212" xr:uid="{36A3E50F-B06A-4741-943C-343A9261449B}"/>
    <cellStyle name="Total 2 8 8" xfId="21617" xr:uid="{05E62834-2AA0-421A-B0B4-54E6E0C74151}"/>
    <cellStyle name="Total 2 8 8 2" xfId="38215" xr:uid="{D7B2C4B0-2536-4340-A8F6-8A9F20748DCE}"/>
    <cellStyle name="Total 2 8 8 3" xfId="38214" xr:uid="{ECE8857B-AC63-4553-8B3F-207E396997BC}"/>
    <cellStyle name="Total 2 8 9" xfId="21618" xr:uid="{BA02588A-320C-4F95-A83D-AE65257136DC}"/>
    <cellStyle name="Total 2 8 9 2" xfId="38216" xr:uid="{B5118B2D-DC93-4274-94AB-3167BBD6C21A}"/>
    <cellStyle name="Total 2 9" xfId="5204" xr:uid="{00000000-0005-0000-0000-000057140000}"/>
    <cellStyle name="Total 2 9 10" xfId="38218" xr:uid="{44C67DB6-069A-4418-A52F-80EABD57A31C}"/>
    <cellStyle name="Total 2 9 11" xfId="38217" xr:uid="{ACAC5576-9167-4009-9DBF-E0CCBB577631}"/>
    <cellStyle name="Total 2 9 12" xfId="7059" xr:uid="{3C256E3A-9218-4D66-94E7-DBCC6BE512AB}"/>
    <cellStyle name="Total 2 9 2" xfId="9508" xr:uid="{F8038B14-457F-4133-B046-1658DA52AA8A}"/>
    <cellStyle name="Total 2 9 2 2" xfId="38220" xr:uid="{EFE00D65-8CD8-450E-9778-946956DD40BB}"/>
    <cellStyle name="Total 2 9 2 2 2" xfId="38221" xr:uid="{11A24C21-588C-4078-AB1F-6C6F462A20A4}"/>
    <cellStyle name="Total 2 9 2 3" xfId="38222" xr:uid="{0A2BA487-EAD1-4005-8E60-E7937EC92A71}"/>
    <cellStyle name="Total 2 9 2 3 2" xfId="38223" xr:uid="{3F612D2F-7951-4EBB-8A9F-EAE6161C92B7}"/>
    <cellStyle name="Total 2 9 2 4" xfId="38224" xr:uid="{EBAA6DEB-1CA9-4571-81C6-96797A045DA7}"/>
    <cellStyle name="Total 2 9 2 5" xfId="38219" xr:uid="{FA46C516-8423-4A4A-8D63-11B2C9D0BC3E}"/>
    <cellStyle name="Total 2 9 3" xfId="21619" xr:uid="{EAD8083B-A6A4-4485-A7BC-304C372290C9}"/>
    <cellStyle name="Total 2 9 3 2" xfId="38226" xr:uid="{CA7F79FD-2B0F-40F8-929B-AC817AEF82F8}"/>
    <cellStyle name="Total 2 9 3 2 2" xfId="38227" xr:uid="{FEEED34A-21DF-4AA3-817B-692CAA00F235}"/>
    <cellStyle name="Total 2 9 3 3" xfId="38228" xr:uid="{3E410FA0-6DDD-41AE-8097-666E5F34149C}"/>
    <cellStyle name="Total 2 9 3 3 2" xfId="38229" xr:uid="{626584EA-10D0-4DBA-898B-9EE45AF85AF6}"/>
    <cellStyle name="Total 2 9 3 4" xfId="38230" xr:uid="{AA08C8EB-D53F-40C4-9F7F-186D8AB779EA}"/>
    <cellStyle name="Total 2 9 3 5" xfId="38225" xr:uid="{8DA10128-00DE-4357-9C13-DAA85B3B758F}"/>
    <cellStyle name="Total 2 9 4" xfId="21620" xr:uid="{94182CB3-0CA2-471D-9242-9F4DCEC91667}"/>
    <cellStyle name="Total 2 9 4 2" xfId="38232" xr:uid="{D5C3E2D7-E52E-469E-AAF3-B12AE954F57D}"/>
    <cellStyle name="Total 2 9 4 2 2" xfId="38233" xr:uid="{BC32DBB5-BFDA-4808-A891-23EE5C2E7082}"/>
    <cellStyle name="Total 2 9 4 3" xfId="38234" xr:uid="{84F2D0E0-9A08-46DF-B146-9A2F9E3A00BD}"/>
    <cellStyle name="Total 2 9 4 3 2" xfId="38235" xr:uid="{F5705C8A-B51E-4949-867E-6C4D7F0E954E}"/>
    <cellStyle name="Total 2 9 4 4" xfId="38236" xr:uid="{8FC4F34C-2A44-4C8B-ACC0-1FC8CF6F9049}"/>
    <cellStyle name="Total 2 9 4 4 2" xfId="38237" xr:uid="{8808C6BE-67CF-4816-BF49-2F4D5EC15F78}"/>
    <cellStyle name="Total 2 9 4 5" xfId="38238" xr:uid="{5A082911-440F-4C73-8ACD-EBC21FFED1FD}"/>
    <cellStyle name="Total 2 9 4 6" xfId="38231" xr:uid="{1D9C2AB4-E7FA-4A61-9873-946DCEA53872}"/>
    <cellStyle name="Total 2 9 5" xfId="21621" xr:uid="{F32453F7-2CC7-48C2-B98C-AB9126A51014}"/>
    <cellStyle name="Total 2 9 5 2" xfId="38240" xr:uid="{3C2ABB51-1FCE-4E6F-ACC6-D7D94D964A16}"/>
    <cellStyle name="Total 2 9 5 2 2" xfId="38241" xr:uid="{7EAC4067-1A08-49FB-BE9B-30014F9DC1ED}"/>
    <cellStyle name="Total 2 9 5 3" xfId="38242" xr:uid="{A4EDA6D1-23AD-4E95-8796-307008966B55}"/>
    <cellStyle name="Total 2 9 5 3 2" xfId="38243" xr:uid="{FAAC4C32-835C-45A7-A238-9A97FA2F3272}"/>
    <cellStyle name="Total 2 9 5 4" xfId="38244" xr:uid="{9C5F1F47-8A20-4335-B9BE-A10D8D810C7C}"/>
    <cellStyle name="Total 2 9 5 5" xfId="38239" xr:uid="{D0132C9B-1FDB-4D2E-B813-9E7BA8FAC41B}"/>
    <cellStyle name="Total 2 9 6" xfId="21622" xr:uid="{B47C9C9F-9AC6-46B4-86C2-03D4687F2D2D}"/>
    <cellStyle name="Total 2 9 6 2" xfId="38246" xr:uid="{1C3ECF83-022B-4B2E-9419-EEFEE0D46EAE}"/>
    <cellStyle name="Total 2 9 6 3" xfId="38245" xr:uid="{566C91B0-D0E1-40D9-84E3-6B66EC89D625}"/>
    <cellStyle name="Total 2 9 7" xfId="21623" xr:uid="{FAC81A6F-5887-4589-9DA2-2B15E598B4FF}"/>
    <cellStyle name="Total 2 9 7 2" xfId="38248" xr:uid="{D505CD3A-D894-4DA3-9869-661ECDF7ED59}"/>
    <cellStyle name="Total 2 9 7 3" xfId="38247" xr:uid="{703D3613-3527-4A13-AC67-598D9A72B132}"/>
    <cellStyle name="Total 2 9 8" xfId="21624" xr:uid="{904EE5FC-37C2-4859-B495-8A05EC9EBB3D}"/>
    <cellStyle name="Total 2 9 8 2" xfId="38250" xr:uid="{6145BA2C-8E6C-4FC7-A18E-D5A3BE2FD9A8}"/>
    <cellStyle name="Total 2 9 8 3" xfId="38249" xr:uid="{FC5E1063-F990-4985-BAE7-1BDD29FA5E27}"/>
    <cellStyle name="Total 2 9 9" xfId="21625" xr:uid="{4243E344-BBCA-4622-9AA8-1793589FBBC2}"/>
    <cellStyle name="Total 2 9 9 2" xfId="38251" xr:uid="{721E09A8-9DE6-4047-ADBF-B70694459B4B}"/>
    <cellStyle name="Total 20" xfId="5205" xr:uid="{00000000-0005-0000-0000-000058140000}"/>
    <cellStyle name="Total 20 10" xfId="21626" xr:uid="{FACA9234-B93B-48E7-9543-A53922FFA394}"/>
    <cellStyle name="Total 20 10 2" xfId="38253" xr:uid="{0717CA6E-8D98-43DF-8310-4F878059D2A1}"/>
    <cellStyle name="Total 20 11" xfId="38254" xr:uid="{B7CBA021-5156-4E0C-B4A1-794DAEADD116}"/>
    <cellStyle name="Total 20 12" xfId="38252" xr:uid="{7590102D-A6F7-45E0-BE37-5BDFB00360DB}"/>
    <cellStyle name="Total 20 13" xfId="24483" xr:uid="{4ED33943-A4F1-437A-A168-EBC40A854807}"/>
    <cellStyle name="Total 20 14" xfId="9509" xr:uid="{EC1C31FF-BDF0-43CB-A726-B3BE647356F2}"/>
    <cellStyle name="Total 20 2" xfId="21627" xr:uid="{5523C2D1-B9E8-4462-A598-17AA65B4AB54}"/>
    <cellStyle name="Total 20 2 2" xfId="38256" xr:uid="{E2068799-A58A-42F8-A2DD-A837FA9BEB1E}"/>
    <cellStyle name="Total 20 2 2 2" xfId="38257" xr:uid="{0058D9E5-DAE3-48B4-94F6-50F84BCDB5C1}"/>
    <cellStyle name="Total 20 2 3" xfId="38258" xr:uid="{779FB1CB-5882-4F35-BCEB-E8F3F007CEBF}"/>
    <cellStyle name="Total 20 2 3 2" xfId="38259" xr:uid="{E878ECB5-706B-47DA-9541-66B40EAF29C4}"/>
    <cellStyle name="Total 20 2 4" xfId="38260" xr:uid="{4BF14623-7498-4ED6-B9B3-5895F8773AEE}"/>
    <cellStyle name="Total 20 2 5" xfId="38261" xr:uid="{B6FD8D9F-D9C9-4093-A075-5F3EC3E19249}"/>
    <cellStyle name="Total 20 2 6" xfId="38255" xr:uid="{BA60531A-DF79-4A3D-906B-E1DCC13A2212}"/>
    <cellStyle name="Total 20 3" xfId="21628" xr:uid="{226DE8B6-42CE-42FB-9555-D60646270C2D}"/>
    <cellStyle name="Total 20 3 2" xfId="38263" xr:uid="{C0698531-EEFE-4489-AF45-8E72256D3844}"/>
    <cellStyle name="Total 20 3 2 2" xfId="38264" xr:uid="{2DB21BDE-BCD0-4949-83C2-9146568F3776}"/>
    <cellStyle name="Total 20 3 3" xfId="38265" xr:uid="{2E96E9D8-598E-45BC-8D5D-F722E568C670}"/>
    <cellStyle name="Total 20 3 3 2" xfId="38266" xr:uid="{B8AB040E-B325-47DC-88FD-EB433BA085BE}"/>
    <cellStyle name="Total 20 3 4" xfId="38267" xr:uid="{D30C46D5-6264-479B-A1B8-43FECE64C325}"/>
    <cellStyle name="Total 20 3 5" xfId="38262" xr:uid="{A22BD8A6-26AA-4300-985B-180700B81345}"/>
    <cellStyle name="Total 20 4" xfId="21629" xr:uid="{8B3E7C96-EEED-477B-8DFC-48B59CA32277}"/>
    <cellStyle name="Total 20 4 2" xfId="38269" xr:uid="{A5D565BC-841B-4289-887F-386157BA396C}"/>
    <cellStyle name="Total 20 4 2 2" xfId="38270" xr:uid="{EB83BB6C-3183-403B-A7EF-96479C5AB9AE}"/>
    <cellStyle name="Total 20 4 3" xfId="38271" xr:uid="{0A3683AE-FECE-4CB0-8380-156A6CC75FD2}"/>
    <cellStyle name="Total 20 4 3 2" xfId="38272" xr:uid="{873054B4-665A-496F-935A-B0635A7844A0}"/>
    <cellStyle name="Total 20 4 4" xfId="38273" xr:uid="{1682875C-569C-417C-96FA-74B68D594352}"/>
    <cellStyle name="Total 20 4 5" xfId="38268" xr:uid="{06351330-2EFF-41BC-9079-401285A936E9}"/>
    <cellStyle name="Total 20 5" xfId="21630" xr:uid="{1A022278-B2B9-47AE-8910-430F6CAEE03A}"/>
    <cellStyle name="Total 20 5 2" xfId="38275" xr:uid="{D28C234C-77A1-4D88-8F9B-8449AF9D5E64}"/>
    <cellStyle name="Total 20 5 2 2" xfId="38276" xr:uid="{F6F78BA7-6AB7-4DD6-9131-77DEBBF3D302}"/>
    <cellStyle name="Total 20 5 3" xfId="38277" xr:uid="{4969A1CC-F0C6-4DE0-A613-00FC5D91AA2E}"/>
    <cellStyle name="Total 20 5 3 2" xfId="38278" xr:uid="{89D39376-9B0D-41D9-BF17-0E8FEBC83601}"/>
    <cellStyle name="Total 20 5 4" xfId="38279" xr:uid="{47D45560-7F1C-43BE-B3AA-13191D62756B}"/>
    <cellStyle name="Total 20 5 4 2" xfId="38280" xr:uid="{5B04E76B-893E-4992-9541-266F3771C814}"/>
    <cellStyle name="Total 20 5 5" xfId="38281" xr:uid="{FC2FAB63-7EEB-49C5-B50E-48748B46E02B}"/>
    <cellStyle name="Total 20 5 6" xfId="38274" xr:uid="{A59C84A7-61A0-4AC7-A489-666561B382AD}"/>
    <cellStyle name="Total 20 6" xfId="21631" xr:uid="{812F2F9D-38C0-4609-B412-E5137B741C73}"/>
    <cellStyle name="Total 20 6 2" xfId="38283" xr:uid="{9488FD0E-F869-41C8-B1E1-1BC74F0997A8}"/>
    <cellStyle name="Total 20 6 2 2" xfId="38284" xr:uid="{31BDC4C0-D0F1-4FB8-A9F4-67BB89557972}"/>
    <cellStyle name="Total 20 6 3" xfId="38285" xr:uid="{0C4FB45E-5AF7-4595-A3FD-EC5FBFCB5805}"/>
    <cellStyle name="Total 20 6 3 2" xfId="38286" xr:uid="{71D925C6-6333-474F-9BD6-3D00099859F3}"/>
    <cellStyle name="Total 20 6 4" xfId="38287" xr:uid="{14EFA94F-3606-40EB-956D-343F5C02D309}"/>
    <cellStyle name="Total 20 6 5" xfId="38282" xr:uid="{A9BFF3DD-4E20-40A3-BD4A-EE2076DA735C}"/>
    <cellStyle name="Total 20 7" xfId="21632" xr:uid="{E261A676-2354-4072-9AED-2110B016103A}"/>
    <cellStyle name="Total 20 7 2" xfId="38289" xr:uid="{8FB82DE2-564F-4048-BFE9-A09FE4A7F4A4}"/>
    <cellStyle name="Total 20 7 3" xfId="38288" xr:uid="{1F4B24B5-88EF-43F2-A8C8-72BCC54B9764}"/>
    <cellStyle name="Total 20 8" xfId="21633" xr:uid="{46224380-8FD9-4841-8B91-823A83F92D4C}"/>
    <cellStyle name="Total 20 8 2" xfId="38291" xr:uid="{4B66D43E-AF15-467B-A713-B22E5652D425}"/>
    <cellStyle name="Total 20 8 3" xfId="38290" xr:uid="{714951BC-8E82-4E4A-B8F6-2778EA968DD6}"/>
    <cellStyle name="Total 20 9" xfId="21634" xr:uid="{E554F535-333E-4A82-85CE-0A0AEAE76799}"/>
    <cellStyle name="Total 20 9 2" xfId="38293" xr:uid="{64D59A12-273A-4A8B-BD82-C546619C1B78}"/>
    <cellStyle name="Total 20 9 3" xfId="38292" xr:uid="{7C219C1B-4BE7-46C0-A760-C6730E53F4E0}"/>
    <cellStyle name="Total 21" xfId="5206" xr:uid="{00000000-0005-0000-0000-000059140000}"/>
    <cellStyle name="Total 21 10" xfId="21635" xr:uid="{844D3232-726F-40C6-B671-688E88BC1D9A}"/>
    <cellStyle name="Total 21 10 2" xfId="38295" xr:uid="{5D202DC4-5BD5-42E4-9B56-9385B6CD5988}"/>
    <cellStyle name="Total 21 11" xfId="38296" xr:uid="{CDC90367-6F77-4498-A519-315E7F7A3815}"/>
    <cellStyle name="Total 21 12" xfId="38294" xr:uid="{7FD35D88-5356-4ACD-82F8-06AEE1AAD5E7}"/>
    <cellStyle name="Total 21 13" xfId="24484" xr:uid="{15E9AB6C-B977-4585-B9B4-01EE787E1D29}"/>
    <cellStyle name="Total 21 14" xfId="9510" xr:uid="{53529E69-CE29-437B-8EFE-57F2258838BB}"/>
    <cellStyle name="Total 21 2" xfId="21636" xr:uid="{E92F9717-024C-4D76-9043-ECD3FA98780A}"/>
    <cellStyle name="Total 21 2 2" xfId="38298" xr:uid="{2849C9FF-19E9-4346-A8D6-FFDE1B045623}"/>
    <cellStyle name="Total 21 2 2 2" xfId="38299" xr:uid="{627E0A25-04A8-4676-A5AD-DA74CC52FFB5}"/>
    <cellStyle name="Total 21 2 3" xfId="38300" xr:uid="{8945732D-4270-49F6-BE99-DB79B1636440}"/>
    <cellStyle name="Total 21 2 3 2" xfId="38301" xr:uid="{7BFF76E3-50EE-40C0-AF66-D688E2DA7F30}"/>
    <cellStyle name="Total 21 2 4" xfId="38302" xr:uid="{B9D0AF15-6A7A-4E3A-8A61-161B1A4689CB}"/>
    <cellStyle name="Total 21 2 5" xfId="38303" xr:uid="{F2DC47AB-CFD9-42CA-992A-2492C7D9F161}"/>
    <cellStyle name="Total 21 2 6" xfId="38297" xr:uid="{5E63575A-232E-4347-B6C5-F9631EFD29B9}"/>
    <cellStyle name="Total 21 3" xfId="21637" xr:uid="{4709F78B-D843-4990-A9EE-79B107E9D017}"/>
    <cellStyle name="Total 21 3 2" xfId="38305" xr:uid="{179A108F-154D-4F08-A9B9-1DF0CE509798}"/>
    <cellStyle name="Total 21 3 2 2" xfId="38306" xr:uid="{34D5B404-776B-4212-B218-3B75B996E80D}"/>
    <cellStyle name="Total 21 3 3" xfId="38307" xr:uid="{8B4974E4-9595-4DA0-B6F6-C425AAAA2497}"/>
    <cellStyle name="Total 21 3 3 2" xfId="38308" xr:uid="{BE16AD36-3BCE-4BA7-AF34-E9A38ED01142}"/>
    <cellStyle name="Total 21 3 4" xfId="38309" xr:uid="{0D8BB7A1-C3D6-4C96-B130-6DFE6D03D2F4}"/>
    <cellStyle name="Total 21 3 5" xfId="38304" xr:uid="{A8BB4FC2-30B4-4EE4-84A8-A59F10E94CF2}"/>
    <cellStyle name="Total 21 4" xfId="21638" xr:uid="{E8397BEC-32AD-4A9B-96D3-2F9E4BD23BDF}"/>
    <cellStyle name="Total 21 4 2" xfId="38311" xr:uid="{28099484-A1C5-4465-8BFB-A1217142FCFC}"/>
    <cellStyle name="Total 21 4 2 2" xfId="38312" xr:uid="{08FE131A-9F61-4EC6-B01D-E4BC29B08B5D}"/>
    <cellStyle name="Total 21 4 3" xfId="38313" xr:uid="{3AD6344F-BD8D-41D0-B503-CED0DA458DD2}"/>
    <cellStyle name="Total 21 4 3 2" xfId="38314" xr:uid="{B21DFA16-AB01-4CF2-BA27-118FE9788521}"/>
    <cellStyle name="Total 21 4 4" xfId="38315" xr:uid="{A0A30AEC-9A7D-4A89-A976-E6F4D6367E65}"/>
    <cellStyle name="Total 21 4 5" xfId="38310" xr:uid="{C445CCE3-E17D-4D47-8468-DFC3D88F2862}"/>
    <cellStyle name="Total 21 5" xfId="21639" xr:uid="{3697B634-E734-4E73-B264-94AA952901C5}"/>
    <cellStyle name="Total 21 5 2" xfId="38317" xr:uid="{A8ADAE7C-3990-4E10-9AF9-0132E2018D92}"/>
    <cellStyle name="Total 21 5 2 2" xfId="38318" xr:uid="{2FD0BF13-A3CB-4E2B-B9E2-2FC49294D6AA}"/>
    <cellStyle name="Total 21 5 3" xfId="38319" xr:uid="{BAF0E537-3B7D-4630-A1D0-558ADE78105C}"/>
    <cellStyle name="Total 21 5 3 2" xfId="38320" xr:uid="{6A64B2A1-98EB-4F43-8318-BA35E3A1CB38}"/>
    <cellStyle name="Total 21 5 4" xfId="38321" xr:uid="{81EDA727-D17E-4057-A4BA-DD08EE3D3340}"/>
    <cellStyle name="Total 21 5 4 2" xfId="38322" xr:uid="{9001D853-1699-43EF-BFEF-10FCD15BF0F0}"/>
    <cellStyle name="Total 21 5 5" xfId="38323" xr:uid="{B1D76C55-AC2A-4034-ABBE-102EE2D8748B}"/>
    <cellStyle name="Total 21 5 6" xfId="38316" xr:uid="{6997ED10-92B8-43B6-AE91-57686916B1A1}"/>
    <cellStyle name="Total 21 6" xfId="21640" xr:uid="{767E1FA8-FE94-4B9A-B45F-58F9B6189E46}"/>
    <cellStyle name="Total 21 6 2" xfId="38325" xr:uid="{EF44C287-F55B-40AD-8377-2FA047AA3125}"/>
    <cellStyle name="Total 21 6 2 2" xfId="38326" xr:uid="{9BEDB392-B027-413F-AA9E-663D1A03B6F3}"/>
    <cellStyle name="Total 21 6 3" xfId="38327" xr:uid="{90154D09-FA0E-4A5A-8D37-F1751AD1DFCA}"/>
    <cellStyle name="Total 21 6 3 2" xfId="38328" xr:uid="{4532C28A-EF4E-40A4-99B9-F2A0E83B76C8}"/>
    <cellStyle name="Total 21 6 4" xfId="38329" xr:uid="{4E662CA7-C928-4FA5-A681-AFD60338F228}"/>
    <cellStyle name="Total 21 6 5" xfId="38324" xr:uid="{A98DB918-AA45-4F93-B5EF-59FE64820904}"/>
    <cellStyle name="Total 21 7" xfId="21641" xr:uid="{FFE220F4-0524-4EF4-B7C3-A50C92EE3CF5}"/>
    <cellStyle name="Total 21 7 2" xfId="38331" xr:uid="{DAF9AF9E-9B12-448C-AA86-AF4A8FFC7791}"/>
    <cellStyle name="Total 21 7 3" xfId="38330" xr:uid="{EAB11CAC-0C35-4C03-9F8A-3CF74FB77B7A}"/>
    <cellStyle name="Total 21 8" xfId="21642" xr:uid="{6E2ED5FE-67A1-40C5-8B77-3AFEBD2C94E6}"/>
    <cellStyle name="Total 21 8 2" xfId="38333" xr:uid="{236A4BFB-937D-4852-92A0-C1D3E8EE006C}"/>
    <cellStyle name="Total 21 8 3" xfId="38332" xr:uid="{9796B3DB-EB0E-4828-8613-860F793B10B3}"/>
    <cellStyle name="Total 21 9" xfId="21643" xr:uid="{1C317EC3-C91C-40FF-9467-D140DE7EBC8A}"/>
    <cellStyle name="Total 21 9 2" xfId="38335" xr:uid="{4A813338-8000-41FA-A58B-9E933EC707CD}"/>
    <cellStyle name="Total 21 9 3" xfId="38334" xr:uid="{D3CB9096-E6B0-46E7-AF71-D8C54C62248F}"/>
    <cellStyle name="Total 22" xfId="5207" xr:uid="{00000000-0005-0000-0000-00005A140000}"/>
    <cellStyle name="Total 22 10" xfId="21644" xr:uid="{6075E049-6D34-4771-A7BF-7C4FE5C2140F}"/>
    <cellStyle name="Total 22 10 2" xfId="38337" xr:uid="{CC75AD17-A51E-442B-A701-D9578BBA6EF5}"/>
    <cellStyle name="Total 22 11" xfId="38338" xr:uid="{4E89978F-8F5D-4FE8-9C0A-C8338475D491}"/>
    <cellStyle name="Total 22 12" xfId="38336" xr:uid="{3A1D7277-B79B-4D12-B1CD-38AE37809BD8}"/>
    <cellStyle name="Total 22 13" xfId="24485" xr:uid="{92E35B6B-0676-4B6A-9244-EE1A427ADD21}"/>
    <cellStyle name="Total 22 14" xfId="9511" xr:uid="{119BC350-6A01-4E22-9094-062475437248}"/>
    <cellStyle name="Total 22 2" xfId="21645" xr:uid="{16683A95-D953-4D1D-9492-BAD8D792ED52}"/>
    <cellStyle name="Total 22 2 2" xfId="38340" xr:uid="{BAD9B0BD-18C4-48BE-9BFC-431D237062CE}"/>
    <cellStyle name="Total 22 2 2 2" xfId="38341" xr:uid="{622FDE0D-99BE-45A5-9DFE-8EF03F6BABA0}"/>
    <cellStyle name="Total 22 2 3" xfId="38342" xr:uid="{7A66ADF3-D6D2-4C55-8166-E3D229675B8C}"/>
    <cellStyle name="Total 22 2 3 2" xfId="38343" xr:uid="{8DDAF94C-5DCF-4726-A674-10FE71E39583}"/>
    <cellStyle name="Total 22 2 4" xfId="38344" xr:uid="{6A79FC1D-1CC0-4DC7-A9B7-079D1003C4BE}"/>
    <cellStyle name="Total 22 2 5" xfId="38345" xr:uid="{CC6D378D-CE5E-4362-A547-1322B83EF84D}"/>
    <cellStyle name="Total 22 2 6" xfId="38339" xr:uid="{3CF44E9C-F7F0-4AD4-B69C-88C84680CEFD}"/>
    <cellStyle name="Total 22 3" xfId="21646" xr:uid="{242FD0B3-5ED3-403F-8DE8-BBEBABEBCC33}"/>
    <cellStyle name="Total 22 3 2" xfId="38347" xr:uid="{AB0892E6-B67A-4132-BEE1-83D360D6A1EB}"/>
    <cellStyle name="Total 22 3 2 2" xfId="38348" xr:uid="{5E3B4072-0B28-4D9C-B450-F7F506A9353E}"/>
    <cellStyle name="Total 22 3 3" xfId="38349" xr:uid="{E3612AEA-18B1-4828-BF03-575001E377BA}"/>
    <cellStyle name="Total 22 3 3 2" xfId="38350" xr:uid="{B4B6198C-53E5-4928-8953-0BD90DB10149}"/>
    <cellStyle name="Total 22 3 4" xfId="38351" xr:uid="{FE0744CA-CD25-4D2B-B464-FD737008794D}"/>
    <cellStyle name="Total 22 3 5" xfId="38346" xr:uid="{4C1E8822-EC61-49B5-A791-0F82A4F2D817}"/>
    <cellStyle name="Total 22 4" xfId="21647" xr:uid="{7F24D32C-4812-4E21-9E5F-FEB4BE53542C}"/>
    <cellStyle name="Total 22 4 2" xfId="38353" xr:uid="{2B7176E0-3A01-480F-98AF-0263892AE2AD}"/>
    <cellStyle name="Total 22 4 2 2" xfId="38354" xr:uid="{3ECF14EC-CD86-463C-8FB4-546294FDC859}"/>
    <cellStyle name="Total 22 4 3" xfId="38355" xr:uid="{B1BACBA1-CBEB-46D2-A40D-C71702013CE3}"/>
    <cellStyle name="Total 22 4 3 2" xfId="38356" xr:uid="{4E7EE79D-2829-4550-A714-8E8A91FAA1AA}"/>
    <cellStyle name="Total 22 4 4" xfId="38357" xr:uid="{8D58A753-2EDE-439F-8CA4-5E0E2C7F5341}"/>
    <cellStyle name="Total 22 4 5" xfId="38352" xr:uid="{4DC1FD8E-7EF1-4D81-A364-580B9D82BDDA}"/>
    <cellStyle name="Total 22 5" xfId="21648" xr:uid="{B7C7DE27-D6B8-451B-A191-6F753ED1FA17}"/>
    <cellStyle name="Total 22 5 2" xfId="38359" xr:uid="{806B3397-6804-4ACC-9C45-DCC7253AC2BA}"/>
    <cellStyle name="Total 22 5 2 2" xfId="38360" xr:uid="{ABCBCEC7-2C24-4D63-994F-450A9E9A6182}"/>
    <cellStyle name="Total 22 5 3" xfId="38361" xr:uid="{25BE2B89-FC8A-491E-98E5-2C04354DEFF3}"/>
    <cellStyle name="Total 22 5 3 2" xfId="38362" xr:uid="{6C96A989-1733-4DF4-A873-CD608E28EEC4}"/>
    <cellStyle name="Total 22 5 4" xfId="38363" xr:uid="{AF77ED6A-6E8D-4A91-99C7-98863C21F33A}"/>
    <cellStyle name="Total 22 5 4 2" xfId="38364" xr:uid="{6B016E51-EC8C-460D-9232-5156442D052E}"/>
    <cellStyle name="Total 22 5 5" xfId="38365" xr:uid="{4A06B6E2-0D34-460A-B8CF-84C9DFAE0EBC}"/>
    <cellStyle name="Total 22 5 6" xfId="38358" xr:uid="{8A71B1AA-43DE-4376-8FCF-909F8EF5F516}"/>
    <cellStyle name="Total 22 6" xfId="21649" xr:uid="{5BA2298F-3D1C-4B09-9E45-B9530D5E9541}"/>
    <cellStyle name="Total 22 6 2" xfId="38367" xr:uid="{515BEEEF-2F87-44FD-BEFA-8C7F701A2676}"/>
    <cellStyle name="Total 22 6 2 2" xfId="38368" xr:uid="{22C8C27B-B34A-4EA5-980A-9A622743AC1A}"/>
    <cellStyle name="Total 22 6 3" xfId="38369" xr:uid="{2AC83BEF-89E5-48A6-8081-278669D06E1B}"/>
    <cellStyle name="Total 22 6 3 2" xfId="38370" xr:uid="{B7504DFF-EC0B-40E0-886F-F75F941451FC}"/>
    <cellStyle name="Total 22 6 4" xfId="38371" xr:uid="{6C1DD758-94A4-4137-9C4F-4937CA8219B3}"/>
    <cellStyle name="Total 22 6 5" xfId="38366" xr:uid="{91DA6F9C-D753-4BE3-80FC-DB67D40659E5}"/>
    <cellStyle name="Total 22 7" xfId="21650" xr:uid="{C089AA7F-D031-4F1C-ADCC-D824DF27690D}"/>
    <cellStyle name="Total 22 7 2" xfId="38373" xr:uid="{017B2BDD-CB1C-448B-A296-E79658615450}"/>
    <cellStyle name="Total 22 7 3" xfId="38372" xr:uid="{FE042987-76B6-4983-992D-6DCBDEA7DC50}"/>
    <cellStyle name="Total 22 8" xfId="21651" xr:uid="{16E5204A-EB24-43F0-8D2B-C8AEA10FAC59}"/>
    <cellStyle name="Total 22 8 2" xfId="38375" xr:uid="{8291B711-032A-4708-8533-99EEA52AECCD}"/>
    <cellStyle name="Total 22 8 3" xfId="38374" xr:uid="{F7CB9D7B-97A9-4A51-ABC6-3DD30C494B5C}"/>
    <cellStyle name="Total 22 9" xfId="21652" xr:uid="{606E3C5F-3F96-44D1-B8A8-517C8044D542}"/>
    <cellStyle name="Total 22 9 2" xfId="38377" xr:uid="{4D12CA41-9FEA-449D-91F2-DE4DD8AF69B8}"/>
    <cellStyle name="Total 22 9 3" xfId="38376" xr:uid="{1F8FE1AC-5E1E-4AF0-A59A-A623DB5E4673}"/>
    <cellStyle name="Total 23" xfId="5208" xr:uid="{00000000-0005-0000-0000-00005B140000}"/>
    <cellStyle name="Total 23 10" xfId="21653" xr:uid="{36850CDD-7C50-4891-B73A-00F7F5F96895}"/>
    <cellStyle name="Total 23 10 2" xfId="38379" xr:uid="{8CB10FBA-9C16-47A2-987B-E71D7A5555DB}"/>
    <cellStyle name="Total 23 11" xfId="38380" xr:uid="{4584ACF6-81DA-4694-B2C2-08EDEC7E3D83}"/>
    <cellStyle name="Total 23 12" xfId="38378" xr:uid="{704FA0AA-D135-4755-A1B9-57B967026FE9}"/>
    <cellStyle name="Total 23 13" xfId="24486" xr:uid="{2674457B-625F-4A12-B791-C4478CDBEA4D}"/>
    <cellStyle name="Total 23 14" xfId="9512" xr:uid="{A976D44C-271A-4334-B8FC-7EE68C8EAB0C}"/>
    <cellStyle name="Total 23 2" xfId="21654" xr:uid="{6188733F-56C2-496F-B1D6-31A986732755}"/>
    <cellStyle name="Total 23 2 2" xfId="38382" xr:uid="{4C42DB44-BE95-464F-81A1-6FA16178CCA2}"/>
    <cellStyle name="Total 23 2 2 2" xfId="38383" xr:uid="{5A6CDD27-5753-4563-AFAD-0A9A953D86AC}"/>
    <cellStyle name="Total 23 2 3" xfId="38384" xr:uid="{5D335843-1D91-4281-826B-F0AE951505F6}"/>
    <cellStyle name="Total 23 2 3 2" xfId="38385" xr:uid="{1588EA01-786E-415A-A379-622CBF4E6EAE}"/>
    <cellStyle name="Total 23 2 4" xfId="38386" xr:uid="{08609054-3010-4F1F-A002-B33AEE8260CF}"/>
    <cellStyle name="Total 23 2 5" xfId="38387" xr:uid="{10A67143-1947-40FA-9A66-A1871F69976E}"/>
    <cellStyle name="Total 23 2 6" xfId="38381" xr:uid="{9E4EA53A-0654-4299-AF12-DA7237C437B5}"/>
    <cellStyle name="Total 23 3" xfId="21655" xr:uid="{92A0BDC9-751E-4B0D-89FA-D90D6C9E18F4}"/>
    <cellStyle name="Total 23 3 2" xfId="38389" xr:uid="{9E3AC181-032D-4956-A921-665478F4042D}"/>
    <cellStyle name="Total 23 3 2 2" xfId="38390" xr:uid="{C38D4E12-80B2-4DC0-81F3-FF7B131B6186}"/>
    <cellStyle name="Total 23 3 3" xfId="38391" xr:uid="{F6C8123B-83E2-4EBB-AB9E-FC0B91D7B805}"/>
    <cellStyle name="Total 23 3 3 2" xfId="38392" xr:uid="{C2279DD0-4C8E-4737-BBAE-9F3F67F1D783}"/>
    <cellStyle name="Total 23 3 4" xfId="38393" xr:uid="{EBB07773-3449-493B-9D2A-C5466E03A78E}"/>
    <cellStyle name="Total 23 3 5" xfId="38388" xr:uid="{7EA8EEE3-CE54-497F-93DF-632979E3283F}"/>
    <cellStyle name="Total 23 4" xfId="21656" xr:uid="{167F6E26-7AC3-4AAA-A06C-E25D553A3168}"/>
    <cellStyle name="Total 23 4 2" xfId="38395" xr:uid="{4C55A2B7-8E29-47EC-BB8B-8404E98C5230}"/>
    <cellStyle name="Total 23 4 2 2" xfId="38396" xr:uid="{22722E6B-7DA1-46CC-BBD6-A4A2A6C47CF4}"/>
    <cellStyle name="Total 23 4 3" xfId="38397" xr:uid="{60E440F1-5A0B-48A2-BE39-743F6464E74B}"/>
    <cellStyle name="Total 23 4 3 2" xfId="38398" xr:uid="{199AFFDF-38B7-4171-A327-D09BC2503C67}"/>
    <cellStyle name="Total 23 4 4" xfId="38399" xr:uid="{30AB35E0-E1F6-44CF-B504-CA2743673481}"/>
    <cellStyle name="Total 23 4 5" xfId="38394" xr:uid="{26B9014D-3832-4D33-B1D6-0DD32B1160D1}"/>
    <cellStyle name="Total 23 5" xfId="21657" xr:uid="{2F79B4D7-DBE1-4702-A308-767E1E4CFE68}"/>
    <cellStyle name="Total 23 5 2" xfId="38401" xr:uid="{4346A3B4-891C-44AE-8579-952FE8275668}"/>
    <cellStyle name="Total 23 5 2 2" xfId="38402" xr:uid="{0F312082-C6F3-45BC-9D8B-345A0DFF9C1C}"/>
    <cellStyle name="Total 23 5 3" xfId="38403" xr:uid="{1720EDF5-622A-4B33-8915-F9983A3712E1}"/>
    <cellStyle name="Total 23 5 3 2" xfId="38404" xr:uid="{AAD9F60C-7E35-44C4-9B21-BF08D04D52F4}"/>
    <cellStyle name="Total 23 5 4" xfId="38405" xr:uid="{F55ED64E-0DF7-41E2-B55B-1FB2A49B9FC8}"/>
    <cellStyle name="Total 23 5 4 2" xfId="38406" xr:uid="{315047FC-F2FC-4E31-BBC6-C4920A01232D}"/>
    <cellStyle name="Total 23 5 5" xfId="38407" xr:uid="{B6FCC5C0-FA61-48F4-948D-97737841A13C}"/>
    <cellStyle name="Total 23 5 6" xfId="38400" xr:uid="{6C79DF12-310A-4AFF-A104-125864483DDC}"/>
    <cellStyle name="Total 23 6" xfId="21658" xr:uid="{82479B0A-53F1-4D94-9949-C8C7BBA520D1}"/>
    <cellStyle name="Total 23 6 2" xfId="38409" xr:uid="{9296266E-2B89-4A51-801F-CBB2BB6D93BC}"/>
    <cellStyle name="Total 23 6 2 2" xfId="38410" xr:uid="{E989F918-D53C-41C7-8C49-5C18CD07BA3F}"/>
    <cellStyle name="Total 23 6 3" xfId="38411" xr:uid="{D9F5C70B-BA93-42A3-B04F-11BD889EC0CC}"/>
    <cellStyle name="Total 23 6 3 2" xfId="38412" xr:uid="{D13BC591-D6B9-41CD-9ECB-203E0B47656D}"/>
    <cellStyle name="Total 23 6 4" xfId="38413" xr:uid="{5C783ACA-1A8E-42E4-9B29-A0949542EF87}"/>
    <cellStyle name="Total 23 6 5" xfId="38408" xr:uid="{03BFF239-D5C4-4C21-AF2A-D8E8C0365F16}"/>
    <cellStyle name="Total 23 7" xfId="21659" xr:uid="{5D79810C-FD76-432B-B1DC-2673E2EF2F69}"/>
    <cellStyle name="Total 23 7 2" xfId="38415" xr:uid="{A2B59FFE-8931-4B27-98AA-F7C1CDEC3045}"/>
    <cellStyle name="Total 23 7 3" xfId="38414" xr:uid="{0F02237F-CF50-4540-B8FF-B57026D65AF0}"/>
    <cellStyle name="Total 23 8" xfId="21660" xr:uid="{120F64B9-3C2D-44BF-B0D5-118F743374C4}"/>
    <cellStyle name="Total 23 8 2" xfId="38417" xr:uid="{7B59AE8D-CDF9-4D53-8F9A-B944F2C4FC5C}"/>
    <cellStyle name="Total 23 8 3" xfId="38416" xr:uid="{E458BDA1-48E8-44B7-819E-3A3B5ECBB281}"/>
    <cellStyle name="Total 23 9" xfId="21661" xr:uid="{D51207B4-E36B-4EDE-9472-91D876022CCA}"/>
    <cellStyle name="Total 23 9 2" xfId="38419" xr:uid="{8857305D-C9F3-4861-BD63-D156E408D02D}"/>
    <cellStyle name="Total 23 9 3" xfId="38418" xr:uid="{1842CAA7-F07B-4662-BD48-0989F527D79C}"/>
    <cellStyle name="Total 24" xfId="5209" xr:uid="{00000000-0005-0000-0000-00005C140000}"/>
    <cellStyle name="Total 24 10" xfId="21662" xr:uid="{EBF9ECBF-6021-4077-B9F4-F8C744A69CCC}"/>
    <cellStyle name="Total 24 10 2" xfId="38421" xr:uid="{80034641-ABBE-4550-8AC2-52AB707FB166}"/>
    <cellStyle name="Total 24 11" xfId="38422" xr:uid="{66191F11-2646-476B-B845-731BBF577ED5}"/>
    <cellStyle name="Total 24 12" xfId="38420" xr:uid="{191C8E9C-7A9B-4E15-AD90-BF49956C4E23}"/>
    <cellStyle name="Total 24 13" xfId="24487" xr:uid="{00519C83-F957-4D9D-9947-3A6CE49385BF}"/>
    <cellStyle name="Total 24 14" xfId="9513" xr:uid="{69D51D7D-C775-48BA-9FA1-140102298B13}"/>
    <cellStyle name="Total 24 2" xfId="21663" xr:uid="{1A1EB01F-ECF3-4566-AD50-2B7BD1772C00}"/>
    <cellStyle name="Total 24 2 2" xfId="38424" xr:uid="{3409837C-F2F5-426F-9FBE-0C44D3F578C9}"/>
    <cellStyle name="Total 24 2 2 2" xfId="38425" xr:uid="{0711588A-9332-4025-A78E-F8E6118E75CA}"/>
    <cellStyle name="Total 24 2 3" xfId="38426" xr:uid="{D3571205-A872-4663-B6F9-CF559FFA819B}"/>
    <cellStyle name="Total 24 2 3 2" xfId="38427" xr:uid="{03A36073-4468-47B8-BDBA-9C9844BDACA2}"/>
    <cellStyle name="Total 24 2 4" xfId="38428" xr:uid="{D35C589B-2673-489C-94E5-6B306583A5E1}"/>
    <cellStyle name="Total 24 2 5" xfId="38429" xr:uid="{D1A47647-B7A2-4E53-B60E-088810350CBA}"/>
    <cellStyle name="Total 24 2 6" xfId="38423" xr:uid="{7824F30B-E982-4B53-9246-E7D01322536B}"/>
    <cellStyle name="Total 24 3" xfId="21664" xr:uid="{E1857303-564D-4985-A0A1-1804393C8066}"/>
    <cellStyle name="Total 24 3 2" xfId="38431" xr:uid="{CA57C399-2A1D-4DEF-A773-062880B041EC}"/>
    <cellStyle name="Total 24 3 2 2" xfId="38432" xr:uid="{28A575DE-277C-4E2A-AAB1-F83929F0DAFB}"/>
    <cellStyle name="Total 24 3 3" xfId="38433" xr:uid="{B0F083FD-CB37-43D4-8BBB-A81048D325BB}"/>
    <cellStyle name="Total 24 3 3 2" xfId="38434" xr:uid="{40237248-855A-4D26-88BA-667C919C92C3}"/>
    <cellStyle name="Total 24 3 4" xfId="38435" xr:uid="{1E564F56-3E7B-4789-BD89-C8C895CA88EF}"/>
    <cellStyle name="Total 24 3 5" xfId="38430" xr:uid="{7DC4C25F-122D-44EB-801D-A08E5E639F79}"/>
    <cellStyle name="Total 24 4" xfId="21665" xr:uid="{2E521DEF-FA4C-415A-9938-8370C2DC53DD}"/>
    <cellStyle name="Total 24 4 2" xfId="38437" xr:uid="{E62E0AF2-BD3F-4AA1-8460-6C363909C48C}"/>
    <cellStyle name="Total 24 4 2 2" xfId="38438" xr:uid="{EEC431EC-A16B-40D6-AA1B-490663BF8E69}"/>
    <cellStyle name="Total 24 4 3" xfId="38439" xr:uid="{8869EDC8-80FC-4E7E-A657-FF6D27D4CE2F}"/>
    <cellStyle name="Total 24 4 3 2" xfId="38440" xr:uid="{14C60A46-0F13-40E0-AC6A-420F464BD6F3}"/>
    <cellStyle name="Total 24 4 4" xfId="38441" xr:uid="{9C5BE28E-1D63-4041-9034-4EC42CFD3FA3}"/>
    <cellStyle name="Total 24 4 5" xfId="38436" xr:uid="{5D74F30F-FFA7-4EA5-A311-FDE3E91ED207}"/>
    <cellStyle name="Total 24 5" xfId="21666" xr:uid="{022D606C-E81C-4B32-932B-A45F3B707D74}"/>
    <cellStyle name="Total 24 5 2" xfId="38443" xr:uid="{266DD1B5-C303-47F8-8481-0B778A78157D}"/>
    <cellStyle name="Total 24 5 2 2" xfId="38444" xr:uid="{F56B0F75-5050-45D0-8AB7-C4139849C330}"/>
    <cellStyle name="Total 24 5 3" xfId="38445" xr:uid="{CDB3CF0D-25AD-4FD0-A5F2-6661EECEA125}"/>
    <cellStyle name="Total 24 5 3 2" xfId="38446" xr:uid="{A67D91BE-3ED6-4E20-A1E9-37B95CFD8B70}"/>
    <cellStyle name="Total 24 5 4" xfId="38447" xr:uid="{F6D8641A-72C1-4FC5-8103-CE3E2716BCCC}"/>
    <cellStyle name="Total 24 5 4 2" xfId="38448" xr:uid="{8B73D13C-8AD1-457C-A9A2-EAFE024F5653}"/>
    <cellStyle name="Total 24 5 5" xfId="38449" xr:uid="{14AB0C12-36E0-4E1A-B72A-188E2A1BE950}"/>
    <cellStyle name="Total 24 5 6" xfId="38442" xr:uid="{C7B36A8C-5998-4753-A4C0-B99E7E195E7F}"/>
    <cellStyle name="Total 24 6" xfId="21667" xr:uid="{096547E6-85C8-43ED-B69F-F359856DD91E}"/>
    <cellStyle name="Total 24 6 2" xfId="38451" xr:uid="{1FC9E18D-6F88-49D8-84E0-CA8163B623A2}"/>
    <cellStyle name="Total 24 6 2 2" xfId="38452" xr:uid="{3CB4F30B-55B6-42F2-80E9-86838CA32BCB}"/>
    <cellStyle name="Total 24 6 3" xfId="38453" xr:uid="{0293C2C5-C5AC-4B69-8EB2-6914B2EDA438}"/>
    <cellStyle name="Total 24 6 3 2" xfId="38454" xr:uid="{01F2759D-9C76-461D-AE3B-6C59CF6A24BB}"/>
    <cellStyle name="Total 24 6 4" xfId="38455" xr:uid="{FC563EB2-BC9F-4757-981D-4E28B024EE6D}"/>
    <cellStyle name="Total 24 6 5" xfId="38450" xr:uid="{2EC7C794-72F9-4459-9A33-04627315D47E}"/>
    <cellStyle name="Total 24 7" xfId="21668" xr:uid="{622CEE6B-194A-4B66-A3FC-17D345055F52}"/>
    <cellStyle name="Total 24 7 2" xfId="38457" xr:uid="{83718DC3-D043-4ABC-8B62-B14030B675F2}"/>
    <cellStyle name="Total 24 7 3" xfId="38456" xr:uid="{7EE2AAF8-8E20-451C-B0B6-D0D7C9DB9FD2}"/>
    <cellStyle name="Total 24 8" xfId="21669" xr:uid="{C4C86C52-E655-4273-8085-49A67811124D}"/>
    <cellStyle name="Total 24 8 2" xfId="38459" xr:uid="{FF373CCA-4E90-43AF-A33E-48ECEAE3E594}"/>
    <cellStyle name="Total 24 8 3" xfId="38458" xr:uid="{3B40C4C5-53DC-4BCD-BE5F-43FDA4A4924F}"/>
    <cellStyle name="Total 24 9" xfId="21670" xr:uid="{046529A5-D285-4B79-BFBD-57518D9B5266}"/>
    <cellStyle name="Total 24 9 2" xfId="38461" xr:uid="{BCA35073-00F8-46AD-84A2-BF9B8C14E774}"/>
    <cellStyle name="Total 24 9 3" xfId="38460" xr:uid="{046580EE-7F52-4A08-95D7-0061BC5E18CD}"/>
    <cellStyle name="Total 25" xfId="5210" xr:uid="{00000000-0005-0000-0000-00005D140000}"/>
    <cellStyle name="Total 25 10" xfId="21671" xr:uid="{CF39D0EF-199D-4B7D-89CC-24E395E3A574}"/>
    <cellStyle name="Total 25 10 2" xfId="38463" xr:uid="{DFE6B195-95C4-463A-AE20-91B8DE846542}"/>
    <cellStyle name="Total 25 11" xfId="38464" xr:uid="{CEA81582-5D92-4531-8F8F-7FEFA498CFC6}"/>
    <cellStyle name="Total 25 12" xfId="38462" xr:uid="{811F9429-ECBC-4BE9-9BF5-CBDE4687217F}"/>
    <cellStyle name="Total 25 13" xfId="24488" xr:uid="{86C037D1-B25F-4D96-9069-C3DCD6D39D8F}"/>
    <cellStyle name="Total 25 14" xfId="9514" xr:uid="{091425E0-9DBA-4029-B681-B50C5FB29572}"/>
    <cellStyle name="Total 25 2" xfId="21672" xr:uid="{A350AD77-EC0D-4A5D-9D77-2EA43C7F8352}"/>
    <cellStyle name="Total 25 2 2" xfId="38466" xr:uid="{A1B175BA-8E87-449E-BF4F-C43C68A1A47F}"/>
    <cellStyle name="Total 25 2 2 2" xfId="38467" xr:uid="{D2FD5BB1-C696-4124-B18C-2C7B67FF4E23}"/>
    <cellStyle name="Total 25 2 3" xfId="38468" xr:uid="{01AF3A95-75A5-4D3A-860D-5750F749D1CF}"/>
    <cellStyle name="Total 25 2 3 2" xfId="38469" xr:uid="{D6FF711B-1FBA-4993-AE59-6EBB877D3552}"/>
    <cellStyle name="Total 25 2 4" xfId="38470" xr:uid="{336036B0-B2B8-4D0A-B5F1-FD89742BA7E4}"/>
    <cellStyle name="Total 25 2 5" xfId="38471" xr:uid="{005A5DDF-1CD9-4939-99B8-19AA7ACE0C7A}"/>
    <cellStyle name="Total 25 2 6" xfId="38465" xr:uid="{CFFD8A67-9BAD-47C0-90F6-AFCC11F9D312}"/>
    <cellStyle name="Total 25 3" xfId="21673" xr:uid="{FA4988EC-43BC-4F75-B908-123FA3EA2943}"/>
    <cellStyle name="Total 25 3 2" xfId="38473" xr:uid="{E9221D79-11B5-431E-9EA9-A7C060D59182}"/>
    <cellStyle name="Total 25 3 2 2" xfId="38474" xr:uid="{C134E052-5330-4F87-B058-669B44D4A102}"/>
    <cellStyle name="Total 25 3 3" xfId="38475" xr:uid="{5163E9B0-F526-4741-9BB7-DEB5B0302722}"/>
    <cellStyle name="Total 25 3 3 2" xfId="38476" xr:uid="{CF9F0444-56E5-49A0-A749-EB5EE68B5729}"/>
    <cellStyle name="Total 25 3 4" xfId="38477" xr:uid="{2D41FF14-C690-49F9-9364-361B20BEE97F}"/>
    <cellStyle name="Total 25 3 5" xfId="38472" xr:uid="{6A2B4C8F-BF25-48AE-9851-C03BAFDDEA7F}"/>
    <cellStyle name="Total 25 4" xfId="21674" xr:uid="{13FE5E2B-C9D7-4709-B581-9AD402C1AAE2}"/>
    <cellStyle name="Total 25 4 2" xfId="38479" xr:uid="{B5D85E69-6CE0-4E58-9BD4-FCC051072CDB}"/>
    <cellStyle name="Total 25 4 2 2" xfId="38480" xr:uid="{B5FB42D8-CB82-4F4A-B352-5C2201E6A317}"/>
    <cellStyle name="Total 25 4 3" xfId="38481" xr:uid="{63881C63-5BE4-4237-A90B-E14AAD5612DB}"/>
    <cellStyle name="Total 25 4 3 2" xfId="38482" xr:uid="{98F89A37-1545-433A-BC0D-26CA098A2B0A}"/>
    <cellStyle name="Total 25 4 4" xfId="38483" xr:uid="{B0E08383-9698-4B2D-B36F-F8724C433F66}"/>
    <cellStyle name="Total 25 4 5" xfId="38478" xr:uid="{81E680BE-A93F-44CC-B36C-CD06D70A8895}"/>
    <cellStyle name="Total 25 5" xfId="21675" xr:uid="{CC8F18A2-0382-480A-AECA-09A2A943E43C}"/>
    <cellStyle name="Total 25 5 2" xfId="38485" xr:uid="{8FC47D49-C183-408F-A2A5-D06A74E3FE90}"/>
    <cellStyle name="Total 25 5 2 2" xfId="38486" xr:uid="{AC01FD27-1197-4878-91ED-927817B3DDB2}"/>
    <cellStyle name="Total 25 5 3" xfId="38487" xr:uid="{48B6CF19-6A2A-4FAC-8DFF-7C4B23672AE6}"/>
    <cellStyle name="Total 25 5 3 2" xfId="38488" xr:uid="{53096528-614E-4C32-B31C-FC4DB9BD02DF}"/>
    <cellStyle name="Total 25 5 4" xfId="38489" xr:uid="{94D54E94-B963-4644-AD08-49FFF5D2800B}"/>
    <cellStyle name="Total 25 5 4 2" xfId="38490" xr:uid="{8F197D74-17E3-468B-8BFE-B78C7EF49ADF}"/>
    <cellStyle name="Total 25 5 5" xfId="38491" xr:uid="{091D5781-2961-45F3-BC9E-C010D6081E17}"/>
    <cellStyle name="Total 25 5 6" xfId="38484" xr:uid="{4C4185D5-1CD7-4123-88FC-D0FCD2B258D3}"/>
    <cellStyle name="Total 25 6" xfId="21676" xr:uid="{73317E09-730F-4D3C-AC87-B514826C108C}"/>
    <cellStyle name="Total 25 6 2" xfId="38493" xr:uid="{2CC9E9AD-459F-48DD-A4B7-CBACCB55953F}"/>
    <cellStyle name="Total 25 6 2 2" xfId="38494" xr:uid="{D7407303-8465-4CE6-84DD-2D0FC7FF569A}"/>
    <cellStyle name="Total 25 6 3" xfId="38495" xr:uid="{B7C74593-7778-4012-8B31-36AEB1E8DEB6}"/>
    <cellStyle name="Total 25 6 3 2" xfId="38496" xr:uid="{C83224AC-C5FB-4878-817F-9C12E5B9C25D}"/>
    <cellStyle name="Total 25 6 4" xfId="38497" xr:uid="{C159855D-1254-4C5C-969F-08138A5680C2}"/>
    <cellStyle name="Total 25 6 5" xfId="38492" xr:uid="{D4CD975C-8A4C-4B0D-AE76-D5997226F931}"/>
    <cellStyle name="Total 25 7" xfId="21677" xr:uid="{92A232A7-CE6E-4F4A-BC73-56A9BE2FA234}"/>
    <cellStyle name="Total 25 7 2" xfId="38499" xr:uid="{EE59A59E-256C-486A-B6DF-ECED80E68378}"/>
    <cellStyle name="Total 25 7 3" xfId="38498" xr:uid="{78A6839B-123D-47EC-8A7A-AC599C3BA980}"/>
    <cellStyle name="Total 25 8" xfId="21678" xr:uid="{52CD8F47-C309-4805-A120-1CDB9E43E56A}"/>
    <cellStyle name="Total 25 8 2" xfId="38501" xr:uid="{C4B15DFE-9105-4300-A5D3-E1CD643A6D12}"/>
    <cellStyle name="Total 25 8 3" xfId="38500" xr:uid="{6DAC07D3-0F60-442D-BBB0-4947BD5DF62A}"/>
    <cellStyle name="Total 25 9" xfId="21679" xr:uid="{EC4C127F-E45B-4683-8EFF-46C56E3992BC}"/>
    <cellStyle name="Total 25 9 2" xfId="38503" xr:uid="{247D11CC-2FE4-469D-BF35-1AA01B20BA48}"/>
    <cellStyle name="Total 25 9 3" xfId="38502" xr:uid="{A306BE54-8F43-40FB-A5D8-1145F6B198D2}"/>
    <cellStyle name="Total 26" xfId="5211" xr:uid="{00000000-0005-0000-0000-00005E140000}"/>
    <cellStyle name="Total 26 10" xfId="21680" xr:uid="{E94A8916-7388-4502-A5C3-3FB9BD78E3AB}"/>
    <cellStyle name="Total 26 10 2" xfId="38505" xr:uid="{4AA4828E-BA83-4FDE-9DF7-FECD11302302}"/>
    <cellStyle name="Total 26 11" xfId="38506" xr:uid="{9B7E0490-3F59-4EA2-BF5B-352E37FDD0DA}"/>
    <cellStyle name="Total 26 12" xfId="38504" xr:uid="{5B6D79FC-8455-4986-9A93-A9EEA57D8EF8}"/>
    <cellStyle name="Total 26 13" xfId="24489" xr:uid="{C69DD11E-898D-4170-8603-EC74FE867E7E}"/>
    <cellStyle name="Total 26 14" xfId="9515" xr:uid="{50F0D884-F3F6-49A1-9006-FAD92D13BFB8}"/>
    <cellStyle name="Total 26 2" xfId="21681" xr:uid="{EF36682F-2918-4470-95F7-794F60045C68}"/>
    <cellStyle name="Total 26 2 2" xfId="38508" xr:uid="{D54AE13D-A89A-4F80-A202-1F6F1389D841}"/>
    <cellStyle name="Total 26 2 2 2" xfId="38509" xr:uid="{09D1585C-7C53-461D-BC1A-6692885A5051}"/>
    <cellStyle name="Total 26 2 3" xfId="38510" xr:uid="{B7FBFB63-A170-4DFD-B4D4-3B52EB776A50}"/>
    <cellStyle name="Total 26 2 3 2" xfId="38511" xr:uid="{AA2EE6EA-4E99-4B9A-B07C-FAB5D5AB7FD3}"/>
    <cellStyle name="Total 26 2 4" xfId="38512" xr:uid="{43F855E4-72A3-4687-A30F-A1B1B4BEEDDE}"/>
    <cellStyle name="Total 26 2 5" xfId="38513" xr:uid="{FAFB5304-1E7E-4330-BD20-EC7F42628F21}"/>
    <cellStyle name="Total 26 2 6" xfId="38507" xr:uid="{AB9C5535-A2EB-4AB7-A346-13A852AC2DE4}"/>
    <cellStyle name="Total 26 3" xfId="21682" xr:uid="{F34904A1-7667-4EA2-B589-598174746326}"/>
    <cellStyle name="Total 26 3 2" xfId="38515" xr:uid="{497292CE-6119-4534-BE54-ECD03A0DAA2D}"/>
    <cellStyle name="Total 26 3 2 2" xfId="38516" xr:uid="{E0E32212-A1B4-4D4F-978D-A8C1C63067EB}"/>
    <cellStyle name="Total 26 3 3" xfId="38517" xr:uid="{44AC92E8-6A02-450D-B508-A5FEFB95249E}"/>
    <cellStyle name="Total 26 3 3 2" xfId="38518" xr:uid="{5A4937B8-F352-4E55-97B5-09E9AC2C179C}"/>
    <cellStyle name="Total 26 3 4" xfId="38519" xr:uid="{952FC79C-08B3-4760-B888-D403D69523E9}"/>
    <cellStyle name="Total 26 3 5" xfId="38514" xr:uid="{A6DA3855-8236-42B0-94BD-D82896EB3258}"/>
    <cellStyle name="Total 26 4" xfId="21683" xr:uid="{0AC57093-C240-4D19-A8A7-4B79377AE2D3}"/>
    <cellStyle name="Total 26 4 2" xfId="38521" xr:uid="{466A1F00-0A33-4BB3-AACD-8C1CBCE7BB71}"/>
    <cellStyle name="Total 26 4 2 2" xfId="38522" xr:uid="{DE422982-1DD9-4B9E-9F90-0F302279F036}"/>
    <cellStyle name="Total 26 4 3" xfId="38523" xr:uid="{145725AF-F282-4584-8404-987E36D94BA7}"/>
    <cellStyle name="Total 26 4 3 2" xfId="38524" xr:uid="{566E3E10-DDB1-464A-9E3E-59DD51FD209A}"/>
    <cellStyle name="Total 26 4 4" xfId="38525" xr:uid="{92846B75-EB67-4C09-9675-DC4FF3A04487}"/>
    <cellStyle name="Total 26 4 5" xfId="38520" xr:uid="{E41B39E4-822D-43BC-8C02-0F9738D702A1}"/>
    <cellStyle name="Total 26 5" xfId="21684" xr:uid="{285B763D-961D-44D5-A32C-9616F5937B9D}"/>
    <cellStyle name="Total 26 5 2" xfId="38527" xr:uid="{AA7B85D0-6B34-4F5D-B985-95E3D1A4C618}"/>
    <cellStyle name="Total 26 5 2 2" xfId="38528" xr:uid="{5EA7035A-B102-4891-A7A1-03ACD3AA8E31}"/>
    <cellStyle name="Total 26 5 3" xfId="38529" xr:uid="{6775C834-6DA0-45F2-907F-58682AA6E81B}"/>
    <cellStyle name="Total 26 5 3 2" xfId="38530" xr:uid="{2FCD5F67-AE2B-4F0B-9889-5570BD1F22D9}"/>
    <cellStyle name="Total 26 5 4" xfId="38531" xr:uid="{6B8A4081-F728-4F11-8F46-0622A82568F7}"/>
    <cellStyle name="Total 26 5 4 2" xfId="38532" xr:uid="{AEFDED5C-830B-458C-AF90-3DAEE9EF5B24}"/>
    <cellStyle name="Total 26 5 5" xfId="38533" xr:uid="{D0C61914-79D8-46E8-A266-4A58889AE6C0}"/>
    <cellStyle name="Total 26 5 6" xfId="38526" xr:uid="{3FA7D1E8-62DA-4F68-98EA-65DBF3DA495B}"/>
    <cellStyle name="Total 26 6" xfId="21685" xr:uid="{6E82C858-6BF3-4B48-A5FD-5A87A3D0730C}"/>
    <cellStyle name="Total 26 6 2" xfId="38535" xr:uid="{998EB72F-56C2-4A13-A057-7D85F4572A0F}"/>
    <cellStyle name="Total 26 6 2 2" xfId="38536" xr:uid="{B8323DB9-8022-491E-8DB4-B689905DD644}"/>
    <cellStyle name="Total 26 6 3" xfId="38537" xr:uid="{A5B3FB4A-EDC5-48AC-ACCC-08823820BC55}"/>
    <cellStyle name="Total 26 6 3 2" xfId="38538" xr:uid="{9F1E08B0-1365-4634-B982-9D8477125C19}"/>
    <cellStyle name="Total 26 6 4" xfId="38539" xr:uid="{C5729230-2877-4697-9F2D-CB17B2D606DE}"/>
    <cellStyle name="Total 26 6 5" xfId="38534" xr:uid="{BD02053A-83A2-4718-9E0E-6EB14247DF06}"/>
    <cellStyle name="Total 26 7" xfId="21686" xr:uid="{0127DDE5-5C76-48F2-BC1A-3673C65E898E}"/>
    <cellStyle name="Total 26 7 2" xfId="38541" xr:uid="{B3696723-1A44-4AA9-81CC-792ADA4DDDDE}"/>
    <cellStyle name="Total 26 7 3" xfId="38540" xr:uid="{8BC3DD64-9B65-4F62-8837-5B58DD9DC5F4}"/>
    <cellStyle name="Total 26 8" xfId="21687" xr:uid="{4656D6A7-C569-474E-BB4B-D188D18AAE31}"/>
    <cellStyle name="Total 26 8 2" xfId="38543" xr:uid="{713607AD-1AC8-4994-A437-A8800BFD277C}"/>
    <cellStyle name="Total 26 8 3" xfId="38542" xr:uid="{458FF51A-A0EC-479D-9579-36BE6CEC66FF}"/>
    <cellStyle name="Total 26 9" xfId="21688" xr:uid="{C31755E0-8F87-46B1-8DA5-5E20FC8E32BD}"/>
    <cellStyle name="Total 26 9 2" xfId="38545" xr:uid="{E664F7E6-1099-4F56-8E05-02B072CCD79E}"/>
    <cellStyle name="Total 26 9 3" xfId="38544" xr:uid="{606A6122-9E7A-4A8F-A299-521B4A18CB6C}"/>
    <cellStyle name="Total 27" xfId="5212" xr:uid="{00000000-0005-0000-0000-00005F140000}"/>
    <cellStyle name="Total 27 10" xfId="21689" xr:uid="{C71B705E-02D9-4D5E-9ED5-9A242ED690F2}"/>
    <cellStyle name="Total 27 10 2" xfId="38547" xr:uid="{B03421F8-8B6F-4AF7-B84F-431BF30D05D5}"/>
    <cellStyle name="Total 27 11" xfId="38548" xr:uid="{025444E3-1B3E-4B76-8524-8932EE997F62}"/>
    <cellStyle name="Total 27 12" xfId="38546" xr:uid="{D5B45B97-84A4-4548-8A2F-B7DAF45E4FF6}"/>
    <cellStyle name="Total 27 13" xfId="24490" xr:uid="{C323B57E-41FE-4EED-A14F-8261BBD4E706}"/>
    <cellStyle name="Total 27 14" xfId="9516" xr:uid="{6933110D-4518-4E94-8AC3-E1A57FFF136A}"/>
    <cellStyle name="Total 27 2" xfId="21690" xr:uid="{59747228-FFAF-4F5D-AB24-47CDE945FFBD}"/>
    <cellStyle name="Total 27 2 2" xfId="38550" xr:uid="{35D39C76-865E-4A04-B53D-1D8A06FB35A2}"/>
    <cellStyle name="Total 27 2 2 2" xfId="38551" xr:uid="{CC023AB3-3EED-41A8-B4F1-0C5D50ECA986}"/>
    <cellStyle name="Total 27 2 3" xfId="38552" xr:uid="{42331584-CA2E-4519-8134-76A543B629BC}"/>
    <cellStyle name="Total 27 2 3 2" xfId="38553" xr:uid="{F453F4D1-9D63-4E70-820E-A1F329F83DCB}"/>
    <cellStyle name="Total 27 2 4" xfId="38554" xr:uid="{0902EEDE-0CEB-43DD-9E1A-D2B8DF7F5EAB}"/>
    <cellStyle name="Total 27 2 5" xfId="38555" xr:uid="{E1A6FFA0-3854-46FF-8AC3-C6CF49861805}"/>
    <cellStyle name="Total 27 2 6" xfId="38549" xr:uid="{9F5C4DC2-54D0-4737-BF97-71D32290B891}"/>
    <cellStyle name="Total 27 3" xfId="21691" xr:uid="{5FAD390D-A86B-492C-A6AC-B9473CCE5B18}"/>
    <cellStyle name="Total 27 3 2" xfId="38557" xr:uid="{010E2790-B7BA-4278-B0F8-EDF552AC326D}"/>
    <cellStyle name="Total 27 3 2 2" xfId="38558" xr:uid="{69F25052-53A5-4359-8CA1-6FF19479F577}"/>
    <cellStyle name="Total 27 3 3" xfId="38559" xr:uid="{5613C444-10FE-4B66-94A8-7A09677006C1}"/>
    <cellStyle name="Total 27 3 3 2" xfId="38560" xr:uid="{0473A42A-B539-4007-917E-358A8D9B3D89}"/>
    <cellStyle name="Total 27 3 4" xfId="38561" xr:uid="{9CD2E812-0042-4FFC-9BEE-BBA5C38B007A}"/>
    <cellStyle name="Total 27 3 5" xfId="38556" xr:uid="{1340D4BD-E92E-4103-A502-173CFCE32371}"/>
    <cellStyle name="Total 27 4" xfId="21692" xr:uid="{17FA657F-B452-4770-818E-BFED2D0B5E89}"/>
    <cellStyle name="Total 27 4 2" xfId="38563" xr:uid="{FDA723CC-9346-4090-B87B-BCFD6D8989BE}"/>
    <cellStyle name="Total 27 4 2 2" xfId="38564" xr:uid="{04008BD8-4291-4424-ACE6-FB048E39B865}"/>
    <cellStyle name="Total 27 4 3" xfId="38565" xr:uid="{AFDED247-FB84-4ADC-BAA5-4C607E4259D0}"/>
    <cellStyle name="Total 27 4 3 2" xfId="38566" xr:uid="{F61CB626-65EB-45D2-851B-B429CC082D05}"/>
    <cellStyle name="Total 27 4 4" xfId="38567" xr:uid="{4C98368B-7E4D-429B-BA78-F954C36504F3}"/>
    <cellStyle name="Total 27 4 5" xfId="38562" xr:uid="{D2DB183D-4656-4AB9-BE2F-C724E6E91848}"/>
    <cellStyle name="Total 27 5" xfId="21693" xr:uid="{84EEFB58-5DFB-47BA-BDC7-EE1231B8DD3D}"/>
    <cellStyle name="Total 27 5 2" xfId="38569" xr:uid="{731C3FE5-63EA-4708-BCED-B933252B1124}"/>
    <cellStyle name="Total 27 5 2 2" xfId="38570" xr:uid="{DE63E1C3-9550-4C92-A7E8-EF6694DBBAFC}"/>
    <cellStyle name="Total 27 5 3" xfId="38571" xr:uid="{457E8B5C-AFF4-415B-9CC8-E3FC4FCF941C}"/>
    <cellStyle name="Total 27 5 3 2" xfId="38572" xr:uid="{FE9F22C7-3DAD-43CA-83D3-4C53B1DC69CD}"/>
    <cellStyle name="Total 27 5 4" xfId="38573" xr:uid="{19E68F6E-D5AD-4149-890F-5D44FB833E9A}"/>
    <cellStyle name="Total 27 5 4 2" xfId="38574" xr:uid="{59571F78-D32E-4CBB-87C7-04A4BAD64E2D}"/>
    <cellStyle name="Total 27 5 5" xfId="38575" xr:uid="{A15A7096-3632-4FFC-8F73-9C1548B97BEE}"/>
    <cellStyle name="Total 27 5 6" xfId="38568" xr:uid="{D69DE23B-A62E-49AE-973F-A23F95EC6641}"/>
    <cellStyle name="Total 27 6" xfId="21694" xr:uid="{568AC757-209E-4BAB-A739-7DDEB64A88D5}"/>
    <cellStyle name="Total 27 6 2" xfId="38577" xr:uid="{108DC9CA-32D5-4080-9FEF-D14F74D39982}"/>
    <cellStyle name="Total 27 6 2 2" xfId="38578" xr:uid="{653C8CE4-8F88-44CF-9FA5-6BE2B3341BEB}"/>
    <cellStyle name="Total 27 6 3" xfId="38579" xr:uid="{C163F25F-89D0-4DD4-B536-F220CA1BF79E}"/>
    <cellStyle name="Total 27 6 3 2" xfId="38580" xr:uid="{9602A6D8-EC3E-4F6E-987F-5190C368B8E1}"/>
    <cellStyle name="Total 27 6 4" xfId="38581" xr:uid="{BCE0660E-F783-42E2-8EDD-71BEA578C523}"/>
    <cellStyle name="Total 27 6 5" xfId="38576" xr:uid="{B135E5C3-0433-4188-8DD5-E3AD63A8CBCB}"/>
    <cellStyle name="Total 27 7" xfId="21695" xr:uid="{E0B2EACB-AA71-4982-B212-121F52B14A13}"/>
    <cellStyle name="Total 27 7 2" xfId="38583" xr:uid="{FFE7D1E8-F4A0-44EA-8495-B99283428599}"/>
    <cellStyle name="Total 27 7 3" xfId="38582" xr:uid="{415E25AA-49C1-40A3-87A8-8C83EB87BE88}"/>
    <cellStyle name="Total 27 8" xfId="21696" xr:uid="{2A13F252-5F4E-4632-9140-7E46DB2C1848}"/>
    <cellStyle name="Total 27 8 2" xfId="38585" xr:uid="{64F191AB-A9EC-4019-9A27-A248F773649C}"/>
    <cellStyle name="Total 27 8 3" xfId="38584" xr:uid="{0FF3C2D1-1579-45BE-97CE-C7C9253D6792}"/>
    <cellStyle name="Total 27 9" xfId="21697" xr:uid="{40049A99-45EC-45F1-B72F-8725C2DAA692}"/>
    <cellStyle name="Total 27 9 2" xfId="38587" xr:uid="{18E9EE53-A354-4314-BB5C-B6AFE079CBC6}"/>
    <cellStyle name="Total 27 9 3" xfId="38586" xr:uid="{B19FC3B4-7D7B-465B-82B8-A52C421305DC}"/>
    <cellStyle name="Total 28" xfId="5213" xr:uid="{00000000-0005-0000-0000-000060140000}"/>
    <cellStyle name="Total 28 10" xfId="21698" xr:uid="{D6E26A72-080B-45AB-8C84-BB6EE23E2EB4}"/>
    <cellStyle name="Total 28 10 2" xfId="38589" xr:uid="{60DCE1F1-4738-4FDE-B335-A7A74AE0ED21}"/>
    <cellStyle name="Total 28 11" xfId="38590" xr:uid="{090AD524-6018-4F2B-BDE1-BDF10AE8B6FB}"/>
    <cellStyle name="Total 28 12" xfId="38588" xr:uid="{340F604F-8326-48E5-9EE6-0AEA3EC5E723}"/>
    <cellStyle name="Total 28 13" xfId="24491" xr:uid="{D9221EBD-B207-483A-B682-C9ED678BF080}"/>
    <cellStyle name="Total 28 14" xfId="9517" xr:uid="{981015D7-68F5-480F-923A-E7DA4E60BC6E}"/>
    <cellStyle name="Total 28 2" xfId="21699" xr:uid="{CEF14F87-73A6-46C5-A88C-00CB63D5F903}"/>
    <cellStyle name="Total 28 2 2" xfId="38592" xr:uid="{81B64978-8D89-43CE-A9AD-8C2B8C76C778}"/>
    <cellStyle name="Total 28 2 2 2" xfId="38593" xr:uid="{D56CADB1-C136-4D42-9870-A2A1887695D1}"/>
    <cellStyle name="Total 28 2 3" xfId="38594" xr:uid="{0AE5F2A2-74BE-4E96-ACC2-BDA0BCF212A3}"/>
    <cellStyle name="Total 28 2 3 2" xfId="38595" xr:uid="{82DA6CE1-478C-420F-A482-6DDD214AB38F}"/>
    <cellStyle name="Total 28 2 4" xfId="38596" xr:uid="{FF014713-5387-4564-904F-4C806CE810E9}"/>
    <cellStyle name="Total 28 2 5" xfId="38597" xr:uid="{26D07FB4-3150-41ED-B4EA-B78122D4BB8E}"/>
    <cellStyle name="Total 28 2 6" xfId="38591" xr:uid="{B6FB160F-570C-40D8-8186-AC93864368FA}"/>
    <cellStyle name="Total 28 3" xfId="21700" xr:uid="{D22264DE-A477-4A35-9BC9-5300F3B4746B}"/>
    <cellStyle name="Total 28 3 2" xfId="38599" xr:uid="{A867EC75-B04D-4122-8140-7107CC083AB7}"/>
    <cellStyle name="Total 28 3 2 2" xfId="38600" xr:uid="{FF353729-1B47-4709-8461-EAFEE679870A}"/>
    <cellStyle name="Total 28 3 3" xfId="38601" xr:uid="{CEA4019F-F8AB-4DB5-B5D4-C08C40E54AFF}"/>
    <cellStyle name="Total 28 3 3 2" xfId="38602" xr:uid="{10D6D5BC-B801-4B4B-902D-DACD4537C27D}"/>
    <cellStyle name="Total 28 3 4" xfId="38603" xr:uid="{21EBA5F9-620D-444E-88E0-5F29D3FA3BFE}"/>
    <cellStyle name="Total 28 3 5" xfId="38598" xr:uid="{AF5FC62D-8831-4060-AD47-A2E4C023E6A4}"/>
    <cellStyle name="Total 28 4" xfId="21701" xr:uid="{B79CD875-5E98-4099-AF8E-658F7031A844}"/>
    <cellStyle name="Total 28 4 2" xfId="38605" xr:uid="{325AF2F7-5661-47D1-B46E-B41660F7E0A1}"/>
    <cellStyle name="Total 28 4 2 2" xfId="38606" xr:uid="{BF186A69-37E4-416C-BB9D-B0BFDDF3B3F5}"/>
    <cellStyle name="Total 28 4 3" xfId="38607" xr:uid="{ED51BED4-6DA8-4DF0-9FD4-3E3896DF71A5}"/>
    <cellStyle name="Total 28 4 3 2" xfId="38608" xr:uid="{FCA1F718-B8E5-482F-BD83-EEFC1D948FE7}"/>
    <cellStyle name="Total 28 4 4" xfId="38609" xr:uid="{B5729B9F-578C-4689-922E-30085CA39259}"/>
    <cellStyle name="Total 28 4 5" xfId="38604" xr:uid="{524AD509-4BDE-4466-9425-27D0364A95F5}"/>
    <cellStyle name="Total 28 5" xfId="21702" xr:uid="{533BF90F-5A0B-43A0-8748-DEB28524D08D}"/>
    <cellStyle name="Total 28 5 2" xfId="38611" xr:uid="{27749FCA-B55A-4867-A5C9-95D3CFA33759}"/>
    <cellStyle name="Total 28 5 2 2" xfId="38612" xr:uid="{54CDFB4D-906E-43BC-B130-924DDCC4DE08}"/>
    <cellStyle name="Total 28 5 3" xfId="38613" xr:uid="{246FC8AC-906E-4DAF-B19E-57AAE770960E}"/>
    <cellStyle name="Total 28 5 3 2" xfId="38614" xr:uid="{262AFB80-921A-41D2-A730-18C85B50AE08}"/>
    <cellStyle name="Total 28 5 4" xfId="38615" xr:uid="{F8E12D41-0D88-4217-83D0-A380584641CA}"/>
    <cellStyle name="Total 28 5 4 2" xfId="38616" xr:uid="{3B6E2E87-0D8B-4904-B9E6-CE7689C2AFB0}"/>
    <cellStyle name="Total 28 5 5" xfId="38617" xr:uid="{D61DB122-A139-43D3-B6B4-32FEB34CFE3A}"/>
    <cellStyle name="Total 28 5 6" xfId="38610" xr:uid="{C04A8AC0-FF2E-4864-A36A-85694BDE11B5}"/>
    <cellStyle name="Total 28 6" xfId="21703" xr:uid="{C636F306-CACD-4963-9DE9-4A446B8CA2BA}"/>
    <cellStyle name="Total 28 6 2" xfId="38619" xr:uid="{4A9D2210-AB85-4497-8DA4-4F1B53D27470}"/>
    <cellStyle name="Total 28 6 2 2" xfId="38620" xr:uid="{A4D75CFF-624B-4F64-954C-7206E6857C7D}"/>
    <cellStyle name="Total 28 6 3" xfId="38621" xr:uid="{C2DFE71B-ED1D-4C6A-A786-D8A4E34E606D}"/>
    <cellStyle name="Total 28 6 3 2" xfId="38622" xr:uid="{FAD3BE15-A44B-4889-882B-8D226428E4F3}"/>
    <cellStyle name="Total 28 6 4" xfId="38623" xr:uid="{C323B51E-2EE6-4659-8940-667E7E5FF8D3}"/>
    <cellStyle name="Total 28 6 5" xfId="38618" xr:uid="{C3854C77-5AA1-4982-BC38-876020DFA4B3}"/>
    <cellStyle name="Total 28 7" xfId="21704" xr:uid="{90894F0F-0A66-406A-AA64-28645A8E3F64}"/>
    <cellStyle name="Total 28 7 2" xfId="38625" xr:uid="{65643D02-2DF2-4E8F-B787-79E26C1FE623}"/>
    <cellStyle name="Total 28 7 3" xfId="38624" xr:uid="{A861F551-996C-4E99-937D-F4272B88CA1A}"/>
    <cellStyle name="Total 28 8" xfId="21705" xr:uid="{CB6A5453-7F06-45C2-B8E1-EE2842EE196C}"/>
    <cellStyle name="Total 28 8 2" xfId="38627" xr:uid="{AD633E7D-9764-4881-A776-F3CF4D7A7A61}"/>
    <cellStyle name="Total 28 8 3" xfId="38626" xr:uid="{F5905E57-FF1B-443A-AE6F-417D7ECE1141}"/>
    <cellStyle name="Total 28 9" xfId="21706" xr:uid="{55FCC2C1-3B4A-4952-B8BC-0B29FF426972}"/>
    <cellStyle name="Total 28 9 2" xfId="38629" xr:uid="{5B8F94FF-4C61-404C-A9BE-C29098E79671}"/>
    <cellStyle name="Total 28 9 3" xfId="38628" xr:uid="{FC82ED82-115B-479B-8781-D33DA30A3792}"/>
    <cellStyle name="Total 29" xfId="5214" xr:uid="{00000000-0005-0000-0000-000061140000}"/>
    <cellStyle name="Total 29 10" xfId="21707" xr:uid="{68D4A217-F86A-4D8C-B043-35F0560B26A5}"/>
    <cellStyle name="Total 29 10 2" xfId="38631" xr:uid="{D7E301D8-D6E6-4424-A6EE-7A977D201DC9}"/>
    <cellStyle name="Total 29 11" xfId="38632" xr:uid="{6C096ED4-23C4-4B43-BC92-F5D667EEA0F6}"/>
    <cellStyle name="Total 29 12" xfId="38630" xr:uid="{4FA4C07E-B8E4-45CF-9E03-B0A4EA2053E9}"/>
    <cellStyle name="Total 29 13" xfId="24492" xr:uid="{77B9ACAA-0B07-4DE5-8E94-524D460352D1}"/>
    <cellStyle name="Total 29 14" xfId="9518" xr:uid="{963D627E-1EB0-4EF5-A10D-4D0616E1B362}"/>
    <cellStyle name="Total 29 2" xfId="21708" xr:uid="{9E2D86E2-3EFB-4DA9-810A-AB8F57F36653}"/>
    <cellStyle name="Total 29 2 2" xfId="38634" xr:uid="{153AAE24-3FD3-440D-B61C-A83DB3686845}"/>
    <cellStyle name="Total 29 2 2 2" xfId="38635" xr:uid="{13D00FA3-A28B-4096-A63A-944421BDA31E}"/>
    <cellStyle name="Total 29 2 3" xfId="38636" xr:uid="{BF07C897-C40D-464E-BC95-5B292681262A}"/>
    <cellStyle name="Total 29 2 3 2" xfId="38637" xr:uid="{C99FF1DF-80DC-48E9-9A1D-889A1067D529}"/>
    <cellStyle name="Total 29 2 4" xfId="38638" xr:uid="{F840CEE4-1037-49F8-A0FE-F093156C08BC}"/>
    <cellStyle name="Total 29 2 5" xfId="38639" xr:uid="{276B5514-6066-4AEF-8AB1-AA793766ED34}"/>
    <cellStyle name="Total 29 2 6" xfId="38633" xr:uid="{D3E160FC-F27A-4A67-B41D-DF6297D0F601}"/>
    <cellStyle name="Total 29 3" xfId="21709" xr:uid="{5932893F-FE23-49B5-88FC-D0895A0C6478}"/>
    <cellStyle name="Total 29 3 2" xfId="38641" xr:uid="{2EA4559A-535B-4F9B-9B07-D76496B7E94C}"/>
    <cellStyle name="Total 29 3 2 2" xfId="38642" xr:uid="{201E6E73-E34C-4E4A-BB66-17486FB33990}"/>
    <cellStyle name="Total 29 3 3" xfId="38643" xr:uid="{0EE93A00-4DE1-4D16-A406-A253603C2DDB}"/>
    <cellStyle name="Total 29 3 3 2" xfId="38644" xr:uid="{F4D3D070-1C8E-4A3B-ADD5-A29922B614D1}"/>
    <cellStyle name="Total 29 3 4" xfId="38645" xr:uid="{26BCCF59-FF31-434F-950B-9095AEDE6380}"/>
    <cellStyle name="Total 29 3 5" xfId="38640" xr:uid="{70976131-6EE3-445B-90A1-70BD11E5D2A0}"/>
    <cellStyle name="Total 29 4" xfId="21710" xr:uid="{A56858B7-C805-4EA9-80CA-93E2E5CA650A}"/>
    <cellStyle name="Total 29 4 2" xfId="38647" xr:uid="{B5735C26-8F15-45A6-A6A2-8D3F64B391C3}"/>
    <cellStyle name="Total 29 4 2 2" xfId="38648" xr:uid="{638747AA-26ED-4305-95DC-11C8FAA5DDA9}"/>
    <cellStyle name="Total 29 4 3" xfId="38649" xr:uid="{EA4D7BA4-F207-44BB-8908-7A83304AC0A0}"/>
    <cellStyle name="Total 29 4 3 2" xfId="38650" xr:uid="{EF1B72F4-26E3-439B-8E50-60F6995CD0B6}"/>
    <cellStyle name="Total 29 4 4" xfId="38651" xr:uid="{FE7C439B-050A-4735-9DBB-FDF62A4DEB1A}"/>
    <cellStyle name="Total 29 4 5" xfId="38646" xr:uid="{B110D0FB-15A0-4D22-8F23-AA4D18E1C53C}"/>
    <cellStyle name="Total 29 5" xfId="21711" xr:uid="{A4A11ED7-095A-4999-A338-E0B03E196089}"/>
    <cellStyle name="Total 29 5 2" xfId="38653" xr:uid="{484FD3B2-7C28-43A2-BF1D-B42C129B4F65}"/>
    <cellStyle name="Total 29 5 2 2" xfId="38654" xr:uid="{DBBDFB07-6EEF-4D6C-8767-6AD616825A32}"/>
    <cellStyle name="Total 29 5 3" xfId="38655" xr:uid="{31EA67F1-9DB4-423D-AA4E-769CEF7BE302}"/>
    <cellStyle name="Total 29 5 3 2" xfId="38656" xr:uid="{7DE58B6C-60AE-42FE-99E1-7E3BED4DE5E9}"/>
    <cellStyle name="Total 29 5 4" xfId="38657" xr:uid="{7FC986AE-101E-4C99-A04C-1B0F03321DB3}"/>
    <cellStyle name="Total 29 5 4 2" xfId="38658" xr:uid="{E7ACE468-9858-4D58-B155-92C2B4452911}"/>
    <cellStyle name="Total 29 5 5" xfId="38659" xr:uid="{5D12E747-CD20-416E-B206-46DAD0E24494}"/>
    <cellStyle name="Total 29 5 6" xfId="38652" xr:uid="{DFBD33D7-CB84-4AE4-A96F-12F27F5F909E}"/>
    <cellStyle name="Total 29 6" xfId="21712" xr:uid="{0EC4D901-1668-4C1A-9C43-A058C2718CE7}"/>
    <cellStyle name="Total 29 6 2" xfId="38661" xr:uid="{47A0BA6A-8AC7-4F8E-9A18-3932237C5C5D}"/>
    <cellStyle name="Total 29 6 2 2" xfId="38662" xr:uid="{C525A8B4-5D1F-4B29-8DDE-F0BBB020D6EE}"/>
    <cellStyle name="Total 29 6 3" xfId="38663" xr:uid="{AA03F8B5-E365-4F9F-B058-58B5B10E98BA}"/>
    <cellStyle name="Total 29 6 3 2" xfId="38664" xr:uid="{314674C6-00DB-4577-9D88-7A685E06E34C}"/>
    <cellStyle name="Total 29 6 4" xfId="38665" xr:uid="{B6D54C17-C73F-4865-8D8D-964A47E3F700}"/>
    <cellStyle name="Total 29 6 5" xfId="38660" xr:uid="{09CBC2CB-AC66-40FF-B7DF-060137932CD1}"/>
    <cellStyle name="Total 29 7" xfId="21713" xr:uid="{1C8DACE4-FA10-4971-8413-EC122C459239}"/>
    <cellStyle name="Total 29 7 2" xfId="38667" xr:uid="{1E8AC0E0-EE90-45CF-9EC6-C5BFBEE6D523}"/>
    <cellStyle name="Total 29 7 3" xfId="38666" xr:uid="{3F4B6AE1-F47A-4083-8DCA-618829127048}"/>
    <cellStyle name="Total 29 8" xfId="21714" xr:uid="{46C9E122-11FC-4945-A9E4-2C1F5CC2B829}"/>
    <cellStyle name="Total 29 8 2" xfId="38669" xr:uid="{E95B6018-51DB-451B-BC69-DC2F02AD5447}"/>
    <cellStyle name="Total 29 8 3" xfId="38668" xr:uid="{37DCAD06-DF7F-4936-AC55-3F440A50DB98}"/>
    <cellStyle name="Total 29 9" xfId="21715" xr:uid="{92660B72-5BB5-4C18-A889-0403EA8B71EA}"/>
    <cellStyle name="Total 29 9 2" xfId="38671" xr:uid="{A86555AE-3799-41BF-9DC0-97E142BAE6D8}"/>
    <cellStyle name="Total 29 9 3" xfId="38670" xr:uid="{C6401812-D26A-4D9C-B390-E69152953F1F}"/>
    <cellStyle name="Total 3" xfId="5215" xr:uid="{00000000-0005-0000-0000-000062140000}"/>
    <cellStyle name="Total 3 10" xfId="21716" xr:uid="{45AA2D16-F0C0-41FD-8EEC-F2DA43E992A8}"/>
    <cellStyle name="Total 3 10 2" xfId="38674" xr:uid="{8071F387-801E-4E2D-A8C2-28DE289FE4F2}"/>
    <cellStyle name="Total 3 10 3" xfId="38673" xr:uid="{F56A997A-A29E-4BDC-BE9C-5B9AAB8D2765}"/>
    <cellStyle name="Total 3 11" xfId="21717" xr:uid="{B5406175-1021-4843-A9B0-6DE69B40CCBB}"/>
    <cellStyle name="Total 3 11 2" xfId="38675" xr:uid="{05B2D8AE-56CD-4D64-8E7B-B78388512066}"/>
    <cellStyle name="Total 3 12" xfId="21718" xr:uid="{963C517C-E179-4ACA-93B9-32DDA2F7FE6B}"/>
    <cellStyle name="Total 3 12 2" xfId="38676" xr:uid="{1B2F6D4D-75C1-4BCC-A949-64BA3583E48E}"/>
    <cellStyle name="Total 3 13" xfId="38672" xr:uid="{85AA364E-DC4E-4D2A-AD68-F5A0608D7F11}"/>
    <cellStyle name="Total 3 14" xfId="23728" xr:uid="{3C347B56-310C-4C89-A615-D361C52AA9BD}"/>
    <cellStyle name="Total 3 15" xfId="7060" xr:uid="{DF5E7DF6-202D-42E6-9EF8-918B63427A6D}"/>
    <cellStyle name="Total 3 2" xfId="5216" xr:uid="{00000000-0005-0000-0000-000063140000}"/>
    <cellStyle name="Total 3 2 10" xfId="38678" xr:uid="{4F3B46CC-372D-4581-9FAB-54D9A2E820D9}"/>
    <cellStyle name="Total 3 2 11" xfId="38677" xr:uid="{38EAC023-A4A7-4916-9D18-9DD7AE43AC09}"/>
    <cellStyle name="Total 3 2 12" xfId="24493" xr:uid="{804B101A-6371-495C-9E6D-3BB3CD6940F8}"/>
    <cellStyle name="Total 3 2 13" xfId="9520" xr:uid="{027CD7EB-692F-4E9D-B2D0-A218CCB0DA32}"/>
    <cellStyle name="Total 3 2 2" xfId="21719" xr:uid="{8ABB4642-2E25-4C11-8181-0D3F911B64B3}"/>
    <cellStyle name="Total 3 2 2 2" xfId="38680" xr:uid="{301E02DD-431D-453C-96DA-698F983DC0DD}"/>
    <cellStyle name="Total 3 2 2 2 2" xfId="38681" xr:uid="{DD44BA26-C398-4DDF-8679-912746CEC358}"/>
    <cellStyle name="Total 3 2 2 3" xfId="38682" xr:uid="{8B767DBD-1812-46B9-9036-5C5C8D984FBE}"/>
    <cellStyle name="Total 3 2 2 3 2" xfId="38683" xr:uid="{548C61C5-AA32-40FB-BD3B-683AFA5CE5DF}"/>
    <cellStyle name="Total 3 2 2 4" xfId="38684" xr:uid="{76975A97-AA43-4E8C-A7FC-3FFDC01226D2}"/>
    <cellStyle name="Total 3 2 2 5" xfId="38679" xr:uid="{FA9A7D0B-EA17-4CBB-A9F0-43D6E0676249}"/>
    <cellStyle name="Total 3 2 3" xfId="21720" xr:uid="{CE815195-47D1-4C0A-A69D-07D277396C38}"/>
    <cellStyle name="Total 3 2 3 2" xfId="38686" xr:uid="{CCB79FCF-2FA9-40C3-9367-AAF1D4EFF41E}"/>
    <cellStyle name="Total 3 2 3 2 2" xfId="38687" xr:uid="{5489D718-FF73-4363-AF14-A0847D0A56E6}"/>
    <cellStyle name="Total 3 2 3 3" xfId="38688" xr:uid="{8D8E9B05-F2C4-492E-8208-197CF5E566D6}"/>
    <cellStyle name="Total 3 2 3 3 2" xfId="38689" xr:uid="{1CFEFB22-A5DC-44C8-83ED-0949132C54BC}"/>
    <cellStyle name="Total 3 2 3 4" xfId="38690" xr:uid="{7DB6D0DE-FBC7-4670-A1EF-907F9FE679B7}"/>
    <cellStyle name="Total 3 2 3 5" xfId="38685" xr:uid="{E61FB223-E289-4A8E-AD45-925A300FCA1F}"/>
    <cellStyle name="Total 3 2 4" xfId="21721" xr:uid="{A120C01A-E467-4119-B053-2AEFDAD15E93}"/>
    <cellStyle name="Total 3 2 4 2" xfId="38692" xr:uid="{D5087341-AF23-4422-A926-C1206EFD5372}"/>
    <cellStyle name="Total 3 2 4 2 2" xfId="38693" xr:uid="{238838C0-B721-45CC-A290-3F0A2AD1EEC5}"/>
    <cellStyle name="Total 3 2 4 3" xfId="38694" xr:uid="{BE702E19-DB23-4CC6-9F6E-9FEE1DF6CAD4}"/>
    <cellStyle name="Total 3 2 4 3 2" xfId="38695" xr:uid="{143D2932-7F64-482A-89BC-126A4CF06F3B}"/>
    <cellStyle name="Total 3 2 4 4" xfId="38696" xr:uid="{8221192C-174E-4BCD-8624-CC4FF1C0ED3B}"/>
    <cellStyle name="Total 3 2 4 4 2" xfId="38697" xr:uid="{02E88932-C539-44F9-AEB2-FAF018ECE27F}"/>
    <cellStyle name="Total 3 2 4 5" xfId="38698" xr:uid="{911F5421-B2B5-42D7-9B39-DD9559176156}"/>
    <cellStyle name="Total 3 2 4 6" xfId="38691" xr:uid="{CF3628B3-34C0-44C1-9DBA-37C1BFB45D99}"/>
    <cellStyle name="Total 3 2 5" xfId="21722" xr:uid="{9E698BB3-2610-412C-893E-725AB39F2601}"/>
    <cellStyle name="Total 3 2 5 2" xfId="38700" xr:uid="{72A1973D-4033-4A9A-AE16-1C9A1C1B0730}"/>
    <cellStyle name="Total 3 2 5 2 2" xfId="38701" xr:uid="{7A4C65B6-AC89-46F2-BFD0-345FA96448A6}"/>
    <cellStyle name="Total 3 2 5 3" xfId="38702" xr:uid="{F4876749-2074-4B5D-9027-20D6BB120A05}"/>
    <cellStyle name="Total 3 2 5 3 2" xfId="38703" xr:uid="{C5E30148-B0DA-4BAC-992D-3318DF4F32F5}"/>
    <cellStyle name="Total 3 2 5 4" xfId="38704" xr:uid="{186F1F8A-7024-46A0-9D8C-87262302F193}"/>
    <cellStyle name="Total 3 2 5 5" xfId="38699" xr:uid="{AB7275C6-0F20-4A95-83DF-1F7C66610091}"/>
    <cellStyle name="Total 3 2 6" xfId="21723" xr:uid="{F3295568-50E6-4AA7-8A72-317A7D61A38C}"/>
    <cellStyle name="Total 3 2 6 2" xfId="38706" xr:uid="{57071F7C-C3B3-4B89-B87C-E8A7740937D3}"/>
    <cellStyle name="Total 3 2 6 3" xfId="38705" xr:uid="{13DD7019-FFC0-4E11-9278-DBDA1C15BC25}"/>
    <cellStyle name="Total 3 2 7" xfId="21724" xr:uid="{D9C5DD56-ED4B-4529-A4D6-4D6F2F15144D}"/>
    <cellStyle name="Total 3 2 7 2" xfId="38708" xr:uid="{090E322C-4020-4C75-9E56-A8589C6AF2DD}"/>
    <cellStyle name="Total 3 2 7 3" xfId="38707" xr:uid="{258F7610-2BD4-4DDA-B2BD-2A44A23D42E9}"/>
    <cellStyle name="Total 3 2 8" xfId="21725" xr:uid="{A6FB43E9-44B5-4DBF-A98E-BE7687DB382E}"/>
    <cellStyle name="Total 3 2 8 2" xfId="38710" xr:uid="{3B6A2245-AA04-4762-AAD5-430EB76940EF}"/>
    <cellStyle name="Total 3 2 8 3" xfId="38709" xr:uid="{F25F0633-E37E-417D-B362-BC497BD750CE}"/>
    <cellStyle name="Total 3 2 9" xfId="21726" xr:uid="{1FF1574A-97E3-4148-8D9A-3F61435B2751}"/>
    <cellStyle name="Total 3 2 9 2" xfId="38711" xr:uid="{88990C55-5AD4-4CDB-ABAB-8097CA862CC4}"/>
    <cellStyle name="Total 3 3" xfId="5217" xr:uid="{00000000-0005-0000-0000-000064140000}"/>
    <cellStyle name="Total 3 3 2" xfId="21727" xr:uid="{092F5B1A-AF90-4FB5-B957-714BD78DD23C}"/>
    <cellStyle name="Total 3 3 2 2" xfId="38714" xr:uid="{FCD6EAD2-564E-4CA7-833D-C929A1D74C8A}"/>
    <cellStyle name="Total 3 3 2 3" xfId="38713" xr:uid="{5C62944B-4F93-46DE-B51A-D9E777B65DD3}"/>
    <cellStyle name="Total 3 3 3" xfId="21728" xr:uid="{44987299-7C04-46F4-9AEC-81B35C243D67}"/>
    <cellStyle name="Total 3 3 3 2" xfId="38716" xr:uid="{F9CCF416-FF48-4689-8186-140B09F2D156}"/>
    <cellStyle name="Total 3 3 3 3" xfId="38715" xr:uid="{33BF41DF-B730-4F9A-8A12-64C77801EA6C}"/>
    <cellStyle name="Total 3 3 4" xfId="21729" xr:uid="{17B2896D-8A13-4D28-ACE2-C2C975951E16}"/>
    <cellStyle name="Total 3 3 4 2" xfId="38717" xr:uid="{646384AB-6A33-4516-A50E-A5CC40F1AFC0}"/>
    <cellStyle name="Total 3 3 5" xfId="21730" xr:uid="{99FB3AC6-7EFE-4F5D-84EE-9B01AFD31582}"/>
    <cellStyle name="Total 3 3 5 2" xfId="38718" xr:uid="{6B3914FF-A1B3-4C3E-8886-D296C44E8D1E}"/>
    <cellStyle name="Total 3 3 6" xfId="38712" xr:uid="{24892AE4-4554-425E-B9F4-C9C15AE9FF72}"/>
    <cellStyle name="Total 3 3 7" xfId="24865" xr:uid="{71B9D741-AE89-47A9-9FD6-CDCF558DAB31}"/>
    <cellStyle name="Total 3 3 8" xfId="9521" xr:uid="{54F31D29-32AA-4817-BAAE-3F1AB1F8DA0A}"/>
    <cellStyle name="Total 3 4" xfId="5218" xr:uid="{00000000-0005-0000-0000-000065140000}"/>
    <cellStyle name="Total 3 4 2" xfId="21731" xr:uid="{0D94593E-B61A-4211-9517-AB9FE8E133D9}"/>
    <cellStyle name="Total 3 4 2 2" xfId="38721" xr:uid="{24509572-3A59-4573-B834-C949DB6C2B3B}"/>
    <cellStyle name="Total 3 4 2 3" xfId="38720" xr:uid="{7F6E09FF-7D0D-45E2-809D-AA422D21CEF9}"/>
    <cellStyle name="Total 3 4 3" xfId="21732" xr:uid="{54C4323E-F474-49F3-90BE-C82AD2D78830}"/>
    <cellStyle name="Total 3 4 3 2" xfId="38723" xr:uid="{451850E3-8035-42DF-B714-8A56E160514C}"/>
    <cellStyle name="Total 3 4 3 3" xfId="38722" xr:uid="{C066336D-DFDA-43CC-AEC9-56F104D755D3}"/>
    <cellStyle name="Total 3 4 4" xfId="21733" xr:uid="{44CE4824-7EE0-4A0C-838F-3BE1CEEC3D8D}"/>
    <cellStyle name="Total 3 4 4 2" xfId="38724" xr:uid="{E6B286F9-327F-4635-841C-608D73158182}"/>
    <cellStyle name="Total 3 4 5" xfId="21734" xr:uid="{8B6EE434-2343-486C-88A5-AF5AF422E5AE}"/>
    <cellStyle name="Total 3 4 6" xfId="38719" xr:uid="{1F52F160-BE6F-4096-B761-74CA4F92D9B2}"/>
    <cellStyle name="Total 3 4 7" xfId="9522" xr:uid="{FCB18C49-65ED-45A8-9C5D-D10FB1EBAB02}"/>
    <cellStyle name="Total 3 5" xfId="9519" xr:uid="{CA55E248-B1F5-4E3A-B248-C39ECF19DAC7}"/>
    <cellStyle name="Total 3 5 2" xfId="38726" xr:uid="{DDA2C406-C03C-4E82-AEF2-E91F00A2C8E2}"/>
    <cellStyle name="Total 3 5 2 2" xfId="38727" xr:uid="{CBF268CA-171D-4307-919D-A4D5BBCFD76F}"/>
    <cellStyle name="Total 3 5 3" xfId="38728" xr:uid="{0727531E-E545-47EA-AE30-2B7954EED184}"/>
    <cellStyle name="Total 3 5 3 2" xfId="38729" xr:uid="{13421955-8CC3-4839-9573-578715FE8C82}"/>
    <cellStyle name="Total 3 5 4" xfId="38730" xr:uid="{3F6DAB11-BDF2-4511-94EF-6DC83D0F6C00}"/>
    <cellStyle name="Total 3 5 5" xfId="38725" xr:uid="{D35B005F-89B8-4A11-B046-50202C4950E0}"/>
    <cellStyle name="Total 3 6" xfId="21735" xr:uid="{7CD37C2B-9ADA-429C-9318-F1A4EDC1B816}"/>
    <cellStyle name="Total 3 6 2" xfId="38732" xr:uid="{29F33D4A-653C-4148-9BC8-E113409063DF}"/>
    <cellStyle name="Total 3 6 2 2" xfId="38733" xr:uid="{8DEF6ED7-5D47-4588-A62F-D58618C9D603}"/>
    <cellStyle name="Total 3 6 3" xfId="38734" xr:uid="{FCF7A10C-DC9F-41DF-A7B5-D168FF7C2211}"/>
    <cellStyle name="Total 3 6 3 2" xfId="38735" xr:uid="{E7D4E0BA-866F-4498-BE2B-069D80F45BED}"/>
    <cellStyle name="Total 3 6 4" xfId="38736" xr:uid="{D7304B77-0D0B-4F74-BA29-F5F3E6F3D8C5}"/>
    <cellStyle name="Total 3 6 4 2" xfId="38737" xr:uid="{8FB54B01-0B15-4369-B2A8-6305B45576C1}"/>
    <cellStyle name="Total 3 6 5" xfId="38738" xr:uid="{F2BF4E53-C290-491E-AFD1-A8C47E980A47}"/>
    <cellStyle name="Total 3 6 6" xfId="38731" xr:uid="{6210F447-57C1-4D30-8DD3-247CEE86D726}"/>
    <cellStyle name="Total 3 7" xfId="21736" xr:uid="{E1B50037-4E5F-4587-88BB-9D35D1F0A361}"/>
    <cellStyle name="Total 3 7 2" xfId="38740" xr:uid="{C7710C5E-F898-4776-8A0F-0372B1AF12C2}"/>
    <cellStyle name="Total 3 7 2 2" xfId="38741" xr:uid="{E5CD2AF8-A762-4E46-AA4D-7D1EBCA9DB55}"/>
    <cellStyle name="Total 3 7 3" xfId="38742" xr:uid="{1B684009-5AAE-4BD4-8154-3D276AB60A3A}"/>
    <cellStyle name="Total 3 7 3 2" xfId="38743" xr:uid="{D802A285-EFBA-4A2A-8A9B-3C3844E36A89}"/>
    <cellStyle name="Total 3 7 4" xfId="38744" xr:uid="{9E2A0893-D8B9-4B0F-AC53-585F423ACB7A}"/>
    <cellStyle name="Total 3 7 5" xfId="38739" xr:uid="{6DACF2B8-C910-43A9-A257-14BB4468E87D}"/>
    <cellStyle name="Total 3 8" xfId="21737" xr:uid="{19AAF413-CC62-40FC-960B-6064AFCED03E}"/>
    <cellStyle name="Total 3 8 2" xfId="38746" xr:uid="{24ABBF5B-39DF-47EF-9B64-140DC88B6542}"/>
    <cellStyle name="Total 3 8 3" xfId="38745" xr:uid="{A2720EAE-F422-4494-BFD1-19E80D156A3B}"/>
    <cellStyle name="Total 3 9" xfId="21738" xr:uid="{34D6CFFA-7D8E-4398-A68D-EC0263E1C2F4}"/>
    <cellStyle name="Total 3 9 2" xfId="38748" xr:uid="{08D37CF2-4131-492D-8D20-9B3DA510624A}"/>
    <cellStyle name="Total 3 9 3" xfId="38747" xr:uid="{8A1D7B51-1230-4EC0-B3C8-BE69E34CB166}"/>
    <cellStyle name="Total 30" xfId="5219" xr:uid="{00000000-0005-0000-0000-000066140000}"/>
    <cellStyle name="Total 30 10" xfId="21739" xr:uid="{F4B54D77-BFD2-430A-983B-80C139C77589}"/>
    <cellStyle name="Total 30 10 2" xfId="38750" xr:uid="{A4B988DF-3B5C-4D27-A450-5423E1CDEAFA}"/>
    <cellStyle name="Total 30 11" xfId="38751" xr:uid="{2BE63053-2269-4355-8D35-0277CADDF690}"/>
    <cellStyle name="Total 30 12" xfId="38749" xr:uid="{4F54764B-4AE1-4AE2-A8D8-A1D028F30E2D}"/>
    <cellStyle name="Total 30 13" xfId="24494" xr:uid="{CD58E742-40C7-4154-8850-5A6CA78664E6}"/>
    <cellStyle name="Total 30 14" xfId="9523" xr:uid="{2DADF687-DB1A-4905-BED9-74624593DDC4}"/>
    <cellStyle name="Total 30 2" xfId="21740" xr:uid="{41BE8039-7798-4346-B7E7-A8B28C88C65D}"/>
    <cellStyle name="Total 30 2 2" xfId="38753" xr:uid="{2952CCD6-2004-47A0-8AAF-0592E72EE0ED}"/>
    <cellStyle name="Total 30 2 2 2" xfId="38754" xr:uid="{1DF98F5C-1746-4B32-A4C6-D7276314D8C3}"/>
    <cellStyle name="Total 30 2 3" xfId="38755" xr:uid="{D887A803-39C1-4207-89AB-AD0649F2CE41}"/>
    <cellStyle name="Total 30 2 3 2" xfId="38756" xr:uid="{FBF57BCF-56E5-4B45-B4FD-3F961D7D09F2}"/>
    <cellStyle name="Total 30 2 4" xfId="38757" xr:uid="{68AB5D46-C126-428A-A4A7-A79DBDE96307}"/>
    <cellStyle name="Total 30 2 5" xfId="38758" xr:uid="{7718B7C4-8729-41AA-8F57-BBCD6CDD0AF6}"/>
    <cellStyle name="Total 30 2 6" xfId="38752" xr:uid="{DEA25FA2-12B2-47BD-8E08-1D7EC0D06F0F}"/>
    <cellStyle name="Total 30 3" xfId="21741" xr:uid="{89C872C5-59DA-47F4-B59B-0687A4D95A05}"/>
    <cellStyle name="Total 30 3 2" xfId="38760" xr:uid="{59B72CB3-157F-4843-8FCD-9872F0F39B5A}"/>
    <cellStyle name="Total 30 3 2 2" xfId="38761" xr:uid="{0ECF3DD4-23B8-4B94-A4EB-72BFB4EA7E82}"/>
    <cellStyle name="Total 30 3 3" xfId="38762" xr:uid="{885DEFF7-86D2-41B8-94B8-3F2491E82F81}"/>
    <cellStyle name="Total 30 3 3 2" xfId="38763" xr:uid="{763527FA-AE2F-49C9-A89E-29E2FFA41AB5}"/>
    <cellStyle name="Total 30 3 4" xfId="38764" xr:uid="{9C91758B-E149-4F73-9733-78A424B609DD}"/>
    <cellStyle name="Total 30 3 5" xfId="38759" xr:uid="{D1F7E1FE-FB9B-4342-B620-C2E3181969B2}"/>
    <cellStyle name="Total 30 4" xfId="21742" xr:uid="{3D1448D6-B7AB-445E-A88B-BDAD60C05E44}"/>
    <cellStyle name="Total 30 4 2" xfId="38766" xr:uid="{30B90654-80F0-4296-B31C-5D1B72440973}"/>
    <cellStyle name="Total 30 4 2 2" xfId="38767" xr:uid="{3E7B6E4B-7138-4EB0-B9AC-C3102E22BE5C}"/>
    <cellStyle name="Total 30 4 3" xfId="38768" xr:uid="{9337F4D7-EECC-40BB-9A28-9E442C3042F6}"/>
    <cellStyle name="Total 30 4 3 2" xfId="38769" xr:uid="{AC8CE6C3-747E-482E-BD62-D16E694F0B09}"/>
    <cellStyle name="Total 30 4 4" xfId="38770" xr:uid="{7978F143-7007-4339-A2D1-FF245F572F99}"/>
    <cellStyle name="Total 30 4 5" xfId="38765" xr:uid="{69CD4F3C-2319-4A43-AA12-236ACCD9A65B}"/>
    <cellStyle name="Total 30 5" xfId="21743" xr:uid="{81A301A6-988C-48FC-8F38-EDB232650B44}"/>
    <cellStyle name="Total 30 5 2" xfId="38772" xr:uid="{CF101FA2-2378-4EDB-8249-D6B68D279C2B}"/>
    <cellStyle name="Total 30 5 2 2" xfId="38773" xr:uid="{75528F32-138C-496A-BC14-14DD2A7349C2}"/>
    <cellStyle name="Total 30 5 3" xfId="38774" xr:uid="{1A2F659F-554F-4FD2-A30A-247EE67C2C76}"/>
    <cellStyle name="Total 30 5 3 2" xfId="38775" xr:uid="{EF799932-F1B5-496E-8358-642A80B31661}"/>
    <cellStyle name="Total 30 5 4" xfId="38776" xr:uid="{670C48FC-B48C-4F6C-BAAD-AEFCCDEF4E87}"/>
    <cellStyle name="Total 30 5 4 2" xfId="38777" xr:uid="{BC771AF9-473B-40A3-9028-BCC14BEEA421}"/>
    <cellStyle name="Total 30 5 5" xfId="38778" xr:uid="{7EE69708-666B-4764-B912-60D577070A6C}"/>
    <cellStyle name="Total 30 5 6" xfId="38771" xr:uid="{36DA7FCC-8C8E-4367-8D5D-973188A761BA}"/>
    <cellStyle name="Total 30 6" xfId="21744" xr:uid="{92496D7D-2813-40AC-964F-F4B6B01292D9}"/>
    <cellStyle name="Total 30 6 2" xfId="38780" xr:uid="{7566CBA2-4919-42D5-92F2-0333BF85635E}"/>
    <cellStyle name="Total 30 6 2 2" xfId="38781" xr:uid="{08676FD0-2635-43F7-8FD2-2FFAEE60156B}"/>
    <cellStyle name="Total 30 6 3" xfId="38782" xr:uid="{592B0D3F-C645-487A-B83F-E90415503C76}"/>
    <cellStyle name="Total 30 6 3 2" xfId="38783" xr:uid="{3EEDE430-0864-42CC-BC9A-8D9C486AB0B6}"/>
    <cellStyle name="Total 30 6 4" xfId="38784" xr:uid="{13022212-07F6-4F01-B2F9-3E88BF21713E}"/>
    <cellStyle name="Total 30 6 5" xfId="38779" xr:uid="{73AF85E7-874E-468C-81AF-002141D1A627}"/>
    <cellStyle name="Total 30 7" xfId="21745" xr:uid="{920CB4EB-517F-4E11-BCB4-5D39BFDF8412}"/>
    <cellStyle name="Total 30 7 2" xfId="38786" xr:uid="{8D06DDA2-16BE-476F-B975-39F3C04F36F5}"/>
    <cellStyle name="Total 30 7 3" xfId="38785" xr:uid="{C77F5344-8505-4ADD-B09A-C1C313DEE770}"/>
    <cellStyle name="Total 30 8" xfId="21746" xr:uid="{CE141911-0DA5-42E9-B106-3B70C20C495D}"/>
    <cellStyle name="Total 30 8 2" xfId="38788" xr:uid="{3D11E04D-968B-458E-AF15-BC84F4A73640}"/>
    <cellStyle name="Total 30 8 3" xfId="38787" xr:uid="{0FE82E62-CECA-4EA3-9089-51D07E5974C3}"/>
    <cellStyle name="Total 30 9" xfId="21747" xr:uid="{8665CC9F-C330-4D56-B702-B7D4D7D20235}"/>
    <cellStyle name="Total 30 9 2" xfId="38790" xr:uid="{11AF9D27-E2CE-41D5-9E73-E3F74028B862}"/>
    <cellStyle name="Total 30 9 3" xfId="38789" xr:uid="{51FA16FB-4003-427B-86ED-9F78762B55BF}"/>
    <cellStyle name="Total 31" xfId="5220" xr:uid="{00000000-0005-0000-0000-000067140000}"/>
    <cellStyle name="Total 31 10" xfId="21748" xr:uid="{4644A6A2-0338-4606-8EFB-A6CD2F816722}"/>
    <cellStyle name="Total 31 10 2" xfId="38792" xr:uid="{E6831D42-BF4E-4B41-BDD8-A77B77B430B2}"/>
    <cellStyle name="Total 31 11" xfId="38793" xr:uid="{DC068107-9C8E-42D5-96FE-BBD4BF34E4EE}"/>
    <cellStyle name="Total 31 12" xfId="38791" xr:uid="{16A6E507-3CC2-4B79-A82B-FD08C4E9FDFF}"/>
    <cellStyle name="Total 31 13" xfId="24495" xr:uid="{ABBDF17D-3847-4487-928D-63C52FC2AE5E}"/>
    <cellStyle name="Total 31 14" xfId="9524" xr:uid="{625C1507-06E6-4119-887F-24FC448A9E09}"/>
    <cellStyle name="Total 31 2" xfId="21749" xr:uid="{3B443DF7-C1AF-496B-B942-D87C83BB48BE}"/>
    <cellStyle name="Total 31 2 2" xfId="38795" xr:uid="{E4C73B33-85A6-4ACD-A58F-6509AE2C2C0E}"/>
    <cellStyle name="Total 31 2 2 2" xfId="38796" xr:uid="{89BD027B-7760-4DC3-9DE2-2F90851CF124}"/>
    <cellStyle name="Total 31 2 3" xfId="38797" xr:uid="{32344609-F9C1-429E-B5AE-0D398D9A82D5}"/>
    <cellStyle name="Total 31 2 3 2" xfId="38798" xr:uid="{21CCA150-A77E-45B1-8E5D-0DABC6744B91}"/>
    <cellStyle name="Total 31 2 4" xfId="38799" xr:uid="{9C4D2FDF-2334-4B97-9E01-9265AD25CF1B}"/>
    <cellStyle name="Total 31 2 5" xfId="38800" xr:uid="{E468608B-A43C-49F4-8881-554DE6E35643}"/>
    <cellStyle name="Total 31 2 6" xfId="38794" xr:uid="{C12DEB65-61A8-43D7-8CF0-CF107DD33C11}"/>
    <cellStyle name="Total 31 3" xfId="21750" xr:uid="{282F22A7-2DB2-4DC4-A9DA-14E383BCFB9C}"/>
    <cellStyle name="Total 31 3 2" xfId="38802" xr:uid="{B236FC2D-A086-4338-9E1C-9FA92C7F0264}"/>
    <cellStyle name="Total 31 3 2 2" xfId="38803" xr:uid="{93139AAD-C280-4558-A899-4267D59C6E81}"/>
    <cellStyle name="Total 31 3 3" xfId="38804" xr:uid="{82E82B72-0D01-4DCC-BD9D-1C27C6984A69}"/>
    <cellStyle name="Total 31 3 3 2" xfId="38805" xr:uid="{1F5CAF40-2812-4338-9C5E-E188DC1D8254}"/>
    <cellStyle name="Total 31 3 4" xfId="38806" xr:uid="{4BF5913B-0935-44AF-96B8-A1494F6BA71C}"/>
    <cellStyle name="Total 31 3 5" xfId="38801" xr:uid="{246993FA-D1D2-4A0E-9BDC-3C812987A96F}"/>
    <cellStyle name="Total 31 4" xfId="21751" xr:uid="{A9AB0915-00AC-48B2-9F8C-A74952182BBD}"/>
    <cellStyle name="Total 31 4 2" xfId="38808" xr:uid="{A4DEA382-C962-4E1C-B8E3-3CBE8B14E314}"/>
    <cellStyle name="Total 31 4 2 2" xfId="38809" xr:uid="{511E20A6-4B76-49E2-B060-552A7F2C0DC8}"/>
    <cellStyle name="Total 31 4 3" xfId="38810" xr:uid="{60A9FD14-9028-41A7-BFF9-8C39B1E9EEC7}"/>
    <cellStyle name="Total 31 4 3 2" xfId="38811" xr:uid="{25582C64-136C-4A74-9753-748A7ABA9C37}"/>
    <cellStyle name="Total 31 4 4" xfId="38812" xr:uid="{F31BFC72-D9D8-4794-96CF-3EE0019B627D}"/>
    <cellStyle name="Total 31 4 5" xfId="38807" xr:uid="{34955512-BE57-4A65-9875-1B8E53377200}"/>
    <cellStyle name="Total 31 5" xfId="21752" xr:uid="{BBC1C322-B324-4D12-8BB9-852823D75C5B}"/>
    <cellStyle name="Total 31 5 2" xfId="38814" xr:uid="{12ADB475-EE91-461C-B035-738440E08D1C}"/>
    <cellStyle name="Total 31 5 2 2" xfId="38815" xr:uid="{86DE8E93-E7EF-41E8-A01D-F4BA2A179205}"/>
    <cellStyle name="Total 31 5 3" xfId="38816" xr:uid="{D425C53B-49C7-4E0D-B478-CB64C1285E42}"/>
    <cellStyle name="Total 31 5 3 2" xfId="38817" xr:uid="{D4237919-446A-43E5-AD11-56506688CA36}"/>
    <cellStyle name="Total 31 5 4" xfId="38818" xr:uid="{B0708848-1E8B-4C3F-B94B-D7C3C1AAC226}"/>
    <cellStyle name="Total 31 5 4 2" xfId="38819" xr:uid="{9F4EA09E-6143-4488-A1CB-66AF7CE0FE2A}"/>
    <cellStyle name="Total 31 5 5" xfId="38820" xr:uid="{94DE3545-89B8-4130-89CB-079C72623E5A}"/>
    <cellStyle name="Total 31 5 6" xfId="38813" xr:uid="{189A1C4E-F6E7-47FF-A517-5D928300E069}"/>
    <cellStyle name="Total 31 6" xfId="21753" xr:uid="{0F766CB6-5B02-42B5-B326-BC1042303E26}"/>
    <cellStyle name="Total 31 6 2" xfId="38822" xr:uid="{2B65796E-CED7-4972-BDDB-9B28B3320C29}"/>
    <cellStyle name="Total 31 6 2 2" xfId="38823" xr:uid="{8395A3C2-29C8-4076-8199-261DB8A2C997}"/>
    <cellStyle name="Total 31 6 3" xfId="38824" xr:uid="{F749C385-B4DC-44A0-9BFC-98F9543F3072}"/>
    <cellStyle name="Total 31 6 3 2" xfId="38825" xr:uid="{841386C0-B74B-4B9C-B1A6-C5621E9AF5D8}"/>
    <cellStyle name="Total 31 6 4" xfId="38826" xr:uid="{3F441FEA-957C-4EB7-884D-9B76C1BFFB4D}"/>
    <cellStyle name="Total 31 6 5" xfId="38821" xr:uid="{783053C4-A616-453B-8C81-B534703C485B}"/>
    <cellStyle name="Total 31 7" xfId="21754" xr:uid="{48313CF4-41FE-4FC8-8C90-4B49C896069C}"/>
    <cellStyle name="Total 31 7 2" xfId="38828" xr:uid="{401B688A-6BC0-4CDB-BBD9-2CE39A7A20DF}"/>
    <cellStyle name="Total 31 7 3" xfId="38827" xr:uid="{6F0272E5-00A8-41BF-9F81-48F6BFFDAC9F}"/>
    <cellStyle name="Total 31 8" xfId="21755" xr:uid="{3E497274-5F77-4C37-89A3-93C1349ADADD}"/>
    <cellStyle name="Total 31 8 2" xfId="38830" xr:uid="{B473C051-5F8C-4796-8B83-37493C043E15}"/>
    <cellStyle name="Total 31 8 3" xfId="38829" xr:uid="{DECEA750-EB04-4541-93AA-1F7287AA1D99}"/>
    <cellStyle name="Total 31 9" xfId="21756" xr:uid="{9EEF8C7E-FF1C-43C7-A334-E73125C527CA}"/>
    <cellStyle name="Total 31 9 2" xfId="38832" xr:uid="{A1215382-BF33-4D75-BAB1-102E4A1A5E85}"/>
    <cellStyle name="Total 31 9 3" xfId="38831" xr:uid="{53702AD7-97D8-4C16-9D5D-317F04EC0B59}"/>
    <cellStyle name="Total 32" xfId="5221" xr:uid="{00000000-0005-0000-0000-000068140000}"/>
    <cellStyle name="Total 32 10" xfId="21757" xr:uid="{E22E606E-B3D4-412F-8C76-EB6AEE15C76C}"/>
    <cellStyle name="Total 32 10 2" xfId="38834" xr:uid="{6E04FAC5-B27D-4146-A135-9958EF38C810}"/>
    <cellStyle name="Total 32 11" xfId="38835" xr:uid="{6A1013A4-4171-4588-AD5C-D85037B19FED}"/>
    <cellStyle name="Total 32 12" xfId="38833" xr:uid="{0CDD2BB6-440A-4506-8989-24C8983ABAE8}"/>
    <cellStyle name="Total 32 13" xfId="24496" xr:uid="{B5FCB8A7-BCE4-4FA5-92FF-D4B93F7DE88F}"/>
    <cellStyle name="Total 32 14" xfId="9525" xr:uid="{E5D93875-A4A6-4E51-A664-149DAFD19F8E}"/>
    <cellStyle name="Total 32 2" xfId="21758" xr:uid="{A97DCC8A-EF8B-4E54-8C27-87C9C4978CEE}"/>
    <cellStyle name="Total 32 2 2" xfId="38837" xr:uid="{E78B81A1-D608-4F0E-AC16-38F4945C613E}"/>
    <cellStyle name="Total 32 2 2 2" xfId="38838" xr:uid="{569C9F1C-9CA8-4120-9AB5-4046E941FFD5}"/>
    <cellStyle name="Total 32 2 3" xfId="38839" xr:uid="{8C6B8950-49AF-45AF-BE8B-FAED80ADCD56}"/>
    <cellStyle name="Total 32 2 3 2" xfId="38840" xr:uid="{E6DEB039-ACF7-41B0-B10D-EF187ED78379}"/>
    <cellStyle name="Total 32 2 4" xfId="38841" xr:uid="{0AE215F0-EC02-45F4-A851-077EDA7BB3C6}"/>
    <cellStyle name="Total 32 2 5" xfId="38842" xr:uid="{4ABB6C61-6AAC-4D6F-8B87-CF2882AC03AD}"/>
    <cellStyle name="Total 32 2 6" xfId="38836" xr:uid="{DECDC46B-6264-4230-BB04-7F8D1C0727B6}"/>
    <cellStyle name="Total 32 3" xfId="21759" xr:uid="{EBA2A32C-4C6D-4493-9053-E9EE0FC5A5AF}"/>
    <cellStyle name="Total 32 3 2" xfId="38844" xr:uid="{F4AED4AC-3112-4754-9C76-DDB88ED5E9A2}"/>
    <cellStyle name="Total 32 3 2 2" xfId="38845" xr:uid="{CF018E71-F886-4CEB-A223-41F7B0C2CBED}"/>
    <cellStyle name="Total 32 3 3" xfId="38846" xr:uid="{BF0DDF4A-9B57-47F5-AFF4-433AA691107B}"/>
    <cellStyle name="Total 32 3 3 2" xfId="38847" xr:uid="{2C766CD1-6116-4E30-9E21-26FB91F17878}"/>
    <cellStyle name="Total 32 3 4" xfId="38848" xr:uid="{C5BEFC0C-DD09-4333-A054-D80BF1D8335F}"/>
    <cellStyle name="Total 32 3 5" xfId="38843" xr:uid="{2F54AE5B-4785-46A5-A440-E9C86306990C}"/>
    <cellStyle name="Total 32 4" xfId="21760" xr:uid="{F62A3C43-12D6-4CE5-91BE-D738D754BB03}"/>
    <cellStyle name="Total 32 4 2" xfId="38850" xr:uid="{72ECD3FD-785D-493E-B7BE-26816EE72C94}"/>
    <cellStyle name="Total 32 4 2 2" xfId="38851" xr:uid="{82FD584A-A5EF-4F9B-BE16-27016AC60EE6}"/>
    <cellStyle name="Total 32 4 3" xfId="38852" xr:uid="{C8A302DF-6F6F-4389-86F6-E20ECD61BE2F}"/>
    <cellStyle name="Total 32 4 3 2" xfId="38853" xr:uid="{378EDD75-85C3-48E7-8D04-376C87B6F794}"/>
    <cellStyle name="Total 32 4 4" xfId="38854" xr:uid="{FE029FAC-5AAA-4572-9295-19C5082DA7E7}"/>
    <cellStyle name="Total 32 4 5" xfId="38849" xr:uid="{E6B5E1E2-4CF9-4263-A5C3-71B8B6375C21}"/>
    <cellStyle name="Total 32 5" xfId="21761" xr:uid="{F24EECA4-B228-45EA-9EF2-7AE06AF189AF}"/>
    <cellStyle name="Total 32 5 2" xfId="38856" xr:uid="{5F0AB66C-8542-4147-9F3D-1F213668F3AA}"/>
    <cellStyle name="Total 32 5 2 2" xfId="38857" xr:uid="{A499A01B-0B64-484F-8E4A-81DB42159AC8}"/>
    <cellStyle name="Total 32 5 3" xfId="38858" xr:uid="{8D06642A-5317-490F-A54A-D16FBD90D171}"/>
    <cellStyle name="Total 32 5 3 2" xfId="38859" xr:uid="{08E22332-90B1-4167-A0BA-ACB34C108977}"/>
    <cellStyle name="Total 32 5 4" xfId="38860" xr:uid="{913BCFE2-4E1A-4F32-8D26-9C6456653684}"/>
    <cellStyle name="Total 32 5 4 2" xfId="38861" xr:uid="{C1E4B8BD-0AF1-487D-A7FB-6A5F8A4B3229}"/>
    <cellStyle name="Total 32 5 5" xfId="38862" xr:uid="{76D69B30-0E0A-4019-B56E-F39FE05BF22A}"/>
    <cellStyle name="Total 32 5 6" xfId="38855" xr:uid="{C9E8F7E6-B6C4-4023-9D97-2636F8AB1053}"/>
    <cellStyle name="Total 32 6" xfId="21762" xr:uid="{4946CD12-9F48-4D3F-96D4-CFF606CFBF29}"/>
    <cellStyle name="Total 32 6 2" xfId="38864" xr:uid="{E83AED7B-33B9-472B-9807-7912639C00B8}"/>
    <cellStyle name="Total 32 6 2 2" xfId="38865" xr:uid="{0C3BE428-E94E-41B3-9C33-F93BAB15211D}"/>
    <cellStyle name="Total 32 6 3" xfId="38866" xr:uid="{DA6F2A8F-7400-49A6-9023-8D6565DDCDD9}"/>
    <cellStyle name="Total 32 6 3 2" xfId="38867" xr:uid="{63066852-0A70-4497-AC8D-9305EBA50441}"/>
    <cellStyle name="Total 32 6 4" xfId="38868" xr:uid="{E50DC12C-80AA-4F52-8D1E-E69285C4E3F6}"/>
    <cellStyle name="Total 32 6 5" xfId="38863" xr:uid="{4A9C511B-527C-4E33-AAC8-6AE55FA0091E}"/>
    <cellStyle name="Total 32 7" xfId="21763" xr:uid="{6E32D533-71EB-4575-BC41-CC0368749AAF}"/>
    <cellStyle name="Total 32 7 2" xfId="38870" xr:uid="{DF8FB351-A38E-4745-91B1-07F4D09A1377}"/>
    <cellStyle name="Total 32 7 3" xfId="38869" xr:uid="{32C624EB-047B-4BE5-AB84-D909867E19D4}"/>
    <cellStyle name="Total 32 8" xfId="21764" xr:uid="{1CA21E24-3BCF-469C-B00B-BDEBB350AF74}"/>
    <cellStyle name="Total 32 8 2" xfId="38872" xr:uid="{CC8D799F-648C-417F-B110-23F2D6A3CBBC}"/>
    <cellStyle name="Total 32 8 3" xfId="38871" xr:uid="{04E4B964-5157-42EE-BA57-AEB09F9C5D61}"/>
    <cellStyle name="Total 32 9" xfId="21765" xr:uid="{0F8FB79A-28AF-4869-A5CD-CC68FCA5DA6A}"/>
    <cellStyle name="Total 32 9 2" xfId="38874" xr:uid="{19DBDE89-15E0-4E23-9D24-7DEA6E62378D}"/>
    <cellStyle name="Total 32 9 3" xfId="38873" xr:uid="{7A314F00-9541-4AE8-B76C-22012593CA82}"/>
    <cellStyle name="Total 33" xfId="5222" xr:uid="{00000000-0005-0000-0000-000069140000}"/>
    <cellStyle name="Total 33 10" xfId="21766" xr:uid="{45D3A4B7-A05A-4538-B706-63840DAB0114}"/>
    <cellStyle name="Total 33 10 2" xfId="38876" xr:uid="{CDC79F88-29D5-45AF-B885-78F78552E1D6}"/>
    <cellStyle name="Total 33 11" xfId="38877" xr:uid="{563C1781-87A4-476E-8C97-5B847A3AC6C6}"/>
    <cellStyle name="Total 33 12" xfId="38875" xr:uid="{B4297B91-B1E8-4121-868A-DDB3D94FE67B}"/>
    <cellStyle name="Total 33 13" xfId="24497" xr:uid="{0E574F9C-D72F-4792-82CA-FE133422AD78}"/>
    <cellStyle name="Total 33 14" xfId="9526" xr:uid="{979C7A19-375B-49F2-8647-DDE6D8610F17}"/>
    <cellStyle name="Total 33 2" xfId="21767" xr:uid="{A54053D6-6B83-4847-AC3C-045BA16F9B53}"/>
    <cellStyle name="Total 33 2 2" xfId="38879" xr:uid="{666837E5-C1E7-417E-9C40-43175F06D987}"/>
    <cellStyle name="Total 33 2 2 2" xfId="38880" xr:uid="{3EB55956-679A-4F94-8131-6F382297F768}"/>
    <cellStyle name="Total 33 2 3" xfId="38881" xr:uid="{F72E1292-1EFD-4B4D-A134-33932C627BE6}"/>
    <cellStyle name="Total 33 2 3 2" xfId="38882" xr:uid="{BA599F22-CDFC-41A4-ADB1-B8397C25CD36}"/>
    <cellStyle name="Total 33 2 4" xfId="38883" xr:uid="{6864A812-8071-4278-9FB0-FE48C81EDC05}"/>
    <cellStyle name="Total 33 2 5" xfId="38884" xr:uid="{7684C73B-84A1-431A-A4B1-209FAB794994}"/>
    <cellStyle name="Total 33 2 6" xfId="38878" xr:uid="{7112B1A3-2114-434F-8B71-6921141917BC}"/>
    <cellStyle name="Total 33 3" xfId="21768" xr:uid="{EA909FB8-D57D-4B20-BC0A-412E845D3A84}"/>
    <cellStyle name="Total 33 3 2" xfId="38886" xr:uid="{E6073BB1-4D9D-4B65-9777-643D1F853245}"/>
    <cellStyle name="Total 33 3 2 2" xfId="38887" xr:uid="{4AF302C8-6C5F-4885-AFB4-D625A3BAA266}"/>
    <cellStyle name="Total 33 3 3" xfId="38888" xr:uid="{074869DC-1FBD-4261-96DA-B6B38DC99D1C}"/>
    <cellStyle name="Total 33 3 3 2" xfId="38889" xr:uid="{1ADED863-6553-47DD-B7EC-FFA148989A2D}"/>
    <cellStyle name="Total 33 3 4" xfId="38890" xr:uid="{DE3339BD-D6C3-431F-BC9A-FDC0B597496B}"/>
    <cellStyle name="Total 33 3 5" xfId="38885" xr:uid="{6E1518F1-F8FE-4DD6-9932-00F9627BD272}"/>
    <cellStyle name="Total 33 4" xfId="21769" xr:uid="{817620DE-8024-411E-8D51-3623FE1A7E03}"/>
    <cellStyle name="Total 33 4 2" xfId="38892" xr:uid="{3D977CAB-EC75-419C-82EE-D32B5E00F6D8}"/>
    <cellStyle name="Total 33 4 2 2" xfId="38893" xr:uid="{BAB9DDA0-479B-4AE1-95DB-A01ABDCCAB28}"/>
    <cellStyle name="Total 33 4 3" xfId="38894" xr:uid="{2EAB2B7D-09B7-46C0-99A4-CFB42BF94077}"/>
    <cellStyle name="Total 33 4 3 2" xfId="38895" xr:uid="{8D43010C-AB43-4810-B810-1C744BB8CB86}"/>
    <cellStyle name="Total 33 4 4" xfId="38896" xr:uid="{379A8CCE-C510-404E-B2EE-AC26FC420E09}"/>
    <cellStyle name="Total 33 4 5" xfId="38891" xr:uid="{BF699320-8975-450D-8218-5445340D8366}"/>
    <cellStyle name="Total 33 5" xfId="21770" xr:uid="{73255DA2-079A-4DF5-9314-5F0FFD3673A6}"/>
    <cellStyle name="Total 33 5 2" xfId="38898" xr:uid="{771E1821-1B71-4876-97E6-186F2A9BA521}"/>
    <cellStyle name="Total 33 5 2 2" xfId="38899" xr:uid="{564052B8-D96B-4A4F-80CE-C7AFF2F0FAAA}"/>
    <cellStyle name="Total 33 5 3" xfId="38900" xr:uid="{D44E006E-8347-4532-9C35-AA160A273E93}"/>
    <cellStyle name="Total 33 5 3 2" xfId="38901" xr:uid="{3DDA43B1-93CA-4C76-8BE0-7ACA7B87F3E2}"/>
    <cellStyle name="Total 33 5 4" xfId="38902" xr:uid="{04CA6463-412C-433A-BA8E-1BE8FB8284D6}"/>
    <cellStyle name="Total 33 5 4 2" xfId="38903" xr:uid="{B5E24C25-E547-4D22-9A77-8D0D0E2A224D}"/>
    <cellStyle name="Total 33 5 5" xfId="38904" xr:uid="{FBA491EA-1CA1-485F-8E80-339BA98E39E6}"/>
    <cellStyle name="Total 33 5 6" xfId="38897" xr:uid="{F937E9A0-396E-4C6F-8157-D39BE2BB5249}"/>
    <cellStyle name="Total 33 6" xfId="21771" xr:uid="{1BCB7421-72BC-4AF7-8FF9-069C6FC99124}"/>
    <cellStyle name="Total 33 6 2" xfId="38906" xr:uid="{F9CC4894-6007-42A7-AF3B-F818BB6F1DC8}"/>
    <cellStyle name="Total 33 6 2 2" xfId="38907" xr:uid="{26958C85-4036-4C45-BCC6-614FACC153E7}"/>
    <cellStyle name="Total 33 6 3" xfId="38908" xr:uid="{EDA17246-559D-46BC-BAF0-110B81B9FDC3}"/>
    <cellStyle name="Total 33 6 3 2" xfId="38909" xr:uid="{FBF1C296-5F0C-424D-995F-4D4F445CAEDE}"/>
    <cellStyle name="Total 33 6 4" xfId="38910" xr:uid="{C2983298-4728-44CA-87B5-A7D8045877F8}"/>
    <cellStyle name="Total 33 6 5" xfId="38905" xr:uid="{80C08EED-535E-4BBE-9D48-A1208FD94300}"/>
    <cellStyle name="Total 33 7" xfId="21772" xr:uid="{E31A89CD-FF52-4E22-BAF2-BBFC9E81BF09}"/>
    <cellStyle name="Total 33 7 2" xfId="38912" xr:uid="{A7D4FC8F-0108-42B8-8D93-8D7ECC597CF0}"/>
    <cellStyle name="Total 33 7 3" xfId="38911" xr:uid="{24AE8512-2646-4BD3-A83E-054407123509}"/>
    <cellStyle name="Total 33 8" xfId="21773" xr:uid="{6FA003B3-F1DA-4CDB-B7D2-E5D7114A92C9}"/>
    <cellStyle name="Total 33 8 2" xfId="38914" xr:uid="{76143A9D-4EF1-475B-9277-FDD5B24D8F1F}"/>
    <cellStyle name="Total 33 8 3" xfId="38913" xr:uid="{C66EB63F-5EB2-47BE-A316-2AFF45F13133}"/>
    <cellStyle name="Total 33 9" xfId="21774" xr:uid="{7A1F8E99-C5B7-44D7-A7B4-26ED468B01F1}"/>
    <cellStyle name="Total 33 9 2" xfId="38916" xr:uid="{727CDFAE-84E6-4D35-BFF7-EADCAE39533A}"/>
    <cellStyle name="Total 33 9 3" xfId="38915" xr:uid="{C0B04F4A-CFA8-4BF4-91C2-8E2DD5B09099}"/>
    <cellStyle name="Total 34" xfId="5223" xr:uid="{00000000-0005-0000-0000-00006A140000}"/>
    <cellStyle name="Total 34 10" xfId="21775" xr:uid="{22F98493-C2F4-457B-A813-3CD5A40DFEB8}"/>
    <cellStyle name="Total 34 10 2" xfId="38918" xr:uid="{AED511E7-4BAA-47DD-B7E5-0E92AB9A98A4}"/>
    <cellStyle name="Total 34 11" xfId="38919" xr:uid="{715A6574-05BA-4060-B486-AACB79494CDF}"/>
    <cellStyle name="Total 34 12" xfId="38917" xr:uid="{7259005C-A635-4EE0-A5E4-A1F6B0E4EFCD}"/>
    <cellStyle name="Total 34 13" xfId="24498" xr:uid="{818B0C10-8BFC-494F-9A38-820EFFDEED58}"/>
    <cellStyle name="Total 34 14" xfId="9527" xr:uid="{F32DCDF8-D581-4FD0-A36B-8303A561674C}"/>
    <cellStyle name="Total 34 2" xfId="21776" xr:uid="{E47FE265-CA63-47CC-99D3-310CD2C30030}"/>
    <cellStyle name="Total 34 2 2" xfId="38921" xr:uid="{87E6F6CB-3CEA-46C4-AE93-35DE13F779B4}"/>
    <cellStyle name="Total 34 2 2 2" xfId="38922" xr:uid="{36D2A6B1-8064-4CAF-8D11-35EAB6D69F32}"/>
    <cellStyle name="Total 34 2 3" xfId="38923" xr:uid="{42AA6DDD-4930-418A-85AB-DEAB9FBDB12B}"/>
    <cellStyle name="Total 34 2 3 2" xfId="38924" xr:uid="{2C6B0440-AA29-4AE9-B730-A1030024BA30}"/>
    <cellStyle name="Total 34 2 4" xfId="38925" xr:uid="{C979B5EF-4AB8-4FC4-9BF4-891860BDD947}"/>
    <cellStyle name="Total 34 2 5" xfId="38926" xr:uid="{A54985BD-86EF-40A9-B488-1BF7A5CEDFD1}"/>
    <cellStyle name="Total 34 2 6" xfId="38920" xr:uid="{F0B53F2B-311F-4EC2-BF63-2DBF5805C710}"/>
    <cellStyle name="Total 34 3" xfId="21777" xr:uid="{20DB2C62-CCDB-4DDB-90A8-5D89C0F40BE7}"/>
    <cellStyle name="Total 34 3 2" xfId="38928" xr:uid="{A4B31203-5E2E-4413-8AEA-B9113F55B464}"/>
    <cellStyle name="Total 34 3 2 2" xfId="38929" xr:uid="{EFFC7837-9CBA-433C-8FD2-AA35E6D84DFE}"/>
    <cellStyle name="Total 34 3 3" xfId="38930" xr:uid="{16204E57-8CFA-43DA-A886-E49359810F71}"/>
    <cellStyle name="Total 34 3 3 2" xfId="38931" xr:uid="{64610F06-B03A-4F6C-81C9-AEA0D831FE53}"/>
    <cellStyle name="Total 34 3 4" xfId="38932" xr:uid="{3659D3D0-2CEF-41E2-81DB-4DBF4DA3EED0}"/>
    <cellStyle name="Total 34 3 5" xfId="38927" xr:uid="{CEEA2E71-4755-43DF-BD24-B87C49D868EC}"/>
    <cellStyle name="Total 34 4" xfId="21778" xr:uid="{370367D3-7617-46B5-BAB4-8E045843C3C3}"/>
    <cellStyle name="Total 34 4 2" xfId="38934" xr:uid="{72617F15-B7DC-44A6-98E7-3DA5E3FC66A8}"/>
    <cellStyle name="Total 34 4 2 2" xfId="38935" xr:uid="{EDD44AF7-01D8-459C-A4B2-796DB939C079}"/>
    <cellStyle name="Total 34 4 3" xfId="38936" xr:uid="{16518F91-2051-4CED-BEAC-69543DD51E4C}"/>
    <cellStyle name="Total 34 4 3 2" xfId="38937" xr:uid="{9495C65C-EE34-4144-9D7A-C47A1EC51228}"/>
    <cellStyle name="Total 34 4 4" xfId="38938" xr:uid="{CA2E1CF6-E3D0-4955-91A0-DAF95E1B7760}"/>
    <cellStyle name="Total 34 4 5" xfId="38933" xr:uid="{1D888518-08E1-493D-9FA5-019E827230E4}"/>
    <cellStyle name="Total 34 5" xfId="21779" xr:uid="{B6950494-BCA9-4325-93CD-63533A657B9E}"/>
    <cellStyle name="Total 34 5 2" xfId="38940" xr:uid="{F0F14DB5-7D56-4DE8-876B-BE703A9F553C}"/>
    <cellStyle name="Total 34 5 2 2" xfId="38941" xr:uid="{1A7F92B6-3493-4913-B1F5-E0AAEF66B54A}"/>
    <cellStyle name="Total 34 5 3" xfId="38942" xr:uid="{B75C1622-F3A9-4C56-8374-FDA2BC6F3D1D}"/>
    <cellStyle name="Total 34 5 3 2" xfId="38943" xr:uid="{63996089-6308-4683-8809-872DF8638D23}"/>
    <cellStyle name="Total 34 5 4" xfId="38944" xr:uid="{CEB93555-E80A-4A05-B46C-38C818A9194A}"/>
    <cellStyle name="Total 34 5 4 2" xfId="38945" xr:uid="{641EA398-2354-4BEC-880E-B4484EA2F095}"/>
    <cellStyle name="Total 34 5 5" xfId="38946" xr:uid="{67697219-927E-405E-AA68-B091518DFBEB}"/>
    <cellStyle name="Total 34 5 6" xfId="38939" xr:uid="{53B007A2-FE57-4717-BEE7-562F27EB171A}"/>
    <cellStyle name="Total 34 6" xfId="21780" xr:uid="{9B51A743-0ADF-43AF-9001-9894198818EA}"/>
    <cellStyle name="Total 34 6 2" xfId="38948" xr:uid="{5099AA12-86B5-4EC1-B7C4-EFEAD4090ABF}"/>
    <cellStyle name="Total 34 6 2 2" xfId="38949" xr:uid="{2254E5B1-AE7C-4F28-A93F-064677E96672}"/>
    <cellStyle name="Total 34 6 3" xfId="38950" xr:uid="{83B8E3CC-061B-4D3B-AF88-F05ECBDFDBAE}"/>
    <cellStyle name="Total 34 6 3 2" xfId="38951" xr:uid="{41AE9521-9309-4B47-A980-27E06FCAB7AE}"/>
    <cellStyle name="Total 34 6 4" xfId="38952" xr:uid="{973C1562-CD06-438B-8DF6-9A021B753470}"/>
    <cellStyle name="Total 34 6 5" xfId="38947" xr:uid="{D270BC9B-A6F6-42F9-BB7C-ED0B277587A6}"/>
    <cellStyle name="Total 34 7" xfId="21781" xr:uid="{A0B86C44-019E-403C-9B6B-69232A9439DE}"/>
    <cellStyle name="Total 34 7 2" xfId="38954" xr:uid="{0C3BB3DE-AA62-4FB9-8148-BB48CF638142}"/>
    <cellStyle name="Total 34 7 3" xfId="38953" xr:uid="{61DE7CCA-BC41-47DD-9750-7C4CD3C2B53E}"/>
    <cellStyle name="Total 34 8" xfId="21782" xr:uid="{AB74123D-4317-4867-B283-C7E33982087F}"/>
    <cellStyle name="Total 34 8 2" xfId="38956" xr:uid="{9DD921DE-7770-4DD5-A1CC-8377AF3284AA}"/>
    <cellStyle name="Total 34 8 3" xfId="38955" xr:uid="{7500089F-07C7-4F0C-876B-7E7CAE4DEDA2}"/>
    <cellStyle name="Total 34 9" xfId="21783" xr:uid="{7A0D03B4-A4D6-430D-B330-23017FB20B48}"/>
    <cellStyle name="Total 34 9 2" xfId="38958" xr:uid="{0A140D3B-5B70-422D-B1DF-DAF23C5124E7}"/>
    <cellStyle name="Total 34 9 3" xfId="38957" xr:uid="{F46B7C0F-C2D4-4FFE-913C-83A6FA2E77E5}"/>
    <cellStyle name="Total 35" xfId="5224" xr:uid="{00000000-0005-0000-0000-00006B140000}"/>
    <cellStyle name="Total 35 10" xfId="21784" xr:uid="{C90AEA5F-9B52-45B0-BA5C-E2B5BE567B59}"/>
    <cellStyle name="Total 35 10 2" xfId="38960" xr:uid="{DE05F48B-E076-4D56-9C9C-5BD7BE5871A7}"/>
    <cellStyle name="Total 35 11" xfId="38961" xr:uid="{F9071A85-39B9-431D-857D-85570141C60D}"/>
    <cellStyle name="Total 35 12" xfId="38959" xr:uid="{F5C48795-894F-4054-A5BA-AB84C8279A5A}"/>
    <cellStyle name="Total 35 13" xfId="24499" xr:uid="{2613BBAD-A231-4E05-8260-8AD406CE04FE}"/>
    <cellStyle name="Total 35 14" xfId="9528" xr:uid="{27B360F4-446F-46D2-8A31-7006A75EB041}"/>
    <cellStyle name="Total 35 2" xfId="21785" xr:uid="{7A7A702E-1DA3-421F-AD00-326ADB3157F4}"/>
    <cellStyle name="Total 35 2 2" xfId="38963" xr:uid="{A9857DF4-634C-40CB-9221-5248A0162FA5}"/>
    <cellStyle name="Total 35 2 2 2" xfId="38964" xr:uid="{86E79ECF-51F5-4900-916D-C00C881F82E7}"/>
    <cellStyle name="Total 35 2 3" xfId="38965" xr:uid="{B1241DA8-3A3B-4E0E-9A35-B56DDA62C254}"/>
    <cellStyle name="Total 35 2 3 2" xfId="38966" xr:uid="{55343621-80F0-4B52-8D3F-49589A93B261}"/>
    <cellStyle name="Total 35 2 4" xfId="38967" xr:uid="{CA01D69C-B150-43BA-A6AF-4A25292B867A}"/>
    <cellStyle name="Total 35 2 5" xfId="38968" xr:uid="{B26A5C4B-1E77-475A-96F9-A6A410CF28ED}"/>
    <cellStyle name="Total 35 2 6" xfId="38962" xr:uid="{3B5B0B3C-4A82-4987-B4F7-1FB6C8277A2D}"/>
    <cellStyle name="Total 35 3" xfId="21786" xr:uid="{BD2403F6-4DA3-4183-9F26-CB79673A00B3}"/>
    <cellStyle name="Total 35 3 2" xfId="38970" xr:uid="{CAEE7034-F95F-43FF-93A2-3E8E37334E02}"/>
    <cellStyle name="Total 35 3 2 2" xfId="38971" xr:uid="{F298D04F-F5F0-409B-A59C-DD03CACE0E73}"/>
    <cellStyle name="Total 35 3 3" xfId="38972" xr:uid="{4129C79A-446A-4C28-AF8D-5D83F1D8DE4C}"/>
    <cellStyle name="Total 35 3 3 2" xfId="38973" xr:uid="{BD133363-308C-4823-9750-A0F84BF9D643}"/>
    <cellStyle name="Total 35 3 4" xfId="38974" xr:uid="{E8A94C62-58D3-42CF-8E6C-801F98BB1BC5}"/>
    <cellStyle name="Total 35 3 5" xfId="38969" xr:uid="{9F4B116A-BD55-46B1-8933-7D61A5A47909}"/>
    <cellStyle name="Total 35 4" xfId="21787" xr:uid="{2E9B8C23-2A3B-4B33-AB01-91D5661AA7F8}"/>
    <cellStyle name="Total 35 4 2" xfId="38976" xr:uid="{1C070D4C-19AB-43C6-BE74-AE63E4BB9BDF}"/>
    <cellStyle name="Total 35 4 2 2" xfId="38977" xr:uid="{BD679848-8559-44E1-BA31-F0129D2C2F2D}"/>
    <cellStyle name="Total 35 4 3" xfId="38978" xr:uid="{B9A9A144-E2A7-4AB2-A411-B53C59D2E343}"/>
    <cellStyle name="Total 35 4 3 2" xfId="38979" xr:uid="{913FA433-623A-4A44-999D-4BDFA77A2320}"/>
    <cellStyle name="Total 35 4 4" xfId="38980" xr:uid="{BB8D4DB1-0359-46BA-BC5F-BD900014C82D}"/>
    <cellStyle name="Total 35 4 5" xfId="38975" xr:uid="{B33C0DA5-F4C0-458D-8342-AEF4E84A9F28}"/>
    <cellStyle name="Total 35 5" xfId="21788" xr:uid="{C22E85C7-5B15-4973-BF23-9EA6947D9E49}"/>
    <cellStyle name="Total 35 5 2" xfId="38982" xr:uid="{1744E3F4-2445-4827-A399-CF7D726FE3AA}"/>
    <cellStyle name="Total 35 5 2 2" xfId="38983" xr:uid="{A89058BF-E49D-485E-8000-3D2D29476F0F}"/>
    <cellStyle name="Total 35 5 3" xfId="38984" xr:uid="{68E6C5FF-C87C-4C7B-BCE0-B820810C3BDA}"/>
    <cellStyle name="Total 35 5 3 2" xfId="38985" xr:uid="{D100E77D-8F64-4834-9369-30D4637D24BD}"/>
    <cellStyle name="Total 35 5 4" xfId="38986" xr:uid="{7B0DB414-FFEF-42B5-B443-2E2C3494494D}"/>
    <cellStyle name="Total 35 5 4 2" xfId="38987" xr:uid="{FD71E58F-7096-44F9-AEE5-8418FF210FFD}"/>
    <cellStyle name="Total 35 5 5" xfId="38988" xr:uid="{2664C18F-669C-46DE-9928-EE00B1B80015}"/>
    <cellStyle name="Total 35 5 6" xfId="38981" xr:uid="{40919F6A-4BD1-4FFC-BEDA-F6D7D20AB01C}"/>
    <cellStyle name="Total 35 6" xfId="21789" xr:uid="{5711ED37-4943-40D1-8F79-693DAB9D0612}"/>
    <cellStyle name="Total 35 6 2" xfId="38990" xr:uid="{545D97DD-6191-419B-BFBB-A22BE118770A}"/>
    <cellStyle name="Total 35 6 2 2" xfId="38991" xr:uid="{77ACCB92-4C0A-47C8-B552-CCAC67F0CBEF}"/>
    <cellStyle name="Total 35 6 3" xfId="38992" xr:uid="{AEFE2484-C2FC-4753-861C-A05BDFF81C0C}"/>
    <cellStyle name="Total 35 6 3 2" xfId="38993" xr:uid="{7916C92D-0BCE-40CE-B68A-9F3F4ED4DCE3}"/>
    <cellStyle name="Total 35 6 4" xfId="38994" xr:uid="{748AEA40-6BCC-425D-8F99-8C61476AE0F1}"/>
    <cellStyle name="Total 35 6 5" xfId="38989" xr:uid="{C5BB2AB2-97D4-40C5-B02B-444F1F3ED02D}"/>
    <cellStyle name="Total 35 7" xfId="21790" xr:uid="{4FD2CD58-6D85-42D5-893B-8F43C0036FDD}"/>
    <cellStyle name="Total 35 7 2" xfId="38996" xr:uid="{735EB03B-0870-48E7-BEAF-A528B62874C2}"/>
    <cellStyle name="Total 35 7 3" xfId="38995" xr:uid="{5154E683-6C40-447B-91A2-F55F15110277}"/>
    <cellStyle name="Total 35 8" xfId="21791" xr:uid="{110F300D-AFCC-48E5-A6DA-A04E27476C1F}"/>
    <cellStyle name="Total 35 8 2" xfId="38998" xr:uid="{26EB09A8-4CFE-4ED4-81F5-E1936DCE35C6}"/>
    <cellStyle name="Total 35 8 3" xfId="38997" xr:uid="{B892F8ED-C654-4B81-98A0-A3AD366DCF2B}"/>
    <cellStyle name="Total 35 9" xfId="21792" xr:uid="{6A1965B0-A9EA-470B-8C78-69A963ADEA03}"/>
    <cellStyle name="Total 35 9 2" xfId="39000" xr:uid="{9DC9F97F-2903-4753-96D1-FD16330E6218}"/>
    <cellStyle name="Total 35 9 3" xfId="38999" xr:uid="{0F4C493F-3D39-4655-B8EF-4443329562FF}"/>
    <cellStyle name="Total 36" xfId="5225" xr:uid="{00000000-0005-0000-0000-00006C140000}"/>
    <cellStyle name="Total 36 10" xfId="21793" xr:uid="{CC29EFE1-0D02-443F-A1AA-E5414A799668}"/>
    <cellStyle name="Total 36 10 2" xfId="39002" xr:uid="{118AFB43-0BA6-41DF-95E0-3504B89350B8}"/>
    <cellStyle name="Total 36 11" xfId="39003" xr:uid="{129EB14F-E27F-4E1E-80AC-2F7BC96BF9BD}"/>
    <cellStyle name="Total 36 12" xfId="39001" xr:uid="{4BBF987D-5DE0-4EC2-B1AB-B77F687C4826}"/>
    <cellStyle name="Total 36 13" xfId="24500" xr:uid="{AB96C1AC-EFBF-4574-8B48-AFA444F86D5C}"/>
    <cellStyle name="Total 36 14" xfId="9529" xr:uid="{2B87D15F-2637-482E-964B-07DA7843533C}"/>
    <cellStyle name="Total 36 2" xfId="21794" xr:uid="{0E6E971D-342B-4B4F-AF51-EA1C918AF248}"/>
    <cellStyle name="Total 36 2 2" xfId="39005" xr:uid="{DA401512-5798-42D7-8A95-6E6D06FA7A61}"/>
    <cellStyle name="Total 36 2 2 2" xfId="39006" xr:uid="{ADBDB515-E352-4063-B6BF-8CD0D8BAFE61}"/>
    <cellStyle name="Total 36 2 3" xfId="39007" xr:uid="{FFC75630-A0C5-4BFF-AA13-30920A75A5F6}"/>
    <cellStyle name="Total 36 2 3 2" xfId="39008" xr:uid="{32D6FE21-E45C-41DA-BE71-B9179003BEB4}"/>
    <cellStyle name="Total 36 2 4" xfId="39009" xr:uid="{D9D3598A-2262-4AB9-8454-8208D0F5480E}"/>
    <cellStyle name="Total 36 2 5" xfId="39010" xr:uid="{77DBE4AA-D13C-402E-BC68-545BF52FACAC}"/>
    <cellStyle name="Total 36 2 6" xfId="39004" xr:uid="{7F0D69AC-80DB-4B68-BD1D-7F75FEB31A45}"/>
    <cellStyle name="Total 36 3" xfId="21795" xr:uid="{1B1E90FA-3568-4480-B10B-F8BBCCB9F92D}"/>
    <cellStyle name="Total 36 3 2" xfId="39012" xr:uid="{B7D4691A-6D98-4B47-B926-39C509925FFB}"/>
    <cellStyle name="Total 36 3 2 2" xfId="39013" xr:uid="{E7082801-23A1-446E-B955-16DB53ED6673}"/>
    <cellStyle name="Total 36 3 3" xfId="39014" xr:uid="{0AB862A7-2935-4D8A-9E7E-E9E7A73E911B}"/>
    <cellStyle name="Total 36 3 3 2" xfId="39015" xr:uid="{823E2CF8-7621-40AA-867F-75D5361C2614}"/>
    <cellStyle name="Total 36 3 4" xfId="39016" xr:uid="{0DCE6908-B386-4820-A779-80A05133A666}"/>
    <cellStyle name="Total 36 3 5" xfId="39011" xr:uid="{C9DF6555-403D-4878-B6B1-622A04920C2B}"/>
    <cellStyle name="Total 36 4" xfId="21796" xr:uid="{F1B9F345-42BC-4372-AB50-2767070A09F6}"/>
    <cellStyle name="Total 36 4 2" xfId="39018" xr:uid="{98A096AF-ECBF-404D-8BA9-6CFF1A397D14}"/>
    <cellStyle name="Total 36 4 2 2" xfId="39019" xr:uid="{74AA8363-4561-4068-8CA1-007C2C5643FE}"/>
    <cellStyle name="Total 36 4 3" xfId="39020" xr:uid="{044DF51E-369B-4E05-BD76-BCBFF47D6A84}"/>
    <cellStyle name="Total 36 4 3 2" xfId="39021" xr:uid="{8E51BBE2-7C64-4F5B-A76D-6E2DBCA1DF1C}"/>
    <cellStyle name="Total 36 4 4" xfId="39022" xr:uid="{B30A91F7-6AB2-40B0-8B01-7696C0A17F12}"/>
    <cellStyle name="Total 36 4 5" xfId="39017" xr:uid="{8CBFB391-9D82-4F68-887B-29875AF12498}"/>
    <cellStyle name="Total 36 5" xfId="21797" xr:uid="{C39C2550-1A55-43FF-8E69-92C32CCF1348}"/>
    <cellStyle name="Total 36 5 2" xfId="39024" xr:uid="{C25C2FB4-0916-48F8-967D-97127796B2E5}"/>
    <cellStyle name="Total 36 5 2 2" xfId="39025" xr:uid="{FAB4DA1D-F324-4BD7-8D8B-27212828B161}"/>
    <cellStyle name="Total 36 5 3" xfId="39026" xr:uid="{DB6C17B5-06FF-4F67-955D-76D13A729069}"/>
    <cellStyle name="Total 36 5 3 2" xfId="39027" xr:uid="{F448FE44-213A-41FD-A2F2-B2E7DCB0EFE1}"/>
    <cellStyle name="Total 36 5 4" xfId="39028" xr:uid="{15328E4A-78F8-4D8A-83C1-7A1C8217095B}"/>
    <cellStyle name="Total 36 5 4 2" xfId="39029" xr:uid="{054B05D7-A4EA-44C6-B211-EF7DD51BC520}"/>
    <cellStyle name="Total 36 5 5" xfId="39030" xr:uid="{B7542E4F-068E-40CF-BAB8-0D8E4BBC2FA9}"/>
    <cellStyle name="Total 36 5 6" xfId="39023" xr:uid="{775926BB-A2CC-43C1-A1AB-10DF7C4B9CC7}"/>
    <cellStyle name="Total 36 6" xfId="21798" xr:uid="{BE6F2B13-2CCC-4D7B-B1A6-03F0A6193162}"/>
    <cellStyle name="Total 36 6 2" xfId="39032" xr:uid="{8054CEE3-39EA-418E-9EDF-0730685CC22E}"/>
    <cellStyle name="Total 36 6 2 2" xfId="39033" xr:uid="{44BDD747-904F-4AFD-9D7B-FF4FB253CDA8}"/>
    <cellStyle name="Total 36 6 3" xfId="39034" xr:uid="{80ACA3FB-2A14-427B-A1AD-90B03684F430}"/>
    <cellStyle name="Total 36 6 3 2" xfId="39035" xr:uid="{B8D94909-642F-4EC3-9F32-2506F0B1C726}"/>
    <cellStyle name="Total 36 6 4" xfId="39036" xr:uid="{1574D85F-5DE8-4DD2-9D2A-58CCFF45C307}"/>
    <cellStyle name="Total 36 6 5" xfId="39031" xr:uid="{0F327434-85E3-4C79-8F7E-8146043780CB}"/>
    <cellStyle name="Total 36 7" xfId="21799" xr:uid="{1E42D82C-7573-4283-A78D-756612484E01}"/>
    <cellStyle name="Total 36 7 2" xfId="39038" xr:uid="{D66D4CDC-AA81-4095-8115-D61112AD2DAE}"/>
    <cellStyle name="Total 36 7 3" xfId="39037" xr:uid="{2295FD48-D643-4B37-8C74-10B202B2F583}"/>
    <cellStyle name="Total 36 8" xfId="21800" xr:uid="{4751931D-1368-4F42-BB10-AB6EBD0C22EF}"/>
    <cellStyle name="Total 36 8 2" xfId="39040" xr:uid="{8220653F-0A85-4995-A098-34B685A91F1B}"/>
    <cellStyle name="Total 36 8 3" xfId="39039" xr:uid="{18F554BA-50C1-406A-9E49-A88DE9076546}"/>
    <cellStyle name="Total 36 9" xfId="21801" xr:uid="{BFA9F01F-9078-4C00-AFCF-7A3152B43B9F}"/>
    <cellStyle name="Total 36 9 2" xfId="39042" xr:uid="{9BC14B29-B62F-4932-A040-9EDFEB862F2A}"/>
    <cellStyle name="Total 36 9 3" xfId="39041" xr:uid="{4EF72856-DB29-4AA5-AF86-15DA38CA2E4A}"/>
    <cellStyle name="Total 37" xfId="5226" xr:uid="{00000000-0005-0000-0000-00006D140000}"/>
    <cellStyle name="Total 37 10" xfId="21802" xr:uid="{E2960EAB-E557-4B74-9D0A-B9E7D406696C}"/>
    <cellStyle name="Total 37 10 2" xfId="39044" xr:uid="{E876214C-B750-43DB-AFA5-F4134ADAFA62}"/>
    <cellStyle name="Total 37 11" xfId="39045" xr:uid="{175E4BBD-A730-4266-AD31-D883535985AF}"/>
    <cellStyle name="Total 37 12" xfId="39043" xr:uid="{4EC147BD-214B-48EB-AC3F-00A180EB5DF0}"/>
    <cellStyle name="Total 37 13" xfId="24501" xr:uid="{E27C0433-B406-458F-9B25-03512F7FFEA6}"/>
    <cellStyle name="Total 37 14" xfId="9530" xr:uid="{1666D08D-CB3D-45EB-A6C9-B6F6D226BF86}"/>
    <cellStyle name="Total 37 2" xfId="21803" xr:uid="{B30D5A6D-7B5B-4A71-A6BE-E5FC8BA5E857}"/>
    <cellStyle name="Total 37 2 2" xfId="39047" xr:uid="{076670B1-2C0D-4879-9286-CB420725EB3F}"/>
    <cellStyle name="Total 37 2 2 2" xfId="39048" xr:uid="{6A5AF5C9-3C86-425D-B536-E761C00E94EC}"/>
    <cellStyle name="Total 37 2 3" xfId="39049" xr:uid="{30426619-45D3-424C-82D0-F6B0CAF59750}"/>
    <cellStyle name="Total 37 2 3 2" xfId="39050" xr:uid="{582F2DAC-B030-48DF-BB15-05AB21C4DA7F}"/>
    <cellStyle name="Total 37 2 4" xfId="39051" xr:uid="{CBB6516A-4CE3-4C2F-B8BA-C0EE5B314302}"/>
    <cellStyle name="Total 37 2 5" xfId="39052" xr:uid="{9BD87B39-8877-4BFB-9117-D6CCEBD2C419}"/>
    <cellStyle name="Total 37 2 6" xfId="39046" xr:uid="{4C90A728-1D16-4F54-95C2-1247893DC5DF}"/>
    <cellStyle name="Total 37 3" xfId="21804" xr:uid="{9ABD2954-397D-42BE-826D-7CF17B57FBAC}"/>
    <cellStyle name="Total 37 3 2" xfId="39054" xr:uid="{1E5A4FED-A925-46F5-9D82-2E7031B9F681}"/>
    <cellStyle name="Total 37 3 2 2" xfId="39055" xr:uid="{FD717BB3-36A9-4D51-97E9-6CA3A44787D4}"/>
    <cellStyle name="Total 37 3 3" xfId="39056" xr:uid="{6591A22E-9AE0-45CA-A79E-77293FC12D11}"/>
    <cellStyle name="Total 37 3 3 2" xfId="39057" xr:uid="{C46F87A6-D646-4ED5-808F-35A1B849E0D0}"/>
    <cellStyle name="Total 37 3 4" xfId="39058" xr:uid="{0D28B5A0-2AE7-425D-AC46-B2AF5426A28F}"/>
    <cellStyle name="Total 37 3 5" xfId="39053" xr:uid="{9D978061-E94F-486D-AA6D-D3F4F51AA445}"/>
    <cellStyle name="Total 37 4" xfId="21805" xr:uid="{4B1A3135-4305-4B7C-98AD-F2490B683A58}"/>
    <cellStyle name="Total 37 4 2" xfId="39060" xr:uid="{DADCF0A8-568A-4D86-B072-7C69C01B22DC}"/>
    <cellStyle name="Total 37 4 2 2" xfId="39061" xr:uid="{4CF31DED-BABD-40C7-9A85-7CEF75295B67}"/>
    <cellStyle name="Total 37 4 3" xfId="39062" xr:uid="{BDBCAA0B-A46B-4A8A-9A83-30497F06DAB1}"/>
    <cellStyle name="Total 37 4 3 2" xfId="39063" xr:uid="{3778FF1C-2DE2-418A-9194-6BA9260DDA81}"/>
    <cellStyle name="Total 37 4 4" xfId="39064" xr:uid="{58C7FF75-B2F2-4C48-AD01-2D7B6F209419}"/>
    <cellStyle name="Total 37 4 5" xfId="39059" xr:uid="{14D38F41-EDE5-48E6-AFA1-53CAF91BEB20}"/>
    <cellStyle name="Total 37 5" xfId="21806" xr:uid="{44E6E0B7-8488-4475-BAD9-5FCCB2041B09}"/>
    <cellStyle name="Total 37 5 2" xfId="39066" xr:uid="{724A9EFD-E72B-4EE6-A040-0D4C92E8C0F1}"/>
    <cellStyle name="Total 37 5 2 2" xfId="39067" xr:uid="{208E20E7-2FD7-4C94-ACB5-DA71A5150781}"/>
    <cellStyle name="Total 37 5 3" xfId="39068" xr:uid="{7609188C-F9C9-4960-BE02-51D8A3E058DC}"/>
    <cellStyle name="Total 37 5 3 2" xfId="39069" xr:uid="{D35D0F6F-F86D-4CF7-AD55-53D0AEE1BFF2}"/>
    <cellStyle name="Total 37 5 4" xfId="39070" xr:uid="{0FE103A6-F8A7-43FD-8B11-A3E9C24ADFD4}"/>
    <cellStyle name="Total 37 5 4 2" xfId="39071" xr:uid="{60A422D6-7AB7-41F2-97BF-B62107809AB1}"/>
    <cellStyle name="Total 37 5 5" xfId="39072" xr:uid="{0EF6A3B2-A5EF-4AD7-897C-7362B0791573}"/>
    <cellStyle name="Total 37 5 6" xfId="39065" xr:uid="{C94766E6-2328-4A58-A3EB-2B8F91E3289E}"/>
    <cellStyle name="Total 37 6" xfId="21807" xr:uid="{5BCCF74C-CAEC-4496-9987-7C8B506A4E18}"/>
    <cellStyle name="Total 37 6 2" xfId="39074" xr:uid="{D437139E-AFE9-4D27-BCF1-F3BF6B8DFEBB}"/>
    <cellStyle name="Total 37 6 2 2" xfId="39075" xr:uid="{8A93AA1F-0136-4BC9-8B48-792A59997A08}"/>
    <cellStyle name="Total 37 6 3" xfId="39076" xr:uid="{217E76CE-F092-41E4-AE53-845522784D78}"/>
    <cellStyle name="Total 37 6 3 2" xfId="39077" xr:uid="{73C1CD94-AB8A-4126-8471-2AEC18057457}"/>
    <cellStyle name="Total 37 6 4" xfId="39078" xr:uid="{0328FED7-1498-49CE-B6DF-D28E243D89FE}"/>
    <cellStyle name="Total 37 6 5" xfId="39073" xr:uid="{79E47BA2-2C2B-4243-9D86-1C9013CBEE7C}"/>
    <cellStyle name="Total 37 7" xfId="21808" xr:uid="{06902952-A32C-4CDF-AAF9-158CF67058A1}"/>
    <cellStyle name="Total 37 7 2" xfId="39080" xr:uid="{108D3CD2-DF4F-4BFB-BE2C-7C3CFC94184F}"/>
    <cellStyle name="Total 37 7 3" xfId="39079" xr:uid="{E93920F9-47CF-41D4-AB8C-743CEDB2D845}"/>
    <cellStyle name="Total 37 8" xfId="21809" xr:uid="{1AC0C9A5-6A06-4112-A730-73ABAFE24FF2}"/>
    <cellStyle name="Total 37 8 2" xfId="39082" xr:uid="{7F6EB015-B10E-41C9-B5A6-2834ADB30473}"/>
    <cellStyle name="Total 37 8 3" xfId="39081" xr:uid="{F472D996-C5E9-4C66-95BA-2AE7BD7C1E6F}"/>
    <cellStyle name="Total 37 9" xfId="21810" xr:uid="{D09477CA-5557-4294-B7DA-A48247912DB7}"/>
    <cellStyle name="Total 37 9 2" xfId="39084" xr:uid="{8ABE9182-9847-416A-A2B0-9E9D62E267AB}"/>
    <cellStyle name="Total 37 9 3" xfId="39083" xr:uid="{A55B96DF-B096-4C4A-BAE8-B1FFE2648941}"/>
    <cellStyle name="Total 38" xfId="5227" xr:uid="{00000000-0005-0000-0000-00006E140000}"/>
    <cellStyle name="Total 38 10" xfId="21811" xr:uid="{05E70BD6-7398-43FF-B66E-E16187F6BA12}"/>
    <cellStyle name="Total 38 10 2" xfId="39086" xr:uid="{59C1ABB0-1E2D-4EA8-B74A-5ED11D26EA3D}"/>
    <cellStyle name="Total 38 11" xfId="39087" xr:uid="{229FF14F-1472-4A46-A80F-BC64E7251E8F}"/>
    <cellStyle name="Total 38 12" xfId="39085" xr:uid="{5C3DF5C2-2916-4BFB-92A4-1FFE83E93DD6}"/>
    <cellStyle name="Total 38 13" xfId="24502" xr:uid="{5B5D5725-74C2-4326-B804-739989E9F92D}"/>
    <cellStyle name="Total 38 14" xfId="9531" xr:uid="{D0ECE24C-4217-4853-990D-89ED55178CDF}"/>
    <cellStyle name="Total 38 2" xfId="21812" xr:uid="{44D357BF-2E66-4D48-B731-4B37B1DDF450}"/>
    <cellStyle name="Total 38 2 2" xfId="39089" xr:uid="{0891331B-1146-4F99-B3B5-CC0915B2AA28}"/>
    <cellStyle name="Total 38 2 2 2" xfId="39090" xr:uid="{42B14D2C-9425-43C2-9455-A0440C56FC2E}"/>
    <cellStyle name="Total 38 2 3" xfId="39091" xr:uid="{68A8B126-4EDA-417A-A7EF-9BDB23AACB0B}"/>
    <cellStyle name="Total 38 2 3 2" xfId="39092" xr:uid="{69A1E603-A7CF-45EA-82B1-E8C95C726CE6}"/>
    <cellStyle name="Total 38 2 4" xfId="39093" xr:uid="{D6010B46-396E-404F-B072-8FC82D827E42}"/>
    <cellStyle name="Total 38 2 5" xfId="39094" xr:uid="{9564E265-211B-4FC3-B0F2-624F967417DD}"/>
    <cellStyle name="Total 38 2 6" xfId="39088" xr:uid="{C8B1A62F-748F-4078-80CE-6A043F9D0CCF}"/>
    <cellStyle name="Total 38 3" xfId="21813" xr:uid="{EF39354D-4751-4774-AB0B-2875F3857732}"/>
    <cellStyle name="Total 38 3 2" xfId="39096" xr:uid="{5C0F9114-450B-4304-8A9F-A3D2CE6DCB79}"/>
    <cellStyle name="Total 38 3 2 2" xfId="39097" xr:uid="{D4DFE238-FAE2-48B6-8890-6E12432DE0EB}"/>
    <cellStyle name="Total 38 3 3" xfId="39098" xr:uid="{8619D58A-BE16-4B05-8966-3A3EFE91666F}"/>
    <cellStyle name="Total 38 3 3 2" xfId="39099" xr:uid="{C49B3248-EDC7-4CC0-B0C1-4F5B22D655B4}"/>
    <cellStyle name="Total 38 3 4" xfId="39100" xr:uid="{F9508634-BE84-4B13-9CEF-605E849F6B6D}"/>
    <cellStyle name="Total 38 3 5" xfId="39095" xr:uid="{773E9A87-1665-4362-A37B-61F2B80912F1}"/>
    <cellStyle name="Total 38 4" xfId="21814" xr:uid="{AA0938E6-CD94-463E-B5C0-1678ECD57CAC}"/>
    <cellStyle name="Total 38 4 2" xfId="39102" xr:uid="{A1B0ED1F-C3F0-4680-A8DC-2BE2A3C118BD}"/>
    <cellStyle name="Total 38 4 2 2" xfId="39103" xr:uid="{DD2A49E4-6502-4CC9-80AC-71553E4160C6}"/>
    <cellStyle name="Total 38 4 3" xfId="39104" xr:uid="{C765F03C-F73B-4F91-A6D9-6373E9FB97FB}"/>
    <cellStyle name="Total 38 4 3 2" xfId="39105" xr:uid="{C83F0225-EC85-4346-AD1F-278F393324C9}"/>
    <cellStyle name="Total 38 4 4" xfId="39106" xr:uid="{655F49DB-F9F0-4356-BD66-A312E740D9F6}"/>
    <cellStyle name="Total 38 4 5" xfId="39101" xr:uid="{A11325AC-76AE-4C35-AB84-B7279A047BAC}"/>
    <cellStyle name="Total 38 5" xfId="21815" xr:uid="{E8A8DE24-33C8-4859-80AE-497C57282F99}"/>
    <cellStyle name="Total 38 5 2" xfId="39108" xr:uid="{B3F086D3-4C00-4C6B-8EFC-CCE7514AEBB7}"/>
    <cellStyle name="Total 38 5 2 2" xfId="39109" xr:uid="{15C3B6B6-E372-4288-AA60-2F75AC314725}"/>
    <cellStyle name="Total 38 5 3" xfId="39110" xr:uid="{0431056E-8D74-4B80-9A0B-60803957D79B}"/>
    <cellStyle name="Total 38 5 3 2" xfId="39111" xr:uid="{B2DE9711-B716-4885-B3EE-885B6640E5E6}"/>
    <cellStyle name="Total 38 5 4" xfId="39112" xr:uid="{A7E7C48F-BEC5-4A1A-B2DE-F44EF2E82A8D}"/>
    <cellStyle name="Total 38 5 4 2" xfId="39113" xr:uid="{35902C67-C7EF-452B-B3F0-0A1C269C8C3C}"/>
    <cellStyle name="Total 38 5 5" xfId="39114" xr:uid="{5012F657-D130-421D-BFE8-A4B62AD94006}"/>
    <cellStyle name="Total 38 5 6" xfId="39107" xr:uid="{19E28829-ECF4-4563-983B-6BD0B712D08D}"/>
    <cellStyle name="Total 38 6" xfId="21816" xr:uid="{D3BFF6B8-BF06-4A8C-BFD3-06A32BE7DB7C}"/>
    <cellStyle name="Total 38 6 2" xfId="39116" xr:uid="{80539310-0DF0-45BA-A6C5-FEF44ADED7C2}"/>
    <cellStyle name="Total 38 6 2 2" xfId="39117" xr:uid="{09FD6098-A2B3-4059-AF03-012E09A6FE8A}"/>
    <cellStyle name="Total 38 6 3" xfId="39118" xr:uid="{65397598-C1B9-49D2-98D8-F4336BC19298}"/>
    <cellStyle name="Total 38 6 3 2" xfId="39119" xr:uid="{7893F5AA-B191-4057-943D-CBD1D5CFD13A}"/>
    <cellStyle name="Total 38 6 4" xfId="39120" xr:uid="{D1E01CD7-0AC6-4C2D-AF15-FA0695770A50}"/>
    <cellStyle name="Total 38 6 5" xfId="39115" xr:uid="{AAA1FB9E-C259-491A-80AC-0879E82B215C}"/>
    <cellStyle name="Total 38 7" xfId="21817" xr:uid="{932DC99A-8106-4BA9-8C6A-BB613813DF2F}"/>
    <cellStyle name="Total 38 7 2" xfId="39122" xr:uid="{8C0D6F01-F7C6-4DAC-AC34-F7B0F9C400A2}"/>
    <cellStyle name="Total 38 7 3" xfId="39121" xr:uid="{83BE6653-CA40-435C-BC42-E05D5707105B}"/>
    <cellStyle name="Total 38 8" xfId="21818" xr:uid="{8C807EAD-E11A-4616-8B3D-125FB7EE9D04}"/>
    <cellStyle name="Total 38 8 2" xfId="39124" xr:uid="{7BB99055-ED1D-473F-AF6F-5DEF230F664E}"/>
    <cellStyle name="Total 38 8 3" xfId="39123" xr:uid="{4E044FAD-B276-4FBE-820C-42F12AF2E85E}"/>
    <cellStyle name="Total 38 9" xfId="21819" xr:uid="{A144EB70-0988-4B11-BA58-98DA01548663}"/>
    <cellStyle name="Total 38 9 2" xfId="39126" xr:uid="{96F5C434-31D7-4424-A664-CCAB91226D53}"/>
    <cellStyle name="Total 38 9 3" xfId="39125" xr:uid="{241AFDDE-043A-4643-95C7-FB4D0A63648B}"/>
    <cellStyle name="Total 39" xfId="5228" xr:uid="{00000000-0005-0000-0000-00006F140000}"/>
    <cellStyle name="Total 39 10" xfId="21820" xr:uid="{BFD42CB6-C6A1-46F5-974F-4973F63E3FBF}"/>
    <cellStyle name="Total 39 10 2" xfId="39128" xr:uid="{1A0006F3-BFEF-4E47-92FF-1EE6F99F7D0B}"/>
    <cellStyle name="Total 39 11" xfId="39129" xr:uid="{CCE5BFA6-CF72-4FA9-895E-C881D5913379}"/>
    <cellStyle name="Total 39 12" xfId="39127" xr:uid="{215196DE-D8F1-44E1-A64F-64CB4B84BF64}"/>
    <cellStyle name="Total 39 13" xfId="24503" xr:uid="{410918F9-FEDB-4FD4-B67D-4B890765AA8C}"/>
    <cellStyle name="Total 39 14" xfId="9532" xr:uid="{612FBE45-1C68-43F4-80EE-9820897B892D}"/>
    <cellStyle name="Total 39 2" xfId="21821" xr:uid="{CE22546E-483A-4B22-AA68-B8E62804EC03}"/>
    <cellStyle name="Total 39 2 2" xfId="39131" xr:uid="{CDD4A958-623D-456E-9FA6-577C2993734E}"/>
    <cellStyle name="Total 39 2 2 2" xfId="39132" xr:uid="{9C4471B5-40F1-4F4E-8434-0005C9163093}"/>
    <cellStyle name="Total 39 2 3" xfId="39133" xr:uid="{89DD3363-3C27-447B-9856-234E2C23B27F}"/>
    <cellStyle name="Total 39 2 3 2" xfId="39134" xr:uid="{1FEAF625-F3FE-484B-8D6D-40FF768DDE0A}"/>
    <cellStyle name="Total 39 2 4" xfId="39135" xr:uid="{150A8315-9F98-49B4-8FED-32D35877B00B}"/>
    <cellStyle name="Total 39 2 5" xfId="39136" xr:uid="{212F4FD5-EDAF-4591-9887-A55EFF3AD7D3}"/>
    <cellStyle name="Total 39 2 6" xfId="39130" xr:uid="{BAF63C1D-4D27-4D73-8A94-B77DAFD5D65B}"/>
    <cellStyle name="Total 39 3" xfId="21822" xr:uid="{479BD9E0-336B-4135-AA93-F65212373E81}"/>
    <cellStyle name="Total 39 3 2" xfId="39138" xr:uid="{EF48EF63-01B7-4BFD-B298-D883848A20A5}"/>
    <cellStyle name="Total 39 3 2 2" xfId="39139" xr:uid="{8A2A303C-66F5-42EA-9D15-80706A863BFD}"/>
    <cellStyle name="Total 39 3 3" xfId="39140" xr:uid="{65F34198-DA8E-4B20-B725-186A35B411E4}"/>
    <cellStyle name="Total 39 3 3 2" xfId="39141" xr:uid="{69718C7B-E4B4-4BB5-8C3A-E2E42DDBD2C3}"/>
    <cellStyle name="Total 39 3 4" xfId="39142" xr:uid="{14E2168D-1758-4B5E-892C-A3440B7E32A0}"/>
    <cellStyle name="Total 39 3 5" xfId="39137" xr:uid="{1A951C28-9044-4ECE-9D39-9105051F4483}"/>
    <cellStyle name="Total 39 4" xfId="21823" xr:uid="{92A418F8-D1AC-4117-A1C1-CC9799CE0031}"/>
    <cellStyle name="Total 39 4 2" xfId="39144" xr:uid="{7486E291-2974-43A3-90BE-9FCF244BBD68}"/>
    <cellStyle name="Total 39 4 2 2" xfId="39145" xr:uid="{BC8A3016-0DD8-4A08-88CD-7153C9DF7BF7}"/>
    <cellStyle name="Total 39 4 3" xfId="39146" xr:uid="{9642BCE0-CE95-452A-9B5C-02A032A2F52D}"/>
    <cellStyle name="Total 39 4 3 2" xfId="39147" xr:uid="{5CEE020E-5A6B-4051-B778-F3AB5F24914F}"/>
    <cellStyle name="Total 39 4 4" xfId="39148" xr:uid="{91973D85-2701-4DB6-A4F5-144615B69278}"/>
    <cellStyle name="Total 39 4 5" xfId="39143" xr:uid="{AA9A8DAE-A13B-4545-BF56-2E95C8AE272A}"/>
    <cellStyle name="Total 39 5" xfId="21824" xr:uid="{285A0B25-6140-4B2D-86F2-4A71C09526D1}"/>
    <cellStyle name="Total 39 5 2" xfId="39150" xr:uid="{8AD0C112-765F-4E4A-AEE7-39B8D58D2EB8}"/>
    <cellStyle name="Total 39 5 2 2" xfId="39151" xr:uid="{29D4079A-63CE-41A9-999D-9D4C91634430}"/>
    <cellStyle name="Total 39 5 3" xfId="39152" xr:uid="{128FCAE5-0487-4C67-B81B-699B98EF2489}"/>
    <cellStyle name="Total 39 5 3 2" xfId="39153" xr:uid="{6DA67889-2FCB-4032-9B83-0CB26E27E446}"/>
    <cellStyle name="Total 39 5 4" xfId="39154" xr:uid="{AC5C5BA0-FD81-4B4A-A4D9-45C70B9ABD8B}"/>
    <cellStyle name="Total 39 5 4 2" xfId="39155" xr:uid="{F8A81A0A-04E5-4FFC-BD47-4E4F115ADC8C}"/>
    <cellStyle name="Total 39 5 5" xfId="39156" xr:uid="{99A14CF3-D36F-4C61-A91D-43BD9AD4F974}"/>
    <cellStyle name="Total 39 5 6" xfId="39149" xr:uid="{07384172-69F0-4F23-9E58-25D0F5BED45A}"/>
    <cellStyle name="Total 39 6" xfId="21825" xr:uid="{17ABF95C-37CC-4E14-8721-0A838421A1FD}"/>
    <cellStyle name="Total 39 6 2" xfId="39158" xr:uid="{594DFB58-0140-4484-BA4E-E1F66CA4C9A4}"/>
    <cellStyle name="Total 39 6 2 2" xfId="39159" xr:uid="{ACBC6930-0ADF-4CD7-A5E9-05F9F3627145}"/>
    <cellStyle name="Total 39 6 3" xfId="39160" xr:uid="{27FD0EC5-60FD-41B3-9E0D-75E3D2431CC8}"/>
    <cellStyle name="Total 39 6 3 2" xfId="39161" xr:uid="{66ABC502-8235-4E1A-A552-49E15B153103}"/>
    <cellStyle name="Total 39 6 4" xfId="39162" xr:uid="{BFAB0096-44D3-41D0-BBC5-9296B17942E6}"/>
    <cellStyle name="Total 39 6 5" xfId="39157" xr:uid="{79BC379F-E9DD-40DF-AC05-BEF546A1D81A}"/>
    <cellStyle name="Total 39 7" xfId="21826" xr:uid="{FFB16734-4B34-40EA-B2EC-B2FD98620910}"/>
    <cellStyle name="Total 39 7 2" xfId="39164" xr:uid="{6979D15C-6A8D-48C5-B125-90F4517FB58C}"/>
    <cellStyle name="Total 39 7 3" xfId="39163" xr:uid="{8E7C3AC4-5F15-4FAA-9DCC-F447ACADCFC1}"/>
    <cellStyle name="Total 39 8" xfId="21827" xr:uid="{DA6ADBD6-76A0-478D-8FDC-277E35C49939}"/>
    <cellStyle name="Total 39 8 2" xfId="39166" xr:uid="{94D33B32-C95D-40AC-A62B-B64E1357B6CC}"/>
    <cellStyle name="Total 39 8 3" xfId="39165" xr:uid="{E56ABA6D-FF0F-4D4E-BC52-3762E2D390BB}"/>
    <cellStyle name="Total 39 9" xfId="21828" xr:uid="{15AFADF8-71C5-4B70-8984-F34D6A725885}"/>
    <cellStyle name="Total 39 9 2" xfId="39168" xr:uid="{D0CEB71F-05C3-4748-BFF8-1185FCA1F8EF}"/>
    <cellStyle name="Total 39 9 3" xfId="39167" xr:uid="{A3A13EB5-68D6-4A70-9F65-83F18378207B}"/>
    <cellStyle name="Total 4" xfId="5229" xr:uid="{00000000-0005-0000-0000-000070140000}"/>
    <cellStyle name="Total 4 10" xfId="21829" xr:uid="{6EB7D959-282B-4055-AA07-C1C9410934DC}"/>
    <cellStyle name="Total 4 10 2" xfId="39171" xr:uid="{9A7B9FAA-7C38-4D08-B861-69C60C5E0101}"/>
    <cellStyle name="Total 4 10 3" xfId="39170" xr:uid="{E560FF61-9501-4022-BE6A-F0FE3756815D}"/>
    <cellStyle name="Total 4 11" xfId="21830" xr:uid="{9CB117C9-D6C3-476C-AD06-1981D5BC7D5F}"/>
    <cellStyle name="Total 4 11 2" xfId="39172" xr:uid="{80E0852A-1F2E-441B-91C0-105B2B196150}"/>
    <cellStyle name="Total 4 12" xfId="39173" xr:uid="{1714DD18-A155-4A25-B488-154D3E220264}"/>
    <cellStyle name="Total 4 13" xfId="39169" xr:uid="{FFFCA28F-A495-4A8A-936C-EBB3042DC065}"/>
    <cellStyle name="Total 4 14" xfId="24504" xr:uid="{DC5128EF-748E-46D7-AEFB-EA0ED8F5C783}"/>
    <cellStyle name="Total 4 15" xfId="9533" xr:uid="{03AD8E79-C6C0-41BF-9F71-2901EED4C4B1}"/>
    <cellStyle name="Total 4 2" xfId="21831" xr:uid="{2DEAC4A1-7A49-4E96-8C4E-90067F691C9C}"/>
    <cellStyle name="Total 4 2 10" xfId="39175" xr:uid="{51FD78D3-DCDB-4A03-8922-CDE58D550B11}"/>
    <cellStyle name="Total 4 2 11" xfId="39174" xr:uid="{6FC7BEB6-21B7-4545-9670-F28F728F364A}"/>
    <cellStyle name="Total 4 2 2" xfId="21832" xr:uid="{089C0E06-9520-4A1F-AAAB-4D2BD1251181}"/>
    <cellStyle name="Total 4 2 2 2" xfId="39177" xr:uid="{E422F462-31D4-4CE4-B854-4C829C76D859}"/>
    <cellStyle name="Total 4 2 2 2 2" xfId="39178" xr:uid="{64DD3956-AF38-4115-8936-92B31EEB6FD5}"/>
    <cellStyle name="Total 4 2 2 3" xfId="39179" xr:uid="{C700374E-7FBC-43E2-B374-8EB9BBE4FD43}"/>
    <cellStyle name="Total 4 2 2 3 2" xfId="39180" xr:uid="{BC0851E0-A398-4D72-982A-97E0E6358E35}"/>
    <cellStyle name="Total 4 2 2 4" xfId="39181" xr:uid="{8A71D45A-FD4C-4623-B096-9021034ABAB2}"/>
    <cellStyle name="Total 4 2 2 5" xfId="39176" xr:uid="{4D74D729-213F-4A84-AEAA-386AF2F1500A}"/>
    <cellStyle name="Total 4 2 3" xfId="21833" xr:uid="{9086AD0A-0EA4-467F-BC08-F6D73F46D0B1}"/>
    <cellStyle name="Total 4 2 3 2" xfId="39183" xr:uid="{F15482CC-20EB-468D-95E6-55C00EADBF2D}"/>
    <cellStyle name="Total 4 2 3 2 2" xfId="39184" xr:uid="{0718530F-AEDC-43C4-A9A5-0BE0599A3229}"/>
    <cellStyle name="Total 4 2 3 3" xfId="39185" xr:uid="{BA26E50F-61A8-4497-94A9-83259AED260E}"/>
    <cellStyle name="Total 4 2 3 3 2" xfId="39186" xr:uid="{6AD1B9DB-5D09-4E02-84FE-AD831AB654DD}"/>
    <cellStyle name="Total 4 2 3 4" xfId="39187" xr:uid="{6C1C8DB4-41DD-464B-A95A-C91E077BA8AA}"/>
    <cellStyle name="Total 4 2 3 5" xfId="39182" xr:uid="{FE87AB82-68B2-4DB9-92C5-393CE5FC6383}"/>
    <cellStyle name="Total 4 2 4" xfId="21834" xr:uid="{A327C117-274A-46BF-8C76-F417F677F2F1}"/>
    <cellStyle name="Total 4 2 4 2" xfId="39189" xr:uid="{10F1DE49-7638-482C-A564-080DE6EFF938}"/>
    <cellStyle name="Total 4 2 4 2 2" xfId="39190" xr:uid="{B40E0F14-4716-48D9-B483-DEF8A18066FB}"/>
    <cellStyle name="Total 4 2 4 3" xfId="39191" xr:uid="{5D90F754-3C65-40A4-A28B-6C53CDED24FA}"/>
    <cellStyle name="Total 4 2 4 3 2" xfId="39192" xr:uid="{236EBDAD-7A90-4821-8D8F-4A4ED2F54CA2}"/>
    <cellStyle name="Total 4 2 4 4" xfId="39193" xr:uid="{09A840E3-7911-480A-93C0-89900488D6EB}"/>
    <cellStyle name="Total 4 2 4 4 2" xfId="39194" xr:uid="{CA91F6A4-4239-4CF5-83AC-7D1CCC13C871}"/>
    <cellStyle name="Total 4 2 4 5" xfId="39195" xr:uid="{8EBB2067-4D39-4DA5-A5A0-745C7CAAA85D}"/>
    <cellStyle name="Total 4 2 4 6" xfId="39188" xr:uid="{BA0EAABE-75F1-4520-831D-3AA8AD7DB954}"/>
    <cellStyle name="Total 4 2 5" xfId="21835" xr:uid="{95865411-45B9-4B3D-9CA1-B452BE6016C6}"/>
    <cellStyle name="Total 4 2 5 2" xfId="39197" xr:uid="{B376F95C-98C6-435A-BB80-CB497B618201}"/>
    <cellStyle name="Total 4 2 5 2 2" xfId="39198" xr:uid="{FAC13352-1099-4DCE-95B7-B00B03441F11}"/>
    <cellStyle name="Total 4 2 5 3" xfId="39199" xr:uid="{23AC3EDB-0533-40FF-9D46-CC3FD6451D4F}"/>
    <cellStyle name="Total 4 2 5 3 2" xfId="39200" xr:uid="{67550369-73A7-4470-9CB7-3C15B5731FB3}"/>
    <cellStyle name="Total 4 2 5 4" xfId="39201" xr:uid="{6EDF99C1-3905-4A53-8F2F-4D775221C78A}"/>
    <cellStyle name="Total 4 2 5 5" xfId="39196" xr:uid="{838D5D7E-42AC-4129-BFB8-F2514DF60444}"/>
    <cellStyle name="Total 4 2 6" xfId="39202" xr:uid="{2655F463-8B30-4E23-A4A1-9D302C228A80}"/>
    <cellStyle name="Total 4 2 6 2" xfId="39203" xr:uid="{A2182F6B-817D-4467-B589-D3826BDB2F7D}"/>
    <cellStyle name="Total 4 2 7" xfId="39204" xr:uid="{E34814D2-34F4-44D8-B6F0-554C7E9C29EB}"/>
    <cellStyle name="Total 4 2 7 2" xfId="39205" xr:uid="{6D63227B-708E-4A32-9195-239E63E5A0A7}"/>
    <cellStyle name="Total 4 2 8" xfId="39206" xr:uid="{45A8FCEE-45E8-4ADF-91BF-29F1FF7B6EDF}"/>
    <cellStyle name="Total 4 2 8 2" xfId="39207" xr:uid="{6CD86E41-1FFD-4A92-BB52-DF86A3B20A7C}"/>
    <cellStyle name="Total 4 2 9" xfId="39208" xr:uid="{37CF479A-0FF5-4610-A35A-F14A3C432A84}"/>
    <cellStyle name="Total 4 3" xfId="21836" xr:uid="{7D3A571A-6E3C-4EC3-9BE8-C81D0B0B44DA}"/>
    <cellStyle name="Total 4 3 2" xfId="39210" xr:uid="{6477B1B8-EEBD-44ED-A63B-BB469239CD34}"/>
    <cellStyle name="Total 4 3 2 2" xfId="39211" xr:uid="{686B4CAC-D2E7-4EDA-A245-8AF9A41A2571}"/>
    <cellStyle name="Total 4 3 3" xfId="39212" xr:uid="{CD3BC92A-14A8-4985-A52F-7019F5D5C4E2}"/>
    <cellStyle name="Total 4 3 3 2" xfId="39213" xr:uid="{28267AF0-90D2-4217-B969-2D482883F0F3}"/>
    <cellStyle name="Total 4 3 4" xfId="39214" xr:uid="{22EA7DC2-6587-42AE-BC95-2CD565463A7D}"/>
    <cellStyle name="Total 4 3 5" xfId="39215" xr:uid="{40B263A7-4A76-47C7-BF82-091EBE45374A}"/>
    <cellStyle name="Total 4 3 6" xfId="39209" xr:uid="{9C4B0C2A-CAC4-47BD-B228-A6AE943B45AF}"/>
    <cellStyle name="Total 4 4" xfId="21837" xr:uid="{5C108DEA-4CE1-41DA-9291-FA5A334E0617}"/>
    <cellStyle name="Total 4 4 2" xfId="39217" xr:uid="{74D94C39-CBED-4AB2-BA4C-C096D2AD4396}"/>
    <cellStyle name="Total 4 4 2 2" xfId="39218" xr:uid="{10A9A330-C890-4D95-B5A0-DDE12E004B09}"/>
    <cellStyle name="Total 4 4 3" xfId="39219" xr:uid="{53C4371B-5EAD-4E3A-BEBB-54730081CD4C}"/>
    <cellStyle name="Total 4 4 3 2" xfId="39220" xr:uid="{DD8707C5-11F2-493F-A033-5EE2639B3D1A}"/>
    <cellStyle name="Total 4 4 4" xfId="39221" xr:uid="{5E438AA9-6CEC-472C-86C3-56A0ACC6AE95}"/>
    <cellStyle name="Total 4 4 5" xfId="39216" xr:uid="{397C40CC-FA8E-4BB7-8D52-1DB1EC424213}"/>
    <cellStyle name="Total 4 5" xfId="21838" xr:uid="{C354DE41-1153-479F-B3F2-314222ACEB78}"/>
    <cellStyle name="Total 4 5 2" xfId="39223" xr:uid="{EAC995D9-48DB-4AEB-9EB7-18FD1B218AC4}"/>
    <cellStyle name="Total 4 5 2 2" xfId="39224" xr:uid="{B0283E43-431C-4ECA-B101-A05D29220E35}"/>
    <cellStyle name="Total 4 5 3" xfId="39225" xr:uid="{E04519FE-424D-489A-8A99-A4872339A6C7}"/>
    <cellStyle name="Total 4 5 3 2" xfId="39226" xr:uid="{7FB679B3-E0E9-47D4-9E70-6103E26A2BB9}"/>
    <cellStyle name="Total 4 5 4" xfId="39227" xr:uid="{A7AFA18E-4DE2-4B66-A699-226F2EA72175}"/>
    <cellStyle name="Total 4 5 5" xfId="39222" xr:uid="{2CC11628-312B-4DB5-85D7-C887E5A0AA3F}"/>
    <cellStyle name="Total 4 6" xfId="21839" xr:uid="{D9705C99-55F7-4E0F-B004-D03080833F30}"/>
    <cellStyle name="Total 4 6 2" xfId="39229" xr:uid="{0359199F-E087-4D67-BE63-420C5EE679BA}"/>
    <cellStyle name="Total 4 6 2 2" xfId="39230" xr:uid="{662E39E4-A490-472C-981E-F293E86B541A}"/>
    <cellStyle name="Total 4 6 3" xfId="39231" xr:uid="{5DEFB202-1BBF-4BCB-B9B1-EF50C396606D}"/>
    <cellStyle name="Total 4 6 3 2" xfId="39232" xr:uid="{8B630575-AA20-4E2E-A346-F461449029E3}"/>
    <cellStyle name="Total 4 6 4" xfId="39233" xr:uid="{81EC99F8-6B61-42E1-B923-4A735D0560E0}"/>
    <cellStyle name="Total 4 6 4 2" xfId="39234" xr:uid="{FF05A099-3FAB-4DA1-B568-539CFA3221A3}"/>
    <cellStyle name="Total 4 6 5" xfId="39235" xr:uid="{725C016B-E2C3-4D50-BC3F-2E2D7490B1D2}"/>
    <cellStyle name="Total 4 6 6" xfId="39228" xr:uid="{3F682A5B-6929-4DFC-AFBA-41A7D46256AA}"/>
    <cellStyle name="Total 4 7" xfId="21840" xr:uid="{99851397-B42D-4ED9-A3A8-9567E2058B7A}"/>
    <cellStyle name="Total 4 7 2" xfId="39237" xr:uid="{5EF591C1-DD6B-493C-9900-F4D8B247F669}"/>
    <cellStyle name="Total 4 7 2 2" xfId="39238" xr:uid="{A1C9E923-54E5-4535-9F31-67BCB80EBBFA}"/>
    <cellStyle name="Total 4 7 3" xfId="39239" xr:uid="{A61DE5CC-27EC-432A-BE22-F5042087520E}"/>
    <cellStyle name="Total 4 7 3 2" xfId="39240" xr:uid="{EA916746-C48E-40C4-BEA0-ED736BD42052}"/>
    <cellStyle name="Total 4 7 4" xfId="39241" xr:uid="{B632DE66-2648-447B-A5EA-30D250D6EACE}"/>
    <cellStyle name="Total 4 7 5" xfId="39236" xr:uid="{CC75AB11-A53C-4402-9271-9931FFAB445F}"/>
    <cellStyle name="Total 4 8" xfId="21841" xr:uid="{C1857CC0-5368-4252-A6AB-E56641CA6AAA}"/>
    <cellStyle name="Total 4 8 2" xfId="39243" xr:uid="{AD864C6A-9A5C-4FAA-A46F-55FD7F2CA0FB}"/>
    <cellStyle name="Total 4 8 3" xfId="39242" xr:uid="{2EFBE79B-66F7-4687-A706-D7D567731A8E}"/>
    <cellStyle name="Total 4 9" xfId="21842" xr:uid="{188642EC-2E1E-4839-9AE1-9BAC95F1142F}"/>
    <cellStyle name="Total 4 9 2" xfId="39245" xr:uid="{C235B0A7-4709-4279-8C4C-5056E30E2CCC}"/>
    <cellStyle name="Total 4 9 3" xfId="39244" xr:uid="{C0A862DA-EAF3-4416-BBA8-E86BB90897D9}"/>
    <cellStyle name="Total 40" xfId="5230" xr:uid="{00000000-0005-0000-0000-000071140000}"/>
    <cellStyle name="Total 40 10" xfId="21843" xr:uid="{10177764-B625-47AD-BD26-8E9942CDA1B8}"/>
    <cellStyle name="Total 40 10 2" xfId="39247" xr:uid="{DDB34512-F150-4E4C-8DA2-0FCF7866FC87}"/>
    <cellStyle name="Total 40 11" xfId="39248" xr:uid="{5B8F04D4-ADDC-4B74-A36C-8546AA9F7404}"/>
    <cellStyle name="Total 40 12" xfId="39246" xr:uid="{00FBC008-0D9F-41F1-ADAC-BAE3EFA50B63}"/>
    <cellStyle name="Total 40 13" xfId="24505" xr:uid="{82010A1B-CF3D-4251-9F44-DD9AA4E39680}"/>
    <cellStyle name="Total 40 14" xfId="9534" xr:uid="{A208F651-16A0-4039-8109-AD30E3828F15}"/>
    <cellStyle name="Total 40 2" xfId="21844" xr:uid="{97C3661E-F151-4203-A6F0-C313E217915F}"/>
    <cellStyle name="Total 40 2 2" xfId="39250" xr:uid="{F8CD98B0-58EF-4FF0-B36C-FE817F023FA8}"/>
    <cellStyle name="Total 40 2 2 2" xfId="39251" xr:uid="{30914227-E074-4A68-8AE1-EA678FCD4C5D}"/>
    <cellStyle name="Total 40 2 3" xfId="39252" xr:uid="{1BB5FEE9-6545-42EC-AEED-222AB494A0FD}"/>
    <cellStyle name="Total 40 2 3 2" xfId="39253" xr:uid="{79E87A2C-BFBA-429E-8219-CB02CB659DE0}"/>
    <cellStyle name="Total 40 2 4" xfId="39254" xr:uid="{8A42FB20-473F-4044-9E34-684C75A285E9}"/>
    <cellStyle name="Total 40 2 5" xfId="39255" xr:uid="{A272DA3F-9607-4F0E-9105-C097D45739C1}"/>
    <cellStyle name="Total 40 2 6" xfId="39249" xr:uid="{BA4145E0-B678-4B43-9857-3E1580561B6E}"/>
    <cellStyle name="Total 40 3" xfId="21845" xr:uid="{6E39AE6E-0E6A-4613-A763-BD58E084B751}"/>
    <cellStyle name="Total 40 3 2" xfId="39257" xr:uid="{1D47B246-7236-446F-BA0D-EB37859E0A28}"/>
    <cellStyle name="Total 40 3 2 2" xfId="39258" xr:uid="{F6E882A6-16E1-4B8A-978E-421B61862B6E}"/>
    <cellStyle name="Total 40 3 3" xfId="39259" xr:uid="{FD02EE3D-4898-4397-BCEE-DA36E632B80C}"/>
    <cellStyle name="Total 40 3 3 2" xfId="39260" xr:uid="{B9B83D87-A29A-45E3-A612-AA44A1FC7DAE}"/>
    <cellStyle name="Total 40 3 4" xfId="39261" xr:uid="{D43EFB9B-2F2B-41A2-8652-0CF15107DCB3}"/>
    <cellStyle name="Total 40 3 5" xfId="39256" xr:uid="{EFF46F61-6E32-46F2-965C-70C5A095BAB9}"/>
    <cellStyle name="Total 40 4" xfId="21846" xr:uid="{A66A2BA4-F0D9-492D-A7FD-2AD3E8BAF0F6}"/>
    <cellStyle name="Total 40 4 2" xfId="39263" xr:uid="{35D1D2DD-8020-40B1-8FCF-A3DE3A9C495B}"/>
    <cellStyle name="Total 40 4 2 2" xfId="39264" xr:uid="{59021AA1-2BB5-4EF1-8645-F64AA4898F7D}"/>
    <cellStyle name="Total 40 4 3" xfId="39265" xr:uid="{47F2245D-4968-4995-B3D6-979410B2C608}"/>
    <cellStyle name="Total 40 4 3 2" xfId="39266" xr:uid="{19BE0171-0D1B-4561-8EEB-52062CEEA4D6}"/>
    <cellStyle name="Total 40 4 4" xfId="39267" xr:uid="{F164A8D1-9E4C-42DC-817B-53B83156D44C}"/>
    <cellStyle name="Total 40 4 5" xfId="39262" xr:uid="{D1CFAE12-A1C7-497B-B76A-4ED1AE2F700A}"/>
    <cellStyle name="Total 40 5" xfId="21847" xr:uid="{0041B5D8-0B53-40DF-8E2F-003946218F81}"/>
    <cellStyle name="Total 40 5 2" xfId="39269" xr:uid="{D8DC6F84-F9E2-4F56-8C41-7336324A61EE}"/>
    <cellStyle name="Total 40 5 2 2" xfId="39270" xr:uid="{9AD2128E-7895-4CAF-AB9E-7C0F27ACD6AB}"/>
    <cellStyle name="Total 40 5 3" xfId="39271" xr:uid="{D8149B48-E9F7-4CED-B367-9236C85D49AD}"/>
    <cellStyle name="Total 40 5 3 2" xfId="39272" xr:uid="{DE1FFF63-650D-41DA-A8E2-89900B04EB9D}"/>
    <cellStyle name="Total 40 5 4" xfId="39273" xr:uid="{9A635421-0C43-4DFE-817D-F2198AE967C2}"/>
    <cellStyle name="Total 40 5 4 2" xfId="39274" xr:uid="{7928FD80-6F38-4D2C-AA6A-7659166C4686}"/>
    <cellStyle name="Total 40 5 5" xfId="39275" xr:uid="{934D010C-F498-414C-94DA-891AC1127A95}"/>
    <cellStyle name="Total 40 5 6" xfId="39268" xr:uid="{E2CD138E-052C-4D76-9732-13144F5039D2}"/>
    <cellStyle name="Total 40 6" xfId="21848" xr:uid="{B52E64E9-B40D-4D22-BA83-0E0D9C1BA44C}"/>
    <cellStyle name="Total 40 6 2" xfId="39277" xr:uid="{03A200C0-E926-48C4-BCD9-1CA4CC7118C1}"/>
    <cellStyle name="Total 40 6 2 2" xfId="39278" xr:uid="{5AC91DE5-CC90-498D-AB3A-67417AAC7E69}"/>
    <cellStyle name="Total 40 6 3" xfId="39279" xr:uid="{3DDEC477-D191-4D55-8AD9-61A9F8142790}"/>
    <cellStyle name="Total 40 6 3 2" xfId="39280" xr:uid="{36C6609F-017E-4932-9CEE-FD68E5343F18}"/>
    <cellStyle name="Total 40 6 4" xfId="39281" xr:uid="{9F91EFD4-DCBF-4617-A499-E25E026EDE8E}"/>
    <cellStyle name="Total 40 6 5" xfId="39276" xr:uid="{7EAB5009-E77C-4375-B0CA-C3390264384F}"/>
    <cellStyle name="Total 40 7" xfId="21849" xr:uid="{0D5EAB73-6AFA-4402-AF63-F82AE61800A5}"/>
    <cellStyle name="Total 40 7 2" xfId="39283" xr:uid="{749EB252-D467-48F5-A65E-EDB733399FDE}"/>
    <cellStyle name="Total 40 7 3" xfId="39282" xr:uid="{5E9A6A23-BB84-4370-9DB9-0DAACC662535}"/>
    <cellStyle name="Total 40 8" xfId="21850" xr:uid="{C32E5B65-C480-4B98-B1E4-1E536BC8A2F7}"/>
    <cellStyle name="Total 40 8 2" xfId="39285" xr:uid="{AA7D192F-7340-4431-8791-751E6112CE63}"/>
    <cellStyle name="Total 40 8 3" xfId="39284" xr:uid="{F605F17E-20C4-411F-9B6B-547F2453E3E9}"/>
    <cellStyle name="Total 40 9" xfId="21851" xr:uid="{356EEB36-981A-40BF-BFFF-06399642C09B}"/>
    <cellStyle name="Total 40 9 2" xfId="39287" xr:uid="{F5E0C62C-1CEC-4365-B934-0BB5EE0FF3DE}"/>
    <cellStyle name="Total 40 9 3" xfId="39286" xr:uid="{7A4D0802-8194-4981-AEDD-94F6CD565721}"/>
    <cellStyle name="Total 41" xfId="5231" xr:uid="{00000000-0005-0000-0000-000072140000}"/>
    <cellStyle name="Total 41 10" xfId="21852" xr:uid="{C7A58D42-33F7-46B9-8D82-DE2D51D6C264}"/>
    <cellStyle name="Total 41 10 2" xfId="39289" xr:uid="{7898F1D8-73DE-4CE4-A507-219005F461E7}"/>
    <cellStyle name="Total 41 11" xfId="39290" xr:uid="{879CE30C-FE4B-4DB7-9101-52D97FD2A77A}"/>
    <cellStyle name="Total 41 12" xfId="39288" xr:uid="{0148A47F-0386-48FA-97CD-E591D3FD1B47}"/>
    <cellStyle name="Total 41 13" xfId="24506" xr:uid="{36A950FD-D3C5-443B-8DB2-F56D08CF71B6}"/>
    <cellStyle name="Total 41 14" xfId="9535" xr:uid="{9D3C7358-18BA-4552-9428-AB88F9FBECE8}"/>
    <cellStyle name="Total 41 2" xfId="21853" xr:uid="{3E9BEE25-D6C4-454F-966E-E9BE5DE23532}"/>
    <cellStyle name="Total 41 2 2" xfId="39292" xr:uid="{95CE5E4A-D7A6-4E35-B39A-F22570B4A223}"/>
    <cellStyle name="Total 41 2 2 2" xfId="39293" xr:uid="{68AA0CE5-08D0-43B5-B401-9D68580F5E46}"/>
    <cellStyle name="Total 41 2 3" xfId="39294" xr:uid="{884E6F52-F26F-4BD4-B7BB-382D3A276D49}"/>
    <cellStyle name="Total 41 2 3 2" xfId="39295" xr:uid="{C7E1BB74-4B08-415B-B784-0601E2BD7656}"/>
    <cellStyle name="Total 41 2 4" xfId="39296" xr:uid="{B6BED789-2F77-4DEF-A79B-D69948F5F01C}"/>
    <cellStyle name="Total 41 2 5" xfId="39297" xr:uid="{5194B412-37DF-456E-968C-86FCD89B79A2}"/>
    <cellStyle name="Total 41 2 6" xfId="39291" xr:uid="{FAA3C2F4-510E-436F-8016-0FE82F75AB60}"/>
    <cellStyle name="Total 41 3" xfId="21854" xr:uid="{2E4C246E-D95A-4C7A-A5BE-8FEAB42DBA83}"/>
    <cellStyle name="Total 41 3 2" xfId="39299" xr:uid="{90D10D21-5C51-4A0D-B953-CB56B75DFB88}"/>
    <cellStyle name="Total 41 3 2 2" xfId="39300" xr:uid="{84A82D11-85DE-4AAE-901D-2ADC29E11116}"/>
    <cellStyle name="Total 41 3 3" xfId="39301" xr:uid="{7C4093A7-890C-4F3B-B3FA-410D74C4163D}"/>
    <cellStyle name="Total 41 3 3 2" xfId="39302" xr:uid="{0159B377-32C6-4E79-A23E-624DDCCE1025}"/>
    <cellStyle name="Total 41 3 4" xfId="39303" xr:uid="{E0EE9014-5A18-4374-B709-921724ACD0D8}"/>
    <cellStyle name="Total 41 3 5" xfId="39298" xr:uid="{CA1BFED7-B016-4BE0-AFE5-CCFEAA9C22E5}"/>
    <cellStyle name="Total 41 4" xfId="21855" xr:uid="{C6F5FBDD-6A75-4307-A3A2-3F2F0D6825DB}"/>
    <cellStyle name="Total 41 4 2" xfId="39305" xr:uid="{E5653857-FB38-4EDC-928F-0EE09EB87C93}"/>
    <cellStyle name="Total 41 4 2 2" xfId="39306" xr:uid="{FC111120-4D73-4AB3-B772-6E6498A6009B}"/>
    <cellStyle name="Total 41 4 3" xfId="39307" xr:uid="{44914470-16CA-4367-ABC4-A6FFDE928513}"/>
    <cellStyle name="Total 41 4 3 2" xfId="39308" xr:uid="{2FA22DF9-F62D-4F0B-8629-2C4D2D4714D0}"/>
    <cellStyle name="Total 41 4 4" xfId="39309" xr:uid="{B4AF7B3D-B5C2-4586-9589-0279A0C40A52}"/>
    <cellStyle name="Total 41 4 5" xfId="39304" xr:uid="{5DC1DC5B-C0B0-4DC6-A58A-0B71F5B1E44C}"/>
    <cellStyle name="Total 41 5" xfId="21856" xr:uid="{7A210DF0-0CA2-48AC-BDEF-67C793FF947F}"/>
    <cellStyle name="Total 41 5 2" xfId="39311" xr:uid="{945F85BF-7D7F-4398-9FF8-869C8A9A108E}"/>
    <cellStyle name="Total 41 5 2 2" xfId="39312" xr:uid="{07CCD405-A74B-4F90-839D-B666DB2BBB4B}"/>
    <cellStyle name="Total 41 5 3" xfId="39313" xr:uid="{5A92AD45-4F22-4485-A983-8234C74344B4}"/>
    <cellStyle name="Total 41 5 3 2" xfId="39314" xr:uid="{282E1AEE-CED3-4497-9D67-C391578A4B0B}"/>
    <cellStyle name="Total 41 5 4" xfId="39315" xr:uid="{EC0DFBFB-8EAE-4533-B60F-96D1CFF0197D}"/>
    <cellStyle name="Total 41 5 4 2" xfId="39316" xr:uid="{DBEE7BF0-7AAC-4E39-B151-B72A3C8E3631}"/>
    <cellStyle name="Total 41 5 5" xfId="39317" xr:uid="{D165D3D0-7AC7-4ACE-9921-7BE18F0FFD28}"/>
    <cellStyle name="Total 41 5 6" xfId="39310" xr:uid="{E5635E65-53D4-4409-925E-BCC760F4A5C8}"/>
    <cellStyle name="Total 41 6" xfId="21857" xr:uid="{40652B28-4DF3-48FB-918C-7DF7E2A26F72}"/>
    <cellStyle name="Total 41 6 2" xfId="39319" xr:uid="{019CB47B-4199-41D8-AD47-58AA8C797EFF}"/>
    <cellStyle name="Total 41 6 2 2" xfId="39320" xr:uid="{6D1A6D62-9842-4318-92C7-FADEA9DDED9E}"/>
    <cellStyle name="Total 41 6 3" xfId="39321" xr:uid="{43154F93-8D24-44B9-A4F4-3316A5B1F12A}"/>
    <cellStyle name="Total 41 6 3 2" xfId="39322" xr:uid="{DA8EA7C5-7BDC-4DBE-B1E6-90DFA614BE94}"/>
    <cellStyle name="Total 41 6 4" xfId="39323" xr:uid="{43424F1F-7425-4DA2-ABA0-C4480BDC304F}"/>
    <cellStyle name="Total 41 6 5" xfId="39318" xr:uid="{54847607-BCBE-4CEF-84F3-7354FC531CF9}"/>
    <cellStyle name="Total 41 7" xfId="21858" xr:uid="{AC68A68B-7BCE-41AB-870A-2814298E0F63}"/>
    <cellStyle name="Total 41 7 2" xfId="39325" xr:uid="{A3C241AB-C345-4CF6-9003-2276BF878583}"/>
    <cellStyle name="Total 41 7 3" xfId="39324" xr:uid="{BE2A53B2-BDAA-4208-8DF6-53816CA3E8AE}"/>
    <cellStyle name="Total 41 8" xfId="21859" xr:uid="{5430B349-92C2-469B-914D-4579F331B3E6}"/>
    <cellStyle name="Total 41 8 2" xfId="39327" xr:uid="{4EAAEC1A-98E1-4182-94FD-F0E1FD625C98}"/>
    <cellStyle name="Total 41 8 3" xfId="39326" xr:uid="{5F3483CE-FD37-45BB-8359-9B0D9DA0DB4D}"/>
    <cellStyle name="Total 41 9" xfId="21860" xr:uid="{60DF1369-1087-46D9-8F73-859435A847D7}"/>
    <cellStyle name="Total 41 9 2" xfId="39329" xr:uid="{F7EF982C-DAFB-418C-A3B1-D56AD5E2CB89}"/>
    <cellStyle name="Total 41 9 3" xfId="39328" xr:uid="{ACBEA9AC-610F-4ADC-A941-40C702859D07}"/>
    <cellStyle name="Total 42" xfId="5232" xr:uid="{00000000-0005-0000-0000-000073140000}"/>
    <cellStyle name="Total 42 10" xfId="21861" xr:uid="{A9AAEF58-DFBE-4DC6-AD65-90ACA59DDD54}"/>
    <cellStyle name="Total 42 10 2" xfId="39331" xr:uid="{BF437CBC-AD6E-4684-99C1-C2F6D1D73EDB}"/>
    <cellStyle name="Total 42 11" xfId="39332" xr:uid="{C86F0740-9A29-46AF-B4CE-58D41DF7F779}"/>
    <cellStyle name="Total 42 12" xfId="39330" xr:uid="{DABF0DA7-0155-4DE1-82EC-24DBEF6417BB}"/>
    <cellStyle name="Total 42 13" xfId="24507" xr:uid="{E50F2840-0293-41FF-A8EF-93F90E332FDC}"/>
    <cellStyle name="Total 42 14" xfId="9536" xr:uid="{83B7EA04-2D9F-467A-BE4E-EB17BB27D049}"/>
    <cellStyle name="Total 42 2" xfId="21862" xr:uid="{528A8694-2AAD-4768-9EA3-5DACD77418FE}"/>
    <cellStyle name="Total 42 2 2" xfId="39334" xr:uid="{0B3F8400-5F8A-4EEE-9EC3-C60F62C3EE34}"/>
    <cellStyle name="Total 42 2 2 2" xfId="39335" xr:uid="{0543B518-5FB7-4B4F-B09C-D484F4D75989}"/>
    <cellStyle name="Total 42 2 3" xfId="39336" xr:uid="{6D71B1D9-54D0-48A5-A78F-562624BF009B}"/>
    <cellStyle name="Total 42 2 3 2" xfId="39337" xr:uid="{98E08A12-9B22-4F16-A1D0-86737D27256D}"/>
    <cellStyle name="Total 42 2 4" xfId="39338" xr:uid="{41B3DAAF-EE10-4050-AB58-16275C770DDF}"/>
    <cellStyle name="Total 42 2 5" xfId="39339" xr:uid="{A1054996-B6D2-4689-8B46-411A12F54916}"/>
    <cellStyle name="Total 42 2 6" xfId="39333" xr:uid="{B88CA7E5-1289-419C-BDCE-1DD574CB7E77}"/>
    <cellStyle name="Total 42 3" xfId="21863" xr:uid="{24688C47-DB8A-4622-8D86-97DBA1269AA3}"/>
    <cellStyle name="Total 42 3 2" xfId="39341" xr:uid="{A318B84D-CFE6-4C15-8CB0-61F5593E7A89}"/>
    <cellStyle name="Total 42 3 2 2" xfId="39342" xr:uid="{35D832DD-D2BE-4E3C-BDC9-B9D3D0238D9B}"/>
    <cellStyle name="Total 42 3 3" xfId="39343" xr:uid="{8BFAB62B-CE43-47DA-B100-2F7FA1A22611}"/>
    <cellStyle name="Total 42 3 3 2" xfId="39344" xr:uid="{A827AD0C-1C36-4177-BB01-93E3567892B3}"/>
    <cellStyle name="Total 42 3 4" xfId="39345" xr:uid="{779EEC43-6BD0-44BC-8FBC-8B27F020C023}"/>
    <cellStyle name="Total 42 3 5" xfId="39340" xr:uid="{51A89665-E77C-4603-8B16-165C33FF8DAD}"/>
    <cellStyle name="Total 42 4" xfId="21864" xr:uid="{4BC1A372-AB1F-4DE4-899F-A9EAA96E61EE}"/>
    <cellStyle name="Total 42 4 2" xfId="39347" xr:uid="{AF11F97B-C5EB-4DBD-A6CA-260DD2DD21D4}"/>
    <cellStyle name="Total 42 4 2 2" xfId="39348" xr:uid="{FA6DE422-069F-4534-B425-A793D7411C66}"/>
    <cellStyle name="Total 42 4 3" xfId="39349" xr:uid="{B1CCD01D-EFB2-4CF0-B578-2D6822623C01}"/>
    <cellStyle name="Total 42 4 3 2" xfId="39350" xr:uid="{61DC3784-A85C-40CC-B977-280979B180A5}"/>
    <cellStyle name="Total 42 4 4" xfId="39351" xr:uid="{899F6032-41AF-407F-8324-C5B5355D41AF}"/>
    <cellStyle name="Total 42 4 5" xfId="39346" xr:uid="{751BB940-6922-45BD-813F-48FC0E4E5B01}"/>
    <cellStyle name="Total 42 5" xfId="21865" xr:uid="{B4BD88C0-5AC8-4D36-AF90-A094A2E85ED1}"/>
    <cellStyle name="Total 42 5 2" xfId="39353" xr:uid="{9872A9F8-A51D-4BED-B211-710B405D61D8}"/>
    <cellStyle name="Total 42 5 2 2" xfId="39354" xr:uid="{F5DB588B-E11A-4DAE-B15F-E6012EFDAC9C}"/>
    <cellStyle name="Total 42 5 3" xfId="39355" xr:uid="{408E7FF4-4878-4582-8EF7-1AC8B9237829}"/>
    <cellStyle name="Total 42 5 3 2" xfId="39356" xr:uid="{1E918E82-B8BA-41C9-B5DA-8842A12FF383}"/>
    <cellStyle name="Total 42 5 4" xfId="39357" xr:uid="{DD2975C5-7893-430C-8D82-6D93846B37EA}"/>
    <cellStyle name="Total 42 5 4 2" xfId="39358" xr:uid="{63C38801-6E71-4680-A999-1DD438B58A92}"/>
    <cellStyle name="Total 42 5 5" xfId="39359" xr:uid="{8DC174C5-2A71-4A7A-83CF-1E9DD2CA4675}"/>
    <cellStyle name="Total 42 5 6" xfId="39352" xr:uid="{B5DDF6AA-12B9-44A2-8280-5029EF0A7C3E}"/>
    <cellStyle name="Total 42 6" xfId="21866" xr:uid="{2C464D32-789B-4811-AEF2-69E5887F77D6}"/>
    <cellStyle name="Total 42 6 2" xfId="39361" xr:uid="{37C9D2F2-AB78-4242-8985-6EF3EA65CCEC}"/>
    <cellStyle name="Total 42 6 2 2" xfId="39362" xr:uid="{625235DD-6D86-49C4-80AF-1B16FDAACA01}"/>
    <cellStyle name="Total 42 6 3" xfId="39363" xr:uid="{97CFBB6E-662B-48BB-BE4C-D6B84E434A6A}"/>
    <cellStyle name="Total 42 6 3 2" xfId="39364" xr:uid="{CF7C2AB1-4DE7-42A2-9569-F73DCCCE77F5}"/>
    <cellStyle name="Total 42 6 4" xfId="39365" xr:uid="{F9FADEE3-D9CB-46E0-953B-C57A62C42659}"/>
    <cellStyle name="Total 42 6 5" xfId="39360" xr:uid="{0F203E39-C736-49CA-BA8B-239D2564FF97}"/>
    <cellStyle name="Total 42 7" xfId="21867" xr:uid="{03FA5C0E-D00D-4B04-96AD-503878BEC33B}"/>
    <cellStyle name="Total 42 7 2" xfId="39367" xr:uid="{EDCEFA87-772F-409F-9177-AE0873BBC34E}"/>
    <cellStyle name="Total 42 7 3" xfId="39366" xr:uid="{EC116A7D-6C15-49C8-A020-F213E5D0E3E1}"/>
    <cellStyle name="Total 42 8" xfId="21868" xr:uid="{6730C2E9-5454-40CD-A330-C65EECE2623E}"/>
    <cellStyle name="Total 42 8 2" xfId="39369" xr:uid="{93FD8B5D-BB14-4634-971E-67E223313D89}"/>
    <cellStyle name="Total 42 8 3" xfId="39368" xr:uid="{EFB33BF9-FF0F-4189-8A00-A1A26D611AFF}"/>
    <cellStyle name="Total 42 9" xfId="21869" xr:uid="{46239B8E-EB83-4470-AFFC-A0678C5A8D10}"/>
    <cellStyle name="Total 42 9 2" xfId="39371" xr:uid="{218C75B7-2403-4DCD-8486-FEA17A15A015}"/>
    <cellStyle name="Total 42 9 3" xfId="39370" xr:uid="{0761AB78-58C5-4FBC-A526-C4E9D5845B8F}"/>
    <cellStyle name="Total 5" xfId="5233" xr:uid="{00000000-0005-0000-0000-000074140000}"/>
    <cellStyle name="Total 5 10" xfId="21870" xr:uid="{E6DFEC14-F717-4AF1-877C-8DE327E56AF3}"/>
    <cellStyle name="Total 5 10 2" xfId="39374" xr:uid="{B0A87E83-EDE8-4848-B0B8-D8DC12CFAC63}"/>
    <cellStyle name="Total 5 10 3" xfId="39373" xr:uid="{3E12DF74-3E96-4C26-A37A-131BD9FABD70}"/>
    <cellStyle name="Total 5 11" xfId="21871" xr:uid="{05FC5540-60BA-4177-BCC7-CBF7BA8C71FD}"/>
    <cellStyle name="Total 5 11 2" xfId="39375" xr:uid="{D39BC831-B0EB-488C-9C26-DC9E58E7FE15}"/>
    <cellStyle name="Total 5 12" xfId="39376" xr:uid="{42947EC3-8245-4652-A496-95B284F9F868}"/>
    <cellStyle name="Total 5 13" xfId="39372" xr:uid="{AAF3910A-4345-4E7B-909E-04E5D79B9EF4}"/>
    <cellStyle name="Total 5 14" xfId="24508" xr:uid="{DD45AF2A-3455-4A59-B393-B6CB597D5470}"/>
    <cellStyle name="Total 5 15" xfId="9537" xr:uid="{6291025A-AEB2-4AD6-A5EE-1B67BC3C6287}"/>
    <cellStyle name="Total 5 2" xfId="21872" xr:uid="{F7A35A30-3AD0-4429-9EE2-D534456D8ADF}"/>
    <cellStyle name="Total 5 2 10" xfId="39378" xr:uid="{30177361-43FB-4199-A599-9F9A5764B9AD}"/>
    <cellStyle name="Total 5 2 11" xfId="39377" xr:uid="{6D382935-64A1-4F53-A0A0-452F0DABF0AE}"/>
    <cellStyle name="Total 5 2 2" xfId="21873" xr:uid="{A0318AB6-01B2-4659-B674-18383859BDB8}"/>
    <cellStyle name="Total 5 2 2 2" xfId="39380" xr:uid="{8D24E6BE-4F40-4B09-9AF6-9FE61F1045A2}"/>
    <cellStyle name="Total 5 2 2 2 2" xfId="39381" xr:uid="{0E326075-BA73-402D-9999-C2CD0605E495}"/>
    <cellStyle name="Total 5 2 2 3" xfId="39382" xr:uid="{5ABCA8DB-1B1D-4F45-93A2-1988C69D2AB8}"/>
    <cellStyle name="Total 5 2 2 3 2" xfId="39383" xr:uid="{6854C1F5-4664-451E-A376-8B45BC5380EF}"/>
    <cellStyle name="Total 5 2 2 4" xfId="39384" xr:uid="{96F7F530-025C-48D4-B061-360191C16672}"/>
    <cellStyle name="Total 5 2 2 5" xfId="39379" xr:uid="{2B1FE05C-1CDC-4B74-9E25-548C56625D1F}"/>
    <cellStyle name="Total 5 2 3" xfId="21874" xr:uid="{3134CB82-20B2-4E10-9A15-0F2D7EB1D60D}"/>
    <cellStyle name="Total 5 2 3 2" xfId="39386" xr:uid="{BD8D31F3-16A2-4603-958E-7C5A61257575}"/>
    <cellStyle name="Total 5 2 3 2 2" xfId="39387" xr:uid="{A9FB6CD2-024C-482E-91C4-CDB690C51F3C}"/>
    <cellStyle name="Total 5 2 3 3" xfId="39388" xr:uid="{32FE4ABC-0612-4FAF-9E50-B456129EE270}"/>
    <cellStyle name="Total 5 2 3 3 2" xfId="39389" xr:uid="{5C3AA722-9EB9-4CCB-B3E3-9F2FC93037E9}"/>
    <cellStyle name="Total 5 2 3 4" xfId="39390" xr:uid="{501E4EBD-682C-465E-B179-FB8E2CC61125}"/>
    <cellStyle name="Total 5 2 3 5" xfId="39385" xr:uid="{F355E356-DD64-461A-B190-489A8026F5DD}"/>
    <cellStyle name="Total 5 2 4" xfId="21875" xr:uid="{348D550E-2BFE-47FD-82F1-28E31E0CD26D}"/>
    <cellStyle name="Total 5 2 4 2" xfId="39392" xr:uid="{59A59C9A-12A6-460B-99A8-C1E28B1ABA88}"/>
    <cellStyle name="Total 5 2 4 2 2" xfId="39393" xr:uid="{31E6FC27-21E5-4650-AFC2-D41CDF452567}"/>
    <cellStyle name="Total 5 2 4 3" xfId="39394" xr:uid="{8BC2BEB8-FC95-4388-8B47-F605F5162CFA}"/>
    <cellStyle name="Total 5 2 4 3 2" xfId="39395" xr:uid="{098D5552-3BD8-4B83-B9A5-5CC871E63B5A}"/>
    <cellStyle name="Total 5 2 4 4" xfId="39396" xr:uid="{190592BB-A791-4D7E-81A9-267E41FC194D}"/>
    <cellStyle name="Total 5 2 4 4 2" xfId="39397" xr:uid="{3D7D2E84-9B7C-44AE-80B7-8B87969EA861}"/>
    <cellStyle name="Total 5 2 4 5" xfId="39398" xr:uid="{0814D620-9087-4322-8DBB-F336F0BA4CEE}"/>
    <cellStyle name="Total 5 2 4 6" xfId="39391" xr:uid="{9F3D00FC-9BDB-49F1-A516-67434583ABD4}"/>
    <cellStyle name="Total 5 2 5" xfId="21876" xr:uid="{8F4DA6CA-C88C-4EE6-8FD8-B64CACB6E751}"/>
    <cellStyle name="Total 5 2 5 2" xfId="39400" xr:uid="{32624E54-EC2C-4753-8AF4-076F97E7B85D}"/>
    <cellStyle name="Total 5 2 5 2 2" xfId="39401" xr:uid="{3177364A-6EA7-4E57-81AD-A837B2CE4939}"/>
    <cellStyle name="Total 5 2 5 3" xfId="39402" xr:uid="{02CADA52-F833-4D6F-9F6E-85A82C8A5DF2}"/>
    <cellStyle name="Total 5 2 5 3 2" xfId="39403" xr:uid="{B37176F0-4FAB-4041-961C-656032C80241}"/>
    <cellStyle name="Total 5 2 5 4" xfId="39404" xr:uid="{3AFC3A26-580A-4A76-8B98-5557C646CB6F}"/>
    <cellStyle name="Total 5 2 5 5" xfId="39399" xr:uid="{CAD4BC55-9D9B-48B0-A908-0875A007E15A}"/>
    <cellStyle name="Total 5 2 6" xfId="39405" xr:uid="{FD5C8248-D6E4-4533-BE4A-E2532D830C7B}"/>
    <cellStyle name="Total 5 2 6 2" xfId="39406" xr:uid="{2AD18049-D1D5-4972-A414-47774894BEBA}"/>
    <cellStyle name="Total 5 2 7" xfId="39407" xr:uid="{32FDB4D5-A292-4CA7-913D-4CA45D8AC13A}"/>
    <cellStyle name="Total 5 2 7 2" xfId="39408" xr:uid="{07BCF741-8CA7-49BB-BB24-CF648273A821}"/>
    <cellStyle name="Total 5 2 8" xfId="39409" xr:uid="{85E08D5A-9B89-40EA-A8FC-5189E61F2070}"/>
    <cellStyle name="Total 5 2 8 2" xfId="39410" xr:uid="{4C0143CE-58D2-428B-B5E0-E7839540CD04}"/>
    <cellStyle name="Total 5 2 9" xfId="39411" xr:uid="{36EA19E9-DDE3-4B41-BC5B-B61349CA4B3C}"/>
    <cellStyle name="Total 5 3" xfId="21877" xr:uid="{3F614555-8D96-46C5-A698-BED273925AAC}"/>
    <cellStyle name="Total 5 3 2" xfId="39413" xr:uid="{C58C8016-355F-4F5A-9FA8-8FAB17D0F779}"/>
    <cellStyle name="Total 5 3 2 2" xfId="39414" xr:uid="{7EF4D3B2-0E67-4056-A41F-00D3D4BE5AE4}"/>
    <cellStyle name="Total 5 3 3" xfId="39415" xr:uid="{3A02522A-4E95-4D22-A0C0-BE21C503B9E8}"/>
    <cellStyle name="Total 5 3 3 2" xfId="39416" xr:uid="{0C12156A-41DB-438D-9B9B-9410C0C9C54A}"/>
    <cellStyle name="Total 5 3 4" xfId="39417" xr:uid="{80CB426F-0E68-41B5-BA29-C961964CD1CE}"/>
    <cellStyle name="Total 5 3 5" xfId="39418" xr:uid="{7620AEDC-FF7A-4175-8535-ED34DE4655E9}"/>
    <cellStyle name="Total 5 3 6" xfId="39412" xr:uid="{D0C688F1-1565-4A32-A5FB-0C27F8230DD6}"/>
    <cellStyle name="Total 5 4" xfId="21878" xr:uid="{81E8D0F2-2600-483C-97CC-884F9973430A}"/>
    <cellStyle name="Total 5 4 2" xfId="39420" xr:uid="{DF95570C-C70F-41ED-BEC5-B5C3C0B998B5}"/>
    <cellStyle name="Total 5 4 2 2" xfId="39421" xr:uid="{443F5B1F-E815-47A2-B792-942D58F1D8D2}"/>
    <cellStyle name="Total 5 4 3" xfId="39422" xr:uid="{9D8D6271-98B7-4109-897B-69732987D839}"/>
    <cellStyle name="Total 5 4 3 2" xfId="39423" xr:uid="{801D439C-988F-43CB-AAF7-6246A4C286AB}"/>
    <cellStyle name="Total 5 4 4" xfId="39424" xr:uid="{56B0D446-877E-4787-8D49-9B935E7EA9CF}"/>
    <cellStyle name="Total 5 4 5" xfId="39419" xr:uid="{751CFA14-F078-459B-80C6-50A05C7BFAB2}"/>
    <cellStyle name="Total 5 5" xfId="21879" xr:uid="{09646098-8B5D-4279-8CCC-861614328216}"/>
    <cellStyle name="Total 5 5 2" xfId="39426" xr:uid="{3BAB349A-B1C1-4030-9807-22E7D6282E16}"/>
    <cellStyle name="Total 5 5 2 2" xfId="39427" xr:uid="{94D1F1D9-CD4A-4F0B-AC04-4E051F5DB148}"/>
    <cellStyle name="Total 5 5 3" xfId="39428" xr:uid="{48FB91C0-1E7C-419B-9532-A6FDD7321A50}"/>
    <cellStyle name="Total 5 5 3 2" xfId="39429" xr:uid="{7E12A747-A5E5-4808-B542-30669974C930}"/>
    <cellStyle name="Total 5 5 4" xfId="39430" xr:uid="{3A0E1E3E-6304-4927-933D-38103F9A0450}"/>
    <cellStyle name="Total 5 5 5" xfId="39425" xr:uid="{D6CDADCE-59BD-4843-A85C-2C86F4C09305}"/>
    <cellStyle name="Total 5 6" xfId="21880" xr:uid="{AE83E3E2-5739-4974-86C1-4979BFBEE737}"/>
    <cellStyle name="Total 5 6 2" xfId="39432" xr:uid="{7CE8F2A3-B7C7-40FA-86AD-1DB52BA6E9B6}"/>
    <cellStyle name="Total 5 6 2 2" xfId="39433" xr:uid="{D965C045-65F6-4BC6-A01C-7F9B365D0BE2}"/>
    <cellStyle name="Total 5 6 3" xfId="39434" xr:uid="{5FE035FE-8936-4879-8C8B-8D3A9CEAF5D9}"/>
    <cellStyle name="Total 5 6 3 2" xfId="39435" xr:uid="{D5442FF2-5758-49B2-A873-351A81CFE3F7}"/>
    <cellStyle name="Total 5 6 4" xfId="39436" xr:uid="{5309D41A-AED5-479B-A9B9-043372BA2E3B}"/>
    <cellStyle name="Total 5 6 4 2" xfId="39437" xr:uid="{1AF46A49-F05F-4188-BDE5-8D4F6967E95A}"/>
    <cellStyle name="Total 5 6 5" xfId="39438" xr:uid="{28C5E336-B9EC-4048-B09E-99A37631BEB2}"/>
    <cellStyle name="Total 5 6 6" xfId="39431" xr:uid="{E1F975CF-8157-4B1D-B767-7165359FCD8E}"/>
    <cellStyle name="Total 5 7" xfId="21881" xr:uid="{96186358-1604-4588-A975-8289E93628AB}"/>
    <cellStyle name="Total 5 7 2" xfId="39440" xr:uid="{3E72D2AE-1A2E-464A-8C0E-90DC5EF5DF12}"/>
    <cellStyle name="Total 5 7 2 2" xfId="39441" xr:uid="{701EB548-CD3D-44EB-9BBE-324BF2FC3A4A}"/>
    <cellStyle name="Total 5 7 3" xfId="39442" xr:uid="{5D9044BB-EE77-421B-8A02-F1B2CCD9820C}"/>
    <cellStyle name="Total 5 7 3 2" xfId="39443" xr:uid="{C7A6A7D1-645B-47A2-BFDC-F323BBC58CA4}"/>
    <cellStyle name="Total 5 7 4" xfId="39444" xr:uid="{7279168C-AF9C-4A13-8AEF-6C4096CE9B5A}"/>
    <cellStyle name="Total 5 7 5" xfId="39439" xr:uid="{36293A43-BE56-4E1B-801A-9B9A24CA5245}"/>
    <cellStyle name="Total 5 8" xfId="21882" xr:uid="{C3CE3F54-E8AA-48E8-8FD6-A646F89781B2}"/>
    <cellStyle name="Total 5 8 2" xfId="39446" xr:uid="{D94D8A15-BC2E-43DA-A0A3-374F7B00E896}"/>
    <cellStyle name="Total 5 8 3" xfId="39445" xr:uid="{5F0B6C81-8457-4465-8032-66CE438D5587}"/>
    <cellStyle name="Total 5 9" xfId="21883" xr:uid="{6BDEF38E-D4B6-43D3-8DA9-DC060499C71A}"/>
    <cellStyle name="Total 5 9 2" xfId="39448" xr:uid="{A0D25B67-B82E-4065-8922-2ED70C8A5ECC}"/>
    <cellStyle name="Total 5 9 3" xfId="39447" xr:uid="{FD995406-5D10-4DF0-AB3F-CAB2EABF5603}"/>
    <cellStyle name="Total 6" xfId="5234" xr:uid="{00000000-0005-0000-0000-000075140000}"/>
    <cellStyle name="Total 6 10" xfId="21884" xr:uid="{324AE285-30B8-4C7D-8348-A506781A8F03}"/>
    <cellStyle name="Total 6 10 2" xfId="39451" xr:uid="{F9285719-2C43-49D6-AFA9-30EB6ED8F564}"/>
    <cellStyle name="Total 6 10 3" xfId="39450" xr:uid="{00172137-4016-410C-8E73-7DAAE37F9154}"/>
    <cellStyle name="Total 6 11" xfId="21885" xr:uid="{26F6D2B9-1380-4BA0-A966-1F83037620EC}"/>
    <cellStyle name="Total 6 11 2" xfId="39452" xr:uid="{4A471889-DABF-48D3-BDE3-E6E31D6301D5}"/>
    <cellStyle name="Total 6 12" xfId="39453" xr:uid="{3A6E3D50-1324-4800-8384-8802E68D0C1D}"/>
    <cellStyle name="Total 6 13" xfId="39449" xr:uid="{8EEDC8E6-8BE1-4767-B2FD-62E76EF64126}"/>
    <cellStyle name="Total 6 14" xfId="24509" xr:uid="{ABB22290-2DC3-41A2-AC96-79840C764911}"/>
    <cellStyle name="Total 6 15" xfId="9538" xr:uid="{846FEC5E-BA2F-45F2-9320-BBB648194F4C}"/>
    <cellStyle name="Total 6 2" xfId="21886" xr:uid="{B0005734-B332-4FC4-81BA-AA9F41703EF8}"/>
    <cellStyle name="Total 6 2 10" xfId="39455" xr:uid="{EBC7211D-4EB9-44FA-A0FC-49701B849576}"/>
    <cellStyle name="Total 6 2 11" xfId="39454" xr:uid="{EA187776-56F8-435C-867C-40F0D92AB762}"/>
    <cellStyle name="Total 6 2 2" xfId="21887" xr:uid="{CFB9E62C-E4F7-4224-9C12-802502AD7BF0}"/>
    <cellStyle name="Total 6 2 2 2" xfId="39457" xr:uid="{8D02B20F-1E41-4922-B66E-1E2249BC551A}"/>
    <cellStyle name="Total 6 2 2 2 2" xfId="39458" xr:uid="{E634617B-8825-4FF8-8E45-97AE21D2BEAF}"/>
    <cellStyle name="Total 6 2 2 3" xfId="39459" xr:uid="{BD4A236C-C3CF-4FE5-B92A-CD0634B10C25}"/>
    <cellStyle name="Total 6 2 2 3 2" xfId="39460" xr:uid="{4FEE26D0-D1B7-4FEC-B863-08B40EB9163B}"/>
    <cellStyle name="Total 6 2 2 4" xfId="39461" xr:uid="{3556FF64-B45D-4DC0-9E6A-7EEA87641594}"/>
    <cellStyle name="Total 6 2 2 5" xfId="39456" xr:uid="{2DD1FBD7-3064-4B02-902D-BF4F107331E7}"/>
    <cellStyle name="Total 6 2 3" xfId="21888" xr:uid="{0BEFD19B-A86D-4D99-B727-2490D24425A5}"/>
    <cellStyle name="Total 6 2 3 2" xfId="39463" xr:uid="{F72E034E-519D-47EA-B781-AB08A3523875}"/>
    <cellStyle name="Total 6 2 3 2 2" xfId="39464" xr:uid="{F68D96CD-2DC5-4565-BB99-3BF1B97B464D}"/>
    <cellStyle name="Total 6 2 3 3" xfId="39465" xr:uid="{FB17A19A-DDC2-44FB-95CD-E1F55E806712}"/>
    <cellStyle name="Total 6 2 3 3 2" xfId="39466" xr:uid="{208885C5-3997-441D-8F60-9C5440690DF0}"/>
    <cellStyle name="Total 6 2 3 4" xfId="39467" xr:uid="{FDC302B9-19D7-445B-B983-DDDA13488433}"/>
    <cellStyle name="Total 6 2 3 5" xfId="39462" xr:uid="{43CD1D5D-3D52-4E16-95F2-D704C8BDBB03}"/>
    <cellStyle name="Total 6 2 4" xfId="21889" xr:uid="{D99E75F8-BE63-41FA-B583-84F5D7392322}"/>
    <cellStyle name="Total 6 2 4 2" xfId="39469" xr:uid="{3EF127BB-A98B-48D9-B05D-0F89ECF6F836}"/>
    <cellStyle name="Total 6 2 4 2 2" xfId="39470" xr:uid="{C18A949F-1E0C-44BC-A40E-1C4273A6640A}"/>
    <cellStyle name="Total 6 2 4 3" xfId="39471" xr:uid="{2A8E6BA9-5B10-4737-905A-28EF94FA490B}"/>
    <cellStyle name="Total 6 2 4 3 2" xfId="39472" xr:uid="{D11368C1-AD6C-44D4-AE2C-09471FA68661}"/>
    <cellStyle name="Total 6 2 4 4" xfId="39473" xr:uid="{34518012-B01C-41EC-8B81-859A6800043E}"/>
    <cellStyle name="Total 6 2 4 4 2" xfId="39474" xr:uid="{DFFF1ED6-E743-4E58-A9DF-C8A1ED68712F}"/>
    <cellStyle name="Total 6 2 4 5" xfId="39475" xr:uid="{153D706A-7EC4-4ACD-ADAE-1188962F9DC9}"/>
    <cellStyle name="Total 6 2 4 6" xfId="39468" xr:uid="{98E782C2-09C6-4F33-892A-8BCCD3944211}"/>
    <cellStyle name="Total 6 2 5" xfId="21890" xr:uid="{2EA6CFFE-83DF-4311-9F3F-9D745D3F0FA1}"/>
    <cellStyle name="Total 6 2 5 2" xfId="39477" xr:uid="{92D983AD-D621-4809-8D54-1FDF5D63196B}"/>
    <cellStyle name="Total 6 2 5 2 2" xfId="39478" xr:uid="{52E3D7B1-41A0-449A-9AD1-D57E9F401330}"/>
    <cellStyle name="Total 6 2 5 3" xfId="39479" xr:uid="{33F59B8A-5DED-42FB-9B62-23AC82517558}"/>
    <cellStyle name="Total 6 2 5 3 2" xfId="39480" xr:uid="{1E50C265-D95C-4EC3-8BFC-30C167661A62}"/>
    <cellStyle name="Total 6 2 5 4" xfId="39481" xr:uid="{D43248CF-5F3D-4F4D-9372-349A8A2A022C}"/>
    <cellStyle name="Total 6 2 5 5" xfId="39476" xr:uid="{16674BEE-B7D2-4A2E-A632-5210D72B7E5E}"/>
    <cellStyle name="Total 6 2 6" xfId="39482" xr:uid="{7CDC2F05-0DEA-4211-89EF-118BE78475EF}"/>
    <cellStyle name="Total 6 2 6 2" xfId="39483" xr:uid="{D68B8151-4421-49C5-9EF1-1963764BEC24}"/>
    <cellStyle name="Total 6 2 7" xfId="39484" xr:uid="{1C456ADD-0728-41A6-96D2-065F97650B99}"/>
    <cellStyle name="Total 6 2 7 2" xfId="39485" xr:uid="{C239E361-D733-4E4A-9E7B-3147242EC9C9}"/>
    <cellStyle name="Total 6 2 8" xfId="39486" xr:uid="{2F39D202-5654-47D0-8D39-A1B5C1DF50E9}"/>
    <cellStyle name="Total 6 2 8 2" xfId="39487" xr:uid="{122BD336-CD36-403E-AB74-78872E34546E}"/>
    <cellStyle name="Total 6 2 9" xfId="39488" xr:uid="{52A061A0-7FEA-44AF-992F-4E627EE138BF}"/>
    <cellStyle name="Total 6 3" xfId="21891" xr:uid="{0884EA64-EB0F-4648-8B7D-2F9787974EE7}"/>
    <cellStyle name="Total 6 3 2" xfId="39490" xr:uid="{27FFC050-3283-436E-AC98-2E46FC17FF5C}"/>
    <cellStyle name="Total 6 3 2 2" xfId="39491" xr:uid="{D87702C7-EA50-4614-AE7A-5A71D4937041}"/>
    <cellStyle name="Total 6 3 3" xfId="39492" xr:uid="{10981F79-1647-4758-8FE3-C5B7168CC538}"/>
    <cellStyle name="Total 6 3 3 2" xfId="39493" xr:uid="{572C1C0E-A837-42E8-B7B2-2A4D9E1D4EA6}"/>
    <cellStyle name="Total 6 3 4" xfId="39494" xr:uid="{2D7928C3-10C0-48D9-9164-77FB138379B0}"/>
    <cellStyle name="Total 6 3 5" xfId="39495" xr:uid="{80D0ECC5-B0AA-4894-9A9F-795C30645731}"/>
    <cellStyle name="Total 6 3 6" xfId="39489" xr:uid="{549CEBD2-DFD5-4736-9FD6-FCD576CA71DD}"/>
    <cellStyle name="Total 6 4" xfId="21892" xr:uid="{02D98715-271E-48CE-AE59-6337C89C7C1F}"/>
    <cellStyle name="Total 6 4 2" xfId="39497" xr:uid="{6907BD2F-B9F6-417E-AD91-DF64B39599B0}"/>
    <cellStyle name="Total 6 4 2 2" xfId="39498" xr:uid="{DC43996C-A77B-4ACE-9D2D-52C564EF7EB6}"/>
    <cellStyle name="Total 6 4 3" xfId="39499" xr:uid="{649815CE-20AF-4221-983B-8C6474C88334}"/>
    <cellStyle name="Total 6 4 3 2" xfId="39500" xr:uid="{A169E5B6-FB64-48D2-B2E4-A82A0685DCED}"/>
    <cellStyle name="Total 6 4 4" xfId="39501" xr:uid="{79ED4AD4-0056-4145-BD01-F368E2EA9C05}"/>
    <cellStyle name="Total 6 4 5" xfId="39496" xr:uid="{557E0F87-8DBC-4CDC-9ED9-F7CFA68B2332}"/>
    <cellStyle name="Total 6 5" xfId="21893" xr:uid="{D7C22608-4A1A-494A-9486-1DA5F5C59BE3}"/>
    <cellStyle name="Total 6 5 2" xfId="39503" xr:uid="{B3129962-B92F-4DF2-AB37-F16EB39A90D8}"/>
    <cellStyle name="Total 6 5 2 2" xfId="39504" xr:uid="{0B59A69B-28DA-4852-8D5E-E1601AE2E28D}"/>
    <cellStyle name="Total 6 5 3" xfId="39505" xr:uid="{0ADEDAC5-767B-44BB-AC00-507CB6F7AA77}"/>
    <cellStyle name="Total 6 5 3 2" xfId="39506" xr:uid="{1CFC770A-B163-435B-994A-CE4C047D7BDB}"/>
    <cellStyle name="Total 6 5 4" xfId="39507" xr:uid="{64CCE776-62D7-41DA-9816-BF4BA8FE3C5A}"/>
    <cellStyle name="Total 6 5 5" xfId="39502" xr:uid="{256BAF87-7770-4E50-94B6-5C4AADFF5990}"/>
    <cellStyle name="Total 6 6" xfId="21894" xr:uid="{C44A36C9-0E0A-42CF-ABC0-39028564DA91}"/>
    <cellStyle name="Total 6 6 2" xfId="39509" xr:uid="{1D9027DA-612B-48C8-92A4-5FD5B95D1F9F}"/>
    <cellStyle name="Total 6 6 2 2" xfId="39510" xr:uid="{9C8B9FDC-1BA2-479F-9AA2-D3D84BC78921}"/>
    <cellStyle name="Total 6 6 3" xfId="39511" xr:uid="{BA51FB5B-C700-4EEF-A30B-CF11606805CB}"/>
    <cellStyle name="Total 6 6 3 2" xfId="39512" xr:uid="{710E71C5-3D9C-4A2D-8274-6785B2089E7E}"/>
    <cellStyle name="Total 6 6 4" xfId="39513" xr:uid="{F8FDEE37-8F85-46F5-BB8F-9ECB6F8671C2}"/>
    <cellStyle name="Total 6 6 4 2" xfId="39514" xr:uid="{2040804F-F541-4208-ABC6-32FD9192703A}"/>
    <cellStyle name="Total 6 6 5" xfId="39515" xr:uid="{2EC486C2-92B9-4804-9A3D-3F81BE3AC53D}"/>
    <cellStyle name="Total 6 6 6" xfId="39508" xr:uid="{603939D5-1017-4CCA-B187-40456D275E79}"/>
    <cellStyle name="Total 6 7" xfId="21895" xr:uid="{9DA006DC-889D-46E2-96EE-4E2C741556C8}"/>
    <cellStyle name="Total 6 7 2" xfId="39517" xr:uid="{07C029B9-9304-497E-BBE1-5FB93C2EB639}"/>
    <cellStyle name="Total 6 7 2 2" xfId="39518" xr:uid="{4388C345-6142-437F-BF21-7F676BDD43EA}"/>
    <cellStyle name="Total 6 7 3" xfId="39519" xr:uid="{07330483-4BFA-4ED3-919A-ECE959AAC978}"/>
    <cellStyle name="Total 6 7 3 2" xfId="39520" xr:uid="{994C202C-FB92-41A6-9BA1-BE4EECB2535D}"/>
    <cellStyle name="Total 6 7 4" xfId="39521" xr:uid="{904AE3C7-3EB6-4E8B-828A-9FBCD5951F28}"/>
    <cellStyle name="Total 6 7 5" xfId="39516" xr:uid="{0C213EFC-DDD9-4429-AF4C-5E644B2AB6E2}"/>
    <cellStyle name="Total 6 8" xfId="21896" xr:uid="{C5141B07-9418-4CCD-8457-7EDD6DF83487}"/>
    <cellStyle name="Total 6 8 2" xfId="39523" xr:uid="{1E791ECF-28D2-473F-822B-CC8FE3876D53}"/>
    <cellStyle name="Total 6 8 3" xfId="39522" xr:uid="{A7548385-F6BA-4E01-A987-95AE58D04545}"/>
    <cellStyle name="Total 6 9" xfId="21897" xr:uid="{5DF92180-BF4E-46E9-ADD5-8634A80E7BE0}"/>
    <cellStyle name="Total 6 9 2" xfId="39525" xr:uid="{F46D79B1-6A21-4683-8EFC-30DFAC06B3A2}"/>
    <cellStyle name="Total 6 9 3" xfId="39524" xr:uid="{858E4EF1-80FD-497A-8EF9-453EC8A35B36}"/>
    <cellStyle name="Total 7" xfId="5235" xr:uid="{00000000-0005-0000-0000-000076140000}"/>
    <cellStyle name="Total 7 10" xfId="21898" xr:uid="{93D9EA95-069A-4843-BBC9-D7C46AC2891A}"/>
    <cellStyle name="Total 7 10 2" xfId="39527" xr:uid="{B6154E78-F671-4441-8DD7-A17812536429}"/>
    <cellStyle name="Total 7 11" xfId="39528" xr:uid="{FE89CB91-41A1-47BE-8D77-9A8F9C1120C8}"/>
    <cellStyle name="Total 7 12" xfId="39526" xr:uid="{3F141082-A47B-46EC-A9A3-DB7DD57BE752}"/>
    <cellStyle name="Total 7 13" xfId="24510" xr:uid="{B43343AD-5F2C-4E66-BAB8-9EC4E7911B5D}"/>
    <cellStyle name="Total 7 14" xfId="9539" xr:uid="{F1E7CEEC-ECA6-4B2D-8AF9-F81330904AD6}"/>
    <cellStyle name="Total 7 2" xfId="21899" xr:uid="{4DD080DC-AEC0-486A-9528-F133345B9EC9}"/>
    <cellStyle name="Total 7 2 2" xfId="39530" xr:uid="{EB6C4FFC-542A-49A7-AEF5-96BD2E396431}"/>
    <cellStyle name="Total 7 2 2 2" xfId="39531" xr:uid="{74BDA717-A0AD-42D5-9131-5131DD0143AC}"/>
    <cellStyle name="Total 7 2 3" xfId="39532" xr:uid="{113E2675-FF09-480B-BDAD-1C1BFF92B1CA}"/>
    <cellStyle name="Total 7 2 3 2" xfId="39533" xr:uid="{0DBEEDC7-09E1-4771-97B5-574FFB50EFBC}"/>
    <cellStyle name="Total 7 2 4" xfId="39534" xr:uid="{537E9316-274D-4FAA-B2F6-AF5D4E9A4BB0}"/>
    <cellStyle name="Total 7 2 5" xfId="39535" xr:uid="{80F72ABA-EF4B-4238-A5CA-DCA130129E50}"/>
    <cellStyle name="Total 7 2 6" xfId="39529" xr:uid="{40585768-D6BD-402F-979D-E954C4E3608B}"/>
    <cellStyle name="Total 7 3" xfId="21900" xr:uid="{D97FE508-EC55-4BE1-B030-606092E6C2A9}"/>
    <cellStyle name="Total 7 3 2" xfId="39537" xr:uid="{4C24FD16-A255-49B9-A70C-B9226DFDA3B4}"/>
    <cellStyle name="Total 7 3 2 2" xfId="39538" xr:uid="{14E8F5DB-6901-4354-B5E5-5F6D6C76993C}"/>
    <cellStyle name="Total 7 3 3" xfId="39539" xr:uid="{A35A3CB8-A8FF-4978-9B47-62A9D666FD9D}"/>
    <cellStyle name="Total 7 3 3 2" xfId="39540" xr:uid="{A65F0083-9D92-4AF1-846F-75C9AD06393B}"/>
    <cellStyle name="Total 7 3 4" xfId="39541" xr:uid="{A9873240-3ADB-4888-88AA-5412F27470E2}"/>
    <cellStyle name="Total 7 3 5" xfId="39536" xr:uid="{990CB5FB-C06A-458D-83D6-71908208201D}"/>
    <cellStyle name="Total 7 4" xfId="21901" xr:uid="{F197DCA0-87DE-4930-B420-96AA4CEF4F4F}"/>
    <cellStyle name="Total 7 4 2" xfId="39543" xr:uid="{87ED2224-ED6A-4589-A79D-6CD66D2843F8}"/>
    <cellStyle name="Total 7 4 2 2" xfId="39544" xr:uid="{9DD29AB6-DE68-4663-9177-38AFD4691858}"/>
    <cellStyle name="Total 7 4 3" xfId="39545" xr:uid="{842B7136-F25C-4A4B-9F1D-6406FAB9D872}"/>
    <cellStyle name="Total 7 4 3 2" xfId="39546" xr:uid="{2DD777D9-2D30-45D9-8AE4-C754B62D2C0F}"/>
    <cellStyle name="Total 7 4 4" xfId="39547" xr:uid="{77FF56A8-48E4-49CD-8665-C6668B38BF45}"/>
    <cellStyle name="Total 7 4 5" xfId="39542" xr:uid="{C7A2BDEB-A1E0-4E3A-9027-CAA368F72B9A}"/>
    <cellStyle name="Total 7 5" xfId="21902" xr:uid="{AC7F8285-A6C7-489A-9BFA-08415FEC89CB}"/>
    <cellStyle name="Total 7 5 2" xfId="39549" xr:uid="{CA5E3570-1A3A-4467-B700-553EAB4D05EB}"/>
    <cellStyle name="Total 7 5 2 2" xfId="39550" xr:uid="{8CB5F8D5-7852-4C4A-BE0A-9ABABDC06D8B}"/>
    <cellStyle name="Total 7 5 3" xfId="39551" xr:uid="{48E97C2A-BEF7-41DB-9D33-B5613DC217C7}"/>
    <cellStyle name="Total 7 5 3 2" xfId="39552" xr:uid="{C55D00ED-EDB4-44E4-B225-1881BBACB376}"/>
    <cellStyle name="Total 7 5 4" xfId="39553" xr:uid="{B9D97DCD-E7AA-4255-A2D2-B24D23C27E81}"/>
    <cellStyle name="Total 7 5 4 2" xfId="39554" xr:uid="{701E8544-F645-44AF-A26E-B21BCB5213A5}"/>
    <cellStyle name="Total 7 5 5" xfId="39555" xr:uid="{95426C46-F1EC-4E13-BD93-A6C25C93B0B0}"/>
    <cellStyle name="Total 7 5 6" xfId="39548" xr:uid="{46B41322-A439-4DF1-BA43-C26C2B8F2539}"/>
    <cellStyle name="Total 7 6" xfId="21903" xr:uid="{F8B20D79-4D94-4D55-8077-590A5568F4CD}"/>
    <cellStyle name="Total 7 6 2" xfId="39557" xr:uid="{41C1652C-1D5B-4F42-80F2-CF8598FC5275}"/>
    <cellStyle name="Total 7 6 2 2" xfId="39558" xr:uid="{595DFD7D-A44D-43DE-A4C8-8C4567F49777}"/>
    <cellStyle name="Total 7 6 3" xfId="39559" xr:uid="{D4D0ED77-35A0-458C-8AA2-C31486FD23FB}"/>
    <cellStyle name="Total 7 6 3 2" xfId="39560" xr:uid="{A85B1FBD-4271-4575-98BE-43DB0544D7A9}"/>
    <cellStyle name="Total 7 6 4" xfId="39561" xr:uid="{616B572F-23E4-42FD-BEE1-1E058819C0A7}"/>
    <cellStyle name="Total 7 6 5" xfId="39556" xr:uid="{E4F680FB-C1BE-45F7-8A78-37F729479A32}"/>
    <cellStyle name="Total 7 7" xfId="21904" xr:uid="{1ECBEE17-BF92-45B1-95CF-16DA420ECDFA}"/>
    <cellStyle name="Total 7 7 2" xfId="39563" xr:uid="{9A02EB5E-CF24-4333-9A8E-16A78F001347}"/>
    <cellStyle name="Total 7 7 3" xfId="39562" xr:uid="{6F0A27D7-69EA-43F9-9C4E-5CDDA90A38C1}"/>
    <cellStyle name="Total 7 8" xfId="21905" xr:uid="{3B8F9F16-CD0F-47AE-8E9D-ABC617A72FF8}"/>
    <cellStyle name="Total 7 8 2" xfId="39565" xr:uid="{6C4F22ED-80F4-43CF-830E-DC5B68ECDBBB}"/>
    <cellStyle name="Total 7 8 3" xfId="39564" xr:uid="{6D856FF0-FEFC-406B-968B-BF71069CCA21}"/>
    <cellStyle name="Total 7 9" xfId="21906" xr:uid="{867F4192-BCF1-4073-84DF-D1035153ACD2}"/>
    <cellStyle name="Total 7 9 2" xfId="39567" xr:uid="{6F6AFB07-82E4-40D9-A5D8-0D1771E956A5}"/>
    <cellStyle name="Total 7 9 3" xfId="39566" xr:uid="{7652B3D4-B13A-4259-9E5B-61B0C0FC7CB4}"/>
    <cellStyle name="Total 8" xfId="5236" xr:uid="{00000000-0005-0000-0000-000077140000}"/>
    <cellStyle name="Total 8 10" xfId="21907" xr:uid="{BEC93440-D9BE-420A-AF53-5EEB6DA1EF9B}"/>
    <cellStyle name="Total 8 10 2" xfId="39569" xr:uid="{F8A4C1FF-F231-416D-AB4B-73CD199DDF88}"/>
    <cellStyle name="Total 8 11" xfId="39570" xr:uid="{615E4C0B-F902-4AED-BA87-1CCA2EDF60F8}"/>
    <cellStyle name="Total 8 12" xfId="39568" xr:uid="{C4ACD9F4-8D58-4B64-BED3-5932A515587B}"/>
    <cellStyle name="Total 8 13" xfId="24511" xr:uid="{506F643C-5595-42DA-B87B-D9185FBDAC1C}"/>
    <cellStyle name="Total 8 14" xfId="9540" xr:uid="{3E75D4CE-F648-46C5-8848-5A637F7DCA86}"/>
    <cellStyle name="Total 8 2" xfId="21908" xr:uid="{5EE722B5-3716-4CBD-993E-173E24581A30}"/>
    <cellStyle name="Total 8 2 2" xfId="39572" xr:uid="{60F33844-187B-4FE8-A49A-141609688E00}"/>
    <cellStyle name="Total 8 2 2 2" xfId="39573" xr:uid="{87F25355-8665-4B41-92C9-02071C92975A}"/>
    <cellStyle name="Total 8 2 3" xfId="39574" xr:uid="{C873EF57-5A0A-45B1-B0D5-1EFE07883890}"/>
    <cellStyle name="Total 8 2 3 2" xfId="39575" xr:uid="{93476284-2BD1-4EFE-B12C-AB5AACBF315A}"/>
    <cellStyle name="Total 8 2 4" xfId="39576" xr:uid="{4A56842C-BD26-47C1-B55E-3C51610C1E3F}"/>
    <cellStyle name="Total 8 2 5" xfId="39577" xr:uid="{8D419CD7-188E-402F-AC69-F0F4688F899B}"/>
    <cellStyle name="Total 8 2 6" xfId="39571" xr:uid="{03FD43D5-32A0-4072-88D9-5042FFA6B2CB}"/>
    <cellStyle name="Total 8 3" xfId="21909" xr:uid="{D45DBC59-601B-4086-8164-A83945FE5A6B}"/>
    <cellStyle name="Total 8 3 2" xfId="39579" xr:uid="{218C2573-A67E-4891-960A-89A61DF8304D}"/>
    <cellStyle name="Total 8 3 2 2" xfId="39580" xr:uid="{554BF7DF-BFAB-43EB-A5EB-C3B20089F44B}"/>
    <cellStyle name="Total 8 3 3" xfId="39581" xr:uid="{24E5E1AE-C93C-4E0C-AF91-6734C2247331}"/>
    <cellStyle name="Total 8 3 3 2" xfId="39582" xr:uid="{54BF4090-E5F3-458D-9461-1357B3443702}"/>
    <cellStyle name="Total 8 3 4" xfId="39583" xr:uid="{A7C1E962-E294-460A-8F12-C6BFC84858B6}"/>
    <cellStyle name="Total 8 3 5" xfId="39578" xr:uid="{F6AA2E7D-350D-4307-BF70-4BBCC596209F}"/>
    <cellStyle name="Total 8 4" xfId="21910" xr:uid="{5BCCB5A8-ABB0-47EA-BE56-6AD0010D89E9}"/>
    <cellStyle name="Total 8 4 2" xfId="39585" xr:uid="{DA6EEB2D-7795-4143-BB1F-F2A48384C63E}"/>
    <cellStyle name="Total 8 4 2 2" xfId="39586" xr:uid="{16C8E9E2-F38A-4D2D-9B46-B02DE0D9CD8E}"/>
    <cellStyle name="Total 8 4 3" xfId="39587" xr:uid="{BD0245D6-A99E-4AF7-BAE8-123CBF4F77E9}"/>
    <cellStyle name="Total 8 4 3 2" xfId="39588" xr:uid="{E5B7786F-7A4D-434D-955D-FADF8409E139}"/>
    <cellStyle name="Total 8 4 4" xfId="39589" xr:uid="{2E6F03CA-6A8A-4A3D-86F2-2CC673ECEA53}"/>
    <cellStyle name="Total 8 4 5" xfId="39584" xr:uid="{7E1701F6-2B95-48EC-A988-0DD08C84DC2D}"/>
    <cellStyle name="Total 8 5" xfId="21911" xr:uid="{0EAAA6FE-D7C0-43A4-AD0F-57C0FCEE523B}"/>
    <cellStyle name="Total 8 5 2" xfId="39591" xr:uid="{8EAA6094-73B9-4753-94C2-02EB0F72E192}"/>
    <cellStyle name="Total 8 5 2 2" xfId="39592" xr:uid="{76086E75-05AE-4D33-BC50-226E66603581}"/>
    <cellStyle name="Total 8 5 3" xfId="39593" xr:uid="{2B2F5670-3244-4419-9AF3-8004C36132BA}"/>
    <cellStyle name="Total 8 5 3 2" xfId="39594" xr:uid="{8CD5B2E1-A487-4FD4-AACF-4A08B9F84D1B}"/>
    <cellStyle name="Total 8 5 4" xfId="39595" xr:uid="{4D0DB919-8FC6-4619-A1F7-790705CABDD4}"/>
    <cellStyle name="Total 8 5 4 2" xfId="39596" xr:uid="{61E66E15-C74E-4807-857B-A73690462891}"/>
    <cellStyle name="Total 8 5 5" xfId="39597" xr:uid="{9354E023-3683-443F-ABDD-15EFD2CD94AD}"/>
    <cellStyle name="Total 8 5 6" xfId="39590" xr:uid="{6CD6DE80-063A-4911-98EF-C382D29955D9}"/>
    <cellStyle name="Total 8 6" xfId="21912" xr:uid="{AC7CB8C5-44DB-4D0C-BAF9-F58F027F82A1}"/>
    <cellStyle name="Total 8 6 2" xfId="39599" xr:uid="{3B1C22E6-1EC5-459F-9DA1-76C458233EAF}"/>
    <cellStyle name="Total 8 6 2 2" xfId="39600" xr:uid="{FFE236AA-A722-4AD3-8E8D-02DBC856DB00}"/>
    <cellStyle name="Total 8 6 3" xfId="39601" xr:uid="{A8D78CCC-FDDC-45D8-8932-2CF5AEC3833E}"/>
    <cellStyle name="Total 8 6 3 2" xfId="39602" xr:uid="{A314DF9C-00FF-463C-988E-62F39FB00695}"/>
    <cellStyle name="Total 8 6 4" xfId="39603" xr:uid="{B8A6F007-EAA9-4F8C-AC35-D41E72BBBC4A}"/>
    <cellStyle name="Total 8 6 5" xfId="39598" xr:uid="{A797609D-B19A-4F00-AB79-43C98F0E5B0D}"/>
    <cellStyle name="Total 8 7" xfId="21913" xr:uid="{2A87736C-B5BA-4099-A16B-A0DE46A53406}"/>
    <cellStyle name="Total 8 7 2" xfId="39605" xr:uid="{43F3EE06-801E-4C96-98DF-EC53A7E219FE}"/>
    <cellStyle name="Total 8 7 3" xfId="39604" xr:uid="{519DFE71-CD6F-40EE-91F6-4851251DF600}"/>
    <cellStyle name="Total 8 8" xfId="21914" xr:uid="{5309BCB1-3273-4706-B691-906B25F9A22B}"/>
    <cellStyle name="Total 8 8 2" xfId="39607" xr:uid="{FC7190DF-5922-403E-9AF8-AA17C7038AD7}"/>
    <cellStyle name="Total 8 8 3" xfId="39606" xr:uid="{5ECBC65E-A617-4D4A-AE3E-8CBC6422C841}"/>
    <cellStyle name="Total 8 9" xfId="21915" xr:uid="{4C65C9D9-24EA-4720-833B-A8868E2C1388}"/>
    <cellStyle name="Total 8 9 2" xfId="39609" xr:uid="{50C24EFE-B177-4160-BA50-4FDC523D8527}"/>
    <cellStyle name="Total 8 9 3" xfId="39608" xr:uid="{E95E1E04-4779-4A17-B6F6-A2435077E4F0}"/>
    <cellStyle name="Total 9" xfId="5237" xr:uid="{00000000-0005-0000-0000-000078140000}"/>
    <cellStyle name="Total 9 10" xfId="21916" xr:uid="{D0010207-7174-491B-8BB6-813BEE1A7231}"/>
    <cellStyle name="Total 9 10 2" xfId="39611" xr:uid="{D9BAD462-2995-4782-9CEB-E9460585EF32}"/>
    <cellStyle name="Total 9 11" xfId="39612" xr:uid="{C0ECABA8-2555-41BF-9AE5-9F09FF60900F}"/>
    <cellStyle name="Total 9 12" xfId="39610" xr:uid="{9D0D0B50-7552-42F3-BF8A-00433ABC68F0}"/>
    <cellStyle name="Total 9 13" xfId="24512" xr:uid="{CBAD2B37-A337-4D6A-A052-5C7C5B3EB0F1}"/>
    <cellStyle name="Total 9 14" xfId="9541" xr:uid="{AD8C0937-D2F3-4305-AB10-45FED4DAF0F6}"/>
    <cellStyle name="Total 9 2" xfId="21917" xr:uid="{69B54C09-04C1-4776-9552-F34DED14F2A4}"/>
    <cellStyle name="Total 9 2 2" xfId="39614" xr:uid="{9F61AF29-B418-4B40-8B23-DFF8BDBE3200}"/>
    <cellStyle name="Total 9 2 2 2" xfId="39615" xr:uid="{620A2EDC-2DDB-4DEE-A5EB-DF632224EA7B}"/>
    <cellStyle name="Total 9 2 3" xfId="39616" xr:uid="{D6F9DD9C-B286-4346-BAEB-A69A89FC804E}"/>
    <cellStyle name="Total 9 2 3 2" xfId="39617" xr:uid="{2A561D07-7DAE-4FD2-8511-4BAA66779062}"/>
    <cellStyle name="Total 9 2 4" xfId="39618" xr:uid="{2C91FD3D-0231-4E30-A743-85CB57C8693F}"/>
    <cellStyle name="Total 9 2 5" xfId="39619" xr:uid="{BF94EE57-945D-40E7-98E7-3379AF75150F}"/>
    <cellStyle name="Total 9 2 6" xfId="39613" xr:uid="{32CE38DE-CB53-4F87-8876-E3DC74B3F6D2}"/>
    <cellStyle name="Total 9 3" xfId="21918" xr:uid="{8DD61262-9F11-4549-9737-04B5C53E3995}"/>
    <cellStyle name="Total 9 3 2" xfId="39621" xr:uid="{7C88EEE8-D66E-4CD5-ACCE-044AA39FA6DC}"/>
    <cellStyle name="Total 9 3 2 2" xfId="39622" xr:uid="{E15B0967-CF45-44CB-9000-8CA174F55208}"/>
    <cellStyle name="Total 9 3 3" xfId="39623" xr:uid="{0681B056-49CE-41C9-82F2-BA8B3C7E0086}"/>
    <cellStyle name="Total 9 3 3 2" xfId="39624" xr:uid="{FBBC06C0-B4BA-408D-894C-51BEEB477330}"/>
    <cellStyle name="Total 9 3 4" xfId="39625" xr:uid="{E75FFA04-4A49-486D-B8E4-E3B6492D25DE}"/>
    <cellStyle name="Total 9 3 5" xfId="39620" xr:uid="{20699E4D-14DC-4C39-87C0-4BA1AE7EF834}"/>
    <cellStyle name="Total 9 4" xfId="21919" xr:uid="{C15CF433-7B7E-44B3-AA6F-FCBA42A01E90}"/>
    <cellStyle name="Total 9 4 2" xfId="39627" xr:uid="{DE553C57-4FA9-4D0C-B4DF-83A33DB2129A}"/>
    <cellStyle name="Total 9 4 2 2" xfId="39628" xr:uid="{A09F7CC8-3BCD-4F89-9264-B4C4D191728D}"/>
    <cellStyle name="Total 9 4 3" xfId="39629" xr:uid="{1903E2D4-7D33-40C0-8823-9BD4C9F25BFF}"/>
    <cellStyle name="Total 9 4 3 2" xfId="39630" xr:uid="{0A8F8579-6316-424B-ACF2-288759CAF08D}"/>
    <cellStyle name="Total 9 4 4" xfId="39631" xr:uid="{83C02E26-7F0A-4923-9E39-BD4C78B49A16}"/>
    <cellStyle name="Total 9 4 5" xfId="39626" xr:uid="{5505FE56-3D9A-4A4A-84FB-8D6F3ED19400}"/>
    <cellStyle name="Total 9 5" xfId="21920" xr:uid="{D625600A-9447-4A6B-A402-A1ADABC1187E}"/>
    <cellStyle name="Total 9 5 2" xfId="39633" xr:uid="{C490973D-7644-44A5-82EF-EBD654D063F7}"/>
    <cellStyle name="Total 9 5 2 2" xfId="39634" xr:uid="{963DBCE5-8C2F-4595-A109-A8B9BCF10BDD}"/>
    <cellStyle name="Total 9 5 3" xfId="39635" xr:uid="{BFEE09A7-F5AC-4D30-9248-ED623C4A782A}"/>
    <cellStyle name="Total 9 5 3 2" xfId="39636" xr:uid="{AC5606E9-1E16-4EC0-8A28-A52436983A49}"/>
    <cellStyle name="Total 9 5 4" xfId="39637" xr:uid="{A0B34FFE-13EE-407E-ACF1-4F581704970C}"/>
    <cellStyle name="Total 9 5 4 2" xfId="39638" xr:uid="{563FE112-A1D4-4A0C-902A-34140DC8BD7B}"/>
    <cellStyle name="Total 9 5 5" xfId="39639" xr:uid="{C7109A7D-529E-4A08-A89E-DE716FB2F5E0}"/>
    <cellStyle name="Total 9 5 6" xfId="39632" xr:uid="{5A1938D6-E63D-4F0F-B646-CB5449D740AE}"/>
    <cellStyle name="Total 9 6" xfId="21921" xr:uid="{0063088F-EFD4-4213-BBAF-98FA22660FE1}"/>
    <cellStyle name="Total 9 6 2" xfId="39641" xr:uid="{42ADE6F1-EF66-465F-AABA-5B74E17C2132}"/>
    <cellStyle name="Total 9 6 2 2" xfId="39642" xr:uid="{2A5F503C-B956-48CC-8D7A-2E1E83E32AC2}"/>
    <cellStyle name="Total 9 6 3" xfId="39643" xr:uid="{8E1A0C84-3A7F-4435-9794-12212F28D14E}"/>
    <cellStyle name="Total 9 6 3 2" xfId="39644" xr:uid="{08AAD424-B094-4898-98CA-F77BA8428095}"/>
    <cellStyle name="Total 9 6 4" xfId="39645" xr:uid="{6F2739E4-418F-44CC-8A52-2D1BE8A2C0AE}"/>
    <cellStyle name="Total 9 6 5" xfId="39640" xr:uid="{E7C99F62-F5B3-438E-9E89-3638A7458E54}"/>
    <cellStyle name="Total 9 7" xfId="21922" xr:uid="{F9EDA1D4-3494-44D3-925E-CAC57EBE3383}"/>
    <cellStyle name="Total 9 7 2" xfId="39647" xr:uid="{16DDD634-6912-4924-A215-81703146F5BE}"/>
    <cellStyle name="Total 9 7 3" xfId="39646" xr:uid="{1F69E8FC-245B-47F7-B64D-647453CDA672}"/>
    <cellStyle name="Total 9 8" xfId="21923" xr:uid="{156A8324-1D74-4FC6-ABCF-BBDC6AFC431E}"/>
    <cellStyle name="Total 9 8 2" xfId="39649" xr:uid="{DAABD9A8-083D-40FB-8733-8072FE9D1A40}"/>
    <cellStyle name="Total 9 8 3" xfId="39648" xr:uid="{EFEDDCE1-0946-42E7-B262-2E6B1ECB2E42}"/>
    <cellStyle name="Total 9 9" xfId="21924" xr:uid="{0EA068F4-73F8-4BF5-85E3-1B5137CC9D95}"/>
    <cellStyle name="Total 9 9 2" xfId="39651" xr:uid="{EFA9B6C6-5A65-4218-98B8-BCADE3AAA068}"/>
    <cellStyle name="Total 9 9 3" xfId="39650" xr:uid="{2FD18BAF-A5A9-44E9-869D-E36C30E71738}"/>
    <cellStyle name="Überschrift" xfId="5238" xr:uid="{00000000-0005-0000-0000-000079140000}"/>
    <cellStyle name="Überschrift 1" xfId="5239" xr:uid="{00000000-0005-0000-0000-00007A140000}"/>
    <cellStyle name="Überschrift 1 10" xfId="21925" xr:uid="{01846071-B9EE-447F-8EF3-3D7C0A630845}"/>
    <cellStyle name="Überschrift 1 10 2" xfId="39654" xr:uid="{412091D4-8021-4A3B-8249-2C1D9519B46E}"/>
    <cellStyle name="Überschrift 1 11" xfId="39655" xr:uid="{3AAD064C-3BD4-4095-BB78-EB6238319073}"/>
    <cellStyle name="Überschrift 1 12" xfId="39653" xr:uid="{587D8298-3C63-4619-BD8C-289DFDF544EC}"/>
    <cellStyle name="Überschrift 1 13" xfId="24514" xr:uid="{1107750E-A41F-4DFF-9580-F82324CCAD75}"/>
    <cellStyle name="Überschrift 1 14" xfId="9543" xr:uid="{6BF3F2F3-5CA1-4BEF-AEBF-CC5F68D0279C}"/>
    <cellStyle name="Überschrift 1 2" xfId="21926" xr:uid="{CB5689AA-DAC5-4E3E-8E08-70AD3D1C6EA1}"/>
    <cellStyle name="Überschrift 1 2 2" xfId="39657" xr:uid="{E922DACE-7CBA-4344-800A-4BF3AC880A48}"/>
    <cellStyle name="Überschrift 1 2 2 2" xfId="39658" xr:uid="{2B4E38FE-AE9A-4E0D-85AF-73F6ACCB8E7B}"/>
    <cellStyle name="Überschrift 1 2 3" xfId="39659" xr:uid="{17C8815A-8677-472F-9A8E-662AB1B9F207}"/>
    <cellStyle name="Überschrift 1 2 3 2" xfId="39660" xr:uid="{546F3BC6-41CA-4700-966C-39F694D16F39}"/>
    <cellStyle name="Überschrift 1 2 4" xfId="39661" xr:uid="{399643F7-E3FA-44E7-B2CB-CF42412FC012}"/>
    <cellStyle name="Überschrift 1 2 5" xfId="39662" xr:uid="{FEDFE4AC-CE50-4748-99FF-CFE07443F87C}"/>
    <cellStyle name="Überschrift 1 2 6" xfId="39656" xr:uid="{F13D1558-50EC-43E0-87CC-A228221EE8D0}"/>
    <cellStyle name="Überschrift 1 3" xfId="21927" xr:uid="{B7F55820-7E69-4916-98D0-542E9A0DB6F5}"/>
    <cellStyle name="Überschrift 1 3 2" xfId="39664" xr:uid="{4CC62593-8F10-4B81-A344-126C4D3004E5}"/>
    <cellStyle name="Überschrift 1 3 2 2" xfId="39665" xr:uid="{9B0B6C58-9283-47DC-992F-74285F70F63F}"/>
    <cellStyle name="Überschrift 1 3 3" xfId="39666" xr:uid="{833C4CBA-B9BC-4768-88B3-20E14C496F26}"/>
    <cellStyle name="Überschrift 1 3 3 2" xfId="39667" xr:uid="{E3C8916E-1035-4CFD-BE54-000005493144}"/>
    <cellStyle name="Überschrift 1 3 4" xfId="39668" xr:uid="{0F714CD2-31E9-4239-8DA5-5CB5B0775B37}"/>
    <cellStyle name="Überschrift 1 3 5" xfId="39663" xr:uid="{FDDAB528-D02C-4BFA-9979-91B6E619D393}"/>
    <cellStyle name="Überschrift 1 4" xfId="21928" xr:uid="{8BFBCB33-22D9-438F-ABF7-CFE804E1A189}"/>
    <cellStyle name="Überschrift 1 4 2" xfId="39670" xr:uid="{B10E56BE-17F8-40AD-A92C-2D28A76BF277}"/>
    <cellStyle name="Überschrift 1 4 2 2" xfId="39671" xr:uid="{7F8A9E62-9ED1-4559-9486-B84E1116CB48}"/>
    <cellStyle name="Überschrift 1 4 3" xfId="39672" xr:uid="{BAC7D7F6-6562-4D04-B434-2F5D2D6DC963}"/>
    <cellStyle name="Überschrift 1 4 3 2" xfId="39673" xr:uid="{A56DAFB2-D565-4FCC-B00E-26FAFA67DB18}"/>
    <cellStyle name="Überschrift 1 4 4" xfId="39674" xr:uid="{46EAB51D-E061-41B1-B0CB-1980B4EE1812}"/>
    <cellStyle name="Überschrift 1 4 5" xfId="39669" xr:uid="{536B6456-AE41-4034-B8B2-B16963ADBC66}"/>
    <cellStyle name="Überschrift 1 5" xfId="21929" xr:uid="{062BFEAF-0B69-4CFA-ABBF-451E4D03968D}"/>
    <cellStyle name="Überschrift 1 5 2" xfId="39676" xr:uid="{403A2233-A798-4FE2-87B3-DFE6A92E54F8}"/>
    <cellStyle name="Überschrift 1 5 2 2" xfId="39677" xr:uid="{01F23287-EB3C-420A-811C-D827AC5E681C}"/>
    <cellStyle name="Überschrift 1 5 3" xfId="39678" xr:uid="{DA9FB6EC-C898-4951-8614-64C26D44A367}"/>
    <cellStyle name="Überschrift 1 5 3 2" xfId="39679" xr:uid="{67DD5D05-9F0E-477E-9513-1214CB44ADE3}"/>
    <cellStyle name="Überschrift 1 5 4" xfId="39680" xr:uid="{1A501140-9E23-4BB8-803D-CAAC90E285AB}"/>
    <cellStyle name="Überschrift 1 5 4 2" xfId="39681" xr:uid="{DB81D2AB-7BA6-4D2C-BB5D-4D64AC9DE68D}"/>
    <cellStyle name="Überschrift 1 5 5" xfId="39682" xr:uid="{76F8128B-175F-4A60-9B18-016AEC5905B4}"/>
    <cellStyle name="Überschrift 1 5 6" xfId="39675" xr:uid="{9C57D07D-38C8-4CE4-983D-66691300D6C6}"/>
    <cellStyle name="Überschrift 1 6" xfId="21930" xr:uid="{3DB42F51-7D9F-4887-9906-E8F4AAE4F655}"/>
    <cellStyle name="Überschrift 1 6 2" xfId="39684" xr:uid="{21BCE717-D5CD-4F78-AF7F-BD0A7FA98CD1}"/>
    <cellStyle name="Überschrift 1 6 2 2" xfId="39685" xr:uid="{B4C26F43-8307-4B0E-BE9A-F587FCEA86EF}"/>
    <cellStyle name="Überschrift 1 6 3" xfId="39686" xr:uid="{EEA74A0E-69F3-4AAC-9F25-08DFD5DEB462}"/>
    <cellStyle name="Überschrift 1 6 3 2" xfId="39687" xr:uid="{A7F612CD-8ED8-4292-B260-B9F33BC89B54}"/>
    <cellStyle name="Überschrift 1 6 4" xfId="39688" xr:uid="{90A863C6-CFE0-42B5-99DE-B20A2BCCFAA5}"/>
    <cellStyle name="Überschrift 1 6 5" xfId="39683" xr:uid="{11E96605-1446-4299-A805-CA4316485B89}"/>
    <cellStyle name="Überschrift 1 7" xfId="21931" xr:uid="{B76A1CAD-4134-4437-B7E5-06FC52463E27}"/>
    <cellStyle name="Überschrift 1 7 2" xfId="39690" xr:uid="{EE623978-B7C9-43A0-9FEC-C9994E02D94D}"/>
    <cellStyle name="Überschrift 1 7 3" xfId="39689" xr:uid="{D328FB3A-8F97-478D-B8B3-40102105E0D5}"/>
    <cellStyle name="Überschrift 1 8" xfId="21932" xr:uid="{F9CA2B7E-0914-4C30-892C-0237FD45A7A8}"/>
    <cellStyle name="Überschrift 1 8 2" xfId="39692" xr:uid="{EC4B0793-532E-47E0-B0CB-71C5F69054DE}"/>
    <cellStyle name="Überschrift 1 8 3" xfId="39691" xr:uid="{160C2E16-3B9D-4004-B871-4941DF9B6252}"/>
    <cellStyle name="Überschrift 1 9" xfId="21933" xr:uid="{3FBE41E9-A35D-43DC-B74F-31B84E89A581}"/>
    <cellStyle name="Überschrift 1 9 2" xfId="39694" xr:uid="{599FF200-2A57-4240-9185-0B8543B6627B}"/>
    <cellStyle name="Überschrift 1 9 3" xfId="39693" xr:uid="{704BAB3C-B530-4395-A7CC-933791A04DF2}"/>
    <cellStyle name="Überschrift 10" xfId="21934" xr:uid="{55342727-80BB-410F-8806-E87B5D2CF522}"/>
    <cellStyle name="Überschrift 10 2" xfId="39696" xr:uid="{AF007A34-491E-46D8-8CFF-C1F39AB64793}"/>
    <cellStyle name="Überschrift 10 3" xfId="39695" xr:uid="{A2B0859D-D568-4A67-B6FC-0C3421B17E64}"/>
    <cellStyle name="Überschrift 11" xfId="21935" xr:uid="{62703916-60BE-493A-B903-8C98B5E8127E}"/>
    <cellStyle name="Überschrift 11 2" xfId="39698" xr:uid="{E677FEA9-A76D-413F-B1CF-5A0108E0A529}"/>
    <cellStyle name="Überschrift 11 3" xfId="39697" xr:uid="{A83CF808-5B4E-41BA-A1DE-E693F30D5EE8}"/>
    <cellStyle name="Überschrift 12" xfId="21936" xr:uid="{52A63B0E-ABDE-49F5-A511-1690C4CD8ECE}"/>
    <cellStyle name="Überschrift 12 2" xfId="39700" xr:uid="{5F6AEDA7-59E4-4B66-9FAB-E0D6D21C4C09}"/>
    <cellStyle name="Überschrift 12 3" xfId="39699" xr:uid="{488DCD5F-DC8D-4A90-B2F4-F8D3676C3115}"/>
    <cellStyle name="Überschrift 13" xfId="21937" xr:uid="{D956C123-8B57-4148-B8B1-977DB17CD851}"/>
    <cellStyle name="Überschrift 13 2" xfId="39701" xr:uid="{711EC27A-E0C3-4653-9D8C-EF419D57ADA8}"/>
    <cellStyle name="Überschrift 14" xfId="39702" xr:uid="{1A1C0EB7-C611-408A-A0D2-F00C97058B8E}"/>
    <cellStyle name="Überschrift 15" xfId="39652" xr:uid="{3623E9DA-CBC5-452C-BCFA-6268BB947DCF}"/>
    <cellStyle name="Überschrift 16" xfId="24513" xr:uid="{96109B5F-78D4-4FE1-BCA6-D8BD421054A8}"/>
    <cellStyle name="Überschrift 17" xfId="9542" xr:uid="{D20813BE-4B7D-48D3-AC3C-F093C7B1A7D8}"/>
    <cellStyle name="Überschrift 2" xfId="5240" xr:uid="{00000000-0005-0000-0000-00007B140000}"/>
    <cellStyle name="Überschrift 2 10" xfId="21938" xr:uid="{0A2A71FB-1BB9-4F74-B4D5-B3FDFBCACED0}"/>
    <cellStyle name="Überschrift 2 10 2" xfId="39704" xr:uid="{3C8AA295-BE36-4EF6-90B4-18B0B44BA233}"/>
    <cellStyle name="Überschrift 2 11" xfId="39705" xr:uid="{09F45D87-1ABF-4739-ADE3-FCB6B67895F4}"/>
    <cellStyle name="Überschrift 2 12" xfId="39703" xr:uid="{EC93C0E6-489E-4CD7-B630-910CAD4018CA}"/>
    <cellStyle name="Überschrift 2 13" xfId="24515" xr:uid="{7D5736DC-25C1-44DB-8738-FDA8BEF9AADC}"/>
    <cellStyle name="Überschrift 2 14" xfId="9544" xr:uid="{3822AC6F-F9A2-4E7A-BA0C-FD68AFD52D1A}"/>
    <cellStyle name="Überschrift 2 2" xfId="21939" xr:uid="{4D18B2FE-F31C-421D-890C-00BCDBAC2D3F}"/>
    <cellStyle name="Überschrift 2 2 2" xfId="39707" xr:uid="{8F350E01-1369-454E-8A1B-73ADDD524CB7}"/>
    <cellStyle name="Überschrift 2 2 2 2" xfId="39708" xr:uid="{3AA2FD75-B83C-4941-96E7-4F726BC02967}"/>
    <cellStyle name="Überschrift 2 2 3" xfId="39709" xr:uid="{4A142C5F-889D-4425-ACA5-DC23A1FE74F7}"/>
    <cellStyle name="Überschrift 2 2 3 2" xfId="39710" xr:uid="{79E37EE4-5F4F-425D-BA7E-C5B7293E7C8F}"/>
    <cellStyle name="Überschrift 2 2 4" xfId="39711" xr:uid="{02875B7E-8EEC-4028-B3DD-A730023A4DFA}"/>
    <cellStyle name="Überschrift 2 2 5" xfId="39712" xr:uid="{ECE722DF-FA6C-494F-997F-D5E7FB884EB4}"/>
    <cellStyle name="Überschrift 2 2 6" xfId="39706" xr:uid="{9BFCEA89-4610-4A4B-A10E-B3E5AD52486C}"/>
    <cellStyle name="Überschrift 2 3" xfId="21940" xr:uid="{8DAD1FC6-E3CF-4256-AB41-F8B9C1CF0465}"/>
    <cellStyle name="Überschrift 2 3 2" xfId="39714" xr:uid="{9948C271-6EB2-4D11-85E0-567CC6413471}"/>
    <cellStyle name="Überschrift 2 3 2 2" xfId="39715" xr:uid="{380BAB57-4D84-4AC8-A558-77397FA630E3}"/>
    <cellStyle name="Überschrift 2 3 3" xfId="39716" xr:uid="{2F5F1368-073D-4B9A-B8B4-3C2228CF6961}"/>
    <cellStyle name="Überschrift 2 3 3 2" xfId="39717" xr:uid="{4808691E-BDDF-4B86-94FE-FE93A2A4D2C6}"/>
    <cellStyle name="Überschrift 2 3 4" xfId="39718" xr:uid="{BA744FDE-D5C5-419F-9A4A-9B499744F241}"/>
    <cellStyle name="Überschrift 2 3 5" xfId="39713" xr:uid="{7273CDF3-288F-4450-9BA1-B1121C6B5343}"/>
    <cellStyle name="Überschrift 2 4" xfId="21941" xr:uid="{F5D9089B-A7BB-4C2E-87D3-EB92A98FF5E9}"/>
    <cellStyle name="Überschrift 2 4 2" xfId="39720" xr:uid="{56B24C2E-09B8-4EF4-B1F9-879A8101A908}"/>
    <cellStyle name="Überschrift 2 4 2 2" xfId="39721" xr:uid="{2AA74028-2382-4D03-AF4F-032D1F6DC36F}"/>
    <cellStyle name="Überschrift 2 4 3" xfId="39722" xr:uid="{DBEA7B3C-3AE7-4C64-BD6D-3D931E34C44E}"/>
    <cellStyle name="Überschrift 2 4 3 2" xfId="39723" xr:uid="{D5342BAD-73C2-4661-B66F-B13A8F1339D7}"/>
    <cellStyle name="Überschrift 2 4 4" xfId="39724" xr:uid="{D1CBAA51-0432-47D5-A674-C7D22E148C14}"/>
    <cellStyle name="Überschrift 2 4 5" xfId="39719" xr:uid="{18E1969A-2C05-41D2-99C2-D03A343167DA}"/>
    <cellStyle name="Überschrift 2 5" xfId="21942" xr:uid="{26F96C54-CB01-4575-A1DA-7B4A69EEC5F3}"/>
    <cellStyle name="Überschrift 2 5 2" xfId="39726" xr:uid="{B43AAB66-4422-4F3C-B23C-D55D74F44CAF}"/>
    <cellStyle name="Überschrift 2 5 2 2" xfId="39727" xr:uid="{4F43F9C7-1825-4430-9EAE-E625B6BF4F36}"/>
    <cellStyle name="Überschrift 2 5 3" xfId="39728" xr:uid="{D2EC2101-AC39-422E-9150-8B700993608D}"/>
    <cellStyle name="Überschrift 2 5 3 2" xfId="39729" xr:uid="{1CBBE7B5-6DEC-41BF-ACFD-C2DB7117FC64}"/>
    <cellStyle name="Überschrift 2 5 4" xfId="39730" xr:uid="{F053ECA4-291F-4B30-9E3A-057B68BACEC9}"/>
    <cellStyle name="Überschrift 2 5 4 2" xfId="39731" xr:uid="{ED1C459A-6BA7-4607-8E6B-12D7C892FEC3}"/>
    <cellStyle name="Überschrift 2 5 5" xfId="39732" xr:uid="{DE6F4540-4C49-4BAB-82A5-20408BE42E25}"/>
    <cellStyle name="Überschrift 2 5 6" xfId="39725" xr:uid="{62B34874-F1D6-4C73-8071-3C54CD1D4028}"/>
    <cellStyle name="Überschrift 2 6" xfId="21943" xr:uid="{DCB9C85F-7D04-4AF7-AB3E-AAEE7F2E8E83}"/>
    <cellStyle name="Überschrift 2 6 2" xfId="39734" xr:uid="{A1DFF387-2014-4265-B52C-236BCBC76693}"/>
    <cellStyle name="Überschrift 2 6 2 2" xfId="39735" xr:uid="{F2012289-2072-40D9-87F8-C3EC6EADB4F0}"/>
    <cellStyle name="Überschrift 2 6 3" xfId="39736" xr:uid="{6A8098EF-87C1-4DC2-801D-A653A80FF674}"/>
    <cellStyle name="Überschrift 2 6 3 2" xfId="39737" xr:uid="{EC148837-B60B-437D-BA96-7CC2B9B357B9}"/>
    <cellStyle name="Überschrift 2 6 4" xfId="39738" xr:uid="{453BAD84-5AB2-47FE-AE01-E10F1966353C}"/>
    <cellStyle name="Überschrift 2 6 5" xfId="39733" xr:uid="{6FFBBAC3-D36D-420E-871C-8BF7287F69C7}"/>
    <cellStyle name="Überschrift 2 7" xfId="21944" xr:uid="{615E73C2-03BA-4B78-8DE9-BBF8A6FA137F}"/>
    <cellStyle name="Überschrift 2 7 2" xfId="39740" xr:uid="{17F39FBE-0059-4888-815C-C7FFC17510CB}"/>
    <cellStyle name="Überschrift 2 7 3" xfId="39739" xr:uid="{34BFD308-8459-4EAF-9A64-877BF8123E87}"/>
    <cellStyle name="Überschrift 2 8" xfId="21945" xr:uid="{973E1214-BAE7-420C-833D-2C9DCDC0360E}"/>
    <cellStyle name="Überschrift 2 8 2" xfId="39742" xr:uid="{CA8ED8AA-7399-464C-84F2-73DCBA9ED24B}"/>
    <cellStyle name="Überschrift 2 8 3" xfId="39741" xr:uid="{4FD5BE3E-DF24-418C-A5DB-257B6C8F57DF}"/>
    <cellStyle name="Überschrift 2 9" xfId="21946" xr:uid="{59EE1FC5-4CC6-4243-95CC-9C61292A5A2B}"/>
    <cellStyle name="Überschrift 2 9 2" xfId="39744" xr:uid="{FDD2A1E3-A86F-4371-A93D-B9EC4B77BA6C}"/>
    <cellStyle name="Überschrift 2 9 3" xfId="39743" xr:uid="{8AED3061-4D7A-4077-9168-85493D417D74}"/>
    <cellStyle name="Überschrift 3" xfId="5241" xr:uid="{00000000-0005-0000-0000-00007C140000}"/>
    <cellStyle name="Überschrift 3 10" xfId="21947" xr:uid="{279E3937-FB46-4654-B156-F63BDFC3643D}"/>
    <cellStyle name="Überschrift 3 10 2" xfId="39746" xr:uid="{27FEE1CD-6CC4-4D5C-AD9B-E2378B3CBC86}"/>
    <cellStyle name="Überschrift 3 11" xfId="39747" xr:uid="{761FDC9C-E665-4AAF-B4AC-FE25407300D8}"/>
    <cellStyle name="Überschrift 3 12" xfId="39745" xr:uid="{60435F8D-A021-4CAA-BEB2-C70E86BF417A}"/>
    <cellStyle name="Überschrift 3 13" xfId="24516" xr:uid="{06378E39-4183-4263-8880-8341016E265B}"/>
    <cellStyle name="Überschrift 3 14" xfId="9545" xr:uid="{B4623829-875A-4FC8-A93C-4C4274B6564A}"/>
    <cellStyle name="Überschrift 3 2" xfId="21948" xr:uid="{735D70EB-C8DD-4263-9133-F48067A53ABA}"/>
    <cellStyle name="Überschrift 3 2 2" xfId="39749" xr:uid="{BB213F12-4294-4D6D-8451-781377859678}"/>
    <cellStyle name="Überschrift 3 2 2 2" xfId="39750" xr:uid="{F42446A6-DCB0-4D48-B924-701B170521B2}"/>
    <cellStyle name="Überschrift 3 2 3" xfId="39751" xr:uid="{74F04505-38CF-4696-97DE-A07703B985BB}"/>
    <cellStyle name="Überschrift 3 2 3 2" xfId="39752" xr:uid="{218D7C0F-DF19-48C1-9E07-942A59B82855}"/>
    <cellStyle name="Überschrift 3 2 4" xfId="39753" xr:uid="{FD332FAB-B8E4-479C-84B1-4D3923632344}"/>
    <cellStyle name="Überschrift 3 2 5" xfId="39754" xr:uid="{6AECA0E9-A68F-4634-BADF-53A2CB707A5A}"/>
    <cellStyle name="Überschrift 3 2 6" xfId="39748" xr:uid="{A4EC01EF-0AA6-405E-BBC1-AA090774AAA6}"/>
    <cellStyle name="Überschrift 3 3" xfId="21949" xr:uid="{4FE8E6A1-7BE3-49C3-9378-70FA08FBECF0}"/>
    <cellStyle name="Überschrift 3 3 2" xfId="39756" xr:uid="{BE1D2759-6E54-4A01-9340-C1E5249A1779}"/>
    <cellStyle name="Überschrift 3 3 2 2" xfId="39757" xr:uid="{07EC8956-3534-48F0-90EB-16DEF7E76B8C}"/>
    <cellStyle name="Überschrift 3 3 3" xfId="39758" xr:uid="{52F4F4F1-B190-4543-84E4-724A4AF47DCC}"/>
    <cellStyle name="Überschrift 3 3 3 2" xfId="39759" xr:uid="{5E11D307-2B72-4B6C-8C94-95C2B655E4EF}"/>
    <cellStyle name="Überschrift 3 3 4" xfId="39760" xr:uid="{15BCA94F-79B5-4DB8-BBF7-18CCE5F038DC}"/>
    <cellStyle name="Überschrift 3 3 5" xfId="39755" xr:uid="{21399E0C-4BB8-4986-ADB9-75F04687BE63}"/>
    <cellStyle name="Überschrift 3 4" xfId="21950" xr:uid="{B4CA7EB5-92CA-4BBC-A5D7-CD7D9D6CF053}"/>
    <cellStyle name="Überschrift 3 4 2" xfId="39762" xr:uid="{D916A40B-46B2-4901-BDE2-20C006094090}"/>
    <cellStyle name="Überschrift 3 4 2 2" xfId="39763" xr:uid="{DD20FE40-DA8A-416B-84B3-A3BC057DD60D}"/>
    <cellStyle name="Überschrift 3 4 3" xfId="39764" xr:uid="{C7C737C3-8240-4DBA-AD9D-2EEB4DA26CB5}"/>
    <cellStyle name="Überschrift 3 4 3 2" xfId="39765" xr:uid="{B8462138-A2C3-44E1-87A0-064DDC9F2A35}"/>
    <cellStyle name="Überschrift 3 4 4" xfId="39766" xr:uid="{47B296C6-7AA0-4A2F-B20E-5E6F8770D0BE}"/>
    <cellStyle name="Überschrift 3 4 5" xfId="39761" xr:uid="{54F69266-FF6C-4C7C-80DD-B46255E5276D}"/>
    <cellStyle name="Überschrift 3 5" xfId="21951" xr:uid="{2F2C08BE-2D7B-4A09-B0E5-BD31F76FDA3D}"/>
    <cellStyle name="Überschrift 3 5 2" xfId="39768" xr:uid="{A6D7B7DE-F02B-4C93-95E6-FE9735B33C82}"/>
    <cellStyle name="Überschrift 3 5 2 2" xfId="39769" xr:uid="{59E52259-DCAA-45DD-9CCC-7B11F774BEE6}"/>
    <cellStyle name="Überschrift 3 5 3" xfId="39770" xr:uid="{87DB19F5-3068-442D-B16D-ACD4EE59A94A}"/>
    <cellStyle name="Überschrift 3 5 3 2" xfId="39771" xr:uid="{F9345F3F-8539-4D2A-8A86-1BFE4AC21296}"/>
    <cellStyle name="Überschrift 3 5 4" xfId="39772" xr:uid="{0A30D197-55D7-4B0F-B9CF-94BD4C351EF0}"/>
    <cellStyle name="Überschrift 3 5 4 2" xfId="39773" xr:uid="{026F973B-D551-4BD6-8F2F-0344E1DDF9AC}"/>
    <cellStyle name="Überschrift 3 5 5" xfId="39774" xr:uid="{F437BB58-A57D-4EDD-9286-7EF729D1ABAD}"/>
    <cellStyle name="Überschrift 3 5 6" xfId="39767" xr:uid="{C1146409-B19C-4F02-BB6C-A1BB3EB39B08}"/>
    <cellStyle name="Überschrift 3 6" xfId="21952" xr:uid="{E18CABEC-40E3-4AB5-AAF9-832FD6437A01}"/>
    <cellStyle name="Überschrift 3 6 2" xfId="39776" xr:uid="{2D71AFA0-28F4-4866-914E-2C2A9EF54F1F}"/>
    <cellStyle name="Überschrift 3 6 2 2" xfId="39777" xr:uid="{32B7CA27-FDB1-4920-93F7-0DF6FB253743}"/>
    <cellStyle name="Überschrift 3 6 3" xfId="39778" xr:uid="{89428A1D-910E-4877-8E1B-1206EBBE5CCE}"/>
    <cellStyle name="Überschrift 3 6 3 2" xfId="39779" xr:uid="{11F5D6FC-D5C0-42EA-B1C7-909B3D465213}"/>
    <cellStyle name="Überschrift 3 6 4" xfId="39780" xr:uid="{DE793DA0-C5FA-4E6A-A254-146826930DEF}"/>
    <cellStyle name="Überschrift 3 6 5" xfId="39775" xr:uid="{9417412D-6E5F-46FA-A8D6-02CC563E036B}"/>
    <cellStyle name="Überschrift 3 7" xfId="21953" xr:uid="{83ED58AB-A83F-4F1A-9AB5-AB87F0D73362}"/>
    <cellStyle name="Überschrift 3 7 2" xfId="39782" xr:uid="{1AFECE35-A3E0-4B51-AEBD-48DA74687B48}"/>
    <cellStyle name="Überschrift 3 7 3" xfId="39781" xr:uid="{059806E2-4189-4506-B2E3-01F921A32362}"/>
    <cellStyle name="Überschrift 3 8" xfId="21954" xr:uid="{54280C11-CECD-4628-B700-5C5F1805E5E1}"/>
    <cellStyle name="Überschrift 3 8 2" xfId="39784" xr:uid="{8D5008E2-E1EF-45DC-BFE4-2993FD7001CB}"/>
    <cellStyle name="Überschrift 3 8 3" xfId="39783" xr:uid="{C66A85AC-57FE-4725-B482-CB7C961A42F5}"/>
    <cellStyle name="Überschrift 3 9" xfId="21955" xr:uid="{A90906FB-EEBF-4921-81FD-1962751E8C57}"/>
    <cellStyle name="Überschrift 3 9 2" xfId="39786" xr:uid="{EA14C3E8-2EEE-4513-977B-6BF6B854D2C6}"/>
    <cellStyle name="Überschrift 3 9 3" xfId="39785" xr:uid="{73EE03BA-FF4F-442B-B6E7-ECD0C185B39A}"/>
    <cellStyle name="Überschrift 4" xfId="5242" xr:uid="{00000000-0005-0000-0000-00007D140000}"/>
    <cellStyle name="Überschrift 4 10" xfId="21956" xr:uid="{04CBCDDF-31D6-4D3E-A648-05DFAD325EFF}"/>
    <cellStyle name="Überschrift 4 10 2" xfId="39788" xr:uid="{0FBE8ADB-0C29-4226-9BEC-7A67C509F69F}"/>
    <cellStyle name="Überschrift 4 11" xfId="39789" xr:uid="{952763F6-C3C6-4FBA-AF10-00665AC12F1B}"/>
    <cellStyle name="Überschrift 4 12" xfId="39787" xr:uid="{79935F2E-A49A-4030-ADB1-A42BF726A817}"/>
    <cellStyle name="Überschrift 4 13" xfId="24517" xr:uid="{FCB717C3-62A8-4537-98C8-C49572CDDB60}"/>
    <cellStyle name="Überschrift 4 14" xfId="9546" xr:uid="{DE68FCD4-7B5E-4731-AFAF-D38437861FED}"/>
    <cellStyle name="Überschrift 4 2" xfId="21957" xr:uid="{7652F7AF-B8BE-4BCD-88C4-C5A772146A41}"/>
    <cellStyle name="Überschrift 4 2 2" xfId="39791" xr:uid="{DBB0F5F8-A233-47A9-AC55-CFD2D68FA94B}"/>
    <cellStyle name="Überschrift 4 2 2 2" xfId="39792" xr:uid="{ACEDB340-152A-464E-A60D-B5BFECA14C1F}"/>
    <cellStyle name="Überschrift 4 2 3" xfId="39793" xr:uid="{B4EAD17B-7C33-4F19-894B-BB9522BCA02A}"/>
    <cellStyle name="Überschrift 4 2 3 2" xfId="39794" xr:uid="{E848783B-97A6-4FD3-8D08-8D1C36EEDDCD}"/>
    <cellStyle name="Überschrift 4 2 4" xfId="39795" xr:uid="{AB908F6E-7CAB-4FCE-9E73-3D2A44E2FD59}"/>
    <cellStyle name="Überschrift 4 2 5" xfId="39796" xr:uid="{CEA1944F-F3C5-4434-B0CC-54A3D9BC1A82}"/>
    <cellStyle name="Überschrift 4 2 6" xfId="39790" xr:uid="{3F915C7C-8D20-4829-8C17-657BF80FE769}"/>
    <cellStyle name="Überschrift 4 3" xfId="21958" xr:uid="{F60283A5-8374-4CB9-882F-8A35C99D9317}"/>
    <cellStyle name="Überschrift 4 3 2" xfId="39798" xr:uid="{B3798251-72B4-4960-9B6E-FE12D3990918}"/>
    <cellStyle name="Überschrift 4 3 2 2" xfId="39799" xr:uid="{5F7C212F-18A6-4769-9D12-62FECC4C697D}"/>
    <cellStyle name="Überschrift 4 3 3" xfId="39800" xr:uid="{D596DCD3-0CE3-49A9-B759-EF6290E720F3}"/>
    <cellStyle name="Überschrift 4 3 3 2" xfId="39801" xr:uid="{832ED855-2367-4E5A-8F11-ACA7CA3E7414}"/>
    <cellStyle name="Überschrift 4 3 4" xfId="39802" xr:uid="{F7FBFD40-93C6-41FA-82D6-F87E086CF199}"/>
    <cellStyle name="Überschrift 4 3 5" xfId="39797" xr:uid="{8FBF986A-30B9-4DBB-B179-76EE5BCBC4FC}"/>
    <cellStyle name="Überschrift 4 4" xfId="21959" xr:uid="{14B2FF83-F1F2-41C3-89E5-AE4ABC451BA8}"/>
    <cellStyle name="Überschrift 4 4 2" xfId="39804" xr:uid="{CDD2D5F0-EB7A-417E-BCEE-88BC5ADDF472}"/>
    <cellStyle name="Überschrift 4 4 2 2" xfId="39805" xr:uid="{5113B1FF-4544-4E59-848C-436589C752A2}"/>
    <cellStyle name="Überschrift 4 4 3" xfId="39806" xr:uid="{CB4F1EC4-E65B-4E8C-B734-85397E756A24}"/>
    <cellStyle name="Überschrift 4 4 3 2" xfId="39807" xr:uid="{456EAF21-DC9C-4119-AC5B-773D0D8CCE64}"/>
    <cellStyle name="Überschrift 4 4 4" xfId="39808" xr:uid="{B85DBBA2-2422-48F2-BD5E-4DE342633F13}"/>
    <cellStyle name="Überschrift 4 4 5" xfId="39803" xr:uid="{0FCB8383-4BDC-4E23-87FE-BC185A5FBA85}"/>
    <cellStyle name="Überschrift 4 5" xfId="21960" xr:uid="{95DB21CD-FE9A-4586-A755-BABA92A82FE7}"/>
    <cellStyle name="Überschrift 4 5 2" xfId="39810" xr:uid="{0B52AF4C-9631-4C73-8124-38F9539B795C}"/>
    <cellStyle name="Überschrift 4 5 2 2" xfId="39811" xr:uid="{C20415A9-A189-4627-84B8-F13C424370F1}"/>
    <cellStyle name="Überschrift 4 5 3" xfId="39812" xr:uid="{14C4C6AB-C830-493F-98F6-0776559ED2DF}"/>
    <cellStyle name="Überschrift 4 5 3 2" xfId="39813" xr:uid="{2A98EB9B-C947-4F39-8E98-662A02FE695E}"/>
    <cellStyle name="Überschrift 4 5 4" xfId="39814" xr:uid="{06DBDEAD-3186-4F82-A40A-FFCC950A285D}"/>
    <cellStyle name="Überschrift 4 5 4 2" xfId="39815" xr:uid="{FEDD43DC-B1B5-468B-99B8-C8EBFF42F87B}"/>
    <cellStyle name="Überschrift 4 5 5" xfId="39816" xr:uid="{286255C8-80FF-47F7-9B39-999F47A973F8}"/>
    <cellStyle name="Überschrift 4 5 6" xfId="39809" xr:uid="{F71AC917-BFA9-4FCA-B233-E2578D3888A7}"/>
    <cellStyle name="Überschrift 4 6" xfId="21961" xr:uid="{1AF76C4E-B754-41D9-A239-67A8947F8480}"/>
    <cellStyle name="Überschrift 4 6 2" xfId="39818" xr:uid="{AAB76C23-D099-4880-BDBA-5F49B14CD961}"/>
    <cellStyle name="Überschrift 4 6 2 2" xfId="39819" xr:uid="{03686070-698C-49DD-9A9C-460005A8D6D1}"/>
    <cellStyle name="Überschrift 4 6 3" xfId="39820" xr:uid="{902E8D31-073D-4650-B5D6-F0F146E9B223}"/>
    <cellStyle name="Überschrift 4 6 3 2" xfId="39821" xr:uid="{87E49081-5E07-4E1C-90C6-02ED71B4085E}"/>
    <cellStyle name="Überschrift 4 6 4" xfId="39822" xr:uid="{91839641-0E6E-4A67-B824-688AA9B4AA2E}"/>
    <cellStyle name="Überschrift 4 6 5" xfId="39817" xr:uid="{5CB2D2B4-527F-4985-8146-46893EC9408A}"/>
    <cellStyle name="Überschrift 4 7" xfId="21962" xr:uid="{F380C345-5C85-44BB-8E9F-28B1CC563463}"/>
    <cellStyle name="Überschrift 4 7 2" xfId="39824" xr:uid="{8A195710-493A-4B75-BB3B-FDB667BDD194}"/>
    <cellStyle name="Überschrift 4 7 3" xfId="39823" xr:uid="{B8C933BB-F025-4BD1-8D74-2BCF0DBB77BC}"/>
    <cellStyle name="Überschrift 4 8" xfId="21963" xr:uid="{F0271DBD-BE20-4AF8-AFD5-4A62E1B7AF9A}"/>
    <cellStyle name="Überschrift 4 8 2" xfId="39826" xr:uid="{7B16A782-FAA7-4BDE-B119-5CECA9A40C87}"/>
    <cellStyle name="Überschrift 4 8 3" xfId="39825" xr:uid="{B69A72D9-29CF-4860-903E-B172FD0C3A59}"/>
    <cellStyle name="Überschrift 4 9" xfId="21964" xr:uid="{B928DBCA-ED01-4740-BEEC-82097AE5FEFD}"/>
    <cellStyle name="Überschrift 4 9 2" xfId="39828" xr:uid="{E54A740D-E325-4ABD-B722-A8B4C79AEACF}"/>
    <cellStyle name="Überschrift 4 9 3" xfId="39827" xr:uid="{1058F6EB-9E2B-4AC2-81CC-6C0CE965C327}"/>
    <cellStyle name="Überschrift 5" xfId="21965" xr:uid="{E3A2AA0E-0041-4D78-AC70-05C50A10BF2A}"/>
    <cellStyle name="Überschrift 5 2" xfId="39830" xr:uid="{85CF1C4C-700C-448D-9537-3AB83D30101D}"/>
    <cellStyle name="Überschrift 5 2 2" xfId="39831" xr:uid="{5DC7C1B5-DBA4-450C-BC04-3C65F49AAAED}"/>
    <cellStyle name="Überschrift 5 3" xfId="39832" xr:uid="{193EFC2C-281D-40C3-9128-693500A3979E}"/>
    <cellStyle name="Überschrift 5 3 2" xfId="39833" xr:uid="{093AFE23-D9FD-49AD-95E6-4141B285E3D8}"/>
    <cellStyle name="Überschrift 5 4" xfId="39834" xr:uid="{2413C912-7FA2-4B8A-8913-EDB0882CE6E8}"/>
    <cellStyle name="Überschrift 5 5" xfId="39835" xr:uid="{2A84E95F-75F7-4888-A853-5EBBDD25E538}"/>
    <cellStyle name="Überschrift 5 6" xfId="39829" xr:uid="{CF20D493-F498-4492-B859-D1238196A39F}"/>
    <cellStyle name="Überschrift 6" xfId="21966" xr:uid="{A9182B1D-C904-476B-92AB-4F62FF20BF85}"/>
    <cellStyle name="Überschrift 6 2" xfId="39837" xr:uid="{FF66A457-8C0B-4861-85B9-21EC80720DA7}"/>
    <cellStyle name="Überschrift 6 2 2" xfId="39838" xr:uid="{F8B76D07-D5FF-421A-B73E-1A6FD01DB7D1}"/>
    <cellStyle name="Überschrift 6 3" xfId="39839" xr:uid="{F35DEF26-1A47-43BA-AD83-FD5E1C9053BA}"/>
    <cellStyle name="Überschrift 6 3 2" xfId="39840" xr:uid="{74950BCF-2E08-4468-A20C-777ADE6F326F}"/>
    <cellStyle name="Überschrift 6 4" xfId="39841" xr:uid="{1D508521-14D1-45C0-8CD2-640BEF5FE995}"/>
    <cellStyle name="Überschrift 6 5" xfId="39836" xr:uid="{6411D10F-7837-4D5F-85B8-190C2C816F59}"/>
    <cellStyle name="Überschrift 7" xfId="21967" xr:uid="{FE64D14C-047A-4B69-A9E6-0FE75F3180DF}"/>
    <cellStyle name="Überschrift 7 2" xfId="39843" xr:uid="{F36E0D22-9E03-4AD7-A248-0704E59A69F1}"/>
    <cellStyle name="Überschrift 7 2 2" xfId="39844" xr:uid="{3D303AA4-B8C0-416D-8A99-96F47A0558BB}"/>
    <cellStyle name="Überschrift 7 3" xfId="39845" xr:uid="{039296D7-CDAB-4EE1-9F73-1B6A017BB367}"/>
    <cellStyle name="Überschrift 7 3 2" xfId="39846" xr:uid="{B267D4DF-A3D1-427B-9F43-9185C2159D25}"/>
    <cellStyle name="Überschrift 7 4" xfId="39847" xr:uid="{0DC4FC58-84C8-4EC5-89EF-941B411298F9}"/>
    <cellStyle name="Überschrift 7 5" xfId="39842" xr:uid="{31F255B0-C9D5-442F-ADF2-97A1398C6BE7}"/>
    <cellStyle name="Überschrift 8" xfId="21968" xr:uid="{E334C387-6F8F-4077-ADD3-2850FABC7AE0}"/>
    <cellStyle name="Überschrift 8 2" xfId="39849" xr:uid="{57ACD70A-2E9E-4B98-9677-95037CBF35A3}"/>
    <cellStyle name="Überschrift 8 2 2" xfId="39850" xr:uid="{5C7F2F89-FC6D-4B5E-8899-4F39543C3853}"/>
    <cellStyle name="Überschrift 8 3" xfId="39851" xr:uid="{FA873B2F-2BA3-4988-907A-01CD5EB21BB7}"/>
    <cellStyle name="Überschrift 8 3 2" xfId="39852" xr:uid="{B7AA9EF6-B080-4280-8CE5-BFFAA84CEFC5}"/>
    <cellStyle name="Überschrift 8 4" xfId="39853" xr:uid="{A1E3788C-F429-46C8-B145-E19AE1DA34B9}"/>
    <cellStyle name="Überschrift 8 4 2" xfId="39854" xr:uid="{69B279A9-6DCA-4A61-9D08-EF044B16277E}"/>
    <cellStyle name="Überschrift 8 5" xfId="39855" xr:uid="{D597A876-E231-4FD3-A7CF-FED516E876C5}"/>
    <cellStyle name="Überschrift 8 6" xfId="39848" xr:uid="{DAB4A502-A42C-4260-B153-9A7EA9A90BB6}"/>
    <cellStyle name="Überschrift 9" xfId="21969" xr:uid="{FA52E69F-A71D-45C2-9005-1C7F46CB0880}"/>
    <cellStyle name="Überschrift 9 2" xfId="39857" xr:uid="{D64E314C-57F4-4125-9526-1B58DE63BA58}"/>
    <cellStyle name="Überschrift 9 2 2" xfId="39858" xr:uid="{6F474D80-1F10-485F-84BD-CA43F2985E66}"/>
    <cellStyle name="Überschrift 9 3" xfId="39859" xr:uid="{4A21E7AD-A94B-400A-934B-8FBEAB1CB17C}"/>
    <cellStyle name="Überschrift 9 3 2" xfId="39860" xr:uid="{F599910D-CE02-48AE-B94C-FAE4E447737B}"/>
    <cellStyle name="Überschrift 9 4" xfId="39861" xr:uid="{DEE135A7-4066-4396-AD5B-0C2D377E1269}"/>
    <cellStyle name="Überschrift 9 5" xfId="39856" xr:uid="{FB225EB4-1283-4BB0-BFCC-2947A89BE6B2}"/>
    <cellStyle name="Unit" xfId="5590" xr:uid="{D03712BE-5F90-4D58-BEB5-44977A62D57E}"/>
    <cellStyle name="Unit 2" xfId="5591" xr:uid="{9826C82F-697C-4F98-B367-53E7572F9408}"/>
    <cellStyle name="Unit 2 2" xfId="5592" xr:uid="{4C43DF01-9B98-4E59-AF8B-060514E170A0}"/>
    <cellStyle name="Valuutta_Layo9704" xfId="5243" xr:uid="{00000000-0005-0000-0000-00007E140000}"/>
    <cellStyle name="Verknüpfte Zelle" xfId="5244" xr:uid="{00000000-0005-0000-0000-00007F140000}"/>
    <cellStyle name="Verknüpfte Zelle 10" xfId="21970" xr:uid="{BF137B9B-633F-423E-97AF-67F02C3F2AF6}"/>
    <cellStyle name="Verknüpfte Zelle 10 2" xfId="39863" xr:uid="{13C2F3F2-B8E2-41FF-9994-DB71CEC9A949}"/>
    <cellStyle name="Verknüpfte Zelle 11" xfId="39864" xr:uid="{D7B8F445-7422-42F2-8096-28504EFF9428}"/>
    <cellStyle name="Verknüpfte Zelle 12" xfId="39862" xr:uid="{E6A30B47-EAF5-4604-AC39-C542A2AD67A4}"/>
    <cellStyle name="Verknüpfte Zelle 13" xfId="24518" xr:uid="{61CF533B-E534-4F00-8D36-6CE7E9D54BC7}"/>
    <cellStyle name="Verknüpfte Zelle 14" xfId="9547" xr:uid="{BE9DA5ED-7F73-49E8-B4B2-CD61E3481199}"/>
    <cellStyle name="Verknüpfte Zelle 2" xfId="21971" xr:uid="{5AB95117-240C-48FD-8A19-5A0E90C0179D}"/>
    <cellStyle name="Verknüpfte Zelle 2 2" xfId="39866" xr:uid="{D12F69E3-9810-4548-BAC4-79BC409EDFAF}"/>
    <cellStyle name="Verknüpfte Zelle 2 2 2" xfId="39867" xr:uid="{F404E169-621A-4AA9-BF30-88DA602BFC5D}"/>
    <cellStyle name="Verknüpfte Zelle 2 3" xfId="39868" xr:uid="{FB95069C-7453-49FC-987C-AA1CAEB05E00}"/>
    <cellStyle name="Verknüpfte Zelle 2 3 2" xfId="39869" xr:uid="{83719A59-0A8C-4974-95DA-E1817AB61960}"/>
    <cellStyle name="Verknüpfte Zelle 2 4" xfId="39870" xr:uid="{248C9217-9721-4B19-9A96-A227C4EF51D0}"/>
    <cellStyle name="Verknüpfte Zelle 2 5" xfId="39871" xr:uid="{4C0233EA-D933-4A43-9C3B-B7C737B5F256}"/>
    <cellStyle name="Verknüpfte Zelle 2 6" xfId="39865" xr:uid="{269F410B-9F8C-4703-8165-8A9E89603E71}"/>
    <cellStyle name="Verknüpfte Zelle 3" xfId="21972" xr:uid="{648177D8-E2A1-4BF1-950F-F1A97EFA2173}"/>
    <cellStyle name="Verknüpfte Zelle 3 2" xfId="39873" xr:uid="{6F172357-BE97-4290-B4B7-2108658FFF0B}"/>
    <cellStyle name="Verknüpfte Zelle 3 2 2" xfId="39874" xr:uid="{E07CDB32-3531-43B1-918C-629D4C2554BA}"/>
    <cellStyle name="Verknüpfte Zelle 3 3" xfId="39875" xr:uid="{2635E340-2751-4DC5-AE99-40C0E9880CD4}"/>
    <cellStyle name="Verknüpfte Zelle 3 3 2" xfId="39876" xr:uid="{6B596839-B24B-4E83-AB2A-A6B689348543}"/>
    <cellStyle name="Verknüpfte Zelle 3 4" xfId="39877" xr:uid="{3F8ACC80-EB04-4C18-A813-4FC4CDDC75C5}"/>
    <cellStyle name="Verknüpfte Zelle 3 5" xfId="39872" xr:uid="{92F2CD44-30D7-4700-8254-92AC0B4EEEC3}"/>
    <cellStyle name="Verknüpfte Zelle 4" xfId="21973" xr:uid="{AEBB67F8-8A33-4E94-86A6-9830F2C4EF1D}"/>
    <cellStyle name="Verknüpfte Zelle 4 2" xfId="39879" xr:uid="{FDCF2052-02FE-40F0-9D3F-E44EAE1E5C7F}"/>
    <cellStyle name="Verknüpfte Zelle 4 2 2" xfId="39880" xr:uid="{01881571-746A-4A3F-80D5-2EFF8AD82225}"/>
    <cellStyle name="Verknüpfte Zelle 4 3" xfId="39881" xr:uid="{68EAF437-ADEE-4515-BC7E-CB4D98211AB7}"/>
    <cellStyle name="Verknüpfte Zelle 4 3 2" xfId="39882" xr:uid="{8ACCAB2B-8015-43C6-8DCA-8630E0E2148F}"/>
    <cellStyle name="Verknüpfte Zelle 4 4" xfId="39883" xr:uid="{D0F9A937-B27F-4C92-B802-795BBB63272D}"/>
    <cellStyle name="Verknüpfte Zelle 4 5" xfId="39878" xr:uid="{EE291FBE-C586-48C4-AF53-01475A394C09}"/>
    <cellStyle name="Verknüpfte Zelle 5" xfId="21974" xr:uid="{8B807199-E99E-4221-A9A0-7E983F6C4852}"/>
    <cellStyle name="Verknüpfte Zelle 5 2" xfId="39885" xr:uid="{B6E04CEF-4370-438E-B4E3-5B984E7B28E0}"/>
    <cellStyle name="Verknüpfte Zelle 5 2 2" xfId="39886" xr:uid="{D907281C-9BDD-445D-A5C4-F86C4DF966B5}"/>
    <cellStyle name="Verknüpfte Zelle 5 3" xfId="39887" xr:uid="{FE15B38E-77BB-4298-A500-1A15E1175BFF}"/>
    <cellStyle name="Verknüpfte Zelle 5 3 2" xfId="39888" xr:uid="{3B52B91C-3DFE-4DFE-92E8-18E76D848276}"/>
    <cellStyle name="Verknüpfte Zelle 5 4" xfId="39889" xr:uid="{54837790-C975-4B7F-A037-DC0289EBFD0D}"/>
    <cellStyle name="Verknüpfte Zelle 5 4 2" xfId="39890" xr:uid="{78B225A6-507F-46BF-9F52-69AF9387D86F}"/>
    <cellStyle name="Verknüpfte Zelle 5 5" xfId="39891" xr:uid="{E67B8AC0-C74C-48E9-81A6-EF80EB442EAC}"/>
    <cellStyle name="Verknüpfte Zelle 5 6" xfId="39884" xr:uid="{5DBDAA13-7F17-4B44-B7B7-23D1730B0562}"/>
    <cellStyle name="Verknüpfte Zelle 6" xfId="21975" xr:uid="{7D59B3C7-3214-4988-961A-E23DE8C2CB0C}"/>
    <cellStyle name="Verknüpfte Zelle 6 2" xfId="39893" xr:uid="{D1690828-CDDD-4B5F-AC2E-B1F580D8FAD1}"/>
    <cellStyle name="Verknüpfte Zelle 6 2 2" xfId="39894" xr:uid="{DFF42C41-4610-4783-B8D4-550B4B091797}"/>
    <cellStyle name="Verknüpfte Zelle 6 3" xfId="39895" xr:uid="{2B9E1A68-12EA-42F2-84EA-DDF69DC5A4E0}"/>
    <cellStyle name="Verknüpfte Zelle 6 3 2" xfId="39896" xr:uid="{C407235E-CF9A-449D-8BB2-BF76F9C2BB16}"/>
    <cellStyle name="Verknüpfte Zelle 6 4" xfId="39897" xr:uid="{1608DEA7-A1B0-438E-9DDE-5291C06D3735}"/>
    <cellStyle name="Verknüpfte Zelle 6 5" xfId="39892" xr:uid="{6AD0FD16-89E7-4DA4-B4CA-0F69512E1B5E}"/>
    <cellStyle name="Verknüpfte Zelle 7" xfId="21976" xr:uid="{3830467F-036E-4EFF-AE7B-FA605C5C18FA}"/>
    <cellStyle name="Verknüpfte Zelle 7 2" xfId="39899" xr:uid="{83ECA52F-2564-4CE6-A481-FAAA3393FBC6}"/>
    <cellStyle name="Verknüpfte Zelle 7 3" xfId="39898" xr:uid="{715F1B36-8030-495B-A7C7-2C0031A2E3B4}"/>
    <cellStyle name="Verknüpfte Zelle 8" xfId="21977" xr:uid="{CDE9D9D4-C62E-492F-AA02-9B517AA44CDB}"/>
    <cellStyle name="Verknüpfte Zelle 8 2" xfId="39901" xr:uid="{48AA914D-D263-4AC5-9CAD-62C56B55DE04}"/>
    <cellStyle name="Verknüpfte Zelle 8 3" xfId="39900" xr:uid="{FA65E411-BBB3-4D80-BD28-2DFD5BA11B28}"/>
    <cellStyle name="Verknüpfte Zelle 9" xfId="21978" xr:uid="{F6876774-4CEE-4BFC-9080-C0D7D4D30EE2}"/>
    <cellStyle name="Verknüpfte Zelle 9 2" xfId="39903" xr:uid="{86A75CFC-5367-4018-9CE5-71A65A262C69}"/>
    <cellStyle name="Verknüpfte Zelle 9 3" xfId="39902" xr:uid="{8CCBFB99-7BF2-4527-96A5-F39C7057AAB3}"/>
    <cellStyle name="Vírgula 2" xfId="6355" xr:uid="{A46A5390-E6C4-4AE2-B3D4-A5A3E95A8F8E}"/>
    <cellStyle name="Vírgula 2 2" xfId="22455" xr:uid="{35B72B45-8F59-4AF9-B59C-A18A3E93133F}"/>
    <cellStyle name="Vírgula 2 2 2" xfId="23650" xr:uid="{F15C767E-6B4B-4D80-B176-72307D4D21CD}"/>
    <cellStyle name="Vírgula 2 3" xfId="23406" xr:uid="{E2504C68-3B0F-4BCC-B739-ACB547F2B75C}"/>
    <cellStyle name="Vírgula 2 4" xfId="10388" xr:uid="{DF0609D8-8FF6-435C-9F22-7030C8227724}"/>
    <cellStyle name="Warnender Text" xfId="5245" xr:uid="{00000000-0005-0000-0000-000080140000}"/>
    <cellStyle name="Warnender Text 10" xfId="21979" xr:uid="{726F668E-F247-4CB6-92BE-AAFF1038DE60}"/>
    <cellStyle name="Warnender Text 10 2" xfId="39905" xr:uid="{4DF42727-6A1F-4B17-93F8-2C38BE3C986A}"/>
    <cellStyle name="Warnender Text 11" xfId="39906" xr:uid="{E640A266-BA27-40BE-AA09-D248919C4DD4}"/>
    <cellStyle name="Warnender Text 12" xfId="39904" xr:uid="{2918CF33-C6DC-445A-B92A-B180B1365032}"/>
    <cellStyle name="Warnender Text 13" xfId="24519" xr:uid="{94829ADC-EF33-48C8-AEC8-12F9E1A985B0}"/>
    <cellStyle name="Warnender Text 14" xfId="9548" xr:uid="{3256CFD5-F86E-4D74-B2A3-2BC2944722B2}"/>
    <cellStyle name="Warnender Text 2" xfId="21980" xr:uid="{7487A703-0E65-4C60-B75A-0D806DF8CD33}"/>
    <cellStyle name="Warnender Text 2 2" xfId="39908" xr:uid="{0B630B47-2383-4AE1-8790-21EB138884B4}"/>
    <cellStyle name="Warnender Text 2 2 2" xfId="39909" xr:uid="{3B13CA9F-D9C9-43F2-8999-906653440D02}"/>
    <cellStyle name="Warnender Text 2 3" xfId="39910" xr:uid="{3C14CF97-0A8F-4D7E-A15D-E7DD2A44B805}"/>
    <cellStyle name="Warnender Text 2 3 2" xfId="39911" xr:uid="{E7E8C8DA-1334-425F-963F-AB9DA16E06C3}"/>
    <cellStyle name="Warnender Text 2 4" xfId="39912" xr:uid="{6A05CF1F-8725-43CD-8563-0FEE74718695}"/>
    <cellStyle name="Warnender Text 2 5" xfId="39913" xr:uid="{9D00EEA2-81DF-4C30-848C-21B636F372A5}"/>
    <cellStyle name="Warnender Text 2 6" xfId="39907" xr:uid="{7DCABD88-199D-4BE7-877F-A5B688A4E78F}"/>
    <cellStyle name="Warnender Text 3" xfId="21981" xr:uid="{A8F9810F-33C2-4D6F-B65B-DF89D3A0E676}"/>
    <cellStyle name="Warnender Text 3 2" xfId="39915" xr:uid="{55218B1D-9DD7-40AA-B4F5-3F2BF60DA11B}"/>
    <cellStyle name="Warnender Text 3 2 2" xfId="39916" xr:uid="{FDB2D84E-2589-4277-8277-E18C5E4A12C3}"/>
    <cellStyle name="Warnender Text 3 3" xfId="39917" xr:uid="{794F1B56-0FB6-4166-BEF8-466DE6D9FF50}"/>
    <cellStyle name="Warnender Text 3 3 2" xfId="39918" xr:uid="{469179EC-C4EF-4D61-B043-584067D26563}"/>
    <cellStyle name="Warnender Text 3 4" xfId="39919" xr:uid="{2A7F6327-BD04-4BC5-B3FF-F9A886C752AF}"/>
    <cellStyle name="Warnender Text 3 5" xfId="39914" xr:uid="{A47FCAD5-0241-4873-A5B4-2616F7E4BE3B}"/>
    <cellStyle name="Warnender Text 4" xfId="21982" xr:uid="{0C421FF6-F284-431B-B67C-9C69E3A07732}"/>
    <cellStyle name="Warnender Text 4 2" xfId="39921" xr:uid="{85D136DA-D57F-4FAB-A3FB-DB53AC2A2D91}"/>
    <cellStyle name="Warnender Text 4 2 2" xfId="39922" xr:uid="{9BAFB1AE-220C-4C9D-B776-CE04B02F781E}"/>
    <cellStyle name="Warnender Text 4 3" xfId="39923" xr:uid="{B20BBF61-B9D0-4BF1-9515-1EF4925A91A8}"/>
    <cellStyle name="Warnender Text 4 3 2" xfId="39924" xr:uid="{3A8902B4-4E9E-41CB-B173-C4FD840CCF14}"/>
    <cellStyle name="Warnender Text 4 4" xfId="39925" xr:uid="{5B00FE95-1A49-4687-9025-5B7AEBC348C1}"/>
    <cellStyle name="Warnender Text 4 5" xfId="39920" xr:uid="{A7ED5098-1335-4898-B1A5-B06082CE35E1}"/>
    <cellStyle name="Warnender Text 5" xfId="21983" xr:uid="{65C08314-D9E5-4630-B190-85DBD02FDB2B}"/>
    <cellStyle name="Warnender Text 5 2" xfId="39927" xr:uid="{08E4F760-3A96-4624-AE91-C6006493703A}"/>
    <cellStyle name="Warnender Text 5 2 2" xfId="39928" xr:uid="{41E7A9B2-2413-44BB-B265-72661D281049}"/>
    <cellStyle name="Warnender Text 5 3" xfId="39929" xr:uid="{11DD74EF-98E9-4396-ADA2-8AB207C08BD1}"/>
    <cellStyle name="Warnender Text 5 3 2" xfId="39930" xr:uid="{C5A4055E-B350-4AEC-A929-0BB3099F2259}"/>
    <cellStyle name="Warnender Text 5 4" xfId="39931" xr:uid="{2AD9F24D-5C05-4343-BBD8-A8E2A92A9225}"/>
    <cellStyle name="Warnender Text 5 4 2" xfId="39932" xr:uid="{032C9B02-A045-4694-99F8-3F3175F6271D}"/>
    <cellStyle name="Warnender Text 5 5" xfId="39933" xr:uid="{27FEB491-C526-4A89-A98A-B247586F6331}"/>
    <cellStyle name="Warnender Text 5 6" xfId="39926" xr:uid="{18582514-1E76-4244-A209-DADEA02CB424}"/>
    <cellStyle name="Warnender Text 6" xfId="21984" xr:uid="{6EE498CC-FB53-4C42-81B0-B10B65014495}"/>
    <cellStyle name="Warnender Text 6 2" xfId="39935" xr:uid="{461ACDC9-E80B-4E3F-93BD-C5454639066E}"/>
    <cellStyle name="Warnender Text 6 2 2" xfId="39936" xr:uid="{BA311B67-9E2A-4D34-97AD-3D83882D382C}"/>
    <cellStyle name="Warnender Text 6 3" xfId="39937" xr:uid="{232FBE5E-B515-46D6-A8B6-6B68284C825F}"/>
    <cellStyle name="Warnender Text 6 3 2" xfId="39938" xr:uid="{A30BB914-B396-465A-A9CA-489B65141DE0}"/>
    <cellStyle name="Warnender Text 6 4" xfId="39939" xr:uid="{645BFCBB-AA4E-4D26-AED9-6469BF5EB76B}"/>
    <cellStyle name="Warnender Text 6 5" xfId="39934" xr:uid="{948051A4-3DF7-444B-8312-11781BA776FB}"/>
    <cellStyle name="Warnender Text 7" xfId="21985" xr:uid="{5F09B2E5-704A-4D3D-8E31-F75098823590}"/>
    <cellStyle name="Warnender Text 7 2" xfId="39941" xr:uid="{29E03547-6F15-453F-B389-134197F4E9CA}"/>
    <cellStyle name="Warnender Text 7 3" xfId="39940" xr:uid="{046B5FB8-905B-4092-9308-77412D1FC0C0}"/>
    <cellStyle name="Warnender Text 8" xfId="21986" xr:uid="{11C952B7-B819-4271-AA37-BAE7E6111716}"/>
    <cellStyle name="Warnender Text 8 2" xfId="39943" xr:uid="{3F00E341-5AA6-4B7F-B1F4-2E69FB3E5211}"/>
    <cellStyle name="Warnender Text 8 3" xfId="39942" xr:uid="{18D741D7-1E18-49DA-BF6E-392591760374}"/>
    <cellStyle name="Warnender Text 9" xfId="21987" xr:uid="{022A89DB-8ADA-4404-B2B2-81FDCD8222B9}"/>
    <cellStyle name="Warnender Text 9 2" xfId="39945" xr:uid="{4EE06DFD-8BA5-49F5-8EF9-5D41FD0805CE}"/>
    <cellStyle name="Warnender Text 9 3" xfId="39944" xr:uid="{5F971AB5-CEA8-41B3-8457-87EE4F0D225E}"/>
    <cellStyle name="Warning Text" xfId="6368" builtinId="11" customBuiltin="1"/>
    <cellStyle name="Warning Text 10" xfId="5246" xr:uid="{00000000-0005-0000-0000-000081140000}"/>
    <cellStyle name="Warning Text 10 10" xfId="21988" xr:uid="{01CBC7B0-BB0A-424F-ABF9-63D169DD01CA}"/>
    <cellStyle name="Warning Text 10 10 2" xfId="39947" xr:uid="{5C0393B0-E6DE-436B-B256-B9C467210811}"/>
    <cellStyle name="Warning Text 10 11" xfId="39948" xr:uid="{B98FEDE3-C27A-41BE-95BA-04676D6707CB}"/>
    <cellStyle name="Warning Text 10 12" xfId="39946" xr:uid="{79F9B7AD-EE04-43F7-B35A-80663242B83F}"/>
    <cellStyle name="Warning Text 10 13" xfId="24520" xr:uid="{9C147D03-BA5D-4A4C-A3FF-4658ECCFCD7B}"/>
    <cellStyle name="Warning Text 10 14" xfId="9549" xr:uid="{8C6E7244-B6AC-448A-A5F0-2672FC2A10CF}"/>
    <cellStyle name="Warning Text 10 2" xfId="21989" xr:uid="{CC111774-9FBA-403D-8641-695CB748D87B}"/>
    <cellStyle name="Warning Text 10 2 2" xfId="39950" xr:uid="{E53941A8-DCB7-4522-8E84-449E74C98FC4}"/>
    <cellStyle name="Warning Text 10 2 2 2" xfId="39951" xr:uid="{DF1ACC39-4602-4B15-B814-143D9EA1AC86}"/>
    <cellStyle name="Warning Text 10 2 3" xfId="39952" xr:uid="{5C8FC5F6-B0F0-4ABA-BE5A-333FE9B99AC7}"/>
    <cellStyle name="Warning Text 10 2 3 2" xfId="39953" xr:uid="{0B0C4BDC-AD48-495F-949D-DDA7AE2067AB}"/>
    <cellStyle name="Warning Text 10 2 4" xfId="39954" xr:uid="{8CC0919E-2C72-47A8-8EC9-616F28EB1E31}"/>
    <cellStyle name="Warning Text 10 2 5" xfId="39955" xr:uid="{44BC5E0E-0D44-41E1-ADEA-667A6A52B162}"/>
    <cellStyle name="Warning Text 10 2 6" xfId="39949" xr:uid="{80B8D700-313C-4B6B-B3AA-C1AE01868F4B}"/>
    <cellStyle name="Warning Text 10 3" xfId="21990" xr:uid="{1DB0F297-DB8E-4E36-90AA-EFAA7D1EB6E1}"/>
    <cellStyle name="Warning Text 10 3 2" xfId="39957" xr:uid="{85272D8D-6900-4DD3-8BBB-B876B6454907}"/>
    <cellStyle name="Warning Text 10 3 2 2" xfId="39958" xr:uid="{D4C06527-2D0A-49A8-BD9A-106ACB6E86ED}"/>
    <cellStyle name="Warning Text 10 3 3" xfId="39959" xr:uid="{BED5EEC5-F96E-48A4-9597-357C663CC86E}"/>
    <cellStyle name="Warning Text 10 3 3 2" xfId="39960" xr:uid="{DC8E992F-0EEE-4B58-8107-1670769DA7B9}"/>
    <cellStyle name="Warning Text 10 3 4" xfId="39961" xr:uid="{3F6D1C99-F16B-45A6-AD37-0E66E53C2226}"/>
    <cellStyle name="Warning Text 10 3 5" xfId="39956" xr:uid="{C16947DF-8CDF-4268-B297-2FFF6B9BB074}"/>
    <cellStyle name="Warning Text 10 4" xfId="21991" xr:uid="{23D5CB03-0632-40E9-B4F5-0E4A47829033}"/>
    <cellStyle name="Warning Text 10 4 2" xfId="39963" xr:uid="{B66B03C2-ECE0-4B62-96B9-8681C2017AF3}"/>
    <cellStyle name="Warning Text 10 4 2 2" xfId="39964" xr:uid="{05F80C5C-4194-4F95-945A-647885F5EA62}"/>
    <cellStyle name="Warning Text 10 4 3" xfId="39965" xr:uid="{4F9EF50B-3A2A-4EE8-870B-D8F8165A0302}"/>
    <cellStyle name="Warning Text 10 4 3 2" xfId="39966" xr:uid="{4F9CF155-BC5F-45A1-9271-0ABD504B0B2A}"/>
    <cellStyle name="Warning Text 10 4 4" xfId="39967" xr:uid="{A22209F1-2FA8-4863-B03F-BBA9C334C240}"/>
    <cellStyle name="Warning Text 10 4 5" xfId="39962" xr:uid="{FF1A8689-94A9-472B-A20F-E16379302AB0}"/>
    <cellStyle name="Warning Text 10 5" xfId="21992" xr:uid="{F7DB514F-035A-489C-BD4A-2DE04A611B4D}"/>
    <cellStyle name="Warning Text 10 5 2" xfId="39969" xr:uid="{CE72C469-C18C-48E8-9F27-63F2F467CCB5}"/>
    <cellStyle name="Warning Text 10 5 2 2" xfId="39970" xr:uid="{74FC81D9-4EE5-4E70-A55F-6806C455E9C9}"/>
    <cellStyle name="Warning Text 10 5 3" xfId="39971" xr:uid="{E49A59DE-3C58-42E7-AD07-EF2E56A1A23A}"/>
    <cellStyle name="Warning Text 10 5 3 2" xfId="39972" xr:uid="{CBC196AC-F783-4665-A573-8BCC34DE8206}"/>
    <cellStyle name="Warning Text 10 5 4" xfId="39973" xr:uid="{5721FB10-B2E0-4AA6-9592-F14A94349A22}"/>
    <cellStyle name="Warning Text 10 5 4 2" xfId="39974" xr:uid="{4C58C9D6-28EC-4B4C-A0CF-F1D5FCE65506}"/>
    <cellStyle name="Warning Text 10 5 5" xfId="39975" xr:uid="{5E331EC8-4F51-4F66-8446-D24F25918C42}"/>
    <cellStyle name="Warning Text 10 5 6" xfId="39968" xr:uid="{16471A77-E417-4FE1-B877-72239C1B63BC}"/>
    <cellStyle name="Warning Text 10 6" xfId="21993" xr:uid="{878A402C-CB6E-459E-B9FF-09F89A59D7D9}"/>
    <cellStyle name="Warning Text 10 6 2" xfId="39977" xr:uid="{DE6004E3-12E5-471C-A5B2-812D5104EA2B}"/>
    <cellStyle name="Warning Text 10 6 2 2" xfId="39978" xr:uid="{9D7BD06B-F545-4AC3-BBB8-1CF1586CB283}"/>
    <cellStyle name="Warning Text 10 6 3" xfId="39979" xr:uid="{4E8C439A-654E-45B7-A040-F531AE84046F}"/>
    <cellStyle name="Warning Text 10 6 3 2" xfId="39980" xr:uid="{93E7B327-3217-4ED7-A524-43AB4043D05E}"/>
    <cellStyle name="Warning Text 10 6 4" xfId="39981" xr:uid="{2EC7F8E9-D583-419B-BBAE-14AF3781960F}"/>
    <cellStyle name="Warning Text 10 6 5" xfId="39976" xr:uid="{CFA63E1A-BCFD-42B9-B437-49DA4433C272}"/>
    <cellStyle name="Warning Text 10 7" xfId="21994" xr:uid="{60423333-87A8-4983-9CF9-A46A963EC210}"/>
    <cellStyle name="Warning Text 10 7 2" xfId="39983" xr:uid="{9D79B4D2-0D27-4237-A203-F690C613439B}"/>
    <cellStyle name="Warning Text 10 7 3" xfId="39982" xr:uid="{E7EA5AB7-BF4B-4C47-A032-A7D9CFDAB477}"/>
    <cellStyle name="Warning Text 10 8" xfId="21995" xr:uid="{79D3EABE-E8A9-4E90-93B6-FA09A05A5231}"/>
    <cellStyle name="Warning Text 10 8 2" xfId="39985" xr:uid="{96CD243B-1352-4D71-83B6-1F4992B7181E}"/>
    <cellStyle name="Warning Text 10 8 3" xfId="39984" xr:uid="{C4848F51-794A-423D-8C0B-D1EF78AA7EDD}"/>
    <cellStyle name="Warning Text 10 9" xfId="21996" xr:uid="{3A17EC6F-1333-4289-B487-E07EC68220C4}"/>
    <cellStyle name="Warning Text 10 9 2" xfId="39987" xr:uid="{EC7FA1D6-3F8D-4EFA-9280-710D25CBB928}"/>
    <cellStyle name="Warning Text 10 9 3" xfId="39986" xr:uid="{1159A499-CEAF-470F-BF34-B959300128FB}"/>
    <cellStyle name="Warning Text 11" xfId="5247" xr:uid="{00000000-0005-0000-0000-000082140000}"/>
    <cellStyle name="Warning Text 11 10" xfId="21997" xr:uid="{AD65336E-B04E-4AD7-9FEA-2E29580485A7}"/>
    <cellStyle name="Warning Text 11 10 2" xfId="39989" xr:uid="{978EBF0A-7D4E-40F9-A862-28532F569BF3}"/>
    <cellStyle name="Warning Text 11 11" xfId="39990" xr:uid="{2B2F5398-89F1-4D39-9758-BBA94AEEE564}"/>
    <cellStyle name="Warning Text 11 12" xfId="39988" xr:uid="{CCF1125A-DF96-4249-999D-A06B2362C710}"/>
    <cellStyle name="Warning Text 11 13" xfId="24521" xr:uid="{ADE59989-5647-4B4F-A283-72ED3AC46691}"/>
    <cellStyle name="Warning Text 11 14" xfId="9550" xr:uid="{D47BBF75-E88E-493D-B57F-7228FCBE93E7}"/>
    <cellStyle name="Warning Text 11 2" xfId="21998" xr:uid="{64503D96-B349-4E1C-B1D0-8DDCBA3C7BAC}"/>
    <cellStyle name="Warning Text 11 2 2" xfId="39992" xr:uid="{B32CBDD1-5E9A-4115-A3CC-B3C5CCF18F0A}"/>
    <cellStyle name="Warning Text 11 2 2 2" xfId="39993" xr:uid="{7C8FF125-4C19-43FC-9FE4-D9F9CC238579}"/>
    <cellStyle name="Warning Text 11 2 3" xfId="39994" xr:uid="{B8C75BF6-2AAB-42AD-85F8-CF9D72B49FAC}"/>
    <cellStyle name="Warning Text 11 2 3 2" xfId="39995" xr:uid="{0E569D87-B4A2-4635-97BB-2226B78D9B69}"/>
    <cellStyle name="Warning Text 11 2 4" xfId="39996" xr:uid="{469BB0EC-1D87-42B6-9B0E-1C14354E0D9E}"/>
    <cellStyle name="Warning Text 11 2 5" xfId="39997" xr:uid="{E3EDCA2C-51AD-4CB6-A3EF-91B09C1AADA2}"/>
    <cellStyle name="Warning Text 11 2 6" xfId="39991" xr:uid="{D2442D4A-0F5E-4FB8-8676-ECB2672B1C8C}"/>
    <cellStyle name="Warning Text 11 3" xfId="21999" xr:uid="{2B6DFE6F-EAC2-4402-BD42-08E75886C6A3}"/>
    <cellStyle name="Warning Text 11 3 2" xfId="39999" xr:uid="{472A01C7-C789-4059-BD14-6D928AECF578}"/>
    <cellStyle name="Warning Text 11 3 2 2" xfId="40000" xr:uid="{C94169E8-7CC9-47FE-AC89-553344413B15}"/>
    <cellStyle name="Warning Text 11 3 3" xfId="40001" xr:uid="{307434A8-DC0D-428E-9219-7211F892D12C}"/>
    <cellStyle name="Warning Text 11 3 3 2" xfId="40002" xr:uid="{E9E42621-A4DD-4FBD-8272-CA5EFC8DE339}"/>
    <cellStyle name="Warning Text 11 3 4" xfId="40003" xr:uid="{C6DB6498-7EE6-4F4A-93EF-D6E0ECC8F9C9}"/>
    <cellStyle name="Warning Text 11 3 5" xfId="39998" xr:uid="{B71971BE-E59D-46FE-BD69-009A0445B42A}"/>
    <cellStyle name="Warning Text 11 4" xfId="22000" xr:uid="{C5E59770-F17E-4785-8BD0-FB18A39148F8}"/>
    <cellStyle name="Warning Text 11 4 2" xfId="40005" xr:uid="{6F4F94C5-7550-42EA-9171-DC4FCBB7D6E0}"/>
    <cellStyle name="Warning Text 11 4 2 2" xfId="40006" xr:uid="{E04FEB24-6BB0-4918-8A2F-6651E61AAC5F}"/>
    <cellStyle name="Warning Text 11 4 3" xfId="40007" xr:uid="{B50EC2D9-FBEF-461D-B3AE-91996ECBB8E2}"/>
    <cellStyle name="Warning Text 11 4 3 2" xfId="40008" xr:uid="{28B6B162-A811-4554-AAFF-27EAD80EFB14}"/>
    <cellStyle name="Warning Text 11 4 4" xfId="40009" xr:uid="{CDAFD554-D2F4-4907-AB0A-40EC8D5A4EAA}"/>
    <cellStyle name="Warning Text 11 4 5" xfId="40004" xr:uid="{8E3E11E9-1601-42B4-BA17-AD129A5E8DBA}"/>
    <cellStyle name="Warning Text 11 5" xfId="22001" xr:uid="{89939AC9-1CE0-475D-8650-4F20C3BEDFBA}"/>
    <cellStyle name="Warning Text 11 5 2" xfId="40011" xr:uid="{06D9E190-9834-4B8E-9429-181AAB2A07A3}"/>
    <cellStyle name="Warning Text 11 5 2 2" xfId="40012" xr:uid="{B3115892-4577-4542-86CD-F9BEE5223DF4}"/>
    <cellStyle name="Warning Text 11 5 3" xfId="40013" xr:uid="{BC3806CA-BFC7-492A-8DF9-960C15B3D2D9}"/>
    <cellStyle name="Warning Text 11 5 3 2" xfId="40014" xr:uid="{4653A81A-EB9D-4B6F-8B1E-EA1E80D0409F}"/>
    <cellStyle name="Warning Text 11 5 4" xfId="40015" xr:uid="{DF931683-4345-426B-AAC5-5F3AA4559DA8}"/>
    <cellStyle name="Warning Text 11 5 4 2" xfId="40016" xr:uid="{946F169D-031D-401A-A181-CB1E780271E3}"/>
    <cellStyle name="Warning Text 11 5 5" xfId="40017" xr:uid="{B52764AF-1BE8-494B-94A9-2E2131FDE390}"/>
    <cellStyle name="Warning Text 11 5 6" xfId="40010" xr:uid="{AF887662-F9ED-41E7-B656-FAC0A13104A9}"/>
    <cellStyle name="Warning Text 11 6" xfId="22002" xr:uid="{A5730773-C9D2-44AA-83CE-4D65B78841D8}"/>
    <cellStyle name="Warning Text 11 6 2" xfId="40019" xr:uid="{82599A09-B0A4-40BD-A30F-5A5E71664BF8}"/>
    <cellStyle name="Warning Text 11 6 2 2" xfId="40020" xr:uid="{3CDA67C0-B77B-4B1B-BABB-F91C220BD129}"/>
    <cellStyle name="Warning Text 11 6 3" xfId="40021" xr:uid="{662C1E40-359D-463D-BE7C-105D8B89887C}"/>
    <cellStyle name="Warning Text 11 6 3 2" xfId="40022" xr:uid="{9DCFA7F7-2FDD-418D-B233-983D5BFC5D54}"/>
    <cellStyle name="Warning Text 11 6 4" xfId="40023" xr:uid="{582B2117-083F-49C3-8986-9E83878E7D53}"/>
    <cellStyle name="Warning Text 11 6 5" xfId="40018" xr:uid="{049C4010-B7FF-4699-9993-D665662A34E8}"/>
    <cellStyle name="Warning Text 11 7" xfId="22003" xr:uid="{B7096120-46A0-4B18-BFA9-7AB3DCA0D56E}"/>
    <cellStyle name="Warning Text 11 7 2" xfId="40025" xr:uid="{D2416FC1-A483-4B8A-9239-1037C9B602E4}"/>
    <cellStyle name="Warning Text 11 7 3" xfId="40024" xr:uid="{62271EAA-DC80-4204-A51B-1D5A34C16870}"/>
    <cellStyle name="Warning Text 11 8" xfId="22004" xr:uid="{7C729AA1-ECA2-4FB6-BE71-00750077124B}"/>
    <cellStyle name="Warning Text 11 8 2" xfId="40027" xr:uid="{3DC85C88-C2A4-45DA-AC26-2988F859D327}"/>
    <cellStyle name="Warning Text 11 8 3" xfId="40026" xr:uid="{D7BAA3B7-4E3B-41A9-AC9E-80FB2919F3C0}"/>
    <cellStyle name="Warning Text 11 9" xfId="22005" xr:uid="{4CA84659-7545-410D-B95C-17BB21059654}"/>
    <cellStyle name="Warning Text 11 9 2" xfId="40029" xr:uid="{72059968-5065-41B3-AC0B-9479E003232E}"/>
    <cellStyle name="Warning Text 11 9 3" xfId="40028" xr:uid="{AEDB4723-3FE0-4FDB-9814-C4D8C6D70C5F}"/>
    <cellStyle name="Warning Text 12" xfId="5248" xr:uid="{00000000-0005-0000-0000-000083140000}"/>
    <cellStyle name="Warning Text 12 10" xfId="22006" xr:uid="{B304B5E3-B5AA-4BFA-88BC-EF62365D994E}"/>
    <cellStyle name="Warning Text 12 10 2" xfId="40031" xr:uid="{952EF6B6-B7F9-4704-B1D6-16FAEC368501}"/>
    <cellStyle name="Warning Text 12 11" xfId="40032" xr:uid="{15C144AB-F30E-4EDE-85D5-693EB0E1F946}"/>
    <cellStyle name="Warning Text 12 12" xfId="40030" xr:uid="{5921FF0E-D49F-40CB-A8DE-C6F901DA1A89}"/>
    <cellStyle name="Warning Text 12 13" xfId="24522" xr:uid="{481DCBB5-041D-4CC7-9DC5-C25495BE9B6C}"/>
    <cellStyle name="Warning Text 12 14" xfId="9551" xr:uid="{53CCAFF9-2BE0-4F81-9493-9223BD038BC1}"/>
    <cellStyle name="Warning Text 12 2" xfId="22007" xr:uid="{2F78F2C9-6624-4C2B-AFBD-F201E08EE5D5}"/>
    <cellStyle name="Warning Text 12 2 2" xfId="40034" xr:uid="{D9F4470C-FB80-4354-81E7-14B7DB650013}"/>
    <cellStyle name="Warning Text 12 2 2 2" xfId="40035" xr:uid="{E6996C04-2A15-49B7-B72D-132C342CBFA1}"/>
    <cellStyle name="Warning Text 12 2 3" xfId="40036" xr:uid="{5E7A26E3-6CC9-46B0-A710-E280914665CA}"/>
    <cellStyle name="Warning Text 12 2 3 2" xfId="40037" xr:uid="{3A2B8297-F59C-401F-89B1-CD6884423DE9}"/>
    <cellStyle name="Warning Text 12 2 4" xfId="40038" xr:uid="{246B7675-C03C-439B-A6A4-5BFC8899866A}"/>
    <cellStyle name="Warning Text 12 2 5" xfId="40039" xr:uid="{1571ABD5-AE53-4F40-B8DA-ABBB92A3A942}"/>
    <cellStyle name="Warning Text 12 2 6" xfId="40033" xr:uid="{DEEFD1C1-F6A6-4F9B-B2E7-9F98F42CFB22}"/>
    <cellStyle name="Warning Text 12 3" xfId="22008" xr:uid="{A4F99AA2-E0E1-41C4-9095-7FEAB5E41CFF}"/>
    <cellStyle name="Warning Text 12 3 2" xfId="40041" xr:uid="{0D0F38FE-9F4A-48DC-8ACD-B1A0F3E6F9E6}"/>
    <cellStyle name="Warning Text 12 3 2 2" xfId="40042" xr:uid="{43336CB4-C223-4DBC-9981-C91CA3B4F22B}"/>
    <cellStyle name="Warning Text 12 3 3" xfId="40043" xr:uid="{B57E83E8-B411-4AAA-9E92-EAAFC4DF6263}"/>
    <cellStyle name="Warning Text 12 3 3 2" xfId="40044" xr:uid="{4826E842-75F4-4B18-81B3-1BCE01B15A22}"/>
    <cellStyle name="Warning Text 12 3 4" xfId="40045" xr:uid="{93A57EC6-BC62-42C3-8AA8-C4E2D0DC8898}"/>
    <cellStyle name="Warning Text 12 3 5" xfId="40040" xr:uid="{E68B2D2D-7152-488F-B0AB-F7B8E74FB977}"/>
    <cellStyle name="Warning Text 12 4" xfId="22009" xr:uid="{4B28BC70-E6FB-44AF-BA99-289649E75F55}"/>
    <cellStyle name="Warning Text 12 4 2" xfId="40047" xr:uid="{D69A129D-CA12-41F5-8C41-E4D60944ADA3}"/>
    <cellStyle name="Warning Text 12 4 2 2" xfId="40048" xr:uid="{E5E4E332-2857-44E0-9048-6C6C9DA5E470}"/>
    <cellStyle name="Warning Text 12 4 3" xfId="40049" xr:uid="{1AB17A7E-3CB8-4014-A184-F61AD3C03A78}"/>
    <cellStyle name="Warning Text 12 4 3 2" xfId="40050" xr:uid="{10293D4D-D1B9-4D90-A102-29D6ACDC7B49}"/>
    <cellStyle name="Warning Text 12 4 4" xfId="40051" xr:uid="{3D1EF1C0-3756-4C00-8812-0D48BA21DBD9}"/>
    <cellStyle name="Warning Text 12 4 5" xfId="40046" xr:uid="{C400ED90-5D85-40CC-8058-FBBFA701BC9F}"/>
    <cellStyle name="Warning Text 12 5" xfId="22010" xr:uid="{06A6CABE-D775-4D9A-A767-E53C26C67BA0}"/>
    <cellStyle name="Warning Text 12 5 2" xfId="40053" xr:uid="{2C4E7F2F-EB84-4A5B-8992-D17F8FE73E66}"/>
    <cellStyle name="Warning Text 12 5 2 2" xfId="40054" xr:uid="{39CB5524-3F9D-4148-94D9-8C4218A9FA40}"/>
    <cellStyle name="Warning Text 12 5 3" xfId="40055" xr:uid="{9AA10EC9-45C6-4077-9B45-633C25F80EB3}"/>
    <cellStyle name="Warning Text 12 5 3 2" xfId="40056" xr:uid="{0DC4E73A-93E1-4F4D-8B2B-8C0D8106C80F}"/>
    <cellStyle name="Warning Text 12 5 4" xfId="40057" xr:uid="{6751FFCB-2A65-48F4-B006-222BDF97EDFC}"/>
    <cellStyle name="Warning Text 12 5 4 2" xfId="40058" xr:uid="{ABD0279F-287C-4B93-A83E-42A698B1155D}"/>
    <cellStyle name="Warning Text 12 5 5" xfId="40059" xr:uid="{ECDA0896-B7BB-4976-B05A-5B16443C9C65}"/>
    <cellStyle name="Warning Text 12 5 6" xfId="40052" xr:uid="{7463CEF9-5983-4F64-95A0-52B08633DCB4}"/>
    <cellStyle name="Warning Text 12 6" xfId="22011" xr:uid="{802F8C9D-3F3D-4557-97F6-08D3682EE171}"/>
    <cellStyle name="Warning Text 12 6 2" xfId="40061" xr:uid="{E1C3991D-18E0-4B63-AC41-3739AB9FF5F9}"/>
    <cellStyle name="Warning Text 12 6 2 2" xfId="40062" xr:uid="{6AE31734-F5D0-4722-A8E3-E446F68823F4}"/>
    <cellStyle name="Warning Text 12 6 3" xfId="40063" xr:uid="{6A7F68FF-9284-4260-B914-2940DECD3B6F}"/>
    <cellStyle name="Warning Text 12 6 3 2" xfId="40064" xr:uid="{F85CC546-A7DF-440E-92DC-62EB54BC7471}"/>
    <cellStyle name="Warning Text 12 6 4" xfId="40065" xr:uid="{59F1B8B3-21E7-4D39-83CE-DFB9880F2936}"/>
    <cellStyle name="Warning Text 12 6 5" xfId="40060" xr:uid="{34CAA65F-742B-48BD-B16C-E80D2A725C9F}"/>
    <cellStyle name="Warning Text 12 7" xfId="22012" xr:uid="{690F5EE6-8B58-41C0-B16B-55B33F88A076}"/>
    <cellStyle name="Warning Text 12 7 2" xfId="40067" xr:uid="{FDE548AA-DC2E-4E71-A94B-D0BB02F4AF98}"/>
    <cellStyle name="Warning Text 12 7 3" xfId="40066" xr:uid="{66B14A88-E471-4E18-B5E3-87354F7285CF}"/>
    <cellStyle name="Warning Text 12 8" xfId="22013" xr:uid="{36DD2CB0-7F58-4060-8DEB-8F579E89ED7F}"/>
    <cellStyle name="Warning Text 12 8 2" xfId="40069" xr:uid="{E6DA4CF9-FC85-4556-8575-13B3388EDF84}"/>
    <cellStyle name="Warning Text 12 8 3" xfId="40068" xr:uid="{38FAC1D2-4209-4ABA-B6C3-39386B5C9F4B}"/>
    <cellStyle name="Warning Text 12 9" xfId="22014" xr:uid="{CD4A85AD-751D-4500-B2B1-AA456B9D15A3}"/>
    <cellStyle name="Warning Text 12 9 2" xfId="40071" xr:uid="{5888F2FE-8B5C-4692-83E0-89365704AABE}"/>
    <cellStyle name="Warning Text 12 9 3" xfId="40070" xr:uid="{0B891AD4-8A67-4D41-9C9C-7C4B396CE7D4}"/>
    <cellStyle name="Warning Text 13" xfId="5249" xr:uid="{00000000-0005-0000-0000-000084140000}"/>
    <cellStyle name="Warning Text 13 10" xfId="22015" xr:uid="{D4F34CE3-00DE-4A80-B1E1-ED10BD5C3B2F}"/>
    <cellStyle name="Warning Text 13 10 2" xfId="40073" xr:uid="{4BCF1B6C-E810-4E2B-B128-7F40F1C2EED7}"/>
    <cellStyle name="Warning Text 13 11" xfId="40074" xr:uid="{50B27BD4-5D35-4524-AE50-9AA39D483109}"/>
    <cellStyle name="Warning Text 13 12" xfId="40072" xr:uid="{92F05781-3786-4CA3-B424-AD1FAA97288F}"/>
    <cellStyle name="Warning Text 13 13" xfId="24523" xr:uid="{6C028849-37BE-4A10-A15A-5F3F88E66118}"/>
    <cellStyle name="Warning Text 13 14" xfId="9552" xr:uid="{123C6DCA-41CA-42E9-BC5A-DF611A960822}"/>
    <cellStyle name="Warning Text 13 2" xfId="22016" xr:uid="{A9A70B7C-562F-4D63-A90B-A93C53B98185}"/>
    <cellStyle name="Warning Text 13 2 2" xfId="40076" xr:uid="{AD6BBD8E-5BCB-4D3F-A52A-4D43077C9E1A}"/>
    <cellStyle name="Warning Text 13 2 2 2" xfId="40077" xr:uid="{8CDA5C40-7AE9-479E-B543-1C4AD8B30213}"/>
    <cellStyle name="Warning Text 13 2 3" xfId="40078" xr:uid="{D17F91BA-9249-49E8-BCB5-5BA76340CFB7}"/>
    <cellStyle name="Warning Text 13 2 3 2" xfId="40079" xr:uid="{F6D61732-3B41-449B-9FC3-BF3F0A3BC0C4}"/>
    <cellStyle name="Warning Text 13 2 4" xfId="40080" xr:uid="{CE0B611F-A74F-4262-B020-6D17998DFDFB}"/>
    <cellStyle name="Warning Text 13 2 5" xfId="40081" xr:uid="{08805DD5-E8EB-475D-B29D-332F5E69F22E}"/>
    <cellStyle name="Warning Text 13 2 6" xfId="40075" xr:uid="{9921AB82-EE30-4C61-A269-A2BE353D6897}"/>
    <cellStyle name="Warning Text 13 3" xfId="22017" xr:uid="{EAD5B345-D807-4A54-8575-7CE30C44FCCB}"/>
    <cellStyle name="Warning Text 13 3 2" xfId="40083" xr:uid="{4B2EDAE8-8FDA-42BF-8D23-44AB55C09527}"/>
    <cellStyle name="Warning Text 13 3 2 2" xfId="40084" xr:uid="{98CF44E8-C98E-4210-AE88-0170A18329C5}"/>
    <cellStyle name="Warning Text 13 3 3" xfId="40085" xr:uid="{BE9D7A40-2555-4D51-85C7-A88BB73F5773}"/>
    <cellStyle name="Warning Text 13 3 3 2" xfId="40086" xr:uid="{D6BB795B-9772-4248-AD15-C1F2B9E6FA62}"/>
    <cellStyle name="Warning Text 13 3 4" xfId="40087" xr:uid="{406F12ED-668F-487F-8804-474A20BC505A}"/>
    <cellStyle name="Warning Text 13 3 5" xfId="40082" xr:uid="{B90DC02A-DA46-4872-8649-66B02D086860}"/>
    <cellStyle name="Warning Text 13 4" xfId="22018" xr:uid="{632563C3-B3B3-47BF-9930-13957C03E301}"/>
    <cellStyle name="Warning Text 13 4 2" xfId="40089" xr:uid="{5C4BE867-4331-4EBE-A0E7-E49638BAF3B4}"/>
    <cellStyle name="Warning Text 13 4 2 2" xfId="40090" xr:uid="{819D4FCC-9B92-4D66-B8DA-F6CBAD26346F}"/>
    <cellStyle name="Warning Text 13 4 3" xfId="40091" xr:uid="{ACB148AF-CD93-41D7-AC19-637F102033E3}"/>
    <cellStyle name="Warning Text 13 4 3 2" xfId="40092" xr:uid="{0D79C260-4F27-48D3-96B1-59D42C0BC137}"/>
    <cellStyle name="Warning Text 13 4 4" xfId="40093" xr:uid="{1240628F-332C-4475-AE52-6F58F77560F6}"/>
    <cellStyle name="Warning Text 13 4 5" xfId="40088" xr:uid="{0AF2B3A6-D27E-4462-AEEF-0CFE3FF6A465}"/>
    <cellStyle name="Warning Text 13 5" xfId="22019" xr:uid="{DE9A2491-F087-400D-8A00-3394B3F315CC}"/>
    <cellStyle name="Warning Text 13 5 2" xfId="40095" xr:uid="{27ADB149-FDF0-4138-B2A2-363B04EC9B6D}"/>
    <cellStyle name="Warning Text 13 5 2 2" xfId="40096" xr:uid="{D72EACE2-54F9-4AA7-A414-E09F4AAD9AC6}"/>
    <cellStyle name="Warning Text 13 5 3" xfId="40097" xr:uid="{CB8F6445-1C2A-4FB2-BEF0-71304633FCD6}"/>
    <cellStyle name="Warning Text 13 5 3 2" xfId="40098" xr:uid="{EC3633E6-B3E7-410A-8930-258DDC6C07A5}"/>
    <cellStyle name="Warning Text 13 5 4" xfId="40099" xr:uid="{0B53133B-D5C9-453C-8841-04592563FE56}"/>
    <cellStyle name="Warning Text 13 5 4 2" xfId="40100" xr:uid="{106D5D65-CD7E-4FB3-9F3F-08378CF6AAF6}"/>
    <cellStyle name="Warning Text 13 5 5" xfId="40101" xr:uid="{89FC88F1-5C1D-4329-8CC4-5CFE23E8A97E}"/>
    <cellStyle name="Warning Text 13 5 6" xfId="40094" xr:uid="{9903706B-4FD2-47A3-B4DC-067D58047188}"/>
    <cellStyle name="Warning Text 13 6" xfId="22020" xr:uid="{D7338AAD-F353-4B0C-86C8-8C3CF98D41F1}"/>
    <cellStyle name="Warning Text 13 6 2" xfId="40103" xr:uid="{9BD4916B-F0D6-44B6-8BD3-D2724DF86745}"/>
    <cellStyle name="Warning Text 13 6 2 2" xfId="40104" xr:uid="{972F3DAD-9E85-4FD8-AAA3-01DE3C0150B8}"/>
    <cellStyle name="Warning Text 13 6 3" xfId="40105" xr:uid="{47BEF90B-F606-484B-84B0-399A8D0F7A6B}"/>
    <cellStyle name="Warning Text 13 6 3 2" xfId="40106" xr:uid="{72381BB6-D3CE-4ACF-9A81-31D14401FCF9}"/>
    <cellStyle name="Warning Text 13 6 4" xfId="40107" xr:uid="{F345F7D0-1CAD-4040-B524-794D131170B4}"/>
    <cellStyle name="Warning Text 13 6 5" xfId="40102" xr:uid="{6D0157BD-44C5-4B8E-A3B5-5FEFAEB358D5}"/>
    <cellStyle name="Warning Text 13 7" xfId="22021" xr:uid="{D5903A1D-3D4A-419F-B24B-6B4A1AE98883}"/>
    <cellStyle name="Warning Text 13 7 2" xfId="40109" xr:uid="{9E46422B-A177-43AF-9F5C-9D9BA22BC361}"/>
    <cellStyle name="Warning Text 13 7 3" xfId="40108" xr:uid="{411FEAD3-62B5-4092-8EBB-F630BCAE3597}"/>
    <cellStyle name="Warning Text 13 8" xfId="22022" xr:uid="{132AD03C-3DC9-4AAF-9B1A-A9AE68107B3B}"/>
    <cellStyle name="Warning Text 13 8 2" xfId="40111" xr:uid="{AC633683-B799-4F83-B945-2BA3DA2781D5}"/>
    <cellStyle name="Warning Text 13 8 3" xfId="40110" xr:uid="{83C0EE65-B61A-4779-916B-57C09A5D3A49}"/>
    <cellStyle name="Warning Text 13 9" xfId="22023" xr:uid="{47F1ADB6-5828-49D5-B01C-29C724EFB9B6}"/>
    <cellStyle name="Warning Text 13 9 2" xfId="40113" xr:uid="{5389D1A2-F48F-4A21-B06A-FB585BDE19BE}"/>
    <cellStyle name="Warning Text 13 9 3" xfId="40112" xr:uid="{B6287D63-5BC9-4CCD-A29C-90333D1F5FB0}"/>
    <cellStyle name="Warning Text 14" xfId="5250" xr:uid="{00000000-0005-0000-0000-000085140000}"/>
    <cellStyle name="Warning Text 14 10" xfId="22024" xr:uid="{2BFB25A4-990A-4118-B2AB-1A3D5A2F32B8}"/>
    <cellStyle name="Warning Text 14 10 2" xfId="40115" xr:uid="{75C4A12F-B9B3-4A78-9AE8-63F54BA749AB}"/>
    <cellStyle name="Warning Text 14 11" xfId="40116" xr:uid="{8A5B25D6-95ED-4667-A2DA-9FC7478CEE3E}"/>
    <cellStyle name="Warning Text 14 12" xfId="40114" xr:uid="{3E268408-F086-4794-913E-883BD6E71BFB}"/>
    <cellStyle name="Warning Text 14 13" xfId="24524" xr:uid="{16F854A0-9DBA-4054-9D11-8EA32C43FDDD}"/>
    <cellStyle name="Warning Text 14 14" xfId="9553" xr:uid="{701CEBEF-6F4D-44C8-9C26-875E98C7F827}"/>
    <cellStyle name="Warning Text 14 2" xfId="22025" xr:uid="{133A7B9B-C051-4833-87CC-CA3F33624FAF}"/>
    <cellStyle name="Warning Text 14 2 2" xfId="40118" xr:uid="{01FAAF52-0B41-4DA3-BCC2-9A089E033157}"/>
    <cellStyle name="Warning Text 14 2 2 2" xfId="40119" xr:uid="{FDD534C6-7776-4F2E-A62D-8EE7CE36A042}"/>
    <cellStyle name="Warning Text 14 2 3" xfId="40120" xr:uid="{45CA7EC1-84AF-405B-A003-D4058021EE2B}"/>
    <cellStyle name="Warning Text 14 2 3 2" xfId="40121" xr:uid="{86EC3EF5-B7D1-4BEC-AB3C-5B9E5A35A508}"/>
    <cellStyle name="Warning Text 14 2 4" xfId="40122" xr:uid="{D2A6A495-078A-4FE1-8B0B-AA6399F4E737}"/>
    <cellStyle name="Warning Text 14 2 5" xfId="40123" xr:uid="{088D3140-DD83-46B4-9899-E8ABB0D7E3B3}"/>
    <cellStyle name="Warning Text 14 2 6" xfId="40117" xr:uid="{C6DAC5C8-1A93-44B4-A19E-5DFFDF863198}"/>
    <cellStyle name="Warning Text 14 3" xfId="22026" xr:uid="{8F02920A-593F-4288-BB5F-9400EB945D09}"/>
    <cellStyle name="Warning Text 14 3 2" xfId="40125" xr:uid="{AB49FDDE-7CBB-403C-BFD7-D88F3983E74D}"/>
    <cellStyle name="Warning Text 14 3 2 2" xfId="40126" xr:uid="{906C76AF-A8E1-4498-B1FC-C5801EB87A10}"/>
    <cellStyle name="Warning Text 14 3 3" xfId="40127" xr:uid="{3C7BD1DC-D343-44F1-BAE0-70FE637E06D6}"/>
    <cellStyle name="Warning Text 14 3 3 2" xfId="40128" xr:uid="{8126B2B7-B352-48E8-B983-04CB0E6DA699}"/>
    <cellStyle name="Warning Text 14 3 4" xfId="40129" xr:uid="{2D218574-C2D5-4381-AE53-EC0FD36E6AA2}"/>
    <cellStyle name="Warning Text 14 3 5" xfId="40124" xr:uid="{BE7CF662-F66C-4883-83A2-9826B528FCF3}"/>
    <cellStyle name="Warning Text 14 4" xfId="22027" xr:uid="{9F61AAEB-A74B-43FC-A858-58CDF95A26BB}"/>
    <cellStyle name="Warning Text 14 4 2" xfId="40131" xr:uid="{2CCB0C65-3C94-4143-BB05-07776C6CFA1E}"/>
    <cellStyle name="Warning Text 14 4 2 2" xfId="40132" xr:uid="{A49CC52D-3A9B-4B01-9522-5DBD697D0E19}"/>
    <cellStyle name="Warning Text 14 4 3" xfId="40133" xr:uid="{289CF116-DB44-41D9-BA95-903005F5B46A}"/>
    <cellStyle name="Warning Text 14 4 3 2" xfId="40134" xr:uid="{CF1538B7-3203-4933-853A-B2F57BCA298A}"/>
    <cellStyle name="Warning Text 14 4 4" xfId="40135" xr:uid="{AAAFE7C4-1CA3-4BDF-B207-F59B323EF327}"/>
    <cellStyle name="Warning Text 14 4 5" xfId="40130" xr:uid="{B2337EC2-A05D-4C69-AB45-6DA2B7115117}"/>
    <cellStyle name="Warning Text 14 5" xfId="22028" xr:uid="{79AD7384-1C4E-431E-80BB-7FD5DC28E4BA}"/>
    <cellStyle name="Warning Text 14 5 2" xfId="40137" xr:uid="{CFBBCA33-F7AD-4E85-90B9-DF4D64606E8F}"/>
    <cellStyle name="Warning Text 14 5 2 2" xfId="40138" xr:uid="{3E393EB4-AB11-4821-8FA2-0803282F33E1}"/>
    <cellStyle name="Warning Text 14 5 3" xfId="40139" xr:uid="{4408D5A6-400B-4B76-924D-CCF995F2EB1D}"/>
    <cellStyle name="Warning Text 14 5 3 2" xfId="40140" xr:uid="{AEF54F71-F248-4EBF-B0E8-DC2212E7495B}"/>
    <cellStyle name="Warning Text 14 5 4" xfId="40141" xr:uid="{C597E7D9-48E9-4F97-9BE0-6CC065E972AD}"/>
    <cellStyle name="Warning Text 14 5 4 2" xfId="40142" xr:uid="{C3490234-BE5A-43A8-8A20-845C74F40FB3}"/>
    <cellStyle name="Warning Text 14 5 5" xfId="40143" xr:uid="{B9B3FF9F-9FA0-4FFA-97C3-AEA6246759B0}"/>
    <cellStyle name="Warning Text 14 5 6" xfId="40136" xr:uid="{58DEF931-A711-4AE8-8B40-6F27B48D95E7}"/>
    <cellStyle name="Warning Text 14 6" xfId="22029" xr:uid="{623F62A2-6E8A-4F29-B240-0973BA571B8D}"/>
    <cellStyle name="Warning Text 14 6 2" xfId="40145" xr:uid="{236B28C1-713C-48F0-96F6-40484A309AEC}"/>
    <cellStyle name="Warning Text 14 6 2 2" xfId="40146" xr:uid="{182DF551-12E1-44DE-A598-73EB607A9F2B}"/>
    <cellStyle name="Warning Text 14 6 3" xfId="40147" xr:uid="{68944A9F-FDA7-441B-887A-64E7537436B2}"/>
    <cellStyle name="Warning Text 14 6 3 2" xfId="40148" xr:uid="{0892B0F2-5BFE-4705-9F85-7F8370E016D1}"/>
    <cellStyle name="Warning Text 14 6 4" xfId="40149" xr:uid="{463F1198-5F41-4E27-89CA-BDAE65D132EC}"/>
    <cellStyle name="Warning Text 14 6 5" xfId="40144" xr:uid="{FAC7FF9D-6230-44C9-9FA4-B83ECCFBB55F}"/>
    <cellStyle name="Warning Text 14 7" xfId="22030" xr:uid="{012DE808-E07E-437C-9802-A44C03E9E1C0}"/>
    <cellStyle name="Warning Text 14 7 2" xfId="40151" xr:uid="{D92020C7-5B9B-4286-8E25-ED52A835DDF6}"/>
    <cellStyle name="Warning Text 14 7 3" xfId="40150" xr:uid="{2D110373-E4F4-44CB-8019-11400B64B290}"/>
    <cellStyle name="Warning Text 14 8" xfId="22031" xr:uid="{C43ED039-6DA4-4B72-9BCF-FA63B62C28C0}"/>
    <cellStyle name="Warning Text 14 8 2" xfId="40153" xr:uid="{E2125F13-1096-409B-A780-AEF5C03D68E9}"/>
    <cellStyle name="Warning Text 14 8 3" xfId="40152" xr:uid="{2CD37506-0318-4572-802F-08CA70753043}"/>
    <cellStyle name="Warning Text 14 9" xfId="22032" xr:uid="{1710D892-CF79-464A-97EB-95D2BE3D5513}"/>
    <cellStyle name="Warning Text 14 9 2" xfId="40155" xr:uid="{1ED96188-91F6-499E-8278-2FBD4FEAB61F}"/>
    <cellStyle name="Warning Text 14 9 3" xfId="40154" xr:uid="{74CB92F4-61CC-4628-B171-59F19F80E19C}"/>
    <cellStyle name="Warning Text 15" xfId="5251" xr:uid="{00000000-0005-0000-0000-000086140000}"/>
    <cellStyle name="Warning Text 15 10" xfId="22033" xr:uid="{423A75F9-A3A9-4149-AD50-0000FB6D8F72}"/>
    <cellStyle name="Warning Text 15 10 2" xfId="40157" xr:uid="{7638707E-2E43-4178-8CF8-BC0242A22B06}"/>
    <cellStyle name="Warning Text 15 11" xfId="40158" xr:uid="{D52797D6-6DB0-43B3-A881-95D18138E743}"/>
    <cellStyle name="Warning Text 15 12" xfId="40156" xr:uid="{E22FD4F4-6AB0-4498-B16D-26D6050858DB}"/>
    <cellStyle name="Warning Text 15 13" xfId="24525" xr:uid="{7EF6EE4C-EBC6-40CD-9FEE-59AE8BC1B029}"/>
    <cellStyle name="Warning Text 15 14" xfId="9554" xr:uid="{34254BA7-B20E-44AE-ABA1-C8DDD5F24614}"/>
    <cellStyle name="Warning Text 15 2" xfId="22034" xr:uid="{0FC1920D-9C04-494A-8653-8389D226178A}"/>
    <cellStyle name="Warning Text 15 2 2" xfId="40160" xr:uid="{02963B17-BE7E-4F17-B071-308CF15EB9AC}"/>
    <cellStyle name="Warning Text 15 2 2 2" xfId="40161" xr:uid="{56F17C0C-BC7E-4733-AF62-183C00810E37}"/>
    <cellStyle name="Warning Text 15 2 3" xfId="40162" xr:uid="{AD8C8A0A-B673-464C-91ED-9FBD0CD1DA90}"/>
    <cellStyle name="Warning Text 15 2 3 2" xfId="40163" xr:uid="{311FBA6A-65EE-499C-997D-C21922CA167A}"/>
    <cellStyle name="Warning Text 15 2 4" xfId="40164" xr:uid="{0F2E76B2-56E1-4A9D-8833-EA97FD653973}"/>
    <cellStyle name="Warning Text 15 2 5" xfId="40165" xr:uid="{65ABEF6E-71A8-4483-9852-5F9414E7D58E}"/>
    <cellStyle name="Warning Text 15 2 6" xfId="40159" xr:uid="{8D67E0CA-B022-425A-B8B7-724F930BF1AE}"/>
    <cellStyle name="Warning Text 15 3" xfId="22035" xr:uid="{9BD49849-EDE0-4C93-B42E-D53E1527D9EA}"/>
    <cellStyle name="Warning Text 15 3 2" xfId="40167" xr:uid="{A714C9BB-A0E8-4024-939D-1C7B26CBCDC2}"/>
    <cellStyle name="Warning Text 15 3 2 2" xfId="40168" xr:uid="{A512E85F-A2BC-49C0-88A9-9EA96267ECC8}"/>
    <cellStyle name="Warning Text 15 3 3" xfId="40169" xr:uid="{5F0C4D4B-44C4-49D4-83C6-EE63A84A4005}"/>
    <cellStyle name="Warning Text 15 3 3 2" xfId="40170" xr:uid="{86D71583-DEF9-4C60-ABDE-F02B5755A154}"/>
    <cellStyle name="Warning Text 15 3 4" xfId="40171" xr:uid="{95AA0D8D-0FA3-40B8-BD84-D54E7503E5A8}"/>
    <cellStyle name="Warning Text 15 3 5" xfId="40166" xr:uid="{94BBD46E-A3F8-496E-995A-A162F8CF6B37}"/>
    <cellStyle name="Warning Text 15 4" xfId="22036" xr:uid="{6D664822-C791-4DAA-B115-A12E7AD1368E}"/>
    <cellStyle name="Warning Text 15 4 2" xfId="40173" xr:uid="{03A84494-DF18-467D-A43B-47B62265BB3D}"/>
    <cellStyle name="Warning Text 15 4 2 2" xfId="40174" xr:uid="{9D9A7859-98DC-4562-94A7-7C664D650ACD}"/>
    <cellStyle name="Warning Text 15 4 3" xfId="40175" xr:uid="{4FAF2AE4-91AA-4876-AA3A-E61B9DB60916}"/>
    <cellStyle name="Warning Text 15 4 3 2" xfId="40176" xr:uid="{939C559B-C958-4CEA-95D8-8FF5C444981D}"/>
    <cellStyle name="Warning Text 15 4 4" xfId="40177" xr:uid="{112D01DC-0662-422B-A5BD-5BC2BBB4D48F}"/>
    <cellStyle name="Warning Text 15 4 5" xfId="40172" xr:uid="{6AA68B88-7AE1-46CA-AE47-49E40EC3B9C1}"/>
    <cellStyle name="Warning Text 15 5" xfId="22037" xr:uid="{55A5EABC-2150-421B-81A1-3C30D00C5B1A}"/>
    <cellStyle name="Warning Text 15 5 2" xfId="40179" xr:uid="{227B1638-2B8D-4A9B-B81F-8569FB917DF0}"/>
    <cellStyle name="Warning Text 15 5 2 2" xfId="40180" xr:uid="{5F619631-7DD2-4406-9F38-E231307E1C1E}"/>
    <cellStyle name="Warning Text 15 5 3" xfId="40181" xr:uid="{F1365194-6D17-475A-A2CB-001235EA8335}"/>
    <cellStyle name="Warning Text 15 5 3 2" xfId="40182" xr:uid="{1891BE5D-E4BF-4E1C-84B0-E04816E0D56C}"/>
    <cellStyle name="Warning Text 15 5 4" xfId="40183" xr:uid="{97237505-32EE-4898-8CF7-45B599DE0BE8}"/>
    <cellStyle name="Warning Text 15 5 4 2" xfId="40184" xr:uid="{666E3EB5-C8F9-4A32-A66B-225608967E23}"/>
    <cellStyle name="Warning Text 15 5 5" xfId="40185" xr:uid="{33C4CDC8-1400-475B-B58D-9C98AF226556}"/>
    <cellStyle name="Warning Text 15 5 6" xfId="40178" xr:uid="{D765AFA0-221A-4937-BF08-46784A5CB613}"/>
    <cellStyle name="Warning Text 15 6" xfId="22038" xr:uid="{00C71C8A-E819-4C45-ABF8-1C849AB65E63}"/>
    <cellStyle name="Warning Text 15 6 2" xfId="40187" xr:uid="{91929887-1C07-440D-BBBC-1A8A32D8415C}"/>
    <cellStyle name="Warning Text 15 6 2 2" xfId="40188" xr:uid="{1ACDBF80-7272-4A1D-A2B6-E404FB5C89AA}"/>
    <cellStyle name="Warning Text 15 6 3" xfId="40189" xr:uid="{A6DEF275-7304-4280-9374-110600822FAB}"/>
    <cellStyle name="Warning Text 15 6 3 2" xfId="40190" xr:uid="{9781FFCC-2029-4F6A-B5D2-3A617971FD7B}"/>
    <cellStyle name="Warning Text 15 6 4" xfId="40191" xr:uid="{2D207B85-4AD3-4EAD-A2CC-236593A3A019}"/>
    <cellStyle name="Warning Text 15 6 5" xfId="40186" xr:uid="{2E79393E-AD43-49B3-A7E0-29C4A0EE3CEA}"/>
    <cellStyle name="Warning Text 15 7" xfId="22039" xr:uid="{1CEB3EAA-FD5E-45E3-8BA3-313C8FC1E162}"/>
    <cellStyle name="Warning Text 15 7 2" xfId="40193" xr:uid="{151ECC23-1F47-40C3-8221-ECE8C714A1A5}"/>
    <cellStyle name="Warning Text 15 7 3" xfId="40192" xr:uid="{64B4AC6F-A1DC-4E95-A4E4-0B181128727C}"/>
    <cellStyle name="Warning Text 15 8" xfId="22040" xr:uid="{E8907614-CA7E-4174-B734-17185DE5C0A8}"/>
    <cellStyle name="Warning Text 15 8 2" xfId="40195" xr:uid="{12B9C0E1-8F04-4C12-8EE2-74241D909DC8}"/>
    <cellStyle name="Warning Text 15 8 3" xfId="40194" xr:uid="{A5A4AFE3-FDAF-4290-8169-CEAB46203CD0}"/>
    <cellStyle name="Warning Text 15 9" xfId="22041" xr:uid="{09326CBF-B842-43AB-8331-B4B25D063AF2}"/>
    <cellStyle name="Warning Text 15 9 2" xfId="40197" xr:uid="{281B7CA1-8D41-4E2B-AE51-470686601401}"/>
    <cellStyle name="Warning Text 15 9 3" xfId="40196" xr:uid="{9D5DBE41-E676-400A-A892-6189B3D28E1D}"/>
    <cellStyle name="Warning Text 16" xfId="5252" xr:uid="{00000000-0005-0000-0000-000087140000}"/>
    <cellStyle name="Warning Text 16 10" xfId="22042" xr:uid="{C44E414B-FEAC-4DBB-AF24-E5DD29FE48F0}"/>
    <cellStyle name="Warning Text 16 10 2" xfId="40199" xr:uid="{55FEB777-8566-4533-8A11-80F82815953B}"/>
    <cellStyle name="Warning Text 16 11" xfId="40200" xr:uid="{4C9836DF-512B-4F3D-B983-AAAABB5DF0E2}"/>
    <cellStyle name="Warning Text 16 12" xfId="40198" xr:uid="{8D7B8E2E-10B6-4C1D-9EE9-FD87A1B8E9E8}"/>
    <cellStyle name="Warning Text 16 13" xfId="24526" xr:uid="{AC528C30-7066-460F-9972-6728BB2B46A1}"/>
    <cellStyle name="Warning Text 16 14" xfId="9555" xr:uid="{E9A132AE-6EB0-4048-9E9A-2C30AE620B29}"/>
    <cellStyle name="Warning Text 16 2" xfId="22043" xr:uid="{D76CA5AA-AB95-48E1-84AF-A48845F17D09}"/>
    <cellStyle name="Warning Text 16 2 2" xfId="40202" xr:uid="{D5DB3B27-47C3-4E27-93FA-9BEF27A177CD}"/>
    <cellStyle name="Warning Text 16 2 2 2" xfId="40203" xr:uid="{9B9A1833-8538-4F18-835E-D5B63110EF01}"/>
    <cellStyle name="Warning Text 16 2 3" xfId="40204" xr:uid="{960F431E-CEAD-4387-B80A-C874E3DCBDCD}"/>
    <cellStyle name="Warning Text 16 2 3 2" xfId="40205" xr:uid="{67C93FDF-E0D6-41F6-B258-E97C4AD6B424}"/>
    <cellStyle name="Warning Text 16 2 4" xfId="40206" xr:uid="{B82A60E2-E49A-4FAA-8FB7-6F8FB70C5E8F}"/>
    <cellStyle name="Warning Text 16 2 5" xfId="40207" xr:uid="{94E29E9F-148B-4BF9-8D67-1976A2F8082D}"/>
    <cellStyle name="Warning Text 16 2 6" xfId="40201" xr:uid="{B87A9C28-2D3A-47A3-A91E-9C209C312291}"/>
    <cellStyle name="Warning Text 16 3" xfId="22044" xr:uid="{0E8EA8C1-1A95-4B72-9913-F57944CBE198}"/>
    <cellStyle name="Warning Text 16 3 2" xfId="40209" xr:uid="{76A7939B-24F6-4B78-AB49-31DF89D25679}"/>
    <cellStyle name="Warning Text 16 3 2 2" xfId="40210" xr:uid="{D2D83A8C-6E1B-4B0B-BB36-2C2B525220BF}"/>
    <cellStyle name="Warning Text 16 3 3" xfId="40211" xr:uid="{19E6C62C-6D77-48EB-8CE8-E8BA2B6F12F6}"/>
    <cellStyle name="Warning Text 16 3 3 2" xfId="40212" xr:uid="{D12424C7-A272-44DF-ABD2-602D0F6AD2D7}"/>
    <cellStyle name="Warning Text 16 3 4" xfId="40213" xr:uid="{67744D21-EAC7-49AA-80FC-2816658F017A}"/>
    <cellStyle name="Warning Text 16 3 5" xfId="40208" xr:uid="{B43FB7DC-40BD-4466-8EC1-AB00044FADBA}"/>
    <cellStyle name="Warning Text 16 4" xfId="22045" xr:uid="{F6E6E24B-69FA-4F43-BDCB-FBA03E9CE97B}"/>
    <cellStyle name="Warning Text 16 4 2" xfId="40215" xr:uid="{02602850-743B-45B2-A296-73A3A9B2011F}"/>
    <cellStyle name="Warning Text 16 4 2 2" xfId="40216" xr:uid="{0D17A7C2-7F5A-440E-88C5-A21DF0A61585}"/>
    <cellStyle name="Warning Text 16 4 3" xfId="40217" xr:uid="{894E3586-FE7C-42D6-ADCB-9DFBAF6A5480}"/>
    <cellStyle name="Warning Text 16 4 3 2" xfId="40218" xr:uid="{6CD14D6F-CB47-4B8A-B777-D8F52CFD1F3F}"/>
    <cellStyle name="Warning Text 16 4 4" xfId="40219" xr:uid="{CB06BC83-EE7E-426E-A8C2-CBA74B85D948}"/>
    <cellStyle name="Warning Text 16 4 5" xfId="40214" xr:uid="{5123CD1B-4BD0-4E51-8821-F2BAF33158AA}"/>
    <cellStyle name="Warning Text 16 5" xfId="22046" xr:uid="{D75A0DE5-9538-41EB-BE6A-53CC59BE601F}"/>
    <cellStyle name="Warning Text 16 5 2" xfId="40221" xr:uid="{6D7F80D9-FA5C-4A92-ADA4-C6C1D1777D24}"/>
    <cellStyle name="Warning Text 16 5 2 2" xfId="40222" xr:uid="{B0009CC3-D1EC-429D-AC8F-B339D8B7A19A}"/>
    <cellStyle name="Warning Text 16 5 3" xfId="40223" xr:uid="{564517B5-ECC3-483F-A2F4-6B774D30B37D}"/>
    <cellStyle name="Warning Text 16 5 3 2" xfId="40224" xr:uid="{069979C6-2BAD-4DDC-BC36-DED400A4F049}"/>
    <cellStyle name="Warning Text 16 5 4" xfId="40225" xr:uid="{44769EE0-0AA7-4DD0-9621-3D1E91B29529}"/>
    <cellStyle name="Warning Text 16 5 4 2" xfId="40226" xr:uid="{EC3C0E4D-88CF-49B0-A300-BC097BD0F5C5}"/>
    <cellStyle name="Warning Text 16 5 5" xfId="40227" xr:uid="{29B87823-F053-41C4-9B17-D16897F2F92F}"/>
    <cellStyle name="Warning Text 16 5 6" xfId="40220" xr:uid="{94476160-7C9F-4EA6-9ED8-F83D352646D0}"/>
    <cellStyle name="Warning Text 16 6" xfId="22047" xr:uid="{9123A178-BC1C-4F07-9292-BF73ED05B6EC}"/>
    <cellStyle name="Warning Text 16 6 2" xfId="40229" xr:uid="{51809F7D-6D11-4816-B0CB-31403124DB28}"/>
    <cellStyle name="Warning Text 16 6 2 2" xfId="40230" xr:uid="{A472C54C-5299-4C5A-8595-2C5FE9F559EB}"/>
    <cellStyle name="Warning Text 16 6 3" xfId="40231" xr:uid="{BE21E479-16BD-4B6F-AB15-8F7ECF87086F}"/>
    <cellStyle name="Warning Text 16 6 3 2" xfId="40232" xr:uid="{AAE1AB34-310D-4D0B-AFAE-2398AD51CE49}"/>
    <cellStyle name="Warning Text 16 6 4" xfId="40233" xr:uid="{19C5C319-9DD4-4BF7-919F-07C4C9D4F107}"/>
    <cellStyle name="Warning Text 16 6 5" xfId="40228" xr:uid="{E0A9186C-C1F1-4B2E-BB45-72B84D7CDE54}"/>
    <cellStyle name="Warning Text 16 7" xfId="22048" xr:uid="{6E2400A0-DB30-49C6-8E47-38DA4957464E}"/>
    <cellStyle name="Warning Text 16 7 2" xfId="40235" xr:uid="{7C4092A5-4DE6-49FE-8AFD-69C122B574CF}"/>
    <cellStyle name="Warning Text 16 7 3" xfId="40234" xr:uid="{F4F2B10E-70C3-4751-BB69-43FB02FD01FA}"/>
    <cellStyle name="Warning Text 16 8" xfId="22049" xr:uid="{FA2FFEBE-070E-4621-AC04-36916B31B003}"/>
    <cellStyle name="Warning Text 16 8 2" xfId="40237" xr:uid="{416BC9C5-A0D7-4EE9-AF9C-F4D83E5616F3}"/>
    <cellStyle name="Warning Text 16 8 3" xfId="40236" xr:uid="{4258CEEE-56FC-4794-AC34-38B9DEE725CE}"/>
    <cellStyle name="Warning Text 16 9" xfId="22050" xr:uid="{4DA103E1-050D-4A34-80E9-840F65224C40}"/>
    <cellStyle name="Warning Text 16 9 2" xfId="40239" xr:uid="{A543B48E-1D8D-40B3-9532-6D0D02281F98}"/>
    <cellStyle name="Warning Text 16 9 3" xfId="40238" xr:uid="{DD33F5BD-D424-47D9-B18D-115A5235D83C}"/>
    <cellStyle name="Warning Text 17" xfId="5253" xr:uid="{00000000-0005-0000-0000-000088140000}"/>
    <cellStyle name="Warning Text 17 10" xfId="22051" xr:uid="{2441C922-FAEA-4A70-B0DC-6A23F34E10AD}"/>
    <cellStyle name="Warning Text 17 10 2" xfId="40241" xr:uid="{373D7468-D449-47AF-8E7B-6ABF4376FFF1}"/>
    <cellStyle name="Warning Text 17 11" xfId="40242" xr:uid="{3DC1A576-980C-46DC-BFCE-E222E98864C5}"/>
    <cellStyle name="Warning Text 17 12" xfId="40240" xr:uid="{BB978767-2AE8-4B16-95D4-5FEAD696020E}"/>
    <cellStyle name="Warning Text 17 13" xfId="24527" xr:uid="{0C43DF76-3FAF-47E6-9D96-7E14322AD9F5}"/>
    <cellStyle name="Warning Text 17 14" xfId="9556" xr:uid="{C0099787-FA6F-40C1-BC43-78DB1AFC3D4E}"/>
    <cellStyle name="Warning Text 17 2" xfId="22052" xr:uid="{87D13B41-FDCE-43FD-AA4E-3334E1F9EF8E}"/>
    <cellStyle name="Warning Text 17 2 2" xfId="40244" xr:uid="{7AD8B57C-A4F1-490F-BEAC-BBD0BFFDA3EC}"/>
    <cellStyle name="Warning Text 17 2 2 2" xfId="40245" xr:uid="{372BDA9B-B51C-4E0F-A440-364A0C07D5B6}"/>
    <cellStyle name="Warning Text 17 2 3" xfId="40246" xr:uid="{BA5252F7-5596-4FF2-9337-C34CEE95E986}"/>
    <cellStyle name="Warning Text 17 2 3 2" xfId="40247" xr:uid="{37AA51B7-B784-460A-9141-1BE56D7970A8}"/>
    <cellStyle name="Warning Text 17 2 4" xfId="40248" xr:uid="{A7B3BB39-A412-4631-9006-4C5631BAE527}"/>
    <cellStyle name="Warning Text 17 2 5" xfId="40249" xr:uid="{83BEA3D3-FF00-486F-B597-1A64BEB2040E}"/>
    <cellStyle name="Warning Text 17 2 6" xfId="40243" xr:uid="{6183A1DE-C48D-45E9-B5F7-7133A9AAFA70}"/>
    <cellStyle name="Warning Text 17 3" xfId="22053" xr:uid="{42178AFB-6A07-479B-B7B9-074FFE2FE834}"/>
    <cellStyle name="Warning Text 17 3 2" xfId="40251" xr:uid="{6D4A28B7-406C-4320-A652-8E3E40188E20}"/>
    <cellStyle name="Warning Text 17 3 2 2" xfId="40252" xr:uid="{8FCF4C3C-089E-48EB-BEA9-89E950A610D7}"/>
    <cellStyle name="Warning Text 17 3 3" xfId="40253" xr:uid="{B3FE4990-00C6-4018-8671-250FE266687D}"/>
    <cellStyle name="Warning Text 17 3 3 2" xfId="40254" xr:uid="{31F8C2CC-8499-4EBE-B3BB-6A4AA0F47F12}"/>
    <cellStyle name="Warning Text 17 3 4" xfId="40255" xr:uid="{80D94624-1619-4E29-96D1-98198743FE3E}"/>
    <cellStyle name="Warning Text 17 3 5" xfId="40250" xr:uid="{13E8E784-739A-42CB-BDAA-BAAD97A16EF1}"/>
    <cellStyle name="Warning Text 17 4" xfId="22054" xr:uid="{225A3394-82EA-48E8-8531-738AC944CA81}"/>
    <cellStyle name="Warning Text 17 4 2" xfId="40257" xr:uid="{19D9B2A6-36CC-4F9C-9822-4FA0D3F4C1C3}"/>
    <cellStyle name="Warning Text 17 4 2 2" xfId="40258" xr:uid="{5F5FE865-2F9A-4EA9-A0B1-EE4A14336630}"/>
    <cellStyle name="Warning Text 17 4 3" xfId="40259" xr:uid="{B7FEDDF3-908A-4D8A-95F4-C4ED02D9A22B}"/>
    <cellStyle name="Warning Text 17 4 3 2" xfId="40260" xr:uid="{DC56B8B6-C338-416A-AA20-82AFCE11EC52}"/>
    <cellStyle name="Warning Text 17 4 4" xfId="40261" xr:uid="{6A93E5CC-6661-48EC-BA56-DC8D5F4B5224}"/>
    <cellStyle name="Warning Text 17 4 5" xfId="40256" xr:uid="{DAF5009C-1E64-47D7-A723-FDBEDCC3CB05}"/>
    <cellStyle name="Warning Text 17 5" xfId="22055" xr:uid="{3531DABB-BF2F-4B81-AAAE-C8B7536992E6}"/>
    <cellStyle name="Warning Text 17 5 2" xfId="40263" xr:uid="{14BB3183-163A-413A-82B3-41D5BB819C32}"/>
    <cellStyle name="Warning Text 17 5 2 2" xfId="40264" xr:uid="{53C1C058-B0D3-4834-A87C-97A10343C87B}"/>
    <cellStyle name="Warning Text 17 5 3" xfId="40265" xr:uid="{F261A9FE-C1B0-4E9F-A23F-02895D1008D4}"/>
    <cellStyle name="Warning Text 17 5 3 2" xfId="40266" xr:uid="{04E07C8A-99CA-444C-8AD8-72C524C9E9CD}"/>
    <cellStyle name="Warning Text 17 5 4" xfId="40267" xr:uid="{EEB179ED-3739-49C8-B52D-0F3F907BEDC5}"/>
    <cellStyle name="Warning Text 17 5 4 2" xfId="40268" xr:uid="{2FB76BF3-4ED9-4E2C-AAEE-9E7994C1B2BC}"/>
    <cellStyle name="Warning Text 17 5 5" xfId="40269" xr:uid="{2EF5BDE5-774B-4F34-9B8D-28FCE7DE2D9F}"/>
    <cellStyle name="Warning Text 17 5 6" xfId="40262" xr:uid="{A10D53F0-6C1B-467B-9C64-8088F701EFE4}"/>
    <cellStyle name="Warning Text 17 6" xfId="22056" xr:uid="{E1D5BB82-0DCC-4947-BBEF-0F89510A47C2}"/>
    <cellStyle name="Warning Text 17 6 2" xfId="40271" xr:uid="{6B720AAC-B9A8-433D-865A-E4323621FCAF}"/>
    <cellStyle name="Warning Text 17 6 2 2" xfId="40272" xr:uid="{A2B49EA4-0D10-4D9A-A7EA-F0AD9FD00238}"/>
    <cellStyle name="Warning Text 17 6 3" xfId="40273" xr:uid="{C1B1E0D7-B6B2-498B-9287-5C58D2A33789}"/>
    <cellStyle name="Warning Text 17 6 3 2" xfId="40274" xr:uid="{9E7DC1DF-E2FA-4B17-9680-817D37CD5BCA}"/>
    <cellStyle name="Warning Text 17 6 4" xfId="40275" xr:uid="{4EA02E91-C663-450B-BEC6-EB96D7253697}"/>
    <cellStyle name="Warning Text 17 6 5" xfId="40270" xr:uid="{CC6796A3-9960-4C76-806D-029B3CAA4C4D}"/>
    <cellStyle name="Warning Text 17 7" xfId="22057" xr:uid="{1EF25E0E-C3C5-4929-8A0F-DAED02D59ADC}"/>
    <cellStyle name="Warning Text 17 7 2" xfId="40277" xr:uid="{DD5611F7-1F8A-498D-9E58-AE99769EA0F3}"/>
    <cellStyle name="Warning Text 17 7 3" xfId="40276" xr:uid="{D55FBE4C-8814-4024-9AB2-8E4D4E26846C}"/>
    <cellStyle name="Warning Text 17 8" xfId="22058" xr:uid="{ACB86812-4DFE-46D5-B204-8EC7AC791AB9}"/>
    <cellStyle name="Warning Text 17 8 2" xfId="40279" xr:uid="{6A8B1522-AD4A-4E19-AD87-C435354C5E75}"/>
    <cellStyle name="Warning Text 17 8 3" xfId="40278" xr:uid="{C6EE67FC-7DD4-438E-9FDF-C2DBF4D9A763}"/>
    <cellStyle name="Warning Text 17 9" xfId="22059" xr:uid="{E8F9A31C-C20C-4692-A50E-EE9F07A269C3}"/>
    <cellStyle name="Warning Text 17 9 2" xfId="40281" xr:uid="{15CC714C-96B3-4530-AA2B-F03DAE28E651}"/>
    <cellStyle name="Warning Text 17 9 3" xfId="40280" xr:uid="{7062136A-D687-4CB3-A310-706AD8AED189}"/>
    <cellStyle name="Warning Text 18" xfId="5254" xr:uid="{00000000-0005-0000-0000-000089140000}"/>
    <cellStyle name="Warning Text 18 10" xfId="22060" xr:uid="{F3853F6F-6AC9-4DF1-80E1-682820CF2C3C}"/>
    <cellStyle name="Warning Text 18 10 2" xfId="40283" xr:uid="{BE703A65-83CF-478D-A9FC-D3746BD42523}"/>
    <cellStyle name="Warning Text 18 11" xfId="40284" xr:uid="{FBDB1262-8B0A-4B37-AB24-0AB126759289}"/>
    <cellStyle name="Warning Text 18 12" xfId="40282" xr:uid="{2CE363F2-7653-485D-9671-5400A103B5BC}"/>
    <cellStyle name="Warning Text 18 13" xfId="24528" xr:uid="{D3F8EE0C-195A-4BAF-95E5-A0FB1116B8AF}"/>
    <cellStyle name="Warning Text 18 14" xfId="9557" xr:uid="{798FCE88-C300-410E-B501-4618B2DA7EBF}"/>
    <cellStyle name="Warning Text 18 2" xfId="22061" xr:uid="{C9AC621F-8F31-459A-BA58-A064647D6560}"/>
    <cellStyle name="Warning Text 18 2 2" xfId="40286" xr:uid="{17A46C9F-207B-4CEF-8BC4-27063CD1DC03}"/>
    <cellStyle name="Warning Text 18 2 2 2" xfId="40287" xr:uid="{CF724F5A-C6AC-4DB3-BFB2-4FDA512BE623}"/>
    <cellStyle name="Warning Text 18 2 3" xfId="40288" xr:uid="{95564F80-1DB7-46C5-B1C4-CEE60722C69D}"/>
    <cellStyle name="Warning Text 18 2 3 2" xfId="40289" xr:uid="{EA32F05D-445E-4078-80FA-965DFFFB74A6}"/>
    <cellStyle name="Warning Text 18 2 4" xfId="40290" xr:uid="{C66BC58E-B8B4-4D25-A312-09A09DF07895}"/>
    <cellStyle name="Warning Text 18 2 5" xfId="40291" xr:uid="{C891CDD0-FA40-451C-A3E0-39E4ED0BF294}"/>
    <cellStyle name="Warning Text 18 2 6" xfId="40285" xr:uid="{FAEEEAB5-0ABD-42E5-B24C-438702B30C58}"/>
    <cellStyle name="Warning Text 18 3" xfId="22062" xr:uid="{5F631452-C697-45E8-B934-D0791D0B5B7C}"/>
    <cellStyle name="Warning Text 18 3 2" xfId="40293" xr:uid="{1897AB74-0B66-4DE4-9799-FDE257F0234E}"/>
    <cellStyle name="Warning Text 18 3 2 2" xfId="40294" xr:uid="{C8BA88F0-3052-4E54-9574-21DD43A274E6}"/>
    <cellStyle name="Warning Text 18 3 3" xfId="40295" xr:uid="{9DB8EB37-811E-401A-AF19-C2FE17DE5326}"/>
    <cellStyle name="Warning Text 18 3 3 2" xfId="40296" xr:uid="{7BD1007F-66B7-4CDF-B979-83AD7D387322}"/>
    <cellStyle name="Warning Text 18 3 4" xfId="40297" xr:uid="{4538EF38-750F-4BD2-9C62-39C830B84776}"/>
    <cellStyle name="Warning Text 18 3 5" xfId="40292" xr:uid="{AFF03B9F-DB03-41B5-BEDB-565359F42435}"/>
    <cellStyle name="Warning Text 18 4" xfId="22063" xr:uid="{5DAF45FD-FBAA-4893-A994-6325EF1FE411}"/>
    <cellStyle name="Warning Text 18 4 2" xfId="40299" xr:uid="{218AE43F-A8B6-45D3-A03B-BBB1AAE1F4D4}"/>
    <cellStyle name="Warning Text 18 4 2 2" xfId="40300" xr:uid="{80914CDA-2D4C-40B1-8666-5BE6C2C24F74}"/>
    <cellStyle name="Warning Text 18 4 3" xfId="40301" xr:uid="{0CF06BF4-3162-41D7-B03A-8AF7B8CDEE03}"/>
    <cellStyle name="Warning Text 18 4 3 2" xfId="40302" xr:uid="{CB81A658-BEBF-4E0C-9944-1FA4B81241FD}"/>
    <cellStyle name="Warning Text 18 4 4" xfId="40303" xr:uid="{23144390-835B-47DF-AE4A-68113BCF238E}"/>
    <cellStyle name="Warning Text 18 4 5" xfId="40298" xr:uid="{4F386E32-3B43-48FE-ACB7-CA7CD725FDAC}"/>
    <cellStyle name="Warning Text 18 5" xfId="22064" xr:uid="{D5957408-F479-4F3A-9029-0DE05FB5F79A}"/>
    <cellStyle name="Warning Text 18 5 2" xfId="40305" xr:uid="{FFC1BDD8-B8A6-4A65-AAC7-1DEC192F44E0}"/>
    <cellStyle name="Warning Text 18 5 2 2" xfId="40306" xr:uid="{5143E973-B55E-486E-B042-969D98D95604}"/>
    <cellStyle name="Warning Text 18 5 3" xfId="40307" xr:uid="{D3DB8BED-ACEB-4ED3-86B7-45D627F5DC5C}"/>
    <cellStyle name="Warning Text 18 5 3 2" xfId="40308" xr:uid="{DF10C93B-313C-41DF-BD1C-3504847EE804}"/>
    <cellStyle name="Warning Text 18 5 4" xfId="40309" xr:uid="{4888A0D5-98FF-49C5-8458-F04B0B372724}"/>
    <cellStyle name="Warning Text 18 5 4 2" xfId="40310" xr:uid="{FBF32367-1362-4C29-A606-42273290EC09}"/>
    <cellStyle name="Warning Text 18 5 5" xfId="40311" xr:uid="{7A43E9AD-F013-409E-884D-7C2BB0756EA6}"/>
    <cellStyle name="Warning Text 18 5 6" xfId="40304" xr:uid="{42D19534-D51E-4FA4-ABB6-D14FAE479F7B}"/>
    <cellStyle name="Warning Text 18 6" xfId="22065" xr:uid="{E0410EB2-F45B-4A77-B1CB-8C68E30001C9}"/>
    <cellStyle name="Warning Text 18 6 2" xfId="40313" xr:uid="{BC24F2F3-CA1E-4436-BFBD-2693E7C44A8F}"/>
    <cellStyle name="Warning Text 18 6 2 2" xfId="40314" xr:uid="{2D051038-9031-4963-AD71-3C30C107991B}"/>
    <cellStyle name="Warning Text 18 6 3" xfId="40315" xr:uid="{AF163AB0-E02A-4EDF-8707-3BE783D85254}"/>
    <cellStyle name="Warning Text 18 6 3 2" xfId="40316" xr:uid="{013AE151-43E9-4EBA-92D1-0DAE1828C94B}"/>
    <cellStyle name="Warning Text 18 6 4" xfId="40317" xr:uid="{AF695032-AB77-4938-A068-730068365089}"/>
    <cellStyle name="Warning Text 18 6 5" xfId="40312" xr:uid="{C07E290C-277F-4FF3-99F2-D856E05A3D8A}"/>
    <cellStyle name="Warning Text 18 7" xfId="22066" xr:uid="{C526D64D-DD45-4531-A344-6542D1247347}"/>
    <cellStyle name="Warning Text 18 7 2" xfId="40319" xr:uid="{97D443EF-C4E9-4D67-A010-B709D0EA56B3}"/>
    <cellStyle name="Warning Text 18 7 3" xfId="40318" xr:uid="{DCDF3E47-FB2C-4362-8236-E17EA03321C4}"/>
    <cellStyle name="Warning Text 18 8" xfId="22067" xr:uid="{B5A37E2C-9C00-467C-8286-5432FEA3E4DB}"/>
    <cellStyle name="Warning Text 18 8 2" xfId="40321" xr:uid="{0C3B134E-B5B3-421C-AE51-7F3150DD60D5}"/>
    <cellStyle name="Warning Text 18 8 3" xfId="40320" xr:uid="{C528C4A6-EAFF-42CE-A7D4-52A5BDD8036C}"/>
    <cellStyle name="Warning Text 18 9" xfId="22068" xr:uid="{551BCA72-6023-4AF2-AC60-B8E4AEB31BC5}"/>
    <cellStyle name="Warning Text 18 9 2" xfId="40323" xr:uid="{43063014-3591-41F0-8404-5CE542DAC747}"/>
    <cellStyle name="Warning Text 18 9 3" xfId="40322" xr:uid="{B1687E96-3DD5-4C64-A5F2-B6353193CE88}"/>
    <cellStyle name="Warning Text 19" xfId="5255" xr:uid="{00000000-0005-0000-0000-00008A140000}"/>
    <cellStyle name="Warning Text 19 10" xfId="22069" xr:uid="{100B1416-5AAA-44CC-9671-F532E81F6181}"/>
    <cellStyle name="Warning Text 19 10 2" xfId="40325" xr:uid="{0BF8CCB9-E4DA-4D1D-ACD9-C0D83470CA87}"/>
    <cellStyle name="Warning Text 19 11" xfId="40326" xr:uid="{D7EFC2ED-7F69-4D5B-8674-7AC413613B99}"/>
    <cellStyle name="Warning Text 19 12" xfId="40324" xr:uid="{543CD5E2-B34C-429F-8E97-03716B6FE91C}"/>
    <cellStyle name="Warning Text 19 13" xfId="24529" xr:uid="{167A1B42-7CF1-4269-8A65-E547012BC131}"/>
    <cellStyle name="Warning Text 19 14" xfId="9558" xr:uid="{09981BA7-E73B-4B8E-8124-011A97CEF9C0}"/>
    <cellStyle name="Warning Text 19 2" xfId="22070" xr:uid="{92118465-A2F0-4AF8-B2E1-ABCE88D259A0}"/>
    <cellStyle name="Warning Text 19 2 2" xfId="40328" xr:uid="{9FD78A58-27C7-42E6-B7FD-4D1528A534E2}"/>
    <cellStyle name="Warning Text 19 2 2 2" xfId="40329" xr:uid="{E4D9FD09-A3D9-441A-943A-A62AE41EE79B}"/>
    <cellStyle name="Warning Text 19 2 3" xfId="40330" xr:uid="{57821726-12AA-4381-9963-E8AB020B29D6}"/>
    <cellStyle name="Warning Text 19 2 3 2" xfId="40331" xr:uid="{10D262A5-D952-4698-AF6D-7F42741E739A}"/>
    <cellStyle name="Warning Text 19 2 4" xfId="40332" xr:uid="{FAB15D5A-7CC0-4264-8C54-3F0FEB6A7104}"/>
    <cellStyle name="Warning Text 19 2 5" xfId="40333" xr:uid="{BD66DC05-2951-4298-A6E6-08792636CEA3}"/>
    <cellStyle name="Warning Text 19 2 6" xfId="40327" xr:uid="{F90868E2-0713-4EB9-A7F5-C2839A591B3B}"/>
    <cellStyle name="Warning Text 19 3" xfId="22071" xr:uid="{38D6032D-F125-4D5B-A9A1-F38804047597}"/>
    <cellStyle name="Warning Text 19 3 2" xfId="40335" xr:uid="{B912A554-5D53-4E9C-AB4A-4D584EE3BB8B}"/>
    <cellStyle name="Warning Text 19 3 2 2" xfId="40336" xr:uid="{0B26D3BE-1FDB-4B99-96A6-D7E05C4664C6}"/>
    <cellStyle name="Warning Text 19 3 3" xfId="40337" xr:uid="{685B1631-5D5F-4FB3-86D7-1A2303EE17DE}"/>
    <cellStyle name="Warning Text 19 3 3 2" xfId="40338" xr:uid="{851F7DED-402D-453B-B518-832FAEE23AB7}"/>
    <cellStyle name="Warning Text 19 3 4" xfId="40339" xr:uid="{2EF92C80-F07B-4231-BC94-927C38EFD2DD}"/>
    <cellStyle name="Warning Text 19 3 5" xfId="40334" xr:uid="{BA811B3F-3542-45A4-9929-49B803C79C31}"/>
    <cellStyle name="Warning Text 19 4" xfId="22072" xr:uid="{C705D924-A6E4-484A-B116-7F4C1CCBDE7E}"/>
    <cellStyle name="Warning Text 19 4 2" xfId="40341" xr:uid="{C605C433-E52A-46F0-BE2E-A175EDD089F4}"/>
    <cellStyle name="Warning Text 19 4 2 2" xfId="40342" xr:uid="{3B327058-E938-4317-83B2-55DE29B5591F}"/>
    <cellStyle name="Warning Text 19 4 3" xfId="40343" xr:uid="{E1D32DF8-99B3-4AC6-BF98-810828C45F60}"/>
    <cellStyle name="Warning Text 19 4 3 2" xfId="40344" xr:uid="{8FA86158-2A51-4B29-8609-0E71820312CE}"/>
    <cellStyle name="Warning Text 19 4 4" xfId="40345" xr:uid="{7DFC952B-1B13-4048-A275-2357B5DA6737}"/>
    <cellStyle name="Warning Text 19 4 5" xfId="40340" xr:uid="{EDB89F2A-8B4B-43F8-BDD5-9260DE51F20E}"/>
    <cellStyle name="Warning Text 19 5" xfId="22073" xr:uid="{CA786561-2534-49CD-95D0-DE6C41B431B4}"/>
    <cellStyle name="Warning Text 19 5 2" xfId="40347" xr:uid="{64E60F64-DF7E-442B-91E2-4639EE6DCC7C}"/>
    <cellStyle name="Warning Text 19 5 2 2" xfId="40348" xr:uid="{9295C1A6-C2C5-4DA8-B64F-A721E8439CCE}"/>
    <cellStyle name="Warning Text 19 5 3" xfId="40349" xr:uid="{D9CE76B1-3AEA-428A-A51D-B23CEC01450B}"/>
    <cellStyle name="Warning Text 19 5 3 2" xfId="40350" xr:uid="{C50BA07E-F5AC-4F58-B518-1450F3880299}"/>
    <cellStyle name="Warning Text 19 5 4" xfId="40351" xr:uid="{7F8A5283-64FA-42EE-A2B7-22FAE623F8BF}"/>
    <cellStyle name="Warning Text 19 5 4 2" xfId="40352" xr:uid="{B95FBAF8-2D9B-4A24-B452-27102C10FDB7}"/>
    <cellStyle name="Warning Text 19 5 5" xfId="40353" xr:uid="{4F235656-3719-4D7E-8A2F-64B22AE7C998}"/>
    <cellStyle name="Warning Text 19 5 6" xfId="40346" xr:uid="{E99D5D18-7C7D-480D-9820-F2700216EA46}"/>
    <cellStyle name="Warning Text 19 6" xfId="22074" xr:uid="{527721D2-67E9-4CD6-BD3C-DC55927170A0}"/>
    <cellStyle name="Warning Text 19 6 2" xfId="40355" xr:uid="{C05B66D7-E41A-420F-8226-EBCEA574E9E1}"/>
    <cellStyle name="Warning Text 19 6 2 2" xfId="40356" xr:uid="{AA0F5393-218C-4926-B40A-8D1CDDB38AEE}"/>
    <cellStyle name="Warning Text 19 6 3" xfId="40357" xr:uid="{1B5B06E2-3CA0-4653-9ABF-B7F69B3DED88}"/>
    <cellStyle name="Warning Text 19 6 3 2" xfId="40358" xr:uid="{D3A1E0FF-413A-41AB-B5D5-690E57896021}"/>
    <cellStyle name="Warning Text 19 6 4" xfId="40359" xr:uid="{76CC4C58-AF6D-4306-BACF-739881710655}"/>
    <cellStyle name="Warning Text 19 6 5" xfId="40354" xr:uid="{A617934C-C8FD-4EB2-A5E7-5ECF7B32EB61}"/>
    <cellStyle name="Warning Text 19 7" xfId="22075" xr:uid="{6F6E2CBA-6CA1-4236-A5F5-EA21E2B3508A}"/>
    <cellStyle name="Warning Text 19 7 2" xfId="40361" xr:uid="{49AD1131-B412-4BAA-9203-05F2DFFC4B69}"/>
    <cellStyle name="Warning Text 19 7 3" xfId="40360" xr:uid="{6F07029C-3E92-4A73-9476-7A75BE59D923}"/>
    <cellStyle name="Warning Text 19 8" xfId="22076" xr:uid="{22E2ED89-FA2E-4987-B50A-F0CEF8E9DE0F}"/>
    <cellStyle name="Warning Text 19 8 2" xfId="40363" xr:uid="{03EC5865-C4D0-46E9-AF8A-FD001D4A4590}"/>
    <cellStyle name="Warning Text 19 8 3" xfId="40362" xr:uid="{778B249C-7B41-4128-9E63-91043D56A46B}"/>
    <cellStyle name="Warning Text 19 9" xfId="22077" xr:uid="{3D48447A-5F56-47EB-A7D5-950B6FC9BBAB}"/>
    <cellStyle name="Warning Text 19 9 2" xfId="40365" xr:uid="{F93C5344-9A8D-43AE-833C-42B4B3E319BC}"/>
    <cellStyle name="Warning Text 19 9 3" xfId="40364" xr:uid="{9A797544-81CB-45FF-95B0-446DAF419F4A}"/>
    <cellStyle name="Warning Text 2" xfId="5256" xr:uid="{00000000-0005-0000-0000-00008B140000}"/>
    <cellStyle name="Warning Text 2 10" xfId="5257" xr:uid="{00000000-0005-0000-0000-00008C140000}"/>
    <cellStyle name="Warning Text 2 10 10" xfId="40368" xr:uid="{65C3299F-F1B4-460B-ADB1-2601DB1FA08D}"/>
    <cellStyle name="Warning Text 2 10 11" xfId="40367" xr:uid="{7318A350-F313-4171-A45F-14434DA497ED}"/>
    <cellStyle name="Warning Text 2 10 12" xfId="7061" xr:uid="{4B12C5CE-12A6-4C88-8A1B-4B3A81BC4BDB}"/>
    <cellStyle name="Warning Text 2 10 2" xfId="9560" xr:uid="{E4438B04-442A-47AD-BE79-8EB643EB5035}"/>
    <cellStyle name="Warning Text 2 10 2 2" xfId="40370" xr:uid="{42AF9F23-F0EF-40D1-A761-12D2D27A2FAD}"/>
    <cellStyle name="Warning Text 2 10 2 2 2" xfId="40371" xr:uid="{ECF99E68-390D-463C-AB27-0CC114AED020}"/>
    <cellStyle name="Warning Text 2 10 2 3" xfId="40372" xr:uid="{CB129645-3EEF-4D16-9D03-A01B623835A1}"/>
    <cellStyle name="Warning Text 2 10 2 3 2" xfId="40373" xr:uid="{2E750721-210C-4CF5-BAC7-508A16C87A7E}"/>
    <cellStyle name="Warning Text 2 10 2 4" xfId="40374" xr:uid="{DA21C187-DEA1-4862-ADE4-B8264986EC2E}"/>
    <cellStyle name="Warning Text 2 10 2 5" xfId="40369" xr:uid="{8A58E4F4-AB58-4C2A-BBFC-E68EC65AC853}"/>
    <cellStyle name="Warning Text 2 10 3" xfId="22078" xr:uid="{02A14C08-0FE8-45F5-BF92-20EF6C093BB7}"/>
    <cellStyle name="Warning Text 2 10 3 2" xfId="40376" xr:uid="{101F5B8A-76F0-4F9F-8E47-BD5DEE5004B6}"/>
    <cellStyle name="Warning Text 2 10 3 2 2" xfId="40377" xr:uid="{690B2DFB-0AA1-4EDF-BCF9-067D5EA6EE74}"/>
    <cellStyle name="Warning Text 2 10 3 3" xfId="40378" xr:uid="{3588BED7-A377-4151-8D95-9BF9E1BEDBFB}"/>
    <cellStyle name="Warning Text 2 10 3 3 2" xfId="40379" xr:uid="{7DA5BF0E-9B59-4C4A-AF78-413056C9C60C}"/>
    <cellStyle name="Warning Text 2 10 3 4" xfId="40380" xr:uid="{2F9163B8-E237-47F5-B561-D640F4A04039}"/>
    <cellStyle name="Warning Text 2 10 3 5" xfId="40375" xr:uid="{20D2F155-E69C-40AE-AC0E-4AA2268532FD}"/>
    <cellStyle name="Warning Text 2 10 4" xfId="22079" xr:uid="{4324496D-7549-49AD-9AC9-C905031EEAB6}"/>
    <cellStyle name="Warning Text 2 10 4 2" xfId="40382" xr:uid="{68D7F406-B354-40A2-BC02-B54046913B27}"/>
    <cellStyle name="Warning Text 2 10 4 2 2" xfId="40383" xr:uid="{00C5581E-728E-4DDF-89AF-F112BEDF4F0C}"/>
    <cellStyle name="Warning Text 2 10 4 3" xfId="40384" xr:uid="{D8DD7AE0-FD85-4E2A-8D09-9ADCBE48805F}"/>
    <cellStyle name="Warning Text 2 10 4 3 2" xfId="40385" xr:uid="{BA439C10-42D5-4B02-AE83-E437477AE0B9}"/>
    <cellStyle name="Warning Text 2 10 4 4" xfId="40386" xr:uid="{F186BD7C-ACDC-4C69-8A32-B821D8347D75}"/>
    <cellStyle name="Warning Text 2 10 4 4 2" xfId="40387" xr:uid="{10A6C336-68B0-4A8A-A8C3-D024B9B9E431}"/>
    <cellStyle name="Warning Text 2 10 4 5" xfId="40388" xr:uid="{66ED291F-BE82-4873-94B1-A74C9DE8BE95}"/>
    <cellStyle name="Warning Text 2 10 4 6" xfId="40381" xr:uid="{CC0CB4A1-0BF4-4324-BA31-8854319EA1C7}"/>
    <cellStyle name="Warning Text 2 10 5" xfId="22080" xr:uid="{088CA70B-EEFE-4F19-B06E-4A721F2368F7}"/>
    <cellStyle name="Warning Text 2 10 5 2" xfId="40390" xr:uid="{8F19EAF6-73B2-40E1-B3E1-DC22992AA825}"/>
    <cellStyle name="Warning Text 2 10 5 2 2" xfId="40391" xr:uid="{E5EC8E7D-9921-4908-9B21-77EA44AB4C48}"/>
    <cellStyle name="Warning Text 2 10 5 3" xfId="40392" xr:uid="{E9A97A8F-80EA-41D4-AE9A-7AB11DFBEF65}"/>
    <cellStyle name="Warning Text 2 10 5 3 2" xfId="40393" xr:uid="{E63B48DA-9ED0-4A16-B522-B10E4590B477}"/>
    <cellStyle name="Warning Text 2 10 5 4" xfId="40394" xr:uid="{9DF186B1-7071-43B4-ACC9-47E229C0C068}"/>
    <cellStyle name="Warning Text 2 10 5 5" xfId="40389" xr:uid="{E580F1D9-C2D1-47CB-B01F-F08B94ED8D00}"/>
    <cellStyle name="Warning Text 2 10 6" xfId="22081" xr:uid="{8CABCFA6-A1E9-4770-90D5-4414FBF1F09B}"/>
    <cellStyle name="Warning Text 2 10 6 2" xfId="40396" xr:uid="{92755425-C843-4FD7-8608-8F3112E9F399}"/>
    <cellStyle name="Warning Text 2 10 6 3" xfId="40395" xr:uid="{0AF83820-EE29-4EDE-AC68-B37EF51BE41A}"/>
    <cellStyle name="Warning Text 2 10 7" xfId="22082" xr:uid="{BF1C8342-91B5-4FBA-AEDE-166A62C34067}"/>
    <cellStyle name="Warning Text 2 10 7 2" xfId="40398" xr:uid="{FB7D75C4-1125-4350-9E13-343C1BDA32AC}"/>
    <cellStyle name="Warning Text 2 10 7 3" xfId="40397" xr:uid="{D9391A38-F721-4EEA-8DD3-FCE51D42A068}"/>
    <cellStyle name="Warning Text 2 10 8" xfId="22083" xr:uid="{013A2338-9391-43AC-90BA-F202F9C1D43B}"/>
    <cellStyle name="Warning Text 2 10 8 2" xfId="40400" xr:uid="{6EFF68B4-F5DD-41F3-B1B7-3230B3C0E148}"/>
    <cellStyle name="Warning Text 2 10 8 3" xfId="40399" xr:uid="{2E7FB1ED-2880-428D-9D55-8E7727196CD6}"/>
    <cellStyle name="Warning Text 2 10 9" xfId="22084" xr:uid="{BF92B2C9-BB79-4280-A3A1-546DAF5A3877}"/>
    <cellStyle name="Warning Text 2 10 9 2" xfId="40401" xr:uid="{F3842483-2191-4E68-91F2-7DBE03AFE71C}"/>
    <cellStyle name="Warning Text 2 11" xfId="5593" xr:uid="{DCE6FB0F-4347-49A1-9C1C-10F552887A8E}"/>
    <cellStyle name="Warning Text 2 11 2" xfId="22085" xr:uid="{222D21FA-B7F1-4CB0-B8EA-6BCE40A9EEB2}"/>
    <cellStyle name="Warning Text 2 11 2 2" xfId="40404" xr:uid="{51B062CF-AB94-485C-9B2C-0F6EA211D34B}"/>
    <cellStyle name="Warning Text 2 11 2 3" xfId="40403" xr:uid="{1C18369B-EBB5-403D-939E-5392B7C1E773}"/>
    <cellStyle name="Warning Text 2 11 3" xfId="40405" xr:uid="{147B0C2F-F6C4-4E0F-9A26-9ADEC5D698F8}"/>
    <cellStyle name="Warning Text 2 11 3 2" xfId="40406" xr:uid="{5FE42E66-3D42-46B4-B5A8-675FB08A5ECA}"/>
    <cellStyle name="Warning Text 2 11 4" xfId="40407" xr:uid="{1C2F188C-6BCD-4805-A759-E9623E26EFD3}"/>
    <cellStyle name="Warning Text 2 11 5" xfId="40408" xr:uid="{10A36E4E-7ACD-45BD-950E-3105C4781CB1}"/>
    <cellStyle name="Warning Text 2 11 6" xfId="40402" xr:uid="{9BA4A54F-A34F-49B3-A651-477C378EB885}"/>
    <cellStyle name="Warning Text 2 12" xfId="22086" xr:uid="{3C7239D0-BF43-4C9F-972D-059F4907DA7A}"/>
    <cellStyle name="Warning Text 2 12 2" xfId="40410" xr:uid="{C581D019-FBE5-4D50-B027-E9CBC2A1D51E}"/>
    <cellStyle name="Warning Text 2 12 2 2" xfId="40411" xr:uid="{F31A2783-A9D9-407A-A23B-FD21F45928D7}"/>
    <cellStyle name="Warning Text 2 12 3" xfId="40412" xr:uid="{989B3281-A8EB-4F97-897D-1A2AAF60DAEC}"/>
    <cellStyle name="Warning Text 2 12 3 2" xfId="40413" xr:uid="{6E58CF15-7636-4B4C-9340-1C07408CE103}"/>
    <cellStyle name="Warning Text 2 12 4" xfId="40414" xr:uid="{482A9FCE-175D-439C-9FAE-2BAC0A152228}"/>
    <cellStyle name="Warning Text 2 12 5" xfId="40409" xr:uid="{09CAAF47-A45C-458E-BA59-A0AA9B45765C}"/>
    <cellStyle name="Warning Text 2 13" xfId="22087" xr:uid="{D94AE336-CC17-4E4B-8F57-97B7DC1584DB}"/>
    <cellStyle name="Warning Text 2 13 2" xfId="40416" xr:uid="{E248C49F-F174-4D8E-A605-6C7809004A4B}"/>
    <cellStyle name="Warning Text 2 13 2 2" xfId="40417" xr:uid="{5FC2159B-43D5-4C16-BC8F-60D0B14AB1D9}"/>
    <cellStyle name="Warning Text 2 13 3" xfId="40418" xr:uid="{C9EA542B-03A2-42EF-AA54-BB898654A59C}"/>
    <cellStyle name="Warning Text 2 13 3 2" xfId="40419" xr:uid="{4040403A-9E20-4F57-A611-0F83E4093B4C}"/>
    <cellStyle name="Warning Text 2 13 4" xfId="40420" xr:uid="{285EECBA-BD3B-4CC1-A224-085A774FC2BB}"/>
    <cellStyle name="Warning Text 2 13 5" xfId="40415" xr:uid="{FACACC68-8072-49AA-8208-7FF1713A2B53}"/>
    <cellStyle name="Warning Text 2 14" xfId="22088" xr:uid="{8C906929-BBC0-482D-938A-38BD33840AEA}"/>
    <cellStyle name="Warning Text 2 14 2" xfId="40422" xr:uid="{77F5C0D5-CD2E-46BC-8CF1-5C8C4AD03F7C}"/>
    <cellStyle name="Warning Text 2 14 2 2" xfId="40423" xr:uid="{E9DA1C55-B37D-46DD-9990-E362C1D56408}"/>
    <cellStyle name="Warning Text 2 14 3" xfId="40424" xr:uid="{C77DB445-D9B1-49A4-AF38-17BD8FD9EE15}"/>
    <cellStyle name="Warning Text 2 14 3 2" xfId="40425" xr:uid="{520553A9-03CF-4094-850E-1431B9BA7A0F}"/>
    <cellStyle name="Warning Text 2 14 4" xfId="40426" xr:uid="{610F4D75-2F2D-477C-A78E-7B1C05E516EC}"/>
    <cellStyle name="Warning Text 2 14 4 2" xfId="40427" xr:uid="{0425AD64-16BE-441B-B4F6-B2CC2E24C09E}"/>
    <cellStyle name="Warning Text 2 14 5" xfId="40428" xr:uid="{B20702B0-0A77-4313-BE7E-9E08306DE127}"/>
    <cellStyle name="Warning Text 2 14 6" xfId="40421" xr:uid="{A0CDAA68-D3CE-4D7D-BF61-CFA927EBFD85}"/>
    <cellStyle name="Warning Text 2 15" xfId="22089" xr:uid="{1544BE91-BBF1-499E-8D17-D75E8681EDEF}"/>
    <cellStyle name="Warning Text 2 15 2" xfId="40430" xr:uid="{EC603978-8360-4A8F-83B7-D15E76885605}"/>
    <cellStyle name="Warning Text 2 15 2 2" xfId="40431" xr:uid="{4188D61F-B057-453C-9A79-63F944C6B005}"/>
    <cellStyle name="Warning Text 2 15 3" xfId="40432" xr:uid="{123C846D-CB83-470B-94BE-7A0848B2C3D9}"/>
    <cellStyle name="Warning Text 2 15 3 2" xfId="40433" xr:uid="{4C25F92E-9D62-45C6-B436-89709BCBB865}"/>
    <cellStyle name="Warning Text 2 15 4" xfId="40434" xr:uid="{70B4FA2A-E832-4FA9-935C-C8E8F16A3360}"/>
    <cellStyle name="Warning Text 2 15 5" xfId="40429" xr:uid="{DB2A823D-3A54-405F-90C7-DD2821967F2E}"/>
    <cellStyle name="Warning Text 2 16" xfId="22090" xr:uid="{93320B90-B882-4767-B9CF-54B5FDA64430}"/>
    <cellStyle name="Warning Text 2 16 2" xfId="40436" xr:uid="{3DD162A1-D037-4741-A82E-1263BCB260AD}"/>
    <cellStyle name="Warning Text 2 16 3" xfId="40435" xr:uid="{9A8DEB24-106A-4C71-81D0-A21AAB7AC63C}"/>
    <cellStyle name="Warning Text 2 17" xfId="22091" xr:uid="{60C90580-5231-4BE5-BBD2-5476EEDED202}"/>
    <cellStyle name="Warning Text 2 17 2" xfId="40438" xr:uid="{9B2CF6ED-FF3C-4CEF-AAA9-33D684ED2530}"/>
    <cellStyle name="Warning Text 2 17 3" xfId="40437" xr:uid="{E723EBB1-6B68-4132-BE5E-C98F749EFA12}"/>
    <cellStyle name="Warning Text 2 18" xfId="22092" xr:uid="{B14FA522-53B6-41F4-8407-E2512203F07D}"/>
    <cellStyle name="Warning Text 2 18 2" xfId="40440" xr:uid="{9FB404D9-035E-41BE-BA4A-FF9292368426}"/>
    <cellStyle name="Warning Text 2 18 3" xfId="40439" xr:uid="{5422E4DB-39C7-417A-8950-2B7889058CB0}"/>
    <cellStyle name="Warning Text 2 19" xfId="22093" xr:uid="{5A21C1D5-1F9F-4371-8E89-93A0476FF532}"/>
    <cellStyle name="Warning Text 2 19 2" xfId="40441" xr:uid="{C6170A49-3FB4-4B51-A38A-0C12CFFBEC18}"/>
    <cellStyle name="Warning Text 2 2" xfId="5258" xr:uid="{00000000-0005-0000-0000-00008D140000}"/>
    <cellStyle name="Warning Text 2 2 10" xfId="40443" xr:uid="{B7665904-E1CE-4E1A-ABD7-7D2A636137DD}"/>
    <cellStyle name="Warning Text 2 2 11" xfId="40442" xr:uid="{5E4E5B1F-AFB0-451C-AB15-EA95CFC009BB}"/>
    <cellStyle name="Warning Text 2 2 12" xfId="7062" xr:uid="{7091D60D-3D5A-41D6-8F92-13196ADA3B71}"/>
    <cellStyle name="Warning Text 2 2 2" xfId="9561" xr:uid="{ABD77996-0AE5-44A1-955E-4E6B3BC67F4C}"/>
    <cellStyle name="Warning Text 2 2 2 2" xfId="40445" xr:uid="{75F411CF-68A0-4208-A58C-EAE8E60BE2CC}"/>
    <cellStyle name="Warning Text 2 2 2 2 2" xfId="40446" xr:uid="{C3494B93-0988-4B20-9595-E5D440FE8D13}"/>
    <cellStyle name="Warning Text 2 2 2 3" xfId="40447" xr:uid="{4290F93F-2FF3-4024-9744-9F1DB29883CC}"/>
    <cellStyle name="Warning Text 2 2 2 3 2" xfId="40448" xr:uid="{9E851A67-5186-43C3-BB80-87DD61105D18}"/>
    <cellStyle name="Warning Text 2 2 2 4" xfId="40449" xr:uid="{CB3027E3-819A-40D6-AE77-803DD7CDFF06}"/>
    <cellStyle name="Warning Text 2 2 2 5" xfId="40444" xr:uid="{F45B0A5D-55CA-45D6-9E58-BA5D000BF7CF}"/>
    <cellStyle name="Warning Text 2 2 3" xfId="22094" xr:uid="{5DA3A08B-A4A0-4E37-AABE-2AD58F9F2CFE}"/>
    <cellStyle name="Warning Text 2 2 3 2" xfId="40451" xr:uid="{ED408852-6D6C-4272-8B71-88E21A3255D2}"/>
    <cellStyle name="Warning Text 2 2 3 2 2" xfId="40452" xr:uid="{832E43B6-7916-48CF-A2B9-8A0BCD075B60}"/>
    <cellStyle name="Warning Text 2 2 3 3" xfId="40453" xr:uid="{FA610276-69BB-4D5D-83B7-9D1F8D5FD64A}"/>
    <cellStyle name="Warning Text 2 2 3 3 2" xfId="40454" xr:uid="{5FA4334C-9715-4745-88A9-04DDBA2F081E}"/>
    <cellStyle name="Warning Text 2 2 3 4" xfId="40455" xr:uid="{0CF8BBC6-5345-4918-AF99-B3BAA4E197AF}"/>
    <cellStyle name="Warning Text 2 2 3 5" xfId="40450" xr:uid="{C6BF7B3D-8B4B-408E-998F-578347DF9ACA}"/>
    <cellStyle name="Warning Text 2 2 4" xfId="22095" xr:uid="{A8EF5F92-E737-495D-B1FA-D4C85FDABCB0}"/>
    <cellStyle name="Warning Text 2 2 4 2" xfId="40457" xr:uid="{962FA791-BD6E-40B7-A2CB-DC966E84D29B}"/>
    <cellStyle name="Warning Text 2 2 4 2 2" xfId="40458" xr:uid="{76FC7834-1BBF-479D-BD1E-22EDD2F56D2B}"/>
    <cellStyle name="Warning Text 2 2 4 3" xfId="40459" xr:uid="{1A609B3E-E313-4569-859B-2D9A2270DC33}"/>
    <cellStyle name="Warning Text 2 2 4 3 2" xfId="40460" xr:uid="{1F3CF333-9C65-4F39-9C76-41EF7D87716A}"/>
    <cellStyle name="Warning Text 2 2 4 4" xfId="40461" xr:uid="{0243A5DF-E3D4-4AB7-A618-926E42417BD2}"/>
    <cellStyle name="Warning Text 2 2 4 4 2" xfId="40462" xr:uid="{8A4AD373-FAAD-4ACF-9CE2-DF0216E64494}"/>
    <cellStyle name="Warning Text 2 2 4 5" xfId="40463" xr:uid="{73FDF3DC-DCC0-4FD2-8002-F22D51349439}"/>
    <cellStyle name="Warning Text 2 2 4 6" xfId="40456" xr:uid="{101E3F6F-E3AA-4B7C-ADAA-48B527DBA809}"/>
    <cellStyle name="Warning Text 2 2 5" xfId="22096" xr:uid="{E175C9B4-DC3A-46DD-B145-7E75D1C20920}"/>
    <cellStyle name="Warning Text 2 2 5 2" xfId="40465" xr:uid="{43C02C5D-A3E7-49F6-BECC-ADC45D9E2401}"/>
    <cellStyle name="Warning Text 2 2 5 2 2" xfId="40466" xr:uid="{FF6BA971-15BC-4C20-AD7A-93DBF92B599B}"/>
    <cellStyle name="Warning Text 2 2 5 3" xfId="40467" xr:uid="{D074472A-D4DA-44AF-9407-7B2F31676BFA}"/>
    <cellStyle name="Warning Text 2 2 5 3 2" xfId="40468" xr:uid="{1434B071-8987-4C8E-96A8-26D977206A5A}"/>
    <cellStyle name="Warning Text 2 2 5 4" xfId="40469" xr:uid="{9FBAC891-B7AA-4A48-842B-6F826C22B468}"/>
    <cellStyle name="Warning Text 2 2 5 5" xfId="40464" xr:uid="{7F45C230-8083-4CD5-98E2-F45FE5E7946B}"/>
    <cellStyle name="Warning Text 2 2 6" xfId="22097" xr:uid="{773AAB95-324D-4E4C-B749-4143CB891F35}"/>
    <cellStyle name="Warning Text 2 2 6 2" xfId="40471" xr:uid="{A5CABCE3-4D58-466F-9581-ADFB282223DA}"/>
    <cellStyle name="Warning Text 2 2 6 3" xfId="40470" xr:uid="{6735727E-8118-4770-9793-EC22F8F44A3C}"/>
    <cellStyle name="Warning Text 2 2 7" xfId="22098" xr:uid="{6A405A10-2ECB-4305-BB9C-BF2871557124}"/>
    <cellStyle name="Warning Text 2 2 7 2" xfId="40473" xr:uid="{807C8289-251F-4095-AFF5-C95A5554301F}"/>
    <cellStyle name="Warning Text 2 2 7 3" xfId="40472" xr:uid="{C8915B36-095B-42C3-8F4B-40669D8F6BE8}"/>
    <cellStyle name="Warning Text 2 2 8" xfId="22099" xr:uid="{0F50272A-AB99-4C09-889B-26DC28974E52}"/>
    <cellStyle name="Warning Text 2 2 8 2" xfId="40475" xr:uid="{88AE1483-4882-4268-904F-0A7F06FBE47C}"/>
    <cellStyle name="Warning Text 2 2 8 3" xfId="40474" xr:uid="{770578EA-0F28-47B9-B7E0-7D0F79E5E497}"/>
    <cellStyle name="Warning Text 2 2 9" xfId="22100" xr:uid="{D070253D-EA84-4280-8A26-7534109A2222}"/>
    <cellStyle name="Warning Text 2 2 9 2" xfId="40476" xr:uid="{7EBE3C21-4E3D-4FC9-8948-A0278A9BC803}"/>
    <cellStyle name="Warning Text 2 20" xfId="40477" xr:uid="{CA4DB799-5098-4AF4-82FA-82312C81184E}"/>
    <cellStyle name="Warning Text 2 21" xfId="40366" xr:uid="{3C68E057-BEF7-4D3A-AA79-5EA8E5FEA2DD}"/>
    <cellStyle name="Warning Text 2 22" xfId="9559" xr:uid="{BA85FDDD-B265-47DE-9E0D-E6137C071EC5}"/>
    <cellStyle name="Warning Text 2 3" xfId="5259" xr:uid="{00000000-0005-0000-0000-00008E140000}"/>
    <cellStyle name="Warning Text 2 3 10" xfId="40479" xr:uid="{20209F01-5279-4B18-A60B-9C4C0BD184A9}"/>
    <cellStyle name="Warning Text 2 3 11" xfId="40478" xr:uid="{1B43F23E-9E57-4D98-A91D-0997DFCFED35}"/>
    <cellStyle name="Warning Text 2 3 12" xfId="7063" xr:uid="{6928605E-47B4-4B16-8ED6-55A5D89B2B14}"/>
    <cellStyle name="Warning Text 2 3 2" xfId="9562" xr:uid="{2A1E9B02-E4CB-4259-BFD7-B2D536A2FD2B}"/>
    <cellStyle name="Warning Text 2 3 2 2" xfId="40481" xr:uid="{5917E560-B50E-48A7-868B-B8B1F00A7DA1}"/>
    <cellStyle name="Warning Text 2 3 2 2 2" xfId="40482" xr:uid="{9032CCE7-28B8-4040-A849-0BB15208553A}"/>
    <cellStyle name="Warning Text 2 3 2 3" xfId="40483" xr:uid="{3B25CBAE-5E00-4198-BBF2-DF102C6EFA68}"/>
    <cellStyle name="Warning Text 2 3 2 3 2" xfId="40484" xr:uid="{4105FCBE-71EB-4E2F-9363-C41FB9799617}"/>
    <cellStyle name="Warning Text 2 3 2 4" xfId="40485" xr:uid="{7E3B5D37-8769-4FCC-8801-D3DC3926B734}"/>
    <cellStyle name="Warning Text 2 3 2 5" xfId="40480" xr:uid="{1DE245DC-444C-4D4A-ABC8-0DF83C8BC629}"/>
    <cellStyle name="Warning Text 2 3 3" xfId="22101" xr:uid="{EB0FBF9C-9791-4459-B4C1-1F7FE0027827}"/>
    <cellStyle name="Warning Text 2 3 3 2" xfId="40487" xr:uid="{6BB96179-368B-4669-983B-6CB71D5C6DF9}"/>
    <cellStyle name="Warning Text 2 3 3 2 2" xfId="40488" xr:uid="{8BAD4BAE-4165-4905-BCCF-3D104F7FBEC3}"/>
    <cellStyle name="Warning Text 2 3 3 3" xfId="40489" xr:uid="{1F906F7C-6E7A-4448-A8FE-B5EA47E827EF}"/>
    <cellStyle name="Warning Text 2 3 3 3 2" xfId="40490" xr:uid="{A117548A-4A66-422B-9EE0-B143EEE8CD49}"/>
    <cellStyle name="Warning Text 2 3 3 4" xfId="40491" xr:uid="{5AB39FE7-E81E-4767-B52F-F74F2E07EB41}"/>
    <cellStyle name="Warning Text 2 3 3 5" xfId="40486" xr:uid="{3977C218-712E-4D1E-A18E-95A76A3FED11}"/>
    <cellStyle name="Warning Text 2 3 4" xfId="22102" xr:uid="{E9A30AD0-827F-4CE0-AF9F-EEF310DAA914}"/>
    <cellStyle name="Warning Text 2 3 4 2" xfId="40493" xr:uid="{BF665300-7FFF-4DA9-815C-233BCC1C3A66}"/>
    <cellStyle name="Warning Text 2 3 4 2 2" xfId="40494" xr:uid="{41593EF3-2A33-4821-9B40-8A29D4DED53B}"/>
    <cellStyle name="Warning Text 2 3 4 3" xfId="40495" xr:uid="{3ABDF5D7-59F6-46D6-8CA9-C7EE1E5E8050}"/>
    <cellStyle name="Warning Text 2 3 4 3 2" xfId="40496" xr:uid="{94B59CF0-4D43-4B79-AAA6-CFB2168CDAA6}"/>
    <cellStyle name="Warning Text 2 3 4 4" xfId="40497" xr:uid="{74C3EA47-8D67-4985-A36B-1F9117A0C364}"/>
    <cellStyle name="Warning Text 2 3 4 4 2" xfId="40498" xr:uid="{15B38614-37CC-45D8-9F5C-64E848450EF2}"/>
    <cellStyle name="Warning Text 2 3 4 5" xfId="40499" xr:uid="{3394B06B-33E1-4D1C-AADF-858D648301BC}"/>
    <cellStyle name="Warning Text 2 3 4 6" xfId="40492" xr:uid="{3B31AF37-4728-48DC-813D-8EC34535C75F}"/>
    <cellStyle name="Warning Text 2 3 5" xfId="22103" xr:uid="{C1C9C254-2D50-4971-B43F-815B8D2A0380}"/>
    <cellStyle name="Warning Text 2 3 5 2" xfId="40501" xr:uid="{2C5C6039-F10C-4E23-836E-695DBE8A9682}"/>
    <cellStyle name="Warning Text 2 3 5 2 2" xfId="40502" xr:uid="{5DDB0C71-84ED-4B59-BAAB-B21C27036027}"/>
    <cellStyle name="Warning Text 2 3 5 3" xfId="40503" xr:uid="{D7D8FC2F-4530-46BF-A1CA-8DE18D57B00D}"/>
    <cellStyle name="Warning Text 2 3 5 3 2" xfId="40504" xr:uid="{DBC8760D-9D80-4C31-BD35-16FB2D2A8DCF}"/>
    <cellStyle name="Warning Text 2 3 5 4" xfId="40505" xr:uid="{82A062DD-A85E-49C4-8D67-144391FACB88}"/>
    <cellStyle name="Warning Text 2 3 5 5" xfId="40500" xr:uid="{73B129BC-D430-4BE0-80F2-4F56461D9808}"/>
    <cellStyle name="Warning Text 2 3 6" xfId="22104" xr:uid="{52612010-2FED-4481-B438-29DC6AF3B080}"/>
    <cellStyle name="Warning Text 2 3 6 2" xfId="40507" xr:uid="{0EABF703-2D94-4363-A93C-D899B1B4C8C9}"/>
    <cellStyle name="Warning Text 2 3 6 3" xfId="40506" xr:uid="{E4A33342-D08F-45E2-A6F2-2F0F00854DAD}"/>
    <cellStyle name="Warning Text 2 3 7" xfId="22105" xr:uid="{A10BD695-779A-42DE-801D-A87FFDD1A68A}"/>
    <cellStyle name="Warning Text 2 3 7 2" xfId="40509" xr:uid="{56A18992-71EA-48DE-83B3-01BA5D262A0B}"/>
    <cellStyle name="Warning Text 2 3 7 3" xfId="40508" xr:uid="{0F8B56F6-7A3D-4BFE-AD67-8DBC2E08E321}"/>
    <cellStyle name="Warning Text 2 3 8" xfId="22106" xr:uid="{C2C79445-B15C-4352-8053-741EC592DD6E}"/>
    <cellStyle name="Warning Text 2 3 8 2" xfId="40511" xr:uid="{C8D3732A-BA07-4742-A180-8D77F856EDDC}"/>
    <cellStyle name="Warning Text 2 3 8 3" xfId="40510" xr:uid="{9F97ED71-A8A7-481D-8E96-5D1548A3B422}"/>
    <cellStyle name="Warning Text 2 3 9" xfId="22107" xr:uid="{ED042590-DAE6-410F-A59E-2111F91DDED2}"/>
    <cellStyle name="Warning Text 2 3 9 2" xfId="40512" xr:uid="{56589C91-A265-4DEB-B593-0A060408BBAB}"/>
    <cellStyle name="Warning Text 2 4" xfId="5260" xr:uid="{00000000-0005-0000-0000-00008F140000}"/>
    <cellStyle name="Warning Text 2 4 10" xfId="40514" xr:uid="{B44048A2-F478-4086-87D4-84CD3327463F}"/>
    <cellStyle name="Warning Text 2 4 11" xfId="40513" xr:uid="{734CA030-B0C9-4B3D-A284-D0668DAEA9F3}"/>
    <cellStyle name="Warning Text 2 4 12" xfId="7064" xr:uid="{A19C3CA8-A5F0-4461-88A2-3E223315CB07}"/>
    <cellStyle name="Warning Text 2 4 2" xfId="9563" xr:uid="{0A8E6F9D-C454-4555-902F-B3FA6E936E02}"/>
    <cellStyle name="Warning Text 2 4 2 2" xfId="40516" xr:uid="{FEFED13B-D3E3-4AD2-80A5-9BE51C74E60C}"/>
    <cellStyle name="Warning Text 2 4 2 2 2" xfId="40517" xr:uid="{57629B7F-B8EB-40B8-A19B-8C150CD8289A}"/>
    <cellStyle name="Warning Text 2 4 2 3" xfId="40518" xr:uid="{D248FB09-9FD9-4F48-8C4F-ED0531E03A6C}"/>
    <cellStyle name="Warning Text 2 4 2 3 2" xfId="40519" xr:uid="{D611B313-15CB-4C35-B159-4810D07CE47E}"/>
    <cellStyle name="Warning Text 2 4 2 4" xfId="40520" xr:uid="{B970C38F-CB85-49D1-A085-34328D534FAE}"/>
    <cellStyle name="Warning Text 2 4 2 5" xfId="40515" xr:uid="{28FFBB4F-5AD0-42B4-820C-15B41378E5AF}"/>
    <cellStyle name="Warning Text 2 4 3" xfId="22108" xr:uid="{70383AA2-0533-43E3-BAE4-AEA0CAB09C8C}"/>
    <cellStyle name="Warning Text 2 4 3 2" xfId="40522" xr:uid="{3511FB7B-93D7-4260-B3C7-5ECBF879832A}"/>
    <cellStyle name="Warning Text 2 4 3 2 2" xfId="40523" xr:uid="{595ADFA8-02AE-4F3D-9989-603FC7BCDF07}"/>
    <cellStyle name="Warning Text 2 4 3 3" xfId="40524" xr:uid="{607051AE-5677-489B-A711-F7E6DBC1C1F7}"/>
    <cellStyle name="Warning Text 2 4 3 3 2" xfId="40525" xr:uid="{547C7452-5D52-455E-B12B-624C29E81B6D}"/>
    <cellStyle name="Warning Text 2 4 3 4" xfId="40526" xr:uid="{0D3E382B-9B77-4462-9064-225DBDA86A40}"/>
    <cellStyle name="Warning Text 2 4 3 5" xfId="40521" xr:uid="{39379AF6-A569-4E2B-9F7B-F6664C42DBD0}"/>
    <cellStyle name="Warning Text 2 4 4" xfId="22109" xr:uid="{0D952FDD-8BB2-4F62-9764-6A1213D04BE4}"/>
    <cellStyle name="Warning Text 2 4 4 2" xfId="40528" xr:uid="{53F062FC-8F0F-4420-961F-A5E6B6A628C1}"/>
    <cellStyle name="Warning Text 2 4 4 2 2" xfId="40529" xr:uid="{A84D3B95-1E8C-468A-87BB-B2D61CACEBB4}"/>
    <cellStyle name="Warning Text 2 4 4 3" xfId="40530" xr:uid="{627ACF73-4702-4099-9339-0B34E5623A2E}"/>
    <cellStyle name="Warning Text 2 4 4 3 2" xfId="40531" xr:uid="{03C94096-315D-4308-88AC-9A01E2A34335}"/>
    <cellStyle name="Warning Text 2 4 4 4" xfId="40532" xr:uid="{E8493112-60DA-4B01-976F-8EAB71FEC22C}"/>
    <cellStyle name="Warning Text 2 4 4 4 2" xfId="40533" xr:uid="{BDCFC32B-FD03-4FD3-BC2A-D5F72C35095E}"/>
    <cellStyle name="Warning Text 2 4 4 5" xfId="40534" xr:uid="{9A31FD8B-18D9-4D62-AFCE-E9ED25CBE8C2}"/>
    <cellStyle name="Warning Text 2 4 4 6" xfId="40527" xr:uid="{48F6954B-D2FE-4752-B6C1-F17AF07906E5}"/>
    <cellStyle name="Warning Text 2 4 5" xfId="22110" xr:uid="{B71E72A9-5725-4AE8-8ACF-2218B3377F1C}"/>
    <cellStyle name="Warning Text 2 4 5 2" xfId="40536" xr:uid="{8F6F7F81-67FA-4A37-993A-B50BC87E5FB5}"/>
    <cellStyle name="Warning Text 2 4 5 2 2" xfId="40537" xr:uid="{02484EF2-01A7-4850-93C9-D06258087489}"/>
    <cellStyle name="Warning Text 2 4 5 3" xfId="40538" xr:uid="{6FE4D40D-54A2-48FC-9A9C-50A4DB20096C}"/>
    <cellStyle name="Warning Text 2 4 5 3 2" xfId="40539" xr:uid="{3BFFCBD5-6432-4C9E-8AB5-6BA2064E26CE}"/>
    <cellStyle name="Warning Text 2 4 5 4" xfId="40540" xr:uid="{72094A1A-EC4E-43BB-9FA7-E2B19375E3A9}"/>
    <cellStyle name="Warning Text 2 4 5 5" xfId="40535" xr:uid="{02FEC0D1-1AFB-4068-BE95-B4B4B247A946}"/>
    <cellStyle name="Warning Text 2 4 6" xfId="22111" xr:uid="{88C0FFDD-73A8-4935-906B-4CFF8F27DB39}"/>
    <cellStyle name="Warning Text 2 4 6 2" xfId="40542" xr:uid="{2B158582-5C74-44C9-9B4B-B5F36818C926}"/>
    <cellStyle name="Warning Text 2 4 6 3" xfId="40541" xr:uid="{56E715D1-C8A2-4A69-8178-2B71BE2D7A85}"/>
    <cellStyle name="Warning Text 2 4 7" xfId="22112" xr:uid="{916A0C71-46DC-4AFE-820C-25F4F31D0EF9}"/>
    <cellStyle name="Warning Text 2 4 7 2" xfId="40544" xr:uid="{9220E499-81CE-46F7-BB51-8BB7AEA2B56A}"/>
    <cellStyle name="Warning Text 2 4 7 3" xfId="40543" xr:uid="{00128A69-A4E7-459A-B5CE-DFDBCBE4513C}"/>
    <cellStyle name="Warning Text 2 4 8" xfId="22113" xr:uid="{3655B30B-C394-4C76-B2D2-C9EC468FC41D}"/>
    <cellStyle name="Warning Text 2 4 8 2" xfId="40546" xr:uid="{0F67F118-637E-4E31-B374-CD05AFD6F788}"/>
    <cellStyle name="Warning Text 2 4 8 3" xfId="40545" xr:uid="{F999C62C-598B-4CDD-AC1C-B23656A95575}"/>
    <cellStyle name="Warning Text 2 4 9" xfId="22114" xr:uid="{E130C9B5-3684-4318-A635-0094B0589BB4}"/>
    <cellStyle name="Warning Text 2 4 9 2" xfId="40547" xr:uid="{7636C397-3471-487A-8B4F-5436E73BD2EC}"/>
    <cellStyle name="Warning Text 2 5" xfId="5261" xr:uid="{00000000-0005-0000-0000-000090140000}"/>
    <cellStyle name="Warning Text 2 5 10" xfId="40549" xr:uid="{868409DE-7EBF-4E96-922A-1A8DE9AA97B3}"/>
    <cellStyle name="Warning Text 2 5 11" xfId="40548" xr:uid="{ED52BAF9-55E4-4B91-890E-4D4EB4732184}"/>
    <cellStyle name="Warning Text 2 5 12" xfId="7065" xr:uid="{0ECBFE55-3E03-416F-98AF-3ABC8944802A}"/>
    <cellStyle name="Warning Text 2 5 2" xfId="9564" xr:uid="{85F3DE39-7086-464C-8EE7-3CE752D7A62B}"/>
    <cellStyle name="Warning Text 2 5 2 2" xfId="40551" xr:uid="{B538EAEB-63B8-4C05-A66A-88AC7AB98299}"/>
    <cellStyle name="Warning Text 2 5 2 2 2" xfId="40552" xr:uid="{37B82CCA-CA26-40B2-8B3A-CC4BA0FC93AC}"/>
    <cellStyle name="Warning Text 2 5 2 3" xfId="40553" xr:uid="{C437522A-5FD1-4D03-A9B2-BE6E28A32071}"/>
    <cellStyle name="Warning Text 2 5 2 3 2" xfId="40554" xr:uid="{C018D7A8-D72E-4E92-86E1-E785C432953B}"/>
    <cellStyle name="Warning Text 2 5 2 4" xfId="40555" xr:uid="{97C4CDB6-3E6B-4DA8-9183-E5B6DAAF31BC}"/>
    <cellStyle name="Warning Text 2 5 2 5" xfId="40550" xr:uid="{B4F43596-DE2D-4802-94F7-346B30BD828C}"/>
    <cellStyle name="Warning Text 2 5 3" xfId="22115" xr:uid="{24C3A161-FE9E-47EA-BC3A-4EFBB20D50C6}"/>
    <cellStyle name="Warning Text 2 5 3 2" xfId="40557" xr:uid="{A22F791C-930F-4553-AD48-C99718B1DF67}"/>
    <cellStyle name="Warning Text 2 5 3 2 2" xfId="40558" xr:uid="{973743C5-E8E1-4721-B532-4DF0DCA24528}"/>
    <cellStyle name="Warning Text 2 5 3 3" xfId="40559" xr:uid="{8095B022-137D-43F0-8306-B618D72FE8CC}"/>
    <cellStyle name="Warning Text 2 5 3 3 2" xfId="40560" xr:uid="{1B14D68F-C12B-41F7-A95F-C4DDE1AB7D3B}"/>
    <cellStyle name="Warning Text 2 5 3 4" xfId="40561" xr:uid="{B60E4554-9D1E-4E0C-AF42-CB66FA1609C5}"/>
    <cellStyle name="Warning Text 2 5 3 5" xfId="40556" xr:uid="{596C972F-B551-45D3-B554-85F46A31E807}"/>
    <cellStyle name="Warning Text 2 5 4" xfId="22116" xr:uid="{27B18F40-B081-4CC5-9804-F7011D14A293}"/>
    <cellStyle name="Warning Text 2 5 4 2" xfId="40563" xr:uid="{B0A07888-90C3-418C-974D-04E3BA708751}"/>
    <cellStyle name="Warning Text 2 5 4 2 2" xfId="40564" xr:uid="{F1EF2CF2-A643-4C55-8928-ABEB98218326}"/>
    <cellStyle name="Warning Text 2 5 4 3" xfId="40565" xr:uid="{80AE8169-AEBD-435A-8744-3374E31C7921}"/>
    <cellStyle name="Warning Text 2 5 4 3 2" xfId="40566" xr:uid="{E7056740-4BCF-484B-A8AC-0B9136E46F2C}"/>
    <cellStyle name="Warning Text 2 5 4 4" xfId="40567" xr:uid="{FE655C55-6EE1-43AA-A1FB-48211886CF0A}"/>
    <cellStyle name="Warning Text 2 5 4 4 2" xfId="40568" xr:uid="{8F912430-D37B-4057-A008-DF083D26887C}"/>
    <cellStyle name="Warning Text 2 5 4 5" xfId="40569" xr:uid="{84EECD1D-96DC-411B-A0DB-47EC80AB9371}"/>
    <cellStyle name="Warning Text 2 5 4 6" xfId="40562" xr:uid="{99BDB26A-49BA-4B98-97FE-A2AC04A92FBB}"/>
    <cellStyle name="Warning Text 2 5 5" xfId="22117" xr:uid="{A6B9CC8E-D6C0-4786-8231-4DD576CFABE7}"/>
    <cellStyle name="Warning Text 2 5 5 2" xfId="40571" xr:uid="{41F3E54A-EAB4-481E-B6D2-8C3BB55199D0}"/>
    <cellStyle name="Warning Text 2 5 5 2 2" xfId="40572" xr:uid="{84ACA31B-6B7C-44BE-B991-07E4FFA54AD1}"/>
    <cellStyle name="Warning Text 2 5 5 3" xfId="40573" xr:uid="{EF06ADB8-CAAF-40DB-ABD4-894A647AE0C7}"/>
    <cellStyle name="Warning Text 2 5 5 3 2" xfId="40574" xr:uid="{B91C53AE-5515-461C-9242-388EEEE0A579}"/>
    <cellStyle name="Warning Text 2 5 5 4" xfId="40575" xr:uid="{20F124AB-6386-42CA-902B-A73F7121BB3D}"/>
    <cellStyle name="Warning Text 2 5 5 5" xfId="40570" xr:uid="{55DC7596-C136-439C-AAAE-275CA6B28858}"/>
    <cellStyle name="Warning Text 2 5 6" xfId="22118" xr:uid="{353DBB65-D63C-4612-9555-B7297E76F5AA}"/>
    <cellStyle name="Warning Text 2 5 6 2" xfId="40577" xr:uid="{33EBBAEF-780C-4B60-83D6-152EC192B5DB}"/>
    <cellStyle name="Warning Text 2 5 6 3" xfId="40576" xr:uid="{B90CB1AC-9D1C-4A07-9EB2-F1A25E1140EB}"/>
    <cellStyle name="Warning Text 2 5 7" xfId="22119" xr:uid="{750A7409-B8E0-46E2-90FF-D26907D98C40}"/>
    <cellStyle name="Warning Text 2 5 7 2" xfId="40579" xr:uid="{D8AEFC8C-8D57-4711-A42C-48851FD94780}"/>
    <cellStyle name="Warning Text 2 5 7 3" xfId="40578" xr:uid="{E34FD18B-68C5-4642-BDDD-0932FCB708B5}"/>
    <cellStyle name="Warning Text 2 5 8" xfId="22120" xr:uid="{8436CBE3-448A-4A59-8152-9BDA0134DF4E}"/>
    <cellStyle name="Warning Text 2 5 8 2" xfId="40581" xr:uid="{959296B4-C92C-4DE8-9E44-9127B03BD55C}"/>
    <cellStyle name="Warning Text 2 5 8 3" xfId="40580" xr:uid="{E89A9D43-B910-4B10-B9D6-A0E6C7B189EF}"/>
    <cellStyle name="Warning Text 2 5 9" xfId="22121" xr:uid="{0DFCBB19-3BED-4B05-ADD9-6E812B844091}"/>
    <cellStyle name="Warning Text 2 5 9 2" xfId="40582" xr:uid="{592E3100-2CD1-4C6C-9ED6-6401AF7A1A26}"/>
    <cellStyle name="Warning Text 2 6" xfId="5262" xr:uid="{00000000-0005-0000-0000-000091140000}"/>
    <cellStyle name="Warning Text 2 6 10" xfId="40584" xr:uid="{32762ECE-7573-431D-8E99-A7C809A27CD7}"/>
    <cellStyle name="Warning Text 2 6 11" xfId="40583" xr:uid="{74B3E562-0E5B-4532-B902-703965B8FD2B}"/>
    <cellStyle name="Warning Text 2 6 12" xfId="7066" xr:uid="{856A41E9-57AA-41AB-B098-71404B42C118}"/>
    <cellStyle name="Warning Text 2 6 2" xfId="9565" xr:uid="{616D6764-6822-4300-BD0F-2C64B4C47C2C}"/>
    <cellStyle name="Warning Text 2 6 2 2" xfId="40586" xr:uid="{892801C6-7F33-40E4-83D6-8CF75FD04E58}"/>
    <cellStyle name="Warning Text 2 6 2 2 2" xfId="40587" xr:uid="{AE53803B-6298-4ECA-A6F1-7E186AA95576}"/>
    <cellStyle name="Warning Text 2 6 2 3" xfId="40588" xr:uid="{57630E17-0CE5-4BC2-9CE5-453770A3DB3A}"/>
    <cellStyle name="Warning Text 2 6 2 3 2" xfId="40589" xr:uid="{717C9476-235E-4A9A-8BD8-5423F749075F}"/>
    <cellStyle name="Warning Text 2 6 2 4" xfId="40590" xr:uid="{B20FBDB8-85D6-41A3-B70E-A41D09D496D2}"/>
    <cellStyle name="Warning Text 2 6 2 5" xfId="40585" xr:uid="{EE10BEEF-7DFF-4B3D-84F8-2B4603B32F7A}"/>
    <cellStyle name="Warning Text 2 6 3" xfId="22122" xr:uid="{1E4EAB12-A103-43CC-B19C-07C637148C26}"/>
    <cellStyle name="Warning Text 2 6 3 2" xfId="40592" xr:uid="{3DD01530-E046-43F6-8AD6-3A1711523076}"/>
    <cellStyle name="Warning Text 2 6 3 2 2" xfId="40593" xr:uid="{BD797C5E-A73F-45F5-AFE9-16BE0902352B}"/>
    <cellStyle name="Warning Text 2 6 3 3" xfId="40594" xr:uid="{E9BAC6D1-E55D-41C5-9B7A-7C9422F7B7B1}"/>
    <cellStyle name="Warning Text 2 6 3 3 2" xfId="40595" xr:uid="{FAED33E6-299D-484D-BDC7-B04C0A57B517}"/>
    <cellStyle name="Warning Text 2 6 3 4" xfId="40596" xr:uid="{44D778D5-50EA-48C6-A82D-D5C9C773E3A0}"/>
    <cellStyle name="Warning Text 2 6 3 5" xfId="40591" xr:uid="{E9EE6DE4-3ED2-4E4A-9F2A-A03EB224E6DE}"/>
    <cellStyle name="Warning Text 2 6 4" xfId="22123" xr:uid="{B7176372-BB95-4B4F-8468-6DC172A6AF3A}"/>
    <cellStyle name="Warning Text 2 6 4 2" xfId="40598" xr:uid="{3D3058D7-4A01-44FC-8225-B8447112066A}"/>
    <cellStyle name="Warning Text 2 6 4 2 2" xfId="40599" xr:uid="{450F2969-B53C-4098-82C8-5A2DB69FF059}"/>
    <cellStyle name="Warning Text 2 6 4 3" xfId="40600" xr:uid="{421FAE9E-AB3F-405F-93F1-1204D79C01F0}"/>
    <cellStyle name="Warning Text 2 6 4 3 2" xfId="40601" xr:uid="{6BF6B514-426F-457A-B827-9A3D505C6F85}"/>
    <cellStyle name="Warning Text 2 6 4 4" xfId="40602" xr:uid="{84E844BF-E255-4FCD-9FDF-F403DE404080}"/>
    <cellStyle name="Warning Text 2 6 4 4 2" xfId="40603" xr:uid="{238FEC5F-6365-45BB-9FC9-B2AED22B5772}"/>
    <cellStyle name="Warning Text 2 6 4 5" xfId="40604" xr:uid="{B4DC4448-9C48-4626-9F46-63C6AD9CB92A}"/>
    <cellStyle name="Warning Text 2 6 4 6" xfId="40597" xr:uid="{22E71E14-8E9B-4831-84AF-86BD1352864C}"/>
    <cellStyle name="Warning Text 2 6 5" xfId="22124" xr:uid="{22246709-0038-4839-ADE9-559FE9B21E2C}"/>
    <cellStyle name="Warning Text 2 6 5 2" xfId="40606" xr:uid="{FC7C340A-FD7B-4EC3-BDD9-D5074CAB0C76}"/>
    <cellStyle name="Warning Text 2 6 5 2 2" xfId="40607" xr:uid="{660CAE6F-1C48-4428-BC94-484DB0D116B4}"/>
    <cellStyle name="Warning Text 2 6 5 3" xfId="40608" xr:uid="{043D0F15-BD5E-4FE8-9772-08A2CFC9C1A6}"/>
    <cellStyle name="Warning Text 2 6 5 3 2" xfId="40609" xr:uid="{F131D36D-19DD-4A82-A4C6-00A036777FCC}"/>
    <cellStyle name="Warning Text 2 6 5 4" xfId="40610" xr:uid="{DCD68EF1-F339-47D3-A31B-EB18F4EAF015}"/>
    <cellStyle name="Warning Text 2 6 5 5" xfId="40605" xr:uid="{F1EAAC3B-0FD6-4B77-B20C-80C11BA8B6B8}"/>
    <cellStyle name="Warning Text 2 6 6" xfId="22125" xr:uid="{7A3BE72D-1938-4200-ACB6-46799632686C}"/>
    <cellStyle name="Warning Text 2 6 6 2" xfId="40612" xr:uid="{B50B509F-AF83-4FDD-9CF0-18188561D64C}"/>
    <cellStyle name="Warning Text 2 6 6 3" xfId="40611" xr:uid="{EDC50B91-C02F-4C09-A852-D28645FB5A50}"/>
    <cellStyle name="Warning Text 2 6 7" xfId="22126" xr:uid="{DE488B40-DF0F-4B79-B61B-D3696D74FC24}"/>
    <cellStyle name="Warning Text 2 6 7 2" xfId="40614" xr:uid="{F73CE473-8DA3-4D99-911C-12D6C2D68C01}"/>
    <cellStyle name="Warning Text 2 6 7 3" xfId="40613" xr:uid="{ACE2CAAE-D53F-4FAB-96F2-83D1D4B3C5B8}"/>
    <cellStyle name="Warning Text 2 6 8" xfId="22127" xr:uid="{347319BA-61AD-4C9E-B6D4-260165159421}"/>
    <cellStyle name="Warning Text 2 6 8 2" xfId="40616" xr:uid="{B0539038-53DC-43E7-A7D6-E2C57B8491B7}"/>
    <cellStyle name="Warning Text 2 6 8 3" xfId="40615" xr:uid="{8B075D58-2E6A-4A61-8BD0-A0A5A447E9A3}"/>
    <cellStyle name="Warning Text 2 6 9" xfId="22128" xr:uid="{BD3D8CA5-C8F6-4623-A5AE-7E3B551B7237}"/>
    <cellStyle name="Warning Text 2 6 9 2" xfId="40617" xr:uid="{98EFEA5A-3422-4B07-8159-67F9474B8311}"/>
    <cellStyle name="Warning Text 2 7" xfId="5263" xr:uid="{00000000-0005-0000-0000-000092140000}"/>
    <cellStyle name="Warning Text 2 7 10" xfId="40619" xr:uid="{7A22CC17-4878-4C0E-ABC0-350B830EEC35}"/>
    <cellStyle name="Warning Text 2 7 11" xfId="40618" xr:uid="{271501CC-9E05-4C1F-AA7C-C34467AA218C}"/>
    <cellStyle name="Warning Text 2 7 12" xfId="7067" xr:uid="{6B71AF7E-3B85-4864-9760-648ED13B1B87}"/>
    <cellStyle name="Warning Text 2 7 2" xfId="9566" xr:uid="{557B6016-2B6F-426F-9DF6-79935A37428B}"/>
    <cellStyle name="Warning Text 2 7 2 2" xfId="40621" xr:uid="{80B2D425-ABD3-447D-90A3-F4F1052FA1D7}"/>
    <cellStyle name="Warning Text 2 7 2 2 2" xfId="40622" xr:uid="{7C428601-E421-4A2A-840A-FB48DA74C635}"/>
    <cellStyle name="Warning Text 2 7 2 3" xfId="40623" xr:uid="{6BAE16B4-6CC2-4B6B-990D-1BE2001715C7}"/>
    <cellStyle name="Warning Text 2 7 2 3 2" xfId="40624" xr:uid="{781C0B25-93CD-4386-B9AC-7DC837AD5AEA}"/>
    <cellStyle name="Warning Text 2 7 2 4" xfId="40625" xr:uid="{2778FF71-A826-43CA-BAF2-21D9DDF8C57A}"/>
    <cellStyle name="Warning Text 2 7 2 5" xfId="40620" xr:uid="{58CF57F3-CFE1-45EB-8959-E579AEF6032D}"/>
    <cellStyle name="Warning Text 2 7 3" xfId="22129" xr:uid="{9E1AC221-63A9-4555-880F-1E53BDC2339A}"/>
    <cellStyle name="Warning Text 2 7 3 2" xfId="40627" xr:uid="{198DA793-70E6-4AE5-9356-D03764024A6C}"/>
    <cellStyle name="Warning Text 2 7 3 2 2" xfId="40628" xr:uid="{00547D1F-E3D7-4D55-B917-D56BF51F3989}"/>
    <cellStyle name="Warning Text 2 7 3 3" xfId="40629" xr:uid="{962A3EE0-3DA5-4251-90C2-F5CD598D5B45}"/>
    <cellStyle name="Warning Text 2 7 3 3 2" xfId="40630" xr:uid="{1C68F73F-9DB3-431D-BB98-BF26EBC91715}"/>
    <cellStyle name="Warning Text 2 7 3 4" xfId="40631" xr:uid="{B4260859-39EE-4BD4-9AD4-EE05B77AABDA}"/>
    <cellStyle name="Warning Text 2 7 3 5" xfId="40626" xr:uid="{CB9E6C19-078A-4040-9D8F-7C4A3C8CD88E}"/>
    <cellStyle name="Warning Text 2 7 4" xfId="22130" xr:uid="{2C35A506-3EC0-41DB-96DE-51DE351FE1AC}"/>
    <cellStyle name="Warning Text 2 7 4 2" xfId="40633" xr:uid="{C214F539-0E97-484E-8EE3-FD5999A95C4E}"/>
    <cellStyle name="Warning Text 2 7 4 2 2" xfId="40634" xr:uid="{DB8F2397-65EB-4765-A218-3EAFD79201E7}"/>
    <cellStyle name="Warning Text 2 7 4 3" xfId="40635" xr:uid="{3787E383-5F4B-4C08-9DAA-DA8015699590}"/>
    <cellStyle name="Warning Text 2 7 4 3 2" xfId="40636" xr:uid="{0411C859-A7E1-4BC5-8FEC-701725F61FF7}"/>
    <cellStyle name="Warning Text 2 7 4 4" xfId="40637" xr:uid="{E38A0E78-2A6E-47C7-9D07-C44B23F33C03}"/>
    <cellStyle name="Warning Text 2 7 4 4 2" xfId="40638" xr:uid="{D768DA3E-E77C-4EBD-A244-2387A41D54E7}"/>
    <cellStyle name="Warning Text 2 7 4 5" xfId="40639" xr:uid="{00CE701E-A118-4449-B6A2-A0A0836B00C4}"/>
    <cellStyle name="Warning Text 2 7 4 6" xfId="40632" xr:uid="{E68B737D-78B1-4592-8451-D98FA1C37405}"/>
    <cellStyle name="Warning Text 2 7 5" xfId="22131" xr:uid="{B83020D2-6374-42D2-9FDE-145454DB8799}"/>
    <cellStyle name="Warning Text 2 7 5 2" xfId="40641" xr:uid="{BABB385A-E2CF-4E8F-ADD2-63C4CB56E251}"/>
    <cellStyle name="Warning Text 2 7 5 2 2" xfId="40642" xr:uid="{19767B81-8CDD-4942-A98C-F44E1CBF19BC}"/>
    <cellStyle name="Warning Text 2 7 5 3" xfId="40643" xr:uid="{DB82BDB8-4B6B-4543-8F8F-DEC60B86A0D3}"/>
    <cellStyle name="Warning Text 2 7 5 3 2" xfId="40644" xr:uid="{EF400B9F-B42A-4408-A475-4DF3F940BE4F}"/>
    <cellStyle name="Warning Text 2 7 5 4" xfId="40645" xr:uid="{8CE67785-B7D3-487C-A943-9A10764948CE}"/>
    <cellStyle name="Warning Text 2 7 5 5" xfId="40640" xr:uid="{539A5078-621F-4846-890E-F5C6F22CF03C}"/>
    <cellStyle name="Warning Text 2 7 6" xfId="22132" xr:uid="{98EA24FE-EFEC-4735-8D07-8FE001DE4E24}"/>
    <cellStyle name="Warning Text 2 7 6 2" xfId="40647" xr:uid="{467307D4-02CB-4A8E-9DBE-52605146FB18}"/>
    <cellStyle name="Warning Text 2 7 6 3" xfId="40646" xr:uid="{051BEA54-7EA6-4654-BA4B-EBEC64DA92BB}"/>
    <cellStyle name="Warning Text 2 7 7" xfId="22133" xr:uid="{5587436E-7470-4A6E-9B38-9AE368F328C9}"/>
    <cellStyle name="Warning Text 2 7 7 2" xfId="40649" xr:uid="{4B93B723-2B7A-4CE4-A2E3-F833C17B8E7B}"/>
    <cellStyle name="Warning Text 2 7 7 3" xfId="40648" xr:uid="{322C4DD2-7E08-41C6-8D3F-5A3CAD078F09}"/>
    <cellStyle name="Warning Text 2 7 8" xfId="22134" xr:uid="{094815F3-88CE-4A77-8487-D85AECDA4AB2}"/>
    <cellStyle name="Warning Text 2 7 8 2" xfId="40651" xr:uid="{964A7CA5-C6F6-4E1D-ACA4-6A75AF74843B}"/>
    <cellStyle name="Warning Text 2 7 8 3" xfId="40650" xr:uid="{767F1BAE-1FD3-48F2-B824-20431923005F}"/>
    <cellStyle name="Warning Text 2 7 9" xfId="22135" xr:uid="{2F3B4967-6419-44E2-9308-009974447731}"/>
    <cellStyle name="Warning Text 2 7 9 2" xfId="40652" xr:uid="{4E189F02-9F26-40D6-812C-D011B3C02976}"/>
    <cellStyle name="Warning Text 2 8" xfId="5264" xr:uid="{00000000-0005-0000-0000-000093140000}"/>
    <cellStyle name="Warning Text 2 8 10" xfId="40654" xr:uid="{F38D1A76-337F-4893-9FC8-FEA0451A13C7}"/>
    <cellStyle name="Warning Text 2 8 11" xfId="40653" xr:uid="{15731AED-9F9A-43AB-BA2C-EB2BD7C8C99A}"/>
    <cellStyle name="Warning Text 2 8 12" xfId="7068" xr:uid="{663BF339-8A32-4B43-96A0-E8DD310F5E8B}"/>
    <cellStyle name="Warning Text 2 8 2" xfId="9567" xr:uid="{4BCBC1F8-D1FB-4E20-B401-CCC513E30F83}"/>
    <cellStyle name="Warning Text 2 8 2 2" xfId="40656" xr:uid="{72073624-C696-432E-8E58-542B93022BBB}"/>
    <cellStyle name="Warning Text 2 8 2 2 2" xfId="40657" xr:uid="{A0CF121C-9941-4366-BB3C-2D0B3C843C78}"/>
    <cellStyle name="Warning Text 2 8 2 3" xfId="40658" xr:uid="{AC7D4A95-EA43-43E0-B688-FB981C51A89B}"/>
    <cellStyle name="Warning Text 2 8 2 3 2" xfId="40659" xr:uid="{7E60885C-4828-4BD7-9D59-75FF7B7E4DED}"/>
    <cellStyle name="Warning Text 2 8 2 4" xfId="40660" xr:uid="{7D10D0A9-5ABB-495F-9ACF-4320CD61AF0B}"/>
    <cellStyle name="Warning Text 2 8 2 5" xfId="40655" xr:uid="{43E347B4-BED1-4551-A1B1-64FC8ED43D28}"/>
    <cellStyle name="Warning Text 2 8 3" xfId="22136" xr:uid="{0D929AC8-DD38-48F4-A8CA-707171C8669E}"/>
    <cellStyle name="Warning Text 2 8 3 2" xfId="40662" xr:uid="{40E84E74-507C-41C1-B012-72382EA1BE1F}"/>
    <cellStyle name="Warning Text 2 8 3 2 2" xfId="40663" xr:uid="{38991B3D-22BE-45AB-8995-18658C9F945A}"/>
    <cellStyle name="Warning Text 2 8 3 3" xfId="40664" xr:uid="{5B45F055-9D11-4A6B-80DA-39B3EA074FEE}"/>
    <cellStyle name="Warning Text 2 8 3 3 2" xfId="40665" xr:uid="{0B3CB92C-188A-403E-A06D-E39EF585AAEB}"/>
    <cellStyle name="Warning Text 2 8 3 4" xfId="40666" xr:uid="{6FA9EDC5-D296-41A4-A4EC-622B59E5CC89}"/>
    <cellStyle name="Warning Text 2 8 3 5" xfId="40661" xr:uid="{E88D306F-9CD3-4C6B-A95E-824437015EA6}"/>
    <cellStyle name="Warning Text 2 8 4" xfId="22137" xr:uid="{A9DC8C36-A266-4CDF-B106-694A8B02F5A1}"/>
    <cellStyle name="Warning Text 2 8 4 2" xfId="40668" xr:uid="{940C1221-D5F0-4671-B805-2A3E9CD96365}"/>
    <cellStyle name="Warning Text 2 8 4 2 2" xfId="40669" xr:uid="{1ED43C0B-5EE5-42C5-9B6F-7D7B909EF630}"/>
    <cellStyle name="Warning Text 2 8 4 3" xfId="40670" xr:uid="{8C202A7E-243C-4438-A0B5-3A481E5F3E75}"/>
    <cellStyle name="Warning Text 2 8 4 3 2" xfId="40671" xr:uid="{D20D70D6-E707-4691-8CA4-CA0C632D0AD4}"/>
    <cellStyle name="Warning Text 2 8 4 4" xfId="40672" xr:uid="{3AEBEE0B-F939-4AAB-8E3E-7CD742A2D4DA}"/>
    <cellStyle name="Warning Text 2 8 4 4 2" xfId="40673" xr:uid="{2FF65607-B5FD-47C3-9FFD-5A0223FD71A7}"/>
    <cellStyle name="Warning Text 2 8 4 5" xfId="40674" xr:uid="{F193E827-7A6E-4254-81CC-1EBB95E346A9}"/>
    <cellStyle name="Warning Text 2 8 4 6" xfId="40667" xr:uid="{E5C990C8-CEEA-4370-8048-7CD48E8E825B}"/>
    <cellStyle name="Warning Text 2 8 5" xfId="22138" xr:uid="{F4DF5B45-474E-4528-90CB-CBB0CAB8B6C2}"/>
    <cellStyle name="Warning Text 2 8 5 2" xfId="40676" xr:uid="{B266B026-29EE-48E9-894B-A3B24EB906E9}"/>
    <cellStyle name="Warning Text 2 8 5 2 2" xfId="40677" xr:uid="{AAA0A3D6-39EC-4CB2-8679-65E4DB00BF6E}"/>
    <cellStyle name="Warning Text 2 8 5 3" xfId="40678" xr:uid="{7BE8643C-D755-4065-A449-2F5C7920CACC}"/>
    <cellStyle name="Warning Text 2 8 5 3 2" xfId="40679" xr:uid="{0C1241F6-2F2D-4B9C-A78D-5D6029131D2D}"/>
    <cellStyle name="Warning Text 2 8 5 4" xfId="40680" xr:uid="{9D709527-FEB1-4BA2-BBFA-86183BC163A1}"/>
    <cellStyle name="Warning Text 2 8 5 5" xfId="40675" xr:uid="{5D3867E7-C7FA-4666-AC22-401378F00D40}"/>
    <cellStyle name="Warning Text 2 8 6" xfId="22139" xr:uid="{7234AF87-3AE8-40F3-9909-F12BBB79663D}"/>
    <cellStyle name="Warning Text 2 8 6 2" xfId="40682" xr:uid="{328B3713-0525-4EF8-80BB-AF9CE3A20580}"/>
    <cellStyle name="Warning Text 2 8 6 3" xfId="40681" xr:uid="{EF995108-27CD-4046-9E19-F3F2F5ADCC6D}"/>
    <cellStyle name="Warning Text 2 8 7" xfId="22140" xr:uid="{42D46FF2-060D-499B-B403-0AB0993CBF1A}"/>
    <cellStyle name="Warning Text 2 8 7 2" xfId="40684" xr:uid="{7C9A7E23-864E-4FDA-A203-6E778674668B}"/>
    <cellStyle name="Warning Text 2 8 7 3" xfId="40683" xr:uid="{D1165F39-CFBF-468F-936F-3833E03FA061}"/>
    <cellStyle name="Warning Text 2 8 8" xfId="22141" xr:uid="{BC32C214-3C49-4778-967C-3A15BADA79A6}"/>
    <cellStyle name="Warning Text 2 8 8 2" xfId="40686" xr:uid="{9EBF10F6-E694-496A-8F4E-24FEA46846B9}"/>
    <cellStyle name="Warning Text 2 8 8 3" xfId="40685" xr:uid="{73D1CD10-44DC-4DB0-935A-F72FD8371005}"/>
    <cellStyle name="Warning Text 2 8 9" xfId="22142" xr:uid="{3EDF4E59-4170-436F-9385-2137D1E79F74}"/>
    <cellStyle name="Warning Text 2 8 9 2" xfId="40687" xr:uid="{30E488C7-7A8E-4CE8-A168-D35D47616811}"/>
    <cellStyle name="Warning Text 2 9" xfId="5265" xr:uid="{00000000-0005-0000-0000-000094140000}"/>
    <cellStyle name="Warning Text 2 9 10" xfId="40689" xr:uid="{F5FA2E2C-37B9-4776-9785-25FE4BD39E74}"/>
    <cellStyle name="Warning Text 2 9 11" xfId="40688" xr:uid="{0565D75F-D4ED-425D-AB97-06C929000795}"/>
    <cellStyle name="Warning Text 2 9 12" xfId="7069" xr:uid="{D7802FA5-3359-4538-B9CD-48C56A1F6791}"/>
    <cellStyle name="Warning Text 2 9 2" xfId="9568" xr:uid="{4BF8C74E-07B6-4E52-926E-949066FD2530}"/>
    <cellStyle name="Warning Text 2 9 2 2" xfId="40691" xr:uid="{C64062EB-8DC0-4D00-8236-3BFCE19DA30C}"/>
    <cellStyle name="Warning Text 2 9 2 2 2" xfId="40692" xr:uid="{62019B6E-5259-4B31-9E35-EF212DD672A4}"/>
    <cellStyle name="Warning Text 2 9 2 3" xfId="40693" xr:uid="{1DF2927F-26B9-4647-8A37-BEA1CE168EB0}"/>
    <cellStyle name="Warning Text 2 9 2 3 2" xfId="40694" xr:uid="{DDED7D59-D1A2-48F2-8EBE-BCEECB61984F}"/>
    <cellStyle name="Warning Text 2 9 2 4" xfId="40695" xr:uid="{C6B69B4E-7D40-42C3-926A-14E385F70D69}"/>
    <cellStyle name="Warning Text 2 9 2 5" xfId="40690" xr:uid="{4C0016CA-00DF-4B21-BE62-1F787CC74F6B}"/>
    <cellStyle name="Warning Text 2 9 3" xfId="22143" xr:uid="{0D4C125B-52AF-46FD-9639-FDB58BB68238}"/>
    <cellStyle name="Warning Text 2 9 3 2" xfId="40697" xr:uid="{8E2F5D9E-8C65-4A00-B8A6-B84671184AD5}"/>
    <cellStyle name="Warning Text 2 9 3 2 2" xfId="40698" xr:uid="{3435819E-2651-48B5-A785-91306B76ED77}"/>
    <cellStyle name="Warning Text 2 9 3 3" xfId="40699" xr:uid="{A8C6882E-1D05-416E-A850-3437C455977C}"/>
    <cellStyle name="Warning Text 2 9 3 3 2" xfId="40700" xr:uid="{B36928E5-52CA-4A5B-8714-FA2ED4CB193E}"/>
    <cellStyle name="Warning Text 2 9 3 4" xfId="40701" xr:uid="{6D678CF4-F093-48CD-9B6F-AF658A8138AC}"/>
    <cellStyle name="Warning Text 2 9 3 5" xfId="40696" xr:uid="{01673ECF-EE0A-4626-A517-227F54259D51}"/>
    <cellStyle name="Warning Text 2 9 4" xfId="22144" xr:uid="{C7B4EB26-B687-4CF0-8C74-F23965B34996}"/>
    <cellStyle name="Warning Text 2 9 4 2" xfId="40703" xr:uid="{C3639AF8-ECA5-4524-A030-0E9BE2A343AC}"/>
    <cellStyle name="Warning Text 2 9 4 2 2" xfId="40704" xr:uid="{C032E177-F1B8-417E-8E65-60771FDB2332}"/>
    <cellStyle name="Warning Text 2 9 4 3" xfId="40705" xr:uid="{D16D17BB-ABCE-4CC3-80E3-221A4E777F08}"/>
    <cellStyle name="Warning Text 2 9 4 3 2" xfId="40706" xr:uid="{B7C6C207-3FF3-4D01-AB3F-7A552D5D39F6}"/>
    <cellStyle name="Warning Text 2 9 4 4" xfId="40707" xr:uid="{2D94F3C6-3139-41EA-9E37-E8EEEC927268}"/>
    <cellStyle name="Warning Text 2 9 4 4 2" xfId="40708" xr:uid="{8714935A-047C-4B4C-885A-298C8DB5EB26}"/>
    <cellStyle name="Warning Text 2 9 4 5" xfId="40709" xr:uid="{4B4AB94D-5723-4A42-B813-363DC61F397C}"/>
    <cellStyle name="Warning Text 2 9 4 6" xfId="40702" xr:uid="{0F1A5AEA-2B58-439E-A3F4-E52BD59936E6}"/>
    <cellStyle name="Warning Text 2 9 5" xfId="22145" xr:uid="{032628E3-DCD2-4137-872A-672FA2A0E0CE}"/>
    <cellStyle name="Warning Text 2 9 5 2" xfId="40711" xr:uid="{76401F70-7E15-44FB-941D-C668C6394597}"/>
    <cellStyle name="Warning Text 2 9 5 2 2" xfId="40712" xr:uid="{61322EEF-0AD1-49F6-9B50-9D201ADA4765}"/>
    <cellStyle name="Warning Text 2 9 5 3" xfId="40713" xr:uid="{4B73F70D-19F6-4FAA-A95F-ECC0185D10D9}"/>
    <cellStyle name="Warning Text 2 9 5 3 2" xfId="40714" xr:uid="{259B10CB-EDBD-46E5-A2CE-A46322B64D5D}"/>
    <cellStyle name="Warning Text 2 9 5 4" xfId="40715" xr:uid="{1A49325C-EA83-4EA4-B5C9-CA3A18540614}"/>
    <cellStyle name="Warning Text 2 9 5 5" xfId="40710" xr:uid="{90C182E2-C8C3-4A02-80E4-D8441F5DB448}"/>
    <cellStyle name="Warning Text 2 9 6" xfId="22146" xr:uid="{9FCE6CD8-8CE3-478C-9C10-9645E98504D6}"/>
    <cellStyle name="Warning Text 2 9 6 2" xfId="40717" xr:uid="{5F0BD6CE-7586-42B7-ACFF-B4142DB17F8F}"/>
    <cellStyle name="Warning Text 2 9 6 3" xfId="40716" xr:uid="{EE3393CC-7AE2-44BA-955E-BC65BD465538}"/>
    <cellStyle name="Warning Text 2 9 7" xfId="22147" xr:uid="{63847CC9-9894-4AED-A35A-9C73B1D6AA9A}"/>
    <cellStyle name="Warning Text 2 9 7 2" xfId="40719" xr:uid="{73AE5F18-DFAD-489D-8B1F-A8FAAEDDC7C4}"/>
    <cellStyle name="Warning Text 2 9 7 3" xfId="40718" xr:uid="{938C9382-51E8-443E-996A-2A088B1318A1}"/>
    <cellStyle name="Warning Text 2 9 8" xfId="22148" xr:uid="{B15C3834-655F-4B3C-83D2-1A325897A5DB}"/>
    <cellStyle name="Warning Text 2 9 8 2" xfId="40721" xr:uid="{E1409653-2C19-41F0-A3CB-167F493702A0}"/>
    <cellStyle name="Warning Text 2 9 8 3" xfId="40720" xr:uid="{A5C2C2EE-D033-46DE-95A2-D26F3D7C118F}"/>
    <cellStyle name="Warning Text 2 9 9" xfId="22149" xr:uid="{EA584190-F5F0-4EDF-9355-13D2C88F5759}"/>
    <cellStyle name="Warning Text 2 9 9 2" xfId="40722" xr:uid="{921D5C0C-03FE-4A52-9B0E-699D9A244D91}"/>
    <cellStyle name="Warning Text 20" xfId="5266" xr:uid="{00000000-0005-0000-0000-000095140000}"/>
    <cellStyle name="Warning Text 20 10" xfId="22150" xr:uid="{9FF29039-273F-4BBD-9E6B-1CDEFAC77610}"/>
    <cellStyle name="Warning Text 20 10 2" xfId="40724" xr:uid="{B66C23AB-3B63-4573-8047-39E60ED57BE5}"/>
    <cellStyle name="Warning Text 20 11" xfId="40725" xr:uid="{3E0ED7C7-BC4B-4B83-BF1F-9DAAB852A1E2}"/>
    <cellStyle name="Warning Text 20 12" xfId="40723" xr:uid="{D4F2D782-5972-4F35-AAC2-CFE30A885642}"/>
    <cellStyle name="Warning Text 20 13" xfId="24530" xr:uid="{EC39CBC6-1AEF-405B-B20D-58DB2A1CED9F}"/>
    <cellStyle name="Warning Text 20 14" xfId="9569" xr:uid="{0292A8AC-B870-4E59-9FE4-B15D3DA84395}"/>
    <cellStyle name="Warning Text 20 2" xfId="22151" xr:uid="{5435201A-0641-4BF6-9506-EEFC1DE03163}"/>
    <cellStyle name="Warning Text 20 2 2" xfId="40727" xr:uid="{F9874CDF-7F19-443A-B8E7-118E92E7488D}"/>
    <cellStyle name="Warning Text 20 2 2 2" xfId="40728" xr:uid="{A4AC4C31-B57F-4C80-AD12-A7CCF46F0A6B}"/>
    <cellStyle name="Warning Text 20 2 3" xfId="40729" xr:uid="{A3BE15A1-AD1E-4AA4-B0F6-654B14CE5A23}"/>
    <cellStyle name="Warning Text 20 2 3 2" xfId="40730" xr:uid="{21AC1A62-6222-4D45-AA06-5FB060AFC783}"/>
    <cellStyle name="Warning Text 20 2 4" xfId="40731" xr:uid="{8E41AD5F-5228-499E-9625-A6298366E99F}"/>
    <cellStyle name="Warning Text 20 2 5" xfId="40732" xr:uid="{5FC640E1-CA5B-474B-AEAC-1D218EEF4AC4}"/>
    <cellStyle name="Warning Text 20 2 6" xfId="40726" xr:uid="{54CF926C-A542-4D28-9C25-E60EA64692E8}"/>
    <cellStyle name="Warning Text 20 3" xfId="22152" xr:uid="{F1238BFF-2230-4199-B413-BEA7EA7E699E}"/>
    <cellStyle name="Warning Text 20 3 2" xfId="40734" xr:uid="{0D55DB73-D7A0-4DB0-AD28-40E9A2969D7E}"/>
    <cellStyle name="Warning Text 20 3 2 2" xfId="40735" xr:uid="{BB64A51B-DB2E-43CD-A584-7B511DF98842}"/>
    <cellStyle name="Warning Text 20 3 3" xfId="40736" xr:uid="{FFEA9314-8E5F-4D18-8CEE-9D9B930184D1}"/>
    <cellStyle name="Warning Text 20 3 3 2" xfId="40737" xr:uid="{6BC746C9-DA70-4013-92D8-B1F72630220E}"/>
    <cellStyle name="Warning Text 20 3 4" xfId="40738" xr:uid="{C5EB51A2-3663-4A78-8E99-104205C254ED}"/>
    <cellStyle name="Warning Text 20 3 5" xfId="40733" xr:uid="{FCECD603-C2DD-4807-AF55-3AD7E65862C9}"/>
    <cellStyle name="Warning Text 20 4" xfId="22153" xr:uid="{AE27C7A5-B7DF-4AE4-8FE5-2B7B8E0507D4}"/>
    <cellStyle name="Warning Text 20 4 2" xfId="40740" xr:uid="{83AAE4B6-E2C6-4EAF-A687-5622C9ED149C}"/>
    <cellStyle name="Warning Text 20 4 2 2" xfId="40741" xr:uid="{B5D0DB02-5E31-4413-92A2-A0971CF5AC21}"/>
    <cellStyle name="Warning Text 20 4 3" xfId="40742" xr:uid="{35B5543A-2D34-49F8-B2B0-078BE0D37B20}"/>
    <cellStyle name="Warning Text 20 4 3 2" xfId="40743" xr:uid="{22A88364-55F5-4E6C-BEC5-7C264AEC27BF}"/>
    <cellStyle name="Warning Text 20 4 4" xfId="40744" xr:uid="{085D07B2-B2AF-45B5-B098-FE670C5A05ED}"/>
    <cellStyle name="Warning Text 20 4 5" xfId="40739" xr:uid="{7062484D-2CAE-48E6-A637-A25D40CB5BD7}"/>
    <cellStyle name="Warning Text 20 5" xfId="22154" xr:uid="{54CEB9CF-E7A9-4741-A0AD-B81F3D305F2C}"/>
    <cellStyle name="Warning Text 20 5 2" xfId="40746" xr:uid="{34F04EA3-593D-4494-96EE-E25C5C64D3F7}"/>
    <cellStyle name="Warning Text 20 5 2 2" xfId="40747" xr:uid="{A0FDA50A-98FA-4B10-BDA8-C73964055358}"/>
    <cellStyle name="Warning Text 20 5 3" xfId="40748" xr:uid="{C78CEDC2-9288-47F3-8C64-4836EC36EF89}"/>
    <cellStyle name="Warning Text 20 5 3 2" xfId="40749" xr:uid="{2A35FE09-2D20-42F6-A93C-FEC9DAD70BAE}"/>
    <cellStyle name="Warning Text 20 5 4" xfId="40750" xr:uid="{A031F040-8E4A-4DCB-82D4-CFD0D8F09B8B}"/>
    <cellStyle name="Warning Text 20 5 4 2" xfId="40751" xr:uid="{9F20EAFD-F3A3-4459-8C7C-25D271458CEB}"/>
    <cellStyle name="Warning Text 20 5 5" xfId="40752" xr:uid="{7085E67C-16C2-43EB-B978-FBD7064827D9}"/>
    <cellStyle name="Warning Text 20 5 6" xfId="40745" xr:uid="{81BBA676-D2FB-42E7-BE59-6B778FF78887}"/>
    <cellStyle name="Warning Text 20 6" xfId="22155" xr:uid="{EF81C071-6632-42F4-B33A-9E2B4710F81C}"/>
    <cellStyle name="Warning Text 20 6 2" xfId="40754" xr:uid="{25A51411-B13A-4628-A3BC-DE6A17933F1A}"/>
    <cellStyle name="Warning Text 20 6 2 2" xfId="40755" xr:uid="{D814F518-E9C1-4FDD-A4A7-25F6B5E52855}"/>
    <cellStyle name="Warning Text 20 6 3" xfId="40756" xr:uid="{90F58C31-7E67-4144-B870-D7CF00BEEF0E}"/>
    <cellStyle name="Warning Text 20 6 3 2" xfId="40757" xr:uid="{5D669755-FAA4-43DF-A5FB-AB6196D08A58}"/>
    <cellStyle name="Warning Text 20 6 4" xfId="40758" xr:uid="{DCBFD545-01EA-4ED8-8C2B-BD24B2259319}"/>
    <cellStyle name="Warning Text 20 6 5" xfId="40753" xr:uid="{58312003-7AD2-4FCF-9784-995200F0AAA3}"/>
    <cellStyle name="Warning Text 20 7" xfId="22156" xr:uid="{532B6F30-898E-4A60-AD2D-D96E8527CE25}"/>
    <cellStyle name="Warning Text 20 7 2" xfId="40760" xr:uid="{C6FE2715-535D-41AE-B587-38FDCD503909}"/>
    <cellStyle name="Warning Text 20 7 3" xfId="40759" xr:uid="{AF67FB4F-83BA-4931-968B-3062B9E360E4}"/>
    <cellStyle name="Warning Text 20 8" xfId="22157" xr:uid="{F869F6BB-BB30-447C-8B36-CF0AC8C07878}"/>
    <cellStyle name="Warning Text 20 8 2" xfId="40762" xr:uid="{27ED6DBD-8F79-4611-8575-47212B34C431}"/>
    <cellStyle name="Warning Text 20 8 3" xfId="40761" xr:uid="{6D7FB980-A16A-4C8C-AB1F-8CAAA0E48387}"/>
    <cellStyle name="Warning Text 20 9" xfId="22158" xr:uid="{69882A61-6522-42FC-B897-1B336CF21C31}"/>
    <cellStyle name="Warning Text 20 9 2" xfId="40764" xr:uid="{D800DB2F-3929-47A3-8E8F-003F66D339F9}"/>
    <cellStyle name="Warning Text 20 9 3" xfId="40763" xr:uid="{268C8330-6542-4A34-9D6F-E651F1331313}"/>
    <cellStyle name="Warning Text 21" xfId="5267" xr:uid="{00000000-0005-0000-0000-000096140000}"/>
    <cellStyle name="Warning Text 21 10" xfId="22159" xr:uid="{4D0F75BA-1C78-4FD5-838A-84966C076BBB}"/>
    <cellStyle name="Warning Text 21 10 2" xfId="40766" xr:uid="{EEF382D1-C074-4F43-9E22-F23E4D94120E}"/>
    <cellStyle name="Warning Text 21 11" xfId="40767" xr:uid="{1A140C55-3B44-43A8-A114-EE11B26B1210}"/>
    <cellStyle name="Warning Text 21 12" xfId="40765" xr:uid="{F0868875-E580-4491-A747-9B509237D672}"/>
    <cellStyle name="Warning Text 21 13" xfId="24531" xr:uid="{E9C0D3DE-B280-4200-A8B3-DAD2A38BEB82}"/>
    <cellStyle name="Warning Text 21 14" xfId="9570" xr:uid="{E27C67D8-29A4-4DE1-842C-CFC9F317BB9A}"/>
    <cellStyle name="Warning Text 21 2" xfId="22160" xr:uid="{5ED2A182-B430-4A80-95BE-95ABDD622E71}"/>
    <cellStyle name="Warning Text 21 2 2" xfId="40769" xr:uid="{66275F81-A2B0-460E-9DF0-0957D19E126B}"/>
    <cellStyle name="Warning Text 21 2 2 2" xfId="40770" xr:uid="{9D5CFDD6-0C55-467B-B3F1-B38E414D49BF}"/>
    <cellStyle name="Warning Text 21 2 3" xfId="40771" xr:uid="{5459EC3F-91C1-433B-B6D9-371FF993DE1F}"/>
    <cellStyle name="Warning Text 21 2 3 2" xfId="40772" xr:uid="{72FD1138-1AF7-4B07-B0D8-7896FDC7AEC0}"/>
    <cellStyle name="Warning Text 21 2 4" xfId="40773" xr:uid="{1FEEAD82-D67F-4839-876B-32037348FB05}"/>
    <cellStyle name="Warning Text 21 2 5" xfId="40774" xr:uid="{39407311-3EA0-481D-ABC2-E69C58C2FDAA}"/>
    <cellStyle name="Warning Text 21 2 6" xfId="40768" xr:uid="{3A8335C7-F51B-45E7-932B-15F16CB3E057}"/>
    <cellStyle name="Warning Text 21 3" xfId="22161" xr:uid="{0B24F54A-CC26-4352-B5BF-94968FD323CD}"/>
    <cellStyle name="Warning Text 21 3 2" xfId="40776" xr:uid="{63FAB01D-0D8A-44C2-8E0A-37D0A6EDA01C}"/>
    <cellStyle name="Warning Text 21 3 2 2" xfId="40777" xr:uid="{94EC2D70-8F57-4121-8A7A-DCE0AC9B3DCE}"/>
    <cellStyle name="Warning Text 21 3 3" xfId="40778" xr:uid="{B587BA71-1F34-425A-9FD9-12A4C31F41C9}"/>
    <cellStyle name="Warning Text 21 3 3 2" xfId="40779" xr:uid="{C6AAF078-4D26-4E3F-B35D-B10F8B107D6A}"/>
    <cellStyle name="Warning Text 21 3 4" xfId="40780" xr:uid="{80088C4B-A887-4BA3-BBD8-79B6DA218F30}"/>
    <cellStyle name="Warning Text 21 3 5" xfId="40775" xr:uid="{E7EA3E79-F7F1-471B-A92F-EF4006B66C59}"/>
    <cellStyle name="Warning Text 21 4" xfId="22162" xr:uid="{2211C1A1-01DC-49A0-AAF7-97F0C6EEB348}"/>
    <cellStyle name="Warning Text 21 4 2" xfId="40782" xr:uid="{F600F922-F412-4610-8229-762489B82E7F}"/>
    <cellStyle name="Warning Text 21 4 2 2" xfId="40783" xr:uid="{38B914A8-6AD6-4F9A-9928-5A7FDCFF3530}"/>
    <cellStyle name="Warning Text 21 4 3" xfId="40784" xr:uid="{2404C672-3C3A-4334-9FAE-1ACD1BB1BB79}"/>
    <cellStyle name="Warning Text 21 4 3 2" xfId="40785" xr:uid="{0C05F6E5-A6FE-4215-9D14-12A62033056E}"/>
    <cellStyle name="Warning Text 21 4 4" xfId="40786" xr:uid="{F116A1D1-BDAA-48CE-9299-F5E5AA090F8E}"/>
    <cellStyle name="Warning Text 21 4 5" xfId="40781" xr:uid="{6875A12E-DB47-444C-8E4C-F6BC6704D2FC}"/>
    <cellStyle name="Warning Text 21 5" xfId="22163" xr:uid="{58DEEA32-15A3-40D1-AA9A-8CB6D8C3D3F3}"/>
    <cellStyle name="Warning Text 21 5 2" xfId="40788" xr:uid="{15BE9693-EA6C-4771-8B1A-98DC01F38B02}"/>
    <cellStyle name="Warning Text 21 5 2 2" xfId="40789" xr:uid="{DE275638-0938-435F-8F39-2B3B7D622777}"/>
    <cellStyle name="Warning Text 21 5 3" xfId="40790" xr:uid="{6CAE84BD-7C33-4A76-9F42-2BF7CDC095CE}"/>
    <cellStyle name="Warning Text 21 5 3 2" xfId="40791" xr:uid="{A14E8515-EC64-44FA-BF55-8680C0C61F2E}"/>
    <cellStyle name="Warning Text 21 5 4" xfId="40792" xr:uid="{920D7E94-DFCA-42F8-91AA-87A090A8524F}"/>
    <cellStyle name="Warning Text 21 5 4 2" xfId="40793" xr:uid="{7EAD7D0C-6E51-433B-91D1-228888D6764B}"/>
    <cellStyle name="Warning Text 21 5 5" xfId="40794" xr:uid="{60D1B411-55D1-4313-B7D6-6FAF54459FA4}"/>
    <cellStyle name="Warning Text 21 5 6" xfId="40787" xr:uid="{E19858B2-2D98-489F-ABB9-DD52BE0A74DD}"/>
    <cellStyle name="Warning Text 21 6" xfId="22164" xr:uid="{37DD237D-AED6-4519-A912-5FB835DDC166}"/>
    <cellStyle name="Warning Text 21 6 2" xfId="40796" xr:uid="{44C5E1AC-BB85-4DD4-9B67-15C3D703E1E6}"/>
    <cellStyle name="Warning Text 21 6 2 2" xfId="40797" xr:uid="{B4B619F5-8B19-414A-B509-9BB3C9C2AEA7}"/>
    <cellStyle name="Warning Text 21 6 3" xfId="40798" xr:uid="{95A8C40E-3759-4D7E-B9A9-6C7313A70E78}"/>
    <cellStyle name="Warning Text 21 6 3 2" xfId="40799" xr:uid="{1DC67F97-4113-4C60-B08E-4EA67E9F54B9}"/>
    <cellStyle name="Warning Text 21 6 4" xfId="40800" xr:uid="{6742D334-5DEF-453C-AAE5-E8528FDAA374}"/>
    <cellStyle name="Warning Text 21 6 5" xfId="40795" xr:uid="{FE994DFB-B377-433C-9333-A5A70A1EE576}"/>
    <cellStyle name="Warning Text 21 7" xfId="22165" xr:uid="{90047078-D2C0-4EFC-B2B4-1605625B526E}"/>
    <cellStyle name="Warning Text 21 7 2" xfId="40802" xr:uid="{5759490C-468A-4320-BB39-A14E0D67115E}"/>
    <cellStyle name="Warning Text 21 7 3" xfId="40801" xr:uid="{E7C4D9F8-4446-4BC4-926A-EFA518D130CF}"/>
    <cellStyle name="Warning Text 21 8" xfId="22166" xr:uid="{D224B38E-4A4F-45C3-AC0F-0698BC3D0CEE}"/>
    <cellStyle name="Warning Text 21 8 2" xfId="40804" xr:uid="{05B06D8E-F0BA-451F-97A7-50271F12D866}"/>
    <cellStyle name="Warning Text 21 8 3" xfId="40803" xr:uid="{BEF4EFCB-6B93-4B9C-AE50-FEB3892CE061}"/>
    <cellStyle name="Warning Text 21 9" xfId="22167" xr:uid="{B6079F16-1D60-48D2-89D2-4ECA3D0CA314}"/>
    <cellStyle name="Warning Text 21 9 2" xfId="40806" xr:uid="{89F4C05F-507A-4E70-882A-20E4912FCF17}"/>
    <cellStyle name="Warning Text 21 9 3" xfId="40805" xr:uid="{48EE3891-D00B-48C9-BD0E-1037FE48AB52}"/>
    <cellStyle name="Warning Text 22" xfId="5268" xr:uid="{00000000-0005-0000-0000-000097140000}"/>
    <cellStyle name="Warning Text 22 10" xfId="22168" xr:uid="{F7218F4A-B9E2-4F22-BA52-A1BF806ADBF3}"/>
    <cellStyle name="Warning Text 22 10 2" xfId="40808" xr:uid="{6BD296A1-00C6-477A-941E-A17A2BDEE1CE}"/>
    <cellStyle name="Warning Text 22 11" xfId="40809" xr:uid="{4F96EACD-65BA-4E02-ACCD-61BE717A1E01}"/>
    <cellStyle name="Warning Text 22 12" xfId="40807" xr:uid="{745CF715-AE35-4F10-A08B-D0F3B3F2437F}"/>
    <cellStyle name="Warning Text 22 13" xfId="24532" xr:uid="{67515778-35E7-4621-B3F6-A18E7F7D67EB}"/>
    <cellStyle name="Warning Text 22 14" xfId="9571" xr:uid="{2710EA84-4BC6-4576-B101-F24B37105EBE}"/>
    <cellStyle name="Warning Text 22 2" xfId="22169" xr:uid="{D3404AB0-AD7C-4BE0-9552-5846249E6F98}"/>
    <cellStyle name="Warning Text 22 2 2" xfId="40811" xr:uid="{6DF1ED4D-BF87-4CC9-A99E-9211C4FF59F2}"/>
    <cellStyle name="Warning Text 22 2 2 2" xfId="40812" xr:uid="{6C892B78-4D23-4980-996F-B873B493A7FF}"/>
    <cellStyle name="Warning Text 22 2 3" xfId="40813" xr:uid="{2C6165E0-7204-4B0A-97B4-361C76F875E1}"/>
    <cellStyle name="Warning Text 22 2 3 2" xfId="40814" xr:uid="{262A71CE-F9C7-44AC-8FC6-188C0FEAD1F6}"/>
    <cellStyle name="Warning Text 22 2 4" xfId="40815" xr:uid="{09C23B94-56A2-48FB-B347-0B3257EA0440}"/>
    <cellStyle name="Warning Text 22 2 5" xfId="40816" xr:uid="{C41E7E99-6354-432B-A7BC-F32D8A19D559}"/>
    <cellStyle name="Warning Text 22 2 6" xfId="40810" xr:uid="{C70FBF02-5A04-4DF8-BD04-C042050A2225}"/>
    <cellStyle name="Warning Text 22 3" xfId="22170" xr:uid="{64D13F9A-B572-486D-9DE2-F8059C7F46E1}"/>
    <cellStyle name="Warning Text 22 3 2" xfId="40818" xr:uid="{6ED514F1-226F-4AA0-8C6A-4D45AD1DC62C}"/>
    <cellStyle name="Warning Text 22 3 2 2" xfId="40819" xr:uid="{5A32B88B-8119-4345-8E08-2825AF97FA87}"/>
    <cellStyle name="Warning Text 22 3 3" xfId="40820" xr:uid="{C2739186-60EF-4327-98CC-B62BCFA5315D}"/>
    <cellStyle name="Warning Text 22 3 3 2" xfId="40821" xr:uid="{0B420FE5-1ECF-441A-88DD-04744E49F191}"/>
    <cellStyle name="Warning Text 22 3 4" xfId="40822" xr:uid="{3380C571-9D64-426A-A064-AE0ED7AB7B31}"/>
    <cellStyle name="Warning Text 22 3 5" xfId="40817" xr:uid="{B7DF289F-D7F8-4D3E-AACA-6C824DB9D4B2}"/>
    <cellStyle name="Warning Text 22 4" xfId="22171" xr:uid="{E4F23AC6-1D4C-4DB7-A967-A67977793AE6}"/>
    <cellStyle name="Warning Text 22 4 2" xfId="40824" xr:uid="{F545DA1F-A258-42C9-B7B1-315F2863FBED}"/>
    <cellStyle name="Warning Text 22 4 2 2" xfId="40825" xr:uid="{691434EF-0F87-448C-B69D-C5BC4043982A}"/>
    <cellStyle name="Warning Text 22 4 3" xfId="40826" xr:uid="{ECDBC592-EFF7-4252-82CB-87B6158272E8}"/>
    <cellStyle name="Warning Text 22 4 3 2" xfId="40827" xr:uid="{FFEE461A-2ACA-453E-A129-9909C19C0A91}"/>
    <cellStyle name="Warning Text 22 4 4" xfId="40828" xr:uid="{4828A16D-33C5-4AE2-AD2E-0DAECABB64B3}"/>
    <cellStyle name="Warning Text 22 4 5" xfId="40823" xr:uid="{2B13A815-D162-4307-8139-6CF37DFBF5A3}"/>
    <cellStyle name="Warning Text 22 5" xfId="22172" xr:uid="{2C9B2D88-CAFB-498F-B67E-C5474724E198}"/>
    <cellStyle name="Warning Text 22 5 2" xfId="40830" xr:uid="{5DE12A86-140E-4BDD-8EB8-27DBD51BE330}"/>
    <cellStyle name="Warning Text 22 5 2 2" xfId="40831" xr:uid="{9AE2F24A-3306-4DDB-BE57-58CE7FD9EE54}"/>
    <cellStyle name="Warning Text 22 5 3" xfId="40832" xr:uid="{7E7021D8-736F-47FC-BA91-2B8F1C263596}"/>
    <cellStyle name="Warning Text 22 5 3 2" xfId="40833" xr:uid="{8229ADCF-C1AA-49BA-8107-2DB91FBCF8F7}"/>
    <cellStyle name="Warning Text 22 5 4" xfId="40834" xr:uid="{B27012F9-EBEC-4A68-8CED-60CF7BD8EC8F}"/>
    <cellStyle name="Warning Text 22 5 4 2" xfId="40835" xr:uid="{8464129A-EE85-456A-9E72-2F0A609C5D73}"/>
    <cellStyle name="Warning Text 22 5 5" xfId="40836" xr:uid="{CB0E9FAB-D6DA-495F-B748-0D98BB6A9CF7}"/>
    <cellStyle name="Warning Text 22 5 6" xfId="40829" xr:uid="{C8E105B1-3830-45B5-88A8-7ECF3DDC3A5E}"/>
    <cellStyle name="Warning Text 22 6" xfId="22173" xr:uid="{DDEAA409-BA8E-48BA-9293-F96CB0FDCE72}"/>
    <cellStyle name="Warning Text 22 6 2" xfId="40838" xr:uid="{D85ADF49-8DB5-40AE-A691-3758071165D5}"/>
    <cellStyle name="Warning Text 22 6 2 2" xfId="40839" xr:uid="{D69F93FB-B990-45F0-B3AB-EEA1C4FA82CB}"/>
    <cellStyle name="Warning Text 22 6 3" xfId="40840" xr:uid="{324990EC-47B4-4390-91B6-7B22D0C256C7}"/>
    <cellStyle name="Warning Text 22 6 3 2" xfId="40841" xr:uid="{8D6A77C0-5F2A-4639-9EC2-A0E1986C6844}"/>
    <cellStyle name="Warning Text 22 6 4" xfId="40842" xr:uid="{F50BC400-0BD3-45B9-9BA2-7A32E5036AC1}"/>
    <cellStyle name="Warning Text 22 6 5" xfId="40837" xr:uid="{24247FBC-799E-4C84-A699-016ACEC9F122}"/>
    <cellStyle name="Warning Text 22 7" xfId="22174" xr:uid="{6E662334-8C51-425D-9B95-113F742FAD06}"/>
    <cellStyle name="Warning Text 22 7 2" xfId="40844" xr:uid="{77C4FB67-302B-49DD-BA4F-5D392C4A4B4E}"/>
    <cellStyle name="Warning Text 22 7 3" xfId="40843" xr:uid="{B4055862-4379-4190-B9B9-9EC908A24B35}"/>
    <cellStyle name="Warning Text 22 8" xfId="22175" xr:uid="{9947256D-14B7-47F7-B465-08E84B737444}"/>
    <cellStyle name="Warning Text 22 8 2" xfId="40846" xr:uid="{206F362A-54EB-4E30-B5D4-495E871DCF15}"/>
    <cellStyle name="Warning Text 22 8 3" xfId="40845" xr:uid="{B332B553-3FEF-4406-B778-E078136D0A0C}"/>
    <cellStyle name="Warning Text 22 9" xfId="22176" xr:uid="{9728E5F5-7368-4510-B7A7-296E88B75E75}"/>
    <cellStyle name="Warning Text 22 9 2" xfId="40848" xr:uid="{97F7D1C7-85DC-4BFC-9A6A-C916BE5F3CCC}"/>
    <cellStyle name="Warning Text 22 9 3" xfId="40847" xr:uid="{87E96325-46F0-45AA-8CFA-EEFCF609463F}"/>
    <cellStyle name="Warning Text 23" xfId="5269" xr:uid="{00000000-0005-0000-0000-000098140000}"/>
    <cellStyle name="Warning Text 23 10" xfId="22177" xr:uid="{8E8A0AA4-3365-43DB-9610-A1A5745B0AA6}"/>
    <cellStyle name="Warning Text 23 10 2" xfId="40850" xr:uid="{4BCB8B55-77D1-407D-B0A4-D6C3560D27FE}"/>
    <cellStyle name="Warning Text 23 11" xfId="40851" xr:uid="{27B88572-A33E-4F32-A99E-35B3A8D0C228}"/>
    <cellStyle name="Warning Text 23 12" xfId="40849" xr:uid="{074021DB-EA32-43CE-A567-B2652AE8DFEC}"/>
    <cellStyle name="Warning Text 23 13" xfId="24533" xr:uid="{8D79EE2D-1136-49AE-A5FE-BB86A0F2688D}"/>
    <cellStyle name="Warning Text 23 14" xfId="9572" xr:uid="{C7976EB0-768F-459E-A0C7-817A1535C9F6}"/>
    <cellStyle name="Warning Text 23 2" xfId="22178" xr:uid="{406CF75E-AB3F-4AED-AC74-5AC0785185D5}"/>
    <cellStyle name="Warning Text 23 2 2" xfId="40853" xr:uid="{29137994-684F-4B31-9C4F-83868103090D}"/>
    <cellStyle name="Warning Text 23 2 2 2" xfId="40854" xr:uid="{7FAB4AB7-8D27-47C7-BE0F-F30A261D2E32}"/>
    <cellStyle name="Warning Text 23 2 3" xfId="40855" xr:uid="{F1AE2C88-EA12-43D8-8EDE-EB0A99E9D32B}"/>
    <cellStyle name="Warning Text 23 2 3 2" xfId="40856" xr:uid="{8169D94D-0525-4CE2-8FF2-523683C97504}"/>
    <cellStyle name="Warning Text 23 2 4" xfId="40857" xr:uid="{4DEB8469-69A0-4C07-ADD5-DCC296FAAA18}"/>
    <cellStyle name="Warning Text 23 2 5" xfId="40858" xr:uid="{4207FA34-32A4-483B-A6E6-F00908364252}"/>
    <cellStyle name="Warning Text 23 2 6" xfId="40852" xr:uid="{A4124CFE-552A-4F22-B30E-9F5C043E3446}"/>
    <cellStyle name="Warning Text 23 3" xfId="22179" xr:uid="{15ABD843-8033-4D4C-9082-5B4828FBF2F0}"/>
    <cellStyle name="Warning Text 23 3 2" xfId="40860" xr:uid="{594E7A39-EB0A-4DF5-8E04-CC73A6DA1759}"/>
    <cellStyle name="Warning Text 23 3 2 2" xfId="40861" xr:uid="{3AA8BF01-AA21-4268-BD3E-3044470ABF23}"/>
    <cellStyle name="Warning Text 23 3 3" xfId="40862" xr:uid="{051FA8B0-1917-4D58-AAB6-41FBAA1AB297}"/>
    <cellStyle name="Warning Text 23 3 3 2" xfId="40863" xr:uid="{FBB4B462-FFF2-4651-A33A-4F73F8161E2F}"/>
    <cellStyle name="Warning Text 23 3 4" xfId="40864" xr:uid="{5C12AE8C-2248-4D04-9B5B-F5FBF471639F}"/>
    <cellStyle name="Warning Text 23 3 5" xfId="40859" xr:uid="{77EA5B4D-176A-420A-A28D-4EA7E9014A14}"/>
    <cellStyle name="Warning Text 23 4" xfId="22180" xr:uid="{E0946978-5C9E-4EA2-91A7-A39F010976E4}"/>
    <cellStyle name="Warning Text 23 4 2" xfId="40866" xr:uid="{2186A537-97E7-451A-A00E-55C0B55589BC}"/>
    <cellStyle name="Warning Text 23 4 2 2" xfId="40867" xr:uid="{1EC59D31-412F-4FAC-97B5-83C72C2FC625}"/>
    <cellStyle name="Warning Text 23 4 3" xfId="40868" xr:uid="{15D23A3C-1C7D-4969-832A-4E4B1C5D661E}"/>
    <cellStyle name="Warning Text 23 4 3 2" xfId="40869" xr:uid="{4D74684A-3FCF-445F-A79D-816BB68A73FE}"/>
    <cellStyle name="Warning Text 23 4 4" xfId="40870" xr:uid="{410A7519-541B-4910-A22C-A7B71A369A96}"/>
    <cellStyle name="Warning Text 23 4 5" xfId="40865" xr:uid="{330DADD6-954D-4B3F-88BB-34202403985D}"/>
    <cellStyle name="Warning Text 23 5" xfId="22181" xr:uid="{C6E40BF3-ED19-4F1E-A6DD-1A0589D5D65E}"/>
    <cellStyle name="Warning Text 23 5 2" xfId="40872" xr:uid="{8D6A7BCF-8E4E-434A-BEC4-A3C608FD84CC}"/>
    <cellStyle name="Warning Text 23 5 2 2" xfId="40873" xr:uid="{79358B83-E891-4745-BDBD-B5EAC9436653}"/>
    <cellStyle name="Warning Text 23 5 3" xfId="40874" xr:uid="{449677E2-4D07-40C6-804C-8B6E1591959F}"/>
    <cellStyle name="Warning Text 23 5 3 2" xfId="40875" xr:uid="{F3215F85-31A0-4583-AA00-C067C5407AF2}"/>
    <cellStyle name="Warning Text 23 5 4" xfId="40876" xr:uid="{548FF0DE-CF7A-4206-843C-9164F7C1D8FF}"/>
    <cellStyle name="Warning Text 23 5 4 2" xfId="40877" xr:uid="{0CC70A11-8B92-40CD-84B6-D659B527183D}"/>
    <cellStyle name="Warning Text 23 5 5" xfId="40878" xr:uid="{D5F61F7B-113C-4745-87F9-D3459EDFCB1A}"/>
    <cellStyle name="Warning Text 23 5 6" xfId="40871" xr:uid="{F7F00C61-0AE5-4E9E-B129-1B5D913956D4}"/>
    <cellStyle name="Warning Text 23 6" xfId="22182" xr:uid="{0179C7BB-D557-49F2-99CF-A1024A96117B}"/>
    <cellStyle name="Warning Text 23 6 2" xfId="40880" xr:uid="{7460E18B-5550-4E11-A8E4-6CEF4E4BC6F0}"/>
    <cellStyle name="Warning Text 23 6 2 2" xfId="40881" xr:uid="{79021B1D-AD34-44F4-B5BC-5536CCE6C96D}"/>
    <cellStyle name="Warning Text 23 6 3" xfId="40882" xr:uid="{1A7C48F7-8366-4D6C-ABD3-4A8960A8BD6C}"/>
    <cellStyle name="Warning Text 23 6 3 2" xfId="40883" xr:uid="{83A558D3-0B6D-4C15-92A6-AD1FBBA429F8}"/>
    <cellStyle name="Warning Text 23 6 4" xfId="40884" xr:uid="{A7BBF07C-6339-4F1F-B774-7723BE0664B1}"/>
    <cellStyle name="Warning Text 23 6 5" xfId="40879" xr:uid="{99E0D5D2-A33D-44CA-95EC-021704155F16}"/>
    <cellStyle name="Warning Text 23 7" xfId="22183" xr:uid="{1F1A2A77-7CC6-4713-9111-C08C48E60DCC}"/>
    <cellStyle name="Warning Text 23 7 2" xfId="40886" xr:uid="{811C9064-D1A3-4C0E-9EE9-EB71DB15C841}"/>
    <cellStyle name="Warning Text 23 7 3" xfId="40885" xr:uid="{627EFE21-D526-45A5-89F0-25CD2CD9EEC0}"/>
    <cellStyle name="Warning Text 23 8" xfId="22184" xr:uid="{5093331A-C456-405D-BB42-C108A8707B6A}"/>
    <cellStyle name="Warning Text 23 8 2" xfId="40888" xr:uid="{22283B15-204E-447C-93D1-63B48B48E392}"/>
    <cellStyle name="Warning Text 23 8 3" xfId="40887" xr:uid="{0651FFEF-0F09-45D7-A881-02919D447B9A}"/>
    <cellStyle name="Warning Text 23 9" xfId="22185" xr:uid="{1A858B4E-2CD0-4166-A70F-EBECF819BFE8}"/>
    <cellStyle name="Warning Text 23 9 2" xfId="40890" xr:uid="{9F197C69-9919-49F2-BF37-D7807D011F02}"/>
    <cellStyle name="Warning Text 23 9 3" xfId="40889" xr:uid="{DA25C7CB-8A67-4C05-AC10-35DD21E00252}"/>
    <cellStyle name="Warning Text 24" xfId="5270" xr:uid="{00000000-0005-0000-0000-000099140000}"/>
    <cellStyle name="Warning Text 24 10" xfId="22186" xr:uid="{3F5A75ED-FF97-47E2-B71D-C368899FBFB5}"/>
    <cellStyle name="Warning Text 24 10 2" xfId="40892" xr:uid="{849E0C84-47EF-41BF-B6D7-90F9927B262E}"/>
    <cellStyle name="Warning Text 24 11" xfId="40893" xr:uid="{0CC86C47-AA83-4320-8E47-4C2F001B32FE}"/>
    <cellStyle name="Warning Text 24 12" xfId="40891" xr:uid="{DAF8C6D3-F798-40AC-A70C-B93F3B0CFE7D}"/>
    <cellStyle name="Warning Text 24 13" xfId="24534" xr:uid="{2039CB8C-8807-40DD-B800-C652994950FE}"/>
    <cellStyle name="Warning Text 24 14" xfId="9573" xr:uid="{C1BB3EDE-AE6F-46F2-8500-2AE25912C1F0}"/>
    <cellStyle name="Warning Text 24 2" xfId="22187" xr:uid="{0E0BE985-3A28-4B9E-A77A-5AFFD197D70A}"/>
    <cellStyle name="Warning Text 24 2 2" xfId="40895" xr:uid="{30EA22FF-1D7B-46A2-B363-60AAE701FDDF}"/>
    <cellStyle name="Warning Text 24 2 2 2" xfId="40896" xr:uid="{49F83E75-7B4B-4903-BC29-650F300A54D1}"/>
    <cellStyle name="Warning Text 24 2 3" xfId="40897" xr:uid="{D1BAB6FB-E9CB-4DD3-B708-D1A64FF9C276}"/>
    <cellStyle name="Warning Text 24 2 3 2" xfId="40898" xr:uid="{6912F5E1-119B-48B5-8144-CC9CB85E63DF}"/>
    <cellStyle name="Warning Text 24 2 4" xfId="40899" xr:uid="{1D8F8954-415F-4C72-B499-ADF5A621E36E}"/>
    <cellStyle name="Warning Text 24 2 5" xfId="40900" xr:uid="{8F4E4689-07CD-43CB-9213-481EB9B367FB}"/>
    <cellStyle name="Warning Text 24 2 6" xfId="40894" xr:uid="{A8610887-8D61-4480-B22C-B119361367AA}"/>
    <cellStyle name="Warning Text 24 3" xfId="22188" xr:uid="{4F379681-6BDC-4F8D-B53C-9022DD91A3CB}"/>
    <cellStyle name="Warning Text 24 3 2" xfId="40902" xr:uid="{2B77DB6B-309D-4441-B5D6-DB9D74CE3884}"/>
    <cellStyle name="Warning Text 24 3 2 2" xfId="40903" xr:uid="{61FE51F6-77D0-4828-852F-3393155F4869}"/>
    <cellStyle name="Warning Text 24 3 3" xfId="40904" xr:uid="{D2D4FD2C-DB51-4365-B362-59CF0721E4B8}"/>
    <cellStyle name="Warning Text 24 3 3 2" xfId="40905" xr:uid="{46359F0D-E66F-4369-9495-B22D78473A84}"/>
    <cellStyle name="Warning Text 24 3 4" xfId="40906" xr:uid="{D2AA2A77-838F-488E-ADE0-4EF4CC6B33BF}"/>
    <cellStyle name="Warning Text 24 3 5" xfId="40901" xr:uid="{F1AB3AD7-7444-4EB4-B0CC-0936F56D7276}"/>
    <cellStyle name="Warning Text 24 4" xfId="22189" xr:uid="{EDD3A50F-0FB6-43BA-AC42-B17FE7F0B791}"/>
    <cellStyle name="Warning Text 24 4 2" xfId="40908" xr:uid="{5DBAEEA4-F85F-451F-B4D8-B9DD828F275B}"/>
    <cellStyle name="Warning Text 24 4 2 2" xfId="40909" xr:uid="{0438C102-3C44-40AE-9103-57A5D787EB9E}"/>
    <cellStyle name="Warning Text 24 4 3" xfId="40910" xr:uid="{8AAB8EB6-9827-4102-9DA4-20CA1FA44F19}"/>
    <cellStyle name="Warning Text 24 4 3 2" xfId="40911" xr:uid="{1F37CE5C-0063-482E-ABC7-3B6D33840F1E}"/>
    <cellStyle name="Warning Text 24 4 4" xfId="40912" xr:uid="{16A42F2F-EC08-4CD6-9E45-47CA8E8A683F}"/>
    <cellStyle name="Warning Text 24 4 5" xfId="40907" xr:uid="{8DD9A096-16B2-4240-9881-D7116FA85650}"/>
    <cellStyle name="Warning Text 24 5" xfId="22190" xr:uid="{8A559664-D3B3-4CD8-8F21-F6D9506EEA03}"/>
    <cellStyle name="Warning Text 24 5 2" xfId="40914" xr:uid="{E187CCD4-5432-45F9-A60A-2E9DB3EB51DF}"/>
    <cellStyle name="Warning Text 24 5 2 2" xfId="40915" xr:uid="{F70C0862-087F-4D60-8DF8-2BE46CCE6BFB}"/>
    <cellStyle name="Warning Text 24 5 3" xfId="40916" xr:uid="{696E4FDC-70AC-4524-B83F-CF96F4CB99B3}"/>
    <cellStyle name="Warning Text 24 5 3 2" xfId="40917" xr:uid="{061C6E53-A1C8-46D1-9E13-20C83AC222A2}"/>
    <cellStyle name="Warning Text 24 5 4" xfId="40918" xr:uid="{06CD316E-E6FD-478D-BB8A-3DBEEBABF427}"/>
    <cellStyle name="Warning Text 24 5 4 2" xfId="40919" xr:uid="{5CAAD39E-A888-4E3E-A542-A844E5128ED1}"/>
    <cellStyle name="Warning Text 24 5 5" xfId="40920" xr:uid="{4535E57B-8CB8-4517-9E7D-AD95538CB944}"/>
    <cellStyle name="Warning Text 24 5 6" xfId="40913" xr:uid="{11B83647-ABE4-4BA9-9333-B76F9677EED3}"/>
    <cellStyle name="Warning Text 24 6" xfId="22191" xr:uid="{82CE9BA2-E6EC-4A0F-AB09-75AE1643700F}"/>
    <cellStyle name="Warning Text 24 6 2" xfId="40922" xr:uid="{C3271A7E-1CB8-4086-8686-0A8FFE906291}"/>
    <cellStyle name="Warning Text 24 6 2 2" xfId="40923" xr:uid="{1D14FE0F-433D-4A63-9784-12554A642F62}"/>
    <cellStyle name="Warning Text 24 6 3" xfId="40924" xr:uid="{855515D5-C94E-4448-90B4-FA12EB110206}"/>
    <cellStyle name="Warning Text 24 6 3 2" xfId="40925" xr:uid="{8E96F06E-D46E-4CF6-8967-74A40A04399C}"/>
    <cellStyle name="Warning Text 24 6 4" xfId="40926" xr:uid="{F89A8447-6C0D-4182-BA83-E7FEF67C4191}"/>
    <cellStyle name="Warning Text 24 6 5" xfId="40921" xr:uid="{9C0B7773-8F65-4EF6-8B1B-F01FDC6FEDE7}"/>
    <cellStyle name="Warning Text 24 7" xfId="22192" xr:uid="{EFA178D5-4BB6-4904-8647-1B17379959B0}"/>
    <cellStyle name="Warning Text 24 7 2" xfId="40928" xr:uid="{12F1887E-50AA-4A3E-9662-BEF36CE9D936}"/>
    <cellStyle name="Warning Text 24 7 3" xfId="40927" xr:uid="{0E116672-CCB3-4A4B-AD58-580A3136DF64}"/>
    <cellStyle name="Warning Text 24 8" xfId="22193" xr:uid="{95634C1A-5ABB-4E4B-A5AD-26D62DE773DA}"/>
    <cellStyle name="Warning Text 24 8 2" xfId="40930" xr:uid="{4EA6EB9F-5CBD-45D5-95DC-5913F410A913}"/>
    <cellStyle name="Warning Text 24 8 3" xfId="40929" xr:uid="{1FC276EE-8E7E-4AD9-BBC4-731009BF9478}"/>
    <cellStyle name="Warning Text 24 9" xfId="22194" xr:uid="{0CEEF017-01E1-4FC7-BF76-690C0948885B}"/>
    <cellStyle name="Warning Text 24 9 2" xfId="40932" xr:uid="{8348CE52-A6FF-4291-917E-665A507FE815}"/>
    <cellStyle name="Warning Text 24 9 3" xfId="40931" xr:uid="{A5808FE5-DCA1-4F9C-A403-F3932A4CB6BB}"/>
    <cellStyle name="Warning Text 25" xfId="5271" xr:uid="{00000000-0005-0000-0000-00009A140000}"/>
    <cellStyle name="Warning Text 25 10" xfId="22195" xr:uid="{930E2F96-DECB-45F3-A370-EB1D9978D809}"/>
    <cellStyle name="Warning Text 25 10 2" xfId="40934" xr:uid="{DAE60F34-D0FF-49DB-9C59-1DEB2BEC956D}"/>
    <cellStyle name="Warning Text 25 11" xfId="40935" xr:uid="{49D9CF7A-3C00-4186-87BB-984AC528F3A0}"/>
    <cellStyle name="Warning Text 25 12" xfId="40933" xr:uid="{614E5B78-F6A1-453E-937C-07A30AAAD938}"/>
    <cellStyle name="Warning Text 25 13" xfId="24535" xr:uid="{4FD0CAB8-8E3F-4D9B-9F2F-FE4AF711DC49}"/>
    <cellStyle name="Warning Text 25 14" xfId="9574" xr:uid="{DDAED9F0-254D-42D0-B3F6-162B615A28C6}"/>
    <cellStyle name="Warning Text 25 2" xfId="22196" xr:uid="{35251127-0B7F-4CAB-8D6F-238CE8C62496}"/>
    <cellStyle name="Warning Text 25 2 2" xfId="40937" xr:uid="{10F84D07-1644-465B-8B67-F8A762C7102D}"/>
    <cellStyle name="Warning Text 25 2 2 2" xfId="40938" xr:uid="{253A9A05-731F-49D8-844E-B989C4710275}"/>
    <cellStyle name="Warning Text 25 2 3" xfId="40939" xr:uid="{4D38B8CC-517D-4423-875F-18741559FD75}"/>
    <cellStyle name="Warning Text 25 2 3 2" xfId="40940" xr:uid="{519F7BB9-FD1D-481D-9093-536EDE502825}"/>
    <cellStyle name="Warning Text 25 2 4" xfId="40941" xr:uid="{68DA1A15-1074-4C2B-8EA6-55D6C8163C7C}"/>
    <cellStyle name="Warning Text 25 2 5" xfId="40942" xr:uid="{0CEF4B02-0F66-423A-BD1E-14ABBA0B59EC}"/>
    <cellStyle name="Warning Text 25 2 6" xfId="40936" xr:uid="{C33D74AF-7BBD-43D1-82A5-19F4B180C0B3}"/>
    <cellStyle name="Warning Text 25 3" xfId="22197" xr:uid="{D7B412C0-843E-4AF8-A090-5512C7AA49E6}"/>
    <cellStyle name="Warning Text 25 3 2" xfId="40944" xr:uid="{1F550182-AABB-46A8-A312-E35F6C4F4401}"/>
    <cellStyle name="Warning Text 25 3 2 2" xfId="40945" xr:uid="{34DD770A-F2A4-42DA-BD02-71BE312C884D}"/>
    <cellStyle name="Warning Text 25 3 3" xfId="40946" xr:uid="{E1B3F27A-42AE-4098-8642-78AE2437D975}"/>
    <cellStyle name="Warning Text 25 3 3 2" xfId="40947" xr:uid="{626B959A-6457-4188-BC58-84C37594EC49}"/>
    <cellStyle name="Warning Text 25 3 4" xfId="40948" xr:uid="{2F5BF292-9B3A-44D0-8FA6-772CEF2EA632}"/>
    <cellStyle name="Warning Text 25 3 5" xfId="40943" xr:uid="{2A153512-D6A9-4ED6-8D82-2EB833F3987F}"/>
    <cellStyle name="Warning Text 25 4" xfId="22198" xr:uid="{2D2E532C-3BEC-4F58-92F3-92FD3F25C389}"/>
    <cellStyle name="Warning Text 25 4 2" xfId="40950" xr:uid="{EFCC997F-5084-4F1C-8212-FF7DB1B2D06F}"/>
    <cellStyle name="Warning Text 25 4 2 2" xfId="40951" xr:uid="{46FEDA26-B07B-47DD-9282-D9762869B62F}"/>
    <cellStyle name="Warning Text 25 4 3" xfId="40952" xr:uid="{8CDBF6F5-67AC-4346-985F-F46431E5A188}"/>
    <cellStyle name="Warning Text 25 4 3 2" xfId="40953" xr:uid="{D8354372-1967-423A-B792-51D6228A5134}"/>
    <cellStyle name="Warning Text 25 4 4" xfId="40954" xr:uid="{554003A0-7E15-4405-92C7-F0874EC0D209}"/>
    <cellStyle name="Warning Text 25 4 5" xfId="40949" xr:uid="{17662AC7-2A75-470C-8650-FFB5B1FD5DF1}"/>
    <cellStyle name="Warning Text 25 5" xfId="22199" xr:uid="{64E1B383-A69A-42BF-84CB-B05E9A463058}"/>
    <cellStyle name="Warning Text 25 5 2" xfId="40956" xr:uid="{E07A464F-0A72-49CD-BA63-A1F2A934A9CA}"/>
    <cellStyle name="Warning Text 25 5 2 2" xfId="40957" xr:uid="{6D97DE0B-38F2-489B-B98A-6707D29FF902}"/>
    <cellStyle name="Warning Text 25 5 3" xfId="40958" xr:uid="{795E15C7-9FC9-4758-A14C-B52EF632B1F0}"/>
    <cellStyle name="Warning Text 25 5 3 2" xfId="40959" xr:uid="{DA1E5FDD-9554-4C2E-A725-C72A626374E7}"/>
    <cellStyle name="Warning Text 25 5 4" xfId="40960" xr:uid="{E6BBB694-82C5-4F63-8C81-7D48B8B03893}"/>
    <cellStyle name="Warning Text 25 5 4 2" xfId="40961" xr:uid="{946A45FF-43B4-40BF-8932-EFF3EB0754F1}"/>
    <cellStyle name="Warning Text 25 5 5" xfId="40962" xr:uid="{8FB22E7F-524D-4CC8-81E4-08AFF4B32C81}"/>
    <cellStyle name="Warning Text 25 5 6" xfId="40955" xr:uid="{973216BC-B5B2-4C04-8123-FF218D61A169}"/>
    <cellStyle name="Warning Text 25 6" xfId="22200" xr:uid="{7859F561-E0BA-4DD9-ADA4-34C4DE8B2FD0}"/>
    <cellStyle name="Warning Text 25 6 2" xfId="40964" xr:uid="{FA8EF8A8-A50B-47EA-855F-D1FBBFCB828D}"/>
    <cellStyle name="Warning Text 25 6 2 2" xfId="40965" xr:uid="{76CF91C9-D482-4C25-806A-08C98DD6CB9A}"/>
    <cellStyle name="Warning Text 25 6 3" xfId="40966" xr:uid="{2FDC7428-4A9F-4173-9B86-FFE71AAB8BF1}"/>
    <cellStyle name="Warning Text 25 6 3 2" xfId="40967" xr:uid="{C78F36FD-D46A-4827-AC8C-D5A4DD36A22A}"/>
    <cellStyle name="Warning Text 25 6 4" xfId="40968" xr:uid="{E28CF83D-9F56-4C73-897D-5B4453F2F7A6}"/>
    <cellStyle name="Warning Text 25 6 5" xfId="40963" xr:uid="{B1827021-F439-4015-8E39-BBF220517E07}"/>
    <cellStyle name="Warning Text 25 7" xfId="22201" xr:uid="{727498C0-95DC-459B-B220-AC9EA5176B2E}"/>
    <cellStyle name="Warning Text 25 7 2" xfId="40970" xr:uid="{4A8B47AC-66B7-493D-99D2-9E973D212F5F}"/>
    <cellStyle name="Warning Text 25 7 3" xfId="40969" xr:uid="{57B5F16B-F514-4523-9114-2A874BFA8DD0}"/>
    <cellStyle name="Warning Text 25 8" xfId="22202" xr:uid="{F9FECDB2-61F2-458D-B050-DBDB38E3EBE0}"/>
    <cellStyle name="Warning Text 25 8 2" xfId="40972" xr:uid="{43ACC9C1-31CA-4156-932B-75E554F28C4C}"/>
    <cellStyle name="Warning Text 25 8 3" xfId="40971" xr:uid="{58B24AF7-CFFE-4E86-9CC1-64A1F24DFBBC}"/>
    <cellStyle name="Warning Text 25 9" xfId="22203" xr:uid="{3D48070D-F0AC-441E-9170-70DCCF6C39B5}"/>
    <cellStyle name="Warning Text 25 9 2" xfId="40974" xr:uid="{D40EC4D5-C9A3-439B-80A0-097F5DF3208D}"/>
    <cellStyle name="Warning Text 25 9 3" xfId="40973" xr:uid="{1EBBDA9E-FCE0-4AA5-BE33-A46AB970271A}"/>
    <cellStyle name="Warning Text 26" xfId="5272" xr:uid="{00000000-0005-0000-0000-00009B140000}"/>
    <cellStyle name="Warning Text 26 10" xfId="22204" xr:uid="{4E8ACC14-6ABA-4AEF-BB0D-2956951CB903}"/>
    <cellStyle name="Warning Text 26 10 2" xfId="40976" xr:uid="{ED5C1BF0-9A1B-4B8C-8836-A5A483E85628}"/>
    <cellStyle name="Warning Text 26 11" xfId="40977" xr:uid="{2F690FA7-2995-4E77-81B8-C297DCFEBD34}"/>
    <cellStyle name="Warning Text 26 12" xfId="40975" xr:uid="{E95CFAB0-5324-43C4-9AEA-0B03CCFF55C3}"/>
    <cellStyle name="Warning Text 26 13" xfId="24536" xr:uid="{7C03A0AC-A3DA-4BD0-B672-92F84F383228}"/>
    <cellStyle name="Warning Text 26 14" xfId="9575" xr:uid="{145F80F8-440B-4FF0-881A-E8BE370E5F9B}"/>
    <cellStyle name="Warning Text 26 2" xfId="22205" xr:uid="{AFCEF911-B734-4039-9CF1-3733036CFDDF}"/>
    <cellStyle name="Warning Text 26 2 2" xfId="40979" xr:uid="{6B61E1DE-76A8-44DD-A488-FFA15BC4C9B1}"/>
    <cellStyle name="Warning Text 26 2 2 2" xfId="40980" xr:uid="{1BABE332-BA7E-4AF9-B498-C41DAF17B390}"/>
    <cellStyle name="Warning Text 26 2 3" xfId="40981" xr:uid="{11C72BF9-92DD-43A0-AE7C-962C60F67C1E}"/>
    <cellStyle name="Warning Text 26 2 3 2" xfId="40982" xr:uid="{17205F0D-A856-411D-95E8-7A2BF37E93FB}"/>
    <cellStyle name="Warning Text 26 2 4" xfId="40983" xr:uid="{6D319C75-6745-4E63-8F7D-BB22BA4C4973}"/>
    <cellStyle name="Warning Text 26 2 5" xfId="40984" xr:uid="{DA01280E-BC45-4935-B09D-BAAE54A24270}"/>
    <cellStyle name="Warning Text 26 2 6" xfId="40978" xr:uid="{4F1F3264-BEBC-4CEC-980F-5A8575333BB1}"/>
    <cellStyle name="Warning Text 26 3" xfId="22206" xr:uid="{532CDC58-66AE-4772-B1C0-0B1B7676477D}"/>
    <cellStyle name="Warning Text 26 3 2" xfId="40986" xr:uid="{FC68D5BE-8DEC-4025-91ED-60B95E739A10}"/>
    <cellStyle name="Warning Text 26 3 2 2" xfId="40987" xr:uid="{CC7EA98D-29BF-41C1-A421-7BD99969AE3C}"/>
    <cellStyle name="Warning Text 26 3 3" xfId="40988" xr:uid="{6DDC1478-6AAF-4F80-B602-2937EFB75FC9}"/>
    <cellStyle name="Warning Text 26 3 3 2" xfId="40989" xr:uid="{861B73BD-2F1E-460A-873A-783EDEF0CE4B}"/>
    <cellStyle name="Warning Text 26 3 4" xfId="40990" xr:uid="{CA4635F7-FCFC-4AA1-89DE-FB5FCDF01AA3}"/>
    <cellStyle name="Warning Text 26 3 5" xfId="40985" xr:uid="{3360E645-CD08-48D1-8F2C-A4D10CD6838B}"/>
    <cellStyle name="Warning Text 26 4" xfId="22207" xr:uid="{0025B060-420C-4FA5-B6EE-539ACC8C8E8E}"/>
    <cellStyle name="Warning Text 26 4 2" xfId="40992" xr:uid="{A1AE6ADB-0D02-4DF9-9B4E-9E4499B96974}"/>
    <cellStyle name="Warning Text 26 4 2 2" xfId="40993" xr:uid="{8E451151-C893-418E-A2F0-DC393706DFC0}"/>
    <cellStyle name="Warning Text 26 4 3" xfId="40994" xr:uid="{E95FE94F-DA12-4076-B374-D1C971D50EEE}"/>
    <cellStyle name="Warning Text 26 4 3 2" xfId="40995" xr:uid="{24E5FF4B-0B6B-4598-B323-72A830B0C28C}"/>
    <cellStyle name="Warning Text 26 4 4" xfId="40996" xr:uid="{CB45F607-4554-4F16-BA80-57C1E9023D08}"/>
    <cellStyle name="Warning Text 26 4 5" xfId="40991" xr:uid="{B16DB680-547B-42AE-8B9D-F0CA9BBE8D83}"/>
    <cellStyle name="Warning Text 26 5" xfId="22208" xr:uid="{8BA2F9AD-41CA-4D61-B436-DDD46C4D9EA6}"/>
    <cellStyle name="Warning Text 26 5 2" xfId="40998" xr:uid="{683C3A5C-4C6B-4167-ACB4-E41DFAD38483}"/>
    <cellStyle name="Warning Text 26 5 2 2" xfId="40999" xr:uid="{C60B99B5-21E1-426F-81F5-0E4C1B6D43C9}"/>
    <cellStyle name="Warning Text 26 5 3" xfId="41000" xr:uid="{5E6D1C94-EE96-43B4-8D37-1D1457CDE90A}"/>
    <cellStyle name="Warning Text 26 5 3 2" xfId="41001" xr:uid="{B58B5666-BF4A-439A-9176-C22202813705}"/>
    <cellStyle name="Warning Text 26 5 4" xfId="41002" xr:uid="{52A94FBA-F584-4F58-92C0-9FFC8048A63C}"/>
    <cellStyle name="Warning Text 26 5 4 2" xfId="41003" xr:uid="{F57ED935-7205-4BA9-9895-4013FBDE7DC6}"/>
    <cellStyle name="Warning Text 26 5 5" xfId="41004" xr:uid="{E51AE207-2822-4B19-9F90-259D9A640AAA}"/>
    <cellStyle name="Warning Text 26 5 6" xfId="40997" xr:uid="{4600F6EC-9141-4219-A165-8604340C1E01}"/>
    <cellStyle name="Warning Text 26 6" xfId="22209" xr:uid="{B5DD5B34-5D8C-4CA8-B9BE-256B951C4D4B}"/>
    <cellStyle name="Warning Text 26 6 2" xfId="41006" xr:uid="{4249E4A0-917F-4E0D-B66F-F6BE784A367A}"/>
    <cellStyle name="Warning Text 26 6 2 2" xfId="41007" xr:uid="{C13CCCA0-34C6-4F1B-8575-515B59BE5E21}"/>
    <cellStyle name="Warning Text 26 6 3" xfId="41008" xr:uid="{B6571F07-FCB1-43C8-A6CD-7E7C275E43A4}"/>
    <cellStyle name="Warning Text 26 6 3 2" xfId="41009" xr:uid="{FCFA13AF-DF5B-4B2E-8C72-3C63D28EFC51}"/>
    <cellStyle name="Warning Text 26 6 4" xfId="41010" xr:uid="{00F5D4CE-F648-4E41-AAD1-82396CB3FEDC}"/>
    <cellStyle name="Warning Text 26 6 5" xfId="41005" xr:uid="{D14BF86C-855B-41D9-9433-15FF275474DF}"/>
    <cellStyle name="Warning Text 26 7" xfId="22210" xr:uid="{F0387B5E-B1F6-4DAE-8AE8-5554A3749390}"/>
    <cellStyle name="Warning Text 26 7 2" xfId="41012" xr:uid="{07EAF92B-5CD9-4715-BA59-036533980F28}"/>
    <cellStyle name="Warning Text 26 7 3" xfId="41011" xr:uid="{EB8E8494-5732-4A22-86D0-B31AB3FA2E99}"/>
    <cellStyle name="Warning Text 26 8" xfId="22211" xr:uid="{0D49F81F-7148-4ABC-8419-81D065858EE5}"/>
    <cellStyle name="Warning Text 26 8 2" xfId="41014" xr:uid="{2F85277E-785E-4BCD-8E41-70D7297B5E16}"/>
    <cellStyle name="Warning Text 26 8 3" xfId="41013" xr:uid="{0F945E21-3A8D-4E31-A0C0-5B5D7BCF040B}"/>
    <cellStyle name="Warning Text 26 9" xfId="22212" xr:uid="{CC55BD68-6253-409C-BC8F-3472F843AEA7}"/>
    <cellStyle name="Warning Text 26 9 2" xfId="41016" xr:uid="{2FE0340E-2F9F-4153-A580-657160130495}"/>
    <cellStyle name="Warning Text 26 9 3" xfId="41015" xr:uid="{9FCE9474-44EE-40BA-9740-6F58A8D537D0}"/>
    <cellStyle name="Warning Text 27" xfId="5273" xr:uid="{00000000-0005-0000-0000-00009C140000}"/>
    <cellStyle name="Warning Text 27 10" xfId="22213" xr:uid="{A1FBD993-4961-4AE9-9C47-71445AEC91F0}"/>
    <cellStyle name="Warning Text 27 10 2" xfId="41018" xr:uid="{1D5C8FB4-411D-414D-934C-725319A72766}"/>
    <cellStyle name="Warning Text 27 11" xfId="41019" xr:uid="{D4F8F55A-800F-4D4F-A7A8-038EBAD2B46A}"/>
    <cellStyle name="Warning Text 27 12" xfId="41017" xr:uid="{2B8D9E1E-50EA-4D52-896C-AE9AF9170241}"/>
    <cellStyle name="Warning Text 27 13" xfId="24537" xr:uid="{336FAC30-DBEC-4551-8CF0-075844240C44}"/>
    <cellStyle name="Warning Text 27 14" xfId="9576" xr:uid="{A50B043E-CC6C-4C64-8ACE-483EDF83CDC3}"/>
    <cellStyle name="Warning Text 27 2" xfId="22214" xr:uid="{74252FE8-DF0B-4AE9-B87F-CA9259A052B8}"/>
    <cellStyle name="Warning Text 27 2 2" xfId="41021" xr:uid="{2FD6DBE5-CFC1-43EB-AE5B-5268F8546F0B}"/>
    <cellStyle name="Warning Text 27 2 2 2" xfId="41022" xr:uid="{57096EE9-2DBD-4019-B9A8-47CCF26FC7A0}"/>
    <cellStyle name="Warning Text 27 2 3" xfId="41023" xr:uid="{E83643CA-E31C-4730-BBFC-484D769F6D3C}"/>
    <cellStyle name="Warning Text 27 2 3 2" xfId="41024" xr:uid="{CCB6D04A-D466-4127-85A9-E29D186F888F}"/>
    <cellStyle name="Warning Text 27 2 4" xfId="41025" xr:uid="{427AD1EE-87FA-45EC-A089-067FDB119E96}"/>
    <cellStyle name="Warning Text 27 2 5" xfId="41026" xr:uid="{38B7DAF5-F135-4E83-990B-4D0B49EDA355}"/>
    <cellStyle name="Warning Text 27 2 6" xfId="41020" xr:uid="{77E3B53D-C1C2-4E6A-884A-D381C1F333A5}"/>
    <cellStyle name="Warning Text 27 3" xfId="22215" xr:uid="{6A9CE619-203E-421C-A758-0AAF18566C17}"/>
    <cellStyle name="Warning Text 27 3 2" xfId="41028" xr:uid="{54550CFE-4125-4FBA-9DAD-F35109D38955}"/>
    <cellStyle name="Warning Text 27 3 2 2" xfId="41029" xr:uid="{3DBBFA21-8D54-48FC-AA20-7449CD76D0D4}"/>
    <cellStyle name="Warning Text 27 3 3" xfId="41030" xr:uid="{8DA39564-408C-474F-8805-6702E42DB1EF}"/>
    <cellStyle name="Warning Text 27 3 3 2" xfId="41031" xr:uid="{8AB65CA3-3763-4D3F-8184-FF72BBC97611}"/>
    <cellStyle name="Warning Text 27 3 4" xfId="41032" xr:uid="{5B1C77C6-566E-442D-9388-F3E2AD00E765}"/>
    <cellStyle name="Warning Text 27 3 5" xfId="41027" xr:uid="{1F41DF8F-6183-4C6C-9FC0-F27F6BEF9527}"/>
    <cellStyle name="Warning Text 27 4" xfId="22216" xr:uid="{F7EC915D-2BD6-484A-9C06-4DBD6A75D1F1}"/>
    <cellStyle name="Warning Text 27 4 2" xfId="41034" xr:uid="{FEBB026E-B943-4C75-92C9-0C774970537E}"/>
    <cellStyle name="Warning Text 27 4 2 2" xfId="41035" xr:uid="{191A8F13-26A9-460C-8D61-84DD153138B1}"/>
    <cellStyle name="Warning Text 27 4 3" xfId="41036" xr:uid="{0E032A12-8AC6-4DB6-873D-ABE199065E82}"/>
    <cellStyle name="Warning Text 27 4 3 2" xfId="41037" xr:uid="{71FB7AEF-4763-49FC-96FA-D49612D09888}"/>
    <cellStyle name="Warning Text 27 4 4" xfId="41038" xr:uid="{E601E660-2927-4405-822E-3816C4ECEF0B}"/>
    <cellStyle name="Warning Text 27 4 5" xfId="41033" xr:uid="{B9D7564D-6882-4BC5-8C30-366046E28414}"/>
    <cellStyle name="Warning Text 27 5" xfId="22217" xr:uid="{D351DC99-95AB-4352-A99C-91ECB289979F}"/>
    <cellStyle name="Warning Text 27 5 2" xfId="41040" xr:uid="{D0120BF6-3463-449D-8123-6B38381121F4}"/>
    <cellStyle name="Warning Text 27 5 2 2" xfId="41041" xr:uid="{5A3FE4CF-0E96-41D8-9ECE-4D5B694FC62B}"/>
    <cellStyle name="Warning Text 27 5 3" xfId="41042" xr:uid="{7F4EF2D5-D0D0-4C2C-975B-6BBFC4F8883E}"/>
    <cellStyle name="Warning Text 27 5 3 2" xfId="41043" xr:uid="{8FBED5D7-109D-4AA1-A8EB-089F95368644}"/>
    <cellStyle name="Warning Text 27 5 4" xfId="41044" xr:uid="{A714D468-519B-41E1-B7C9-BF6EA0CA15A7}"/>
    <cellStyle name="Warning Text 27 5 4 2" xfId="41045" xr:uid="{CB38EEF8-9027-440F-87BB-9EA659FF61C2}"/>
    <cellStyle name="Warning Text 27 5 5" xfId="41046" xr:uid="{ED2F3EE7-A4B3-46AF-AD10-036CA4934115}"/>
    <cellStyle name="Warning Text 27 5 6" xfId="41039" xr:uid="{3D7D4415-D0FB-4A62-9086-FCA2C4AA345C}"/>
    <cellStyle name="Warning Text 27 6" xfId="22218" xr:uid="{48873444-A18A-4867-BBDF-895B4C139EBC}"/>
    <cellStyle name="Warning Text 27 6 2" xfId="41048" xr:uid="{8F56CC4F-DD10-4D20-BDA2-D52195F815FF}"/>
    <cellStyle name="Warning Text 27 6 2 2" xfId="41049" xr:uid="{7D5639C0-42FF-40F8-B73B-EAE1C73965B6}"/>
    <cellStyle name="Warning Text 27 6 3" xfId="41050" xr:uid="{15CAB1EF-EF97-4CCC-816C-5EAF82A49E9F}"/>
    <cellStyle name="Warning Text 27 6 3 2" xfId="41051" xr:uid="{81B241C9-5562-4E4F-8423-9E0665D8797B}"/>
    <cellStyle name="Warning Text 27 6 4" xfId="41052" xr:uid="{72AB250F-6700-4ABD-B0F7-73E69EA4BE1E}"/>
    <cellStyle name="Warning Text 27 6 5" xfId="41047" xr:uid="{854A232F-DD9E-4CD7-8997-99AE6E640D36}"/>
    <cellStyle name="Warning Text 27 7" xfId="22219" xr:uid="{823C44D7-539C-469D-B935-E63ADBE5B8C7}"/>
    <cellStyle name="Warning Text 27 7 2" xfId="41054" xr:uid="{0AA751E7-8434-4E37-93AB-7142368AED30}"/>
    <cellStyle name="Warning Text 27 7 3" xfId="41053" xr:uid="{BD32F99F-7D48-468C-9F42-C7CCECA4C057}"/>
    <cellStyle name="Warning Text 27 8" xfId="22220" xr:uid="{6AAE81C8-A7C9-4098-A304-AFC11653A8A2}"/>
    <cellStyle name="Warning Text 27 8 2" xfId="41056" xr:uid="{FEBDEAB1-7433-4B29-95B7-0E6A0092AD26}"/>
    <cellStyle name="Warning Text 27 8 3" xfId="41055" xr:uid="{5788B4FD-52A8-46A6-B5BD-C124EDBBA013}"/>
    <cellStyle name="Warning Text 27 9" xfId="22221" xr:uid="{081A5959-1528-4848-8BB1-0F5398A5DCB0}"/>
    <cellStyle name="Warning Text 27 9 2" xfId="41058" xr:uid="{6285F5FA-A3A0-4EED-8BA2-AC33FD7F70A8}"/>
    <cellStyle name="Warning Text 27 9 3" xfId="41057" xr:uid="{1CEF274E-A072-42CD-9406-BF0B0D2B4C4E}"/>
    <cellStyle name="Warning Text 28" xfId="5274" xr:uid="{00000000-0005-0000-0000-00009D140000}"/>
    <cellStyle name="Warning Text 28 10" xfId="22222" xr:uid="{B09F76BE-0B65-4F66-BF41-3C8DF01A53C4}"/>
    <cellStyle name="Warning Text 28 10 2" xfId="41060" xr:uid="{AF7CD167-F303-408E-9EFF-D6EDF7971855}"/>
    <cellStyle name="Warning Text 28 11" xfId="41061" xr:uid="{0700B295-EF07-4FBA-9761-7B0C0C611EA3}"/>
    <cellStyle name="Warning Text 28 12" xfId="41059" xr:uid="{087C3EE4-9615-4534-8822-6A5EC3699690}"/>
    <cellStyle name="Warning Text 28 13" xfId="24538" xr:uid="{5B10420F-F5A4-4A21-A172-EC4962ACB550}"/>
    <cellStyle name="Warning Text 28 14" xfId="9577" xr:uid="{C2E0FA8B-6C7C-4356-ABE4-676D9811DA13}"/>
    <cellStyle name="Warning Text 28 2" xfId="22223" xr:uid="{643BFB2A-3E19-4CBA-AB8A-2A585397D5AE}"/>
    <cellStyle name="Warning Text 28 2 2" xfId="41063" xr:uid="{3B1B1906-549B-44A0-B904-8D39A7E2B1B7}"/>
    <cellStyle name="Warning Text 28 2 2 2" xfId="41064" xr:uid="{8C2B3E39-1AD4-4C27-95EE-9800918CD619}"/>
    <cellStyle name="Warning Text 28 2 3" xfId="41065" xr:uid="{1CB012F8-4D11-4F20-87E8-85DB6740CE9F}"/>
    <cellStyle name="Warning Text 28 2 3 2" xfId="41066" xr:uid="{A7F4793F-ADE5-4B31-B716-50E7E42BBC1D}"/>
    <cellStyle name="Warning Text 28 2 4" xfId="41067" xr:uid="{2320FF39-4D68-483A-AB54-ADB57B2FBBFA}"/>
    <cellStyle name="Warning Text 28 2 5" xfId="41068" xr:uid="{BCC8F763-B0FE-4308-A783-6770FF461419}"/>
    <cellStyle name="Warning Text 28 2 6" xfId="41062" xr:uid="{89DAB35E-339C-4282-A555-5DA0AEDB31E2}"/>
    <cellStyle name="Warning Text 28 3" xfId="22224" xr:uid="{4791280C-4453-484E-B2B7-86E023F0330E}"/>
    <cellStyle name="Warning Text 28 3 2" xfId="41070" xr:uid="{54B48155-EC68-459C-9D7E-6DC7E4219AE6}"/>
    <cellStyle name="Warning Text 28 3 2 2" xfId="41071" xr:uid="{F920CE3D-0566-428C-AD76-56146CBEC73F}"/>
    <cellStyle name="Warning Text 28 3 3" xfId="41072" xr:uid="{63052EBA-5D52-4453-A8E4-E9B770DE492B}"/>
    <cellStyle name="Warning Text 28 3 3 2" xfId="41073" xr:uid="{D425687B-2326-41F0-B979-19272DFDF15E}"/>
    <cellStyle name="Warning Text 28 3 4" xfId="41074" xr:uid="{C2C5497E-4A45-4DA4-B37F-81765734F801}"/>
    <cellStyle name="Warning Text 28 3 5" xfId="41069" xr:uid="{6FF77B97-7F36-437F-A4AE-27723F1E2CC3}"/>
    <cellStyle name="Warning Text 28 4" xfId="22225" xr:uid="{30D02EEE-8C21-4C9E-92C8-DD504B7FF1F4}"/>
    <cellStyle name="Warning Text 28 4 2" xfId="41076" xr:uid="{48205A2D-F573-4883-999B-992963C1EF99}"/>
    <cellStyle name="Warning Text 28 4 2 2" xfId="41077" xr:uid="{8FC3EE6B-B791-4B1C-981F-73A73B72D7D6}"/>
    <cellStyle name="Warning Text 28 4 3" xfId="41078" xr:uid="{C78900C0-D29F-4E57-98BE-7E735E047D9A}"/>
    <cellStyle name="Warning Text 28 4 3 2" xfId="41079" xr:uid="{90608376-973D-4CAE-8FCA-5662288B33BB}"/>
    <cellStyle name="Warning Text 28 4 4" xfId="41080" xr:uid="{AEB5158A-4CC5-428F-99F2-4C9C2FDF2C5F}"/>
    <cellStyle name="Warning Text 28 4 5" xfId="41075" xr:uid="{25AE5636-C87E-40A1-8309-23CA2C5BF107}"/>
    <cellStyle name="Warning Text 28 5" xfId="22226" xr:uid="{DD666054-7E45-45F4-B086-ECF98D1C093D}"/>
    <cellStyle name="Warning Text 28 5 2" xfId="41082" xr:uid="{E3423E2B-6885-45E5-BFE6-78BC96835303}"/>
    <cellStyle name="Warning Text 28 5 2 2" xfId="41083" xr:uid="{62DE5AD5-B070-4A18-BEA1-779CF85948EE}"/>
    <cellStyle name="Warning Text 28 5 3" xfId="41084" xr:uid="{588F246D-5C53-4F28-B13D-2EDC0FFF5659}"/>
    <cellStyle name="Warning Text 28 5 3 2" xfId="41085" xr:uid="{F5688B10-8176-4A38-BFDC-1168AF481F6B}"/>
    <cellStyle name="Warning Text 28 5 4" xfId="41086" xr:uid="{87FE7D07-EA71-4768-8E4C-67A446770F59}"/>
    <cellStyle name="Warning Text 28 5 4 2" xfId="41087" xr:uid="{DCE21AAC-767C-4961-BD83-14ED53D43E7C}"/>
    <cellStyle name="Warning Text 28 5 5" xfId="41088" xr:uid="{1E28B2E1-A934-4805-B115-8E688D25FDF4}"/>
    <cellStyle name="Warning Text 28 5 6" xfId="41081" xr:uid="{A442EE6B-D64E-4D4B-B00F-87187CEC36D4}"/>
    <cellStyle name="Warning Text 28 6" xfId="22227" xr:uid="{F9CE86FC-E31B-4B55-8FC0-FC8624DA1DA1}"/>
    <cellStyle name="Warning Text 28 6 2" xfId="41090" xr:uid="{FFDECEAC-2502-480D-9771-F5AD541447AE}"/>
    <cellStyle name="Warning Text 28 6 2 2" xfId="41091" xr:uid="{D3E99257-5681-4EC7-B68B-9D16CDCF0906}"/>
    <cellStyle name="Warning Text 28 6 3" xfId="41092" xr:uid="{2D7D15B0-F228-4CE1-AD23-4F4D20035149}"/>
    <cellStyle name="Warning Text 28 6 3 2" xfId="41093" xr:uid="{428D387C-AD69-406C-8679-93FD24F8401C}"/>
    <cellStyle name="Warning Text 28 6 4" xfId="41094" xr:uid="{EA0A9E16-CA43-4C85-AF9B-B378F921914F}"/>
    <cellStyle name="Warning Text 28 6 5" xfId="41089" xr:uid="{9CCD6EA4-903A-4E57-8634-AB76ECA8FF1B}"/>
    <cellStyle name="Warning Text 28 7" xfId="22228" xr:uid="{C9E38CC5-9543-4B0E-8EC9-9112B1EB9AA6}"/>
    <cellStyle name="Warning Text 28 7 2" xfId="41096" xr:uid="{8675FD6C-E153-443E-93E8-D8AE859AD556}"/>
    <cellStyle name="Warning Text 28 7 3" xfId="41095" xr:uid="{E8328F14-604E-4CC0-9B77-830CE72EB453}"/>
    <cellStyle name="Warning Text 28 8" xfId="22229" xr:uid="{156D5C3D-E458-40C4-90FF-F069EFDCE9DF}"/>
    <cellStyle name="Warning Text 28 8 2" xfId="41098" xr:uid="{F12E40A6-24A6-4C7A-99D4-6F7F1F58E356}"/>
    <cellStyle name="Warning Text 28 8 3" xfId="41097" xr:uid="{7D6F49FA-C1FB-4B86-8092-38380DFF436A}"/>
    <cellStyle name="Warning Text 28 9" xfId="22230" xr:uid="{2A834B70-DE1F-41A3-817A-680E600CFCC2}"/>
    <cellStyle name="Warning Text 28 9 2" xfId="41100" xr:uid="{78B94D61-6CC1-40A4-BAF5-EA495B6A2336}"/>
    <cellStyle name="Warning Text 28 9 3" xfId="41099" xr:uid="{9309CF6D-050C-4CD1-B907-DAFD8D4873E5}"/>
    <cellStyle name="Warning Text 29" xfId="5275" xr:uid="{00000000-0005-0000-0000-00009E140000}"/>
    <cellStyle name="Warning Text 29 10" xfId="22231" xr:uid="{7232A54A-2BF0-43F8-87D5-EA039249464D}"/>
    <cellStyle name="Warning Text 29 10 2" xfId="41102" xr:uid="{5D281174-1717-4061-B819-486B9BCB2C72}"/>
    <cellStyle name="Warning Text 29 11" xfId="41103" xr:uid="{6032486D-AF56-4AFD-AE4E-934328504058}"/>
    <cellStyle name="Warning Text 29 12" xfId="41101" xr:uid="{CC47E330-3A39-4025-AEC8-52B99E399E3D}"/>
    <cellStyle name="Warning Text 29 13" xfId="24539" xr:uid="{604B080E-1037-46E8-B3AB-2D3290FBB627}"/>
    <cellStyle name="Warning Text 29 14" xfId="9578" xr:uid="{682AB275-E9A0-4DE4-91FA-4FD27691E1F3}"/>
    <cellStyle name="Warning Text 29 2" xfId="22232" xr:uid="{C62BD954-75E7-4266-8562-4C8B12F1E387}"/>
    <cellStyle name="Warning Text 29 2 2" xfId="41105" xr:uid="{79A64CE8-83D1-444E-97D0-B0A2F1186F83}"/>
    <cellStyle name="Warning Text 29 2 2 2" xfId="41106" xr:uid="{321D14A0-7C41-441C-BCA6-A670B7985639}"/>
    <cellStyle name="Warning Text 29 2 3" xfId="41107" xr:uid="{A75C5EE2-6010-4256-8359-139DEF9590D7}"/>
    <cellStyle name="Warning Text 29 2 3 2" xfId="41108" xr:uid="{C032A4E5-830D-4ACD-BFEF-1B66E2366AFD}"/>
    <cellStyle name="Warning Text 29 2 4" xfId="41109" xr:uid="{5D5A9CB4-AB68-47E3-9ABA-0A6D1C990BB3}"/>
    <cellStyle name="Warning Text 29 2 5" xfId="41110" xr:uid="{28EF9829-DAB5-4258-8A15-9857B399EE25}"/>
    <cellStyle name="Warning Text 29 2 6" xfId="41104" xr:uid="{E6C18B5D-F488-4D08-80A5-BE0E1F4154F4}"/>
    <cellStyle name="Warning Text 29 3" xfId="22233" xr:uid="{851EA607-1A3A-4731-BFB1-9787A17EDB14}"/>
    <cellStyle name="Warning Text 29 3 2" xfId="41112" xr:uid="{51E6D73C-2DBA-4476-9649-0911C43E75EC}"/>
    <cellStyle name="Warning Text 29 3 2 2" xfId="41113" xr:uid="{153EFC88-15EB-4FB2-B7B4-2BA856A56B4A}"/>
    <cellStyle name="Warning Text 29 3 3" xfId="41114" xr:uid="{B08EB33E-5EAD-43C9-AE7E-99F9163C2EB8}"/>
    <cellStyle name="Warning Text 29 3 3 2" xfId="41115" xr:uid="{5A1FA26F-E389-44AF-8008-F71BD6CF447F}"/>
    <cellStyle name="Warning Text 29 3 4" xfId="41116" xr:uid="{0536DB46-BE72-47EB-AA44-9D59264DB9A3}"/>
    <cellStyle name="Warning Text 29 3 5" xfId="41111" xr:uid="{EC8684C6-A885-4C14-8C18-FD4A9D3CE3DC}"/>
    <cellStyle name="Warning Text 29 4" xfId="22234" xr:uid="{3DB92413-82AF-4B05-A8D2-F89CF25E15F7}"/>
    <cellStyle name="Warning Text 29 4 2" xfId="41118" xr:uid="{F11CC035-BCFE-448D-9F28-909E73BB5366}"/>
    <cellStyle name="Warning Text 29 4 2 2" xfId="41119" xr:uid="{879B07A9-94A2-4578-AD45-47C0E2192288}"/>
    <cellStyle name="Warning Text 29 4 3" xfId="41120" xr:uid="{E05D4086-1BE4-41C6-A981-D067D4409652}"/>
    <cellStyle name="Warning Text 29 4 3 2" xfId="41121" xr:uid="{F7CBBBDE-A74A-4048-BDAB-C1DDFF5B63FF}"/>
    <cellStyle name="Warning Text 29 4 4" xfId="41122" xr:uid="{14E17D48-9810-422F-B3BF-24DFAFD60F89}"/>
    <cellStyle name="Warning Text 29 4 5" xfId="41117" xr:uid="{6345E490-0F04-4DC2-8B90-E872CDA6E5DC}"/>
    <cellStyle name="Warning Text 29 5" xfId="22235" xr:uid="{74EA907D-19CC-464A-95EE-F3B3494CC339}"/>
    <cellStyle name="Warning Text 29 5 2" xfId="41124" xr:uid="{A4AD5C91-06A5-4481-944A-9BCD17F78159}"/>
    <cellStyle name="Warning Text 29 5 2 2" xfId="41125" xr:uid="{51A608A0-C1BE-4628-88A7-DC1620EF6BAF}"/>
    <cellStyle name="Warning Text 29 5 3" xfId="41126" xr:uid="{8D2E1A9F-1643-4627-B7F8-28C753C834F3}"/>
    <cellStyle name="Warning Text 29 5 3 2" xfId="41127" xr:uid="{2EB1AFB6-89C7-458F-81F8-D8D6CC0D7356}"/>
    <cellStyle name="Warning Text 29 5 4" xfId="41128" xr:uid="{E1DBFEE0-F923-409A-96BC-1D957D5FAF4A}"/>
    <cellStyle name="Warning Text 29 5 4 2" xfId="41129" xr:uid="{F6675400-252C-4654-A9E3-5CE5F3BF0CE4}"/>
    <cellStyle name="Warning Text 29 5 5" xfId="41130" xr:uid="{B9FEC79C-DE9D-4958-B8BB-F827069E3808}"/>
    <cellStyle name="Warning Text 29 5 6" xfId="41123" xr:uid="{50784E68-E78C-41FB-8203-C50902AEA20C}"/>
    <cellStyle name="Warning Text 29 6" xfId="22236" xr:uid="{A1C294B9-4242-4CBE-886E-93DCC73F7709}"/>
    <cellStyle name="Warning Text 29 6 2" xfId="41132" xr:uid="{7823070F-C63E-4F69-8430-E9FCC12AD0C2}"/>
    <cellStyle name="Warning Text 29 6 2 2" xfId="41133" xr:uid="{9CE6187D-C139-4418-9F3C-5A1489443B50}"/>
    <cellStyle name="Warning Text 29 6 3" xfId="41134" xr:uid="{3923A352-5324-4586-BBD8-F2990079DFCC}"/>
    <cellStyle name="Warning Text 29 6 3 2" xfId="41135" xr:uid="{26C60820-6CC4-4FD8-92BB-1630A485957C}"/>
    <cellStyle name="Warning Text 29 6 4" xfId="41136" xr:uid="{8089CE61-9D3D-400E-8B68-F134100637E9}"/>
    <cellStyle name="Warning Text 29 6 5" xfId="41131" xr:uid="{A8E4E816-2B06-45F9-A239-54E80B8B4B00}"/>
    <cellStyle name="Warning Text 29 7" xfId="22237" xr:uid="{28D3344E-1415-4DA7-A836-106497295F64}"/>
    <cellStyle name="Warning Text 29 7 2" xfId="41138" xr:uid="{38E7BC2C-F489-4996-84A7-AB956C6B4D28}"/>
    <cellStyle name="Warning Text 29 7 3" xfId="41137" xr:uid="{9F2BDF6F-1568-4E4A-A673-062A51E534A8}"/>
    <cellStyle name="Warning Text 29 8" xfId="22238" xr:uid="{DDD1FCBD-7177-46D5-AB32-25A338D02A84}"/>
    <cellStyle name="Warning Text 29 8 2" xfId="41140" xr:uid="{0470727D-7F3C-4A45-BC4E-7FFCFDB233E1}"/>
    <cellStyle name="Warning Text 29 8 3" xfId="41139" xr:uid="{8063B9FE-DD31-4193-8805-4C90FCD6735C}"/>
    <cellStyle name="Warning Text 29 9" xfId="22239" xr:uid="{E51DC684-E536-4355-87A6-9A9470058DC0}"/>
    <cellStyle name="Warning Text 29 9 2" xfId="41142" xr:uid="{7BBBCC4A-D2B4-43F5-86AD-8B86F12E5AC6}"/>
    <cellStyle name="Warning Text 29 9 3" xfId="41141" xr:uid="{07BF8F77-E55E-426B-8354-45BBDA035C84}"/>
    <cellStyle name="Warning Text 3" xfId="5276" xr:uid="{00000000-0005-0000-0000-00009F140000}"/>
    <cellStyle name="Warning Text 3 10" xfId="22240" xr:uid="{2BA9281C-F7DC-41C0-9F5D-6FB1F15971E0}"/>
    <cellStyle name="Warning Text 3 10 2" xfId="41144" xr:uid="{60DD769F-43CA-4797-9277-F3459E9E8606}"/>
    <cellStyle name="Warning Text 3 11" xfId="41145" xr:uid="{AA8C2332-C736-4051-A4F8-F289CE4037BF}"/>
    <cellStyle name="Warning Text 3 12" xfId="41143" xr:uid="{1999B855-02FF-4881-8C1B-731A92692BE6}"/>
    <cellStyle name="Warning Text 3 13" xfId="7070" xr:uid="{A42D554B-3D4F-49A8-9C2C-15F348EBAF64}"/>
    <cellStyle name="Warning Text 3 2" xfId="5277" xr:uid="{00000000-0005-0000-0000-0000A0140000}"/>
    <cellStyle name="Warning Text 3 2 2" xfId="22241" xr:uid="{2A2A1B14-CBAB-4F49-AB1E-071CE307695C}"/>
    <cellStyle name="Warning Text 3 2 2 2" xfId="41148" xr:uid="{8E34E21F-8AE3-43FA-8D4D-445DBF1F6352}"/>
    <cellStyle name="Warning Text 3 2 2 3" xfId="41147" xr:uid="{07E4C146-357D-4375-A751-7BFB6DBFDDB5}"/>
    <cellStyle name="Warning Text 3 2 3" xfId="22242" xr:uid="{7C1E45F3-5F11-4F41-8518-41090520EB3F}"/>
    <cellStyle name="Warning Text 3 2 3 2" xfId="41150" xr:uid="{FAB35E68-58D6-49F2-8FB4-C0A59682C0F4}"/>
    <cellStyle name="Warning Text 3 2 3 3" xfId="41149" xr:uid="{35E49428-7058-4F93-95B1-4E2321BD8047}"/>
    <cellStyle name="Warning Text 3 2 4" xfId="22243" xr:uid="{4D5A1D9D-90E8-45C0-B1B6-5522403030D3}"/>
    <cellStyle name="Warning Text 3 2 4 2" xfId="41151" xr:uid="{F891EC02-B8D6-48CF-9968-9E7E004C3F2F}"/>
    <cellStyle name="Warning Text 3 2 5" xfId="22244" xr:uid="{3F753162-2FD3-4B6C-B0A3-EAEC6FB4E125}"/>
    <cellStyle name="Warning Text 3 2 5 2" xfId="41152" xr:uid="{4DDA432A-2562-4E79-B1E2-4D5F9A6ABB77}"/>
    <cellStyle name="Warning Text 3 2 6" xfId="41146" xr:uid="{CF0AE4EC-C537-4E58-9F59-8F935358360A}"/>
    <cellStyle name="Warning Text 3 2 7" xfId="24540" xr:uid="{4A6C82C0-0A4F-4088-8C1C-01A93E0BF040}"/>
    <cellStyle name="Warning Text 3 2 8" xfId="9580" xr:uid="{58B891FC-0C0E-47EC-B0A8-2B3E17E02C8A}"/>
    <cellStyle name="Warning Text 3 3" xfId="9579" xr:uid="{9F280A3E-DC4D-48A1-8357-9F144EB3C135}"/>
    <cellStyle name="Warning Text 3 3 2" xfId="41154" xr:uid="{9F5FE42B-F53F-4827-8A76-6A779004FB26}"/>
    <cellStyle name="Warning Text 3 3 2 2" xfId="41155" xr:uid="{2DDDB334-E982-4B39-A686-EF1E286A2BF1}"/>
    <cellStyle name="Warning Text 3 3 3" xfId="41156" xr:uid="{34AF2A9D-ED12-4FC5-918C-2A2F88295F4D}"/>
    <cellStyle name="Warning Text 3 3 3 2" xfId="41157" xr:uid="{F50EEBF1-1CF3-4A11-A716-244B530E5263}"/>
    <cellStyle name="Warning Text 3 3 4" xfId="41158" xr:uid="{5F896259-C11B-458C-BE28-696DBA92781E}"/>
    <cellStyle name="Warning Text 3 3 5" xfId="41153" xr:uid="{9373DD1E-46DD-4F33-9C26-99389F8F85CC}"/>
    <cellStyle name="Warning Text 3 4" xfId="22245" xr:uid="{EDBF7BA0-13B3-4EE4-9B6D-D5E36BE52C71}"/>
    <cellStyle name="Warning Text 3 4 2" xfId="41160" xr:uid="{F5542CB2-FC21-432E-B80A-E653AF5CE189}"/>
    <cellStyle name="Warning Text 3 4 2 2" xfId="41161" xr:uid="{61919B27-F5A0-483E-ADBD-3A9C6A2E3483}"/>
    <cellStyle name="Warning Text 3 4 3" xfId="41162" xr:uid="{46A95EF7-1DEB-44D4-96F1-8282C36D8C2A}"/>
    <cellStyle name="Warning Text 3 4 3 2" xfId="41163" xr:uid="{19A7E6FC-6DAC-4C40-8D5B-C5F1A3C00B77}"/>
    <cellStyle name="Warning Text 3 4 4" xfId="41164" xr:uid="{C1FCF818-B745-45EA-A53A-63BCEA9C1CA1}"/>
    <cellStyle name="Warning Text 3 4 5" xfId="41159" xr:uid="{1508C2BF-EF30-43A4-AE78-363B82B73FC8}"/>
    <cellStyle name="Warning Text 3 5" xfId="22246" xr:uid="{B04F7827-9DF1-4B75-B4DC-FB7733840FDA}"/>
    <cellStyle name="Warning Text 3 5 2" xfId="41166" xr:uid="{C3F89CD4-2B7C-4A11-B633-1527FF152667}"/>
    <cellStyle name="Warning Text 3 5 2 2" xfId="41167" xr:uid="{D713FBE4-59EE-4797-9D4B-559808A4D299}"/>
    <cellStyle name="Warning Text 3 5 3" xfId="41168" xr:uid="{9465709B-0D58-4569-A3E2-C6A372F35332}"/>
    <cellStyle name="Warning Text 3 5 3 2" xfId="41169" xr:uid="{334DF41D-6020-4EA3-84EF-4F6984FA19FF}"/>
    <cellStyle name="Warning Text 3 5 4" xfId="41170" xr:uid="{6E77126C-82D1-4935-9599-C61442BDB488}"/>
    <cellStyle name="Warning Text 3 5 4 2" xfId="41171" xr:uid="{AF7462EC-E148-4473-8D6F-106A502D364A}"/>
    <cellStyle name="Warning Text 3 5 5" xfId="41172" xr:uid="{10198704-59B6-41E3-A53B-93C5C9B5064C}"/>
    <cellStyle name="Warning Text 3 5 6" xfId="41165" xr:uid="{D1693B86-7A9C-4F43-9015-8524EEDEEC4B}"/>
    <cellStyle name="Warning Text 3 6" xfId="22247" xr:uid="{D8B83912-78D0-4E6D-8DDF-735165AEB736}"/>
    <cellStyle name="Warning Text 3 6 2" xfId="41174" xr:uid="{9F10B53A-36E6-4E13-8A37-179564FB2013}"/>
    <cellStyle name="Warning Text 3 6 2 2" xfId="41175" xr:uid="{AB630868-32CE-4DAB-8B1E-283AD06A4B26}"/>
    <cellStyle name="Warning Text 3 6 3" xfId="41176" xr:uid="{69B304A6-48F5-4623-A4DA-3C1F2292284A}"/>
    <cellStyle name="Warning Text 3 6 3 2" xfId="41177" xr:uid="{EADB84ED-FE69-487F-B4A4-9D52B2C444EA}"/>
    <cellStyle name="Warning Text 3 6 4" xfId="41178" xr:uid="{2198AA89-49BB-4B07-81C7-FFFFA79D3AAF}"/>
    <cellStyle name="Warning Text 3 6 5" xfId="41173" xr:uid="{70553AA1-448F-42A9-9475-51AFFA5E49DD}"/>
    <cellStyle name="Warning Text 3 7" xfId="22248" xr:uid="{E05FC36E-7960-43CF-B136-F059BDFDAB9F}"/>
    <cellStyle name="Warning Text 3 7 2" xfId="41180" xr:uid="{CAFE91C0-0BDF-4493-8771-38DC6F60196B}"/>
    <cellStyle name="Warning Text 3 7 3" xfId="41179" xr:uid="{67E3318A-AA0A-4F92-9280-BDFD821462C7}"/>
    <cellStyle name="Warning Text 3 8" xfId="22249" xr:uid="{F21D350B-A129-4777-9CFA-6274E5C199C7}"/>
    <cellStyle name="Warning Text 3 8 2" xfId="41182" xr:uid="{A2FC0EC3-302C-4134-8E13-F8F3D1C62F24}"/>
    <cellStyle name="Warning Text 3 8 3" xfId="41181" xr:uid="{C741025C-BD7A-4E35-BE8A-387F8B1249E4}"/>
    <cellStyle name="Warning Text 3 9" xfId="22250" xr:uid="{1246A215-7D2D-49D1-844D-A2A2F09CB418}"/>
    <cellStyle name="Warning Text 3 9 2" xfId="41184" xr:uid="{0DB41FF3-5248-4D3D-8681-D361460825B1}"/>
    <cellStyle name="Warning Text 3 9 3" xfId="41183" xr:uid="{BF293BA8-0760-49BA-83E2-CC1E562D441C}"/>
    <cellStyle name="Warning Text 30" xfId="5278" xr:uid="{00000000-0005-0000-0000-0000A1140000}"/>
    <cellStyle name="Warning Text 30 10" xfId="22251" xr:uid="{712C784F-9102-47D3-A99F-1996BDB5B3B4}"/>
    <cellStyle name="Warning Text 30 10 2" xfId="41186" xr:uid="{EECF9C5A-B03A-4F23-B0C9-4C2BEC8D37B0}"/>
    <cellStyle name="Warning Text 30 11" xfId="41187" xr:uid="{558D4CA2-0FE3-476E-BADD-C4B5ADB7B341}"/>
    <cellStyle name="Warning Text 30 12" xfId="41185" xr:uid="{F17A86CD-F30C-49FE-BC04-09E19C749257}"/>
    <cellStyle name="Warning Text 30 13" xfId="24541" xr:uid="{6ECEC2A1-AC26-4B71-A5C3-4B91A8A39C7C}"/>
    <cellStyle name="Warning Text 30 14" xfId="9581" xr:uid="{C6534AE0-7982-4DB7-B6E3-D861A39898C6}"/>
    <cellStyle name="Warning Text 30 2" xfId="22252" xr:uid="{5D9A4E60-B710-4F20-9B3C-94882A200CC5}"/>
    <cellStyle name="Warning Text 30 2 2" xfId="41189" xr:uid="{7CEE0CD6-44D5-45F7-AD7C-74D1C60D1B43}"/>
    <cellStyle name="Warning Text 30 2 2 2" xfId="41190" xr:uid="{B0F09054-7984-47A0-8F3E-17BFD7E0F467}"/>
    <cellStyle name="Warning Text 30 2 3" xfId="41191" xr:uid="{FC113B88-3CCC-4134-A632-7A9EC6EA4517}"/>
    <cellStyle name="Warning Text 30 2 3 2" xfId="41192" xr:uid="{5B804249-1011-4EBE-AED0-40F0CEFCB8AB}"/>
    <cellStyle name="Warning Text 30 2 4" xfId="41193" xr:uid="{6E34A4AE-A666-4E2C-B32B-C1677F77F026}"/>
    <cellStyle name="Warning Text 30 2 5" xfId="41194" xr:uid="{EE94FE20-C34F-4878-B42F-8A242B0E97A0}"/>
    <cellStyle name="Warning Text 30 2 6" xfId="41188" xr:uid="{F720B16C-303F-4FCA-96F2-A8DA1D87269C}"/>
    <cellStyle name="Warning Text 30 3" xfId="22253" xr:uid="{64AE8965-4554-4BBE-8006-316608AA1F48}"/>
    <cellStyle name="Warning Text 30 3 2" xfId="41196" xr:uid="{5B74BF77-2DFE-4792-8276-5DD458E8C7C4}"/>
    <cellStyle name="Warning Text 30 3 2 2" xfId="41197" xr:uid="{39209C85-6A52-4B47-AFF6-7C9005DECCAF}"/>
    <cellStyle name="Warning Text 30 3 3" xfId="41198" xr:uid="{E7A8E7C2-2B46-4E26-ACCA-B04C70E09F6A}"/>
    <cellStyle name="Warning Text 30 3 3 2" xfId="41199" xr:uid="{E79ADB2D-A518-4EF0-AF30-63F485B0AACE}"/>
    <cellStyle name="Warning Text 30 3 4" xfId="41200" xr:uid="{EE13C5A1-8012-4D49-AA6C-D9E342459329}"/>
    <cellStyle name="Warning Text 30 3 5" xfId="41195" xr:uid="{4D1E978F-9775-4A15-BDE3-A6CF3F38D72B}"/>
    <cellStyle name="Warning Text 30 4" xfId="22254" xr:uid="{18FB06EA-C6B0-4B7E-8301-9433D904E3A4}"/>
    <cellStyle name="Warning Text 30 4 2" xfId="41202" xr:uid="{F39365D0-70D4-4DD3-A68D-12C4B349B4F4}"/>
    <cellStyle name="Warning Text 30 4 2 2" xfId="41203" xr:uid="{249547FF-76A8-4008-8B17-824637B2CC13}"/>
    <cellStyle name="Warning Text 30 4 3" xfId="41204" xr:uid="{ECB3EB45-6192-4CAD-9493-35CD815D412E}"/>
    <cellStyle name="Warning Text 30 4 3 2" xfId="41205" xr:uid="{F55E17C8-65F5-4221-9981-44C0551F8405}"/>
    <cellStyle name="Warning Text 30 4 4" xfId="41206" xr:uid="{A5D3CD88-42AC-4A66-8C14-7F6DD81CEE1D}"/>
    <cellStyle name="Warning Text 30 4 5" xfId="41201" xr:uid="{063B455F-78DB-47E9-997B-F505248EBD67}"/>
    <cellStyle name="Warning Text 30 5" xfId="22255" xr:uid="{1F64DE5F-4552-4B5C-831F-9E1CE7A0E130}"/>
    <cellStyle name="Warning Text 30 5 2" xfId="41208" xr:uid="{1AE861FA-75BA-4B6F-8607-49D6D666ABCD}"/>
    <cellStyle name="Warning Text 30 5 2 2" xfId="41209" xr:uid="{325C2661-8CD7-466E-8A12-1AAD7BE40DED}"/>
    <cellStyle name="Warning Text 30 5 3" xfId="41210" xr:uid="{2B49C67E-77E3-408B-9999-05252A5A3349}"/>
    <cellStyle name="Warning Text 30 5 3 2" xfId="41211" xr:uid="{BF545338-F30D-4D2B-8AC1-138FADD17D30}"/>
    <cellStyle name="Warning Text 30 5 4" xfId="41212" xr:uid="{3939A238-C260-4BC7-8E51-9FC6AB950BFF}"/>
    <cellStyle name="Warning Text 30 5 4 2" xfId="41213" xr:uid="{7E2C0857-E27C-473C-A744-D0940F82A2C8}"/>
    <cellStyle name="Warning Text 30 5 5" xfId="41214" xr:uid="{C54012DB-2404-45A9-A1EB-65B4CD91BD55}"/>
    <cellStyle name="Warning Text 30 5 6" xfId="41207" xr:uid="{7BF3ABAE-9C6F-4A8F-B6C9-7573CE269BDC}"/>
    <cellStyle name="Warning Text 30 6" xfId="22256" xr:uid="{DEB33AAA-9049-41D8-96ED-7B6423D79BC1}"/>
    <cellStyle name="Warning Text 30 6 2" xfId="41216" xr:uid="{93980A93-834C-461F-94CF-0530FE563F78}"/>
    <cellStyle name="Warning Text 30 6 2 2" xfId="41217" xr:uid="{DD096A4A-58E0-4138-AEED-982C09483D44}"/>
    <cellStyle name="Warning Text 30 6 3" xfId="41218" xr:uid="{8933DE60-36C8-4C9E-8BF2-999213F2644C}"/>
    <cellStyle name="Warning Text 30 6 3 2" xfId="41219" xr:uid="{A15746D6-CF5C-42B4-8025-C7CF1DF1E79D}"/>
    <cellStyle name="Warning Text 30 6 4" xfId="41220" xr:uid="{59770E4E-2A4B-45CC-B242-460078F7A650}"/>
    <cellStyle name="Warning Text 30 6 5" xfId="41215" xr:uid="{9F34DE6B-288E-433C-AAFF-27B158E326F3}"/>
    <cellStyle name="Warning Text 30 7" xfId="22257" xr:uid="{305AC074-2183-4063-B2DE-B3DF39A7B219}"/>
    <cellStyle name="Warning Text 30 7 2" xfId="41222" xr:uid="{09A145A6-3AE9-416D-818F-D11E01630ADE}"/>
    <cellStyle name="Warning Text 30 7 3" xfId="41221" xr:uid="{85350B64-6D0F-4CE7-B00C-8424683C6B11}"/>
    <cellStyle name="Warning Text 30 8" xfId="22258" xr:uid="{8A6D5592-EE90-46D2-AE45-8B2C16651011}"/>
    <cellStyle name="Warning Text 30 8 2" xfId="41224" xr:uid="{01E8C00E-C83D-452F-944F-E26770DB4331}"/>
    <cellStyle name="Warning Text 30 8 3" xfId="41223" xr:uid="{28696F5F-17DF-4F4F-81AE-0FA33A07D84B}"/>
    <cellStyle name="Warning Text 30 9" xfId="22259" xr:uid="{0B408139-69CE-43A5-9F48-702988D3621B}"/>
    <cellStyle name="Warning Text 30 9 2" xfId="41226" xr:uid="{5B5CCEE9-8670-4A9A-A8C9-8AB24F61AEED}"/>
    <cellStyle name="Warning Text 30 9 3" xfId="41225" xr:uid="{FCBA51EE-B8A6-4140-BD27-3819EF777B79}"/>
    <cellStyle name="Warning Text 31" xfId="5279" xr:uid="{00000000-0005-0000-0000-0000A2140000}"/>
    <cellStyle name="Warning Text 31 10" xfId="22260" xr:uid="{1F1CD1CA-3DA7-4ACB-9140-03DF7E7599AA}"/>
    <cellStyle name="Warning Text 31 10 2" xfId="41228" xr:uid="{BCF21494-ED6F-4573-8933-2ACA077ACE94}"/>
    <cellStyle name="Warning Text 31 11" xfId="41229" xr:uid="{661626EC-316F-40E9-825F-0FEE9E07E0F6}"/>
    <cellStyle name="Warning Text 31 12" xfId="41227" xr:uid="{F152B798-A6AD-4770-A6E4-1C59B1D48314}"/>
    <cellStyle name="Warning Text 31 13" xfId="24542" xr:uid="{1751EA90-04EF-4867-A252-CEFD7F142222}"/>
    <cellStyle name="Warning Text 31 14" xfId="9582" xr:uid="{687D2044-E784-4E37-A07C-AE2499D843EC}"/>
    <cellStyle name="Warning Text 31 2" xfId="22261" xr:uid="{F28C0F73-3A1B-4CC0-B28B-3CB69C6F6EFD}"/>
    <cellStyle name="Warning Text 31 2 2" xfId="41231" xr:uid="{949C3EC4-0138-4610-A442-D9A607453BFC}"/>
    <cellStyle name="Warning Text 31 2 2 2" xfId="41232" xr:uid="{CDF08051-14ED-45DE-9B0C-7FE79062125F}"/>
    <cellStyle name="Warning Text 31 2 3" xfId="41233" xr:uid="{42BE8EB6-BDA7-4CEF-B001-09CDEE60E916}"/>
    <cellStyle name="Warning Text 31 2 3 2" xfId="41234" xr:uid="{11B4ECE1-F33F-431A-BE41-E8FAA2DE6174}"/>
    <cellStyle name="Warning Text 31 2 4" xfId="41235" xr:uid="{9BF10A52-ABD8-4072-90E0-3DB7A45675BA}"/>
    <cellStyle name="Warning Text 31 2 5" xfId="41236" xr:uid="{263BCD47-BBDD-4963-A7B9-B4BFBB98A585}"/>
    <cellStyle name="Warning Text 31 2 6" xfId="41230" xr:uid="{C68BDFF0-EA24-4547-966B-BB219A1F8198}"/>
    <cellStyle name="Warning Text 31 3" xfId="22262" xr:uid="{7B9AEF68-7002-4203-83DE-6A26AB9D3F83}"/>
    <cellStyle name="Warning Text 31 3 2" xfId="41238" xr:uid="{E42367E5-6A8C-402F-A709-96264BB0E6C5}"/>
    <cellStyle name="Warning Text 31 3 2 2" xfId="41239" xr:uid="{D8BFB853-89D7-49D3-A2FB-B3F3AA5E196C}"/>
    <cellStyle name="Warning Text 31 3 3" xfId="41240" xr:uid="{7A97A05B-C77D-4DF4-BFE5-2050832C5650}"/>
    <cellStyle name="Warning Text 31 3 3 2" xfId="41241" xr:uid="{F7A8F7C3-972E-4860-B0AB-F65646062D7E}"/>
    <cellStyle name="Warning Text 31 3 4" xfId="41242" xr:uid="{DF3CFDEC-B42D-48A6-AAEA-1EF1877DA8ED}"/>
    <cellStyle name="Warning Text 31 3 5" xfId="41237" xr:uid="{5CA5E8AA-F00C-4D76-B2A5-5315BE4F3892}"/>
    <cellStyle name="Warning Text 31 4" xfId="22263" xr:uid="{547904AC-B6F9-4608-A922-DC9E909D7EFB}"/>
    <cellStyle name="Warning Text 31 4 2" xfId="41244" xr:uid="{CF5B77B3-F3C6-4283-B30F-D270F1A81D87}"/>
    <cellStyle name="Warning Text 31 4 2 2" xfId="41245" xr:uid="{02FDA2FB-A58A-4491-9640-A2C74CCB4E53}"/>
    <cellStyle name="Warning Text 31 4 3" xfId="41246" xr:uid="{2223C381-BA2A-4C92-872F-9DD794CF5B62}"/>
    <cellStyle name="Warning Text 31 4 3 2" xfId="41247" xr:uid="{BE9A3536-FAF5-4D82-850E-F54F0DDA8FB1}"/>
    <cellStyle name="Warning Text 31 4 4" xfId="41248" xr:uid="{3F54BDED-411F-4A0F-B84B-86DB10D971C3}"/>
    <cellStyle name="Warning Text 31 4 5" xfId="41243" xr:uid="{DE7F1FF7-A9AA-425B-B0D2-72DB352AD429}"/>
    <cellStyle name="Warning Text 31 5" xfId="22264" xr:uid="{28BA0891-CCE4-4DAC-A2E6-02A1BABEA9F4}"/>
    <cellStyle name="Warning Text 31 5 2" xfId="41250" xr:uid="{EBBA6544-054B-45DF-B4FC-9E7C40A51CCA}"/>
    <cellStyle name="Warning Text 31 5 2 2" xfId="41251" xr:uid="{DE4AED2D-BA05-40A5-AD0E-8CBD65A0AC0B}"/>
    <cellStyle name="Warning Text 31 5 3" xfId="41252" xr:uid="{F3852663-192C-49B6-830A-FF3526B3F8AF}"/>
    <cellStyle name="Warning Text 31 5 3 2" xfId="41253" xr:uid="{81DA8102-D212-4331-921D-047F28914C84}"/>
    <cellStyle name="Warning Text 31 5 4" xfId="41254" xr:uid="{C9ADB5BF-1A5E-444D-96B0-A9971DAF0350}"/>
    <cellStyle name="Warning Text 31 5 4 2" xfId="41255" xr:uid="{50D20886-4743-42E0-AF76-31A3B8D77BF7}"/>
    <cellStyle name="Warning Text 31 5 5" xfId="41256" xr:uid="{608461A5-CEF8-41E4-AB08-B86F3C390924}"/>
    <cellStyle name="Warning Text 31 5 6" xfId="41249" xr:uid="{3E48013A-1C18-4CF5-AB69-F1919E945E98}"/>
    <cellStyle name="Warning Text 31 6" xfId="22265" xr:uid="{43BFFEC3-1A58-434B-8B63-C59DD66CBE14}"/>
    <cellStyle name="Warning Text 31 6 2" xfId="41258" xr:uid="{DE833A96-686B-4586-9186-690F321D3979}"/>
    <cellStyle name="Warning Text 31 6 2 2" xfId="41259" xr:uid="{DD3E65EB-F82A-40D5-B238-C219F432EA21}"/>
    <cellStyle name="Warning Text 31 6 3" xfId="41260" xr:uid="{DCCFDD19-6640-45BA-BDD1-0F66A8A83037}"/>
    <cellStyle name="Warning Text 31 6 3 2" xfId="41261" xr:uid="{9C4CF096-5698-47D4-A577-DFEAC751B540}"/>
    <cellStyle name="Warning Text 31 6 4" xfId="41262" xr:uid="{1AF483B4-5D81-4499-AA30-12CE76123BC9}"/>
    <cellStyle name="Warning Text 31 6 5" xfId="41257" xr:uid="{FEB9B9A0-8C23-47BA-8BFD-29B0B29ED885}"/>
    <cellStyle name="Warning Text 31 7" xfId="22266" xr:uid="{DC357F4D-EBEC-4F06-BB14-BDFAA9547576}"/>
    <cellStyle name="Warning Text 31 7 2" xfId="41264" xr:uid="{788B8987-3204-480A-813E-5216228ED0C2}"/>
    <cellStyle name="Warning Text 31 7 3" xfId="41263" xr:uid="{782DC57A-B99F-47AD-BCEC-5934CE2AB05A}"/>
    <cellStyle name="Warning Text 31 8" xfId="22267" xr:uid="{18294C9A-80A1-4CA9-B579-CBB0BD7063AF}"/>
    <cellStyle name="Warning Text 31 8 2" xfId="41266" xr:uid="{E94725DB-C7C9-4217-BA27-2B5AB1A017CD}"/>
    <cellStyle name="Warning Text 31 8 3" xfId="41265" xr:uid="{5ABF4069-49EE-4BA8-BD9C-A067459A5F29}"/>
    <cellStyle name="Warning Text 31 9" xfId="22268" xr:uid="{CB244D21-C287-4F4B-B64B-A7A531C091B8}"/>
    <cellStyle name="Warning Text 31 9 2" xfId="41268" xr:uid="{B4246DA3-89AF-4655-B309-69F78C937331}"/>
    <cellStyle name="Warning Text 31 9 3" xfId="41267" xr:uid="{C4DF5E21-F6FE-4455-B57A-AA0DCCCC6826}"/>
    <cellStyle name="Warning Text 32" xfId="5280" xr:uid="{00000000-0005-0000-0000-0000A3140000}"/>
    <cellStyle name="Warning Text 32 10" xfId="22269" xr:uid="{602F9B3F-0427-4D2B-8216-C117E13C0671}"/>
    <cellStyle name="Warning Text 32 10 2" xfId="41270" xr:uid="{8A2C3158-9DBA-4818-9297-D9AC01D3335A}"/>
    <cellStyle name="Warning Text 32 11" xfId="41271" xr:uid="{DE62BC27-8ABE-4A34-9AA5-04DA74320E48}"/>
    <cellStyle name="Warning Text 32 12" xfId="41269" xr:uid="{BCC9A6E7-40FC-48B4-BAB6-F5E6E0A5E795}"/>
    <cellStyle name="Warning Text 32 13" xfId="24543" xr:uid="{B096EB14-3CA0-43A4-8253-6B14A1962536}"/>
    <cellStyle name="Warning Text 32 14" xfId="9583" xr:uid="{31D29221-5276-4519-BEC7-A0CEE5F8F506}"/>
    <cellStyle name="Warning Text 32 2" xfId="22270" xr:uid="{9EDA0374-26BC-48E6-8EA2-9E8AD163D28A}"/>
    <cellStyle name="Warning Text 32 2 2" xfId="41273" xr:uid="{85DF6818-C55D-4332-95E2-70E6011DDA37}"/>
    <cellStyle name="Warning Text 32 2 2 2" xfId="41274" xr:uid="{E6976865-3378-464E-ABF3-1F714F45D6FF}"/>
    <cellStyle name="Warning Text 32 2 3" xfId="41275" xr:uid="{8C15A1BD-5770-4815-992E-AC821A2F1762}"/>
    <cellStyle name="Warning Text 32 2 3 2" xfId="41276" xr:uid="{3467EEB5-CC30-407C-A260-AB1600906FEE}"/>
    <cellStyle name="Warning Text 32 2 4" xfId="41277" xr:uid="{7FA2F53B-0C3B-4A5D-81AB-D9AC58A261B6}"/>
    <cellStyle name="Warning Text 32 2 5" xfId="41278" xr:uid="{483214B5-090D-47AE-8CE1-54A1B2787BC0}"/>
    <cellStyle name="Warning Text 32 2 6" xfId="41272" xr:uid="{AFC6930A-8065-4A5C-841D-AC2A1E3A3A24}"/>
    <cellStyle name="Warning Text 32 3" xfId="22271" xr:uid="{FA003AAC-405D-4480-89FE-557A1804BADD}"/>
    <cellStyle name="Warning Text 32 3 2" xfId="41280" xr:uid="{FA76C187-BB9B-4F53-A5E1-83123CB4F60A}"/>
    <cellStyle name="Warning Text 32 3 2 2" xfId="41281" xr:uid="{B5F3A68B-4CB1-47B9-8F9C-D011C0233823}"/>
    <cellStyle name="Warning Text 32 3 3" xfId="41282" xr:uid="{50FEA887-539E-41A4-AD24-075C61635F1C}"/>
    <cellStyle name="Warning Text 32 3 3 2" xfId="41283" xr:uid="{CAB26F33-8016-48C8-BCF7-716FD5B3F513}"/>
    <cellStyle name="Warning Text 32 3 4" xfId="41284" xr:uid="{B866AACF-EBF3-4239-BFD2-4ECC27EBE640}"/>
    <cellStyle name="Warning Text 32 3 5" xfId="41279" xr:uid="{AE007E0C-AAB3-4730-A503-91EF3F3B7760}"/>
    <cellStyle name="Warning Text 32 4" xfId="22272" xr:uid="{BDD09D26-BDE6-46F2-BE94-025D3957DB84}"/>
    <cellStyle name="Warning Text 32 4 2" xfId="41286" xr:uid="{DCBD3F36-467F-49E8-BBC2-F82BFF86AEBA}"/>
    <cellStyle name="Warning Text 32 4 2 2" xfId="41287" xr:uid="{17D975DC-B66E-4E48-84E0-EB1F02C7A872}"/>
    <cellStyle name="Warning Text 32 4 3" xfId="41288" xr:uid="{6280E0C5-F57F-4778-80F6-C77AF0F36F80}"/>
    <cellStyle name="Warning Text 32 4 3 2" xfId="41289" xr:uid="{8C61EE67-1FAD-43D2-A95F-E14126DE8CD2}"/>
    <cellStyle name="Warning Text 32 4 4" xfId="41290" xr:uid="{01FFA2EC-1578-4391-A324-6CD38D115EDB}"/>
    <cellStyle name="Warning Text 32 4 5" xfId="41285" xr:uid="{67BF79F7-A500-4BB8-A737-C273CFEC1BE6}"/>
    <cellStyle name="Warning Text 32 5" xfId="22273" xr:uid="{E65BA395-139C-4FBE-A02E-8BA2D7864B1B}"/>
    <cellStyle name="Warning Text 32 5 2" xfId="41292" xr:uid="{57965F74-410D-4FBA-AAC1-EC3BD4EBC71D}"/>
    <cellStyle name="Warning Text 32 5 2 2" xfId="41293" xr:uid="{FEEB6C2E-C93D-41CB-A370-56D61E81E624}"/>
    <cellStyle name="Warning Text 32 5 3" xfId="41294" xr:uid="{951016EE-CFAE-4FD5-896C-ADE2E0322E2E}"/>
    <cellStyle name="Warning Text 32 5 3 2" xfId="41295" xr:uid="{46BA68E6-4D24-47D3-A806-B3BA0F5874D2}"/>
    <cellStyle name="Warning Text 32 5 4" xfId="41296" xr:uid="{9BB48F13-F775-435F-86E8-B538D3AEE709}"/>
    <cellStyle name="Warning Text 32 5 4 2" xfId="41297" xr:uid="{090A7AA9-0B93-4410-A65F-051F63420690}"/>
    <cellStyle name="Warning Text 32 5 5" xfId="41298" xr:uid="{E7BA56EF-7E75-48AE-868F-D9A0A26F59D4}"/>
    <cellStyle name="Warning Text 32 5 6" xfId="41291" xr:uid="{3F25F7BF-BCFD-4C21-8883-F43D8E293912}"/>
    <cellStyle name="Warning Text 32 6" xfId="22274" xr:uid="{C69077F2-99B5-41EA-8DA2-F7871F93AAE0}"/>
    <cellStyle name="Warning Text 32 6 2" xfId="41300" xr:uid="{281266C1-9A89-45D8-8ED9-6361EF15B523}"/>
    <cellStyle name="Warning Text 32 6 2 2" xfId="41301" xr:uid="{0D3917D9-3776-4940-BEB1-A88B2B7A8716}"/>
    <cellStyle name="Warning Text 32 6 3" xfId="41302" xr:uid="{42666A8C-978B-4A83-BD38-533B6C5C8542}"/>
    <cellStyle name="Warning Text 32 6 3 2" xfId="41303" xr:uid="{CD045EA5-5935-4075-9AFD-384EA4079DEB}"/>
    <cellStyle name="Warning Text 32 6 4" xfId="41304" xr:uid="{186BFA93-E046-4873-9C0C-004AC8B27F71}"/>
    <cellStyle name="Warning Text 32 6 5" xfId="41299" xr:uid="{D50A6F09-48BE-4F5E-8F97-0600F343F31E}"/>
    <cellStyle name="Warning Text 32 7" xfId="22275" xr:uid="{B8102957-A86E-4EF9-95B2-9FAE7B018B91}"/>
    <cellStyle name="Warning Text 32 7 2" xfId="41306" xr:uid="{CBDE79D5-C276-481D-B703-1DE67A48106E}"/>
    <cellStyle name="Warning Text 32 7 3" xfId="41305" xr:uid="{BE990A3A-AC12-4635-A27B-4181B80A9925}"/>
    <cellStyle name="Warning Text 32 8" xfId="22276" xr:uid="{C275DB6D-8B8D-4627-8D1D-B69BBDD94F8F}"/>
    <cellStyle name="Warning Text 32 8 2" xfId="41308" xr:uid="{277B4A2B-6580-483E-A09B-011D7E0797D8}"/>
    <cellStyle name="Warning Text 32 8 3" xfId="41307" xr:uid="{1670332E-E905-4977-8599-1E13AEC7FBF9}"/>
    <cellStyle name="Warning Text 32 9" xfId="22277" xr:uid="{CAE58C41-3384-4062-9E39-1F31954B9545}"/>
    <cellStyle name="Warning Text 32 9 2" xfId="41310" xr:uid="{CB7DCAFE-8AE8-44F6-8418-A88A1569E18E}"/>
    <cellStyle name="Warning Text 32 9 3" xfId="41309" xr:uid="{32302714-F0FF-4146-A290-E8053B287DDD}"/>
    <cellStyle name="Warning Text 33" xfId="5281" xr:uid="{00000000-0005-0000-0000-0000A4140000}"/>
    <cellStyle name="Warning Text 33 10" xfId="22278" xr:uid="{9E91575E-B210-450E-98BE-6F9FF74B32C3}"/>
    <cellStyle name="Warning Text 33 10 2" xfId="41312" xr:uid="{CC5C610D-FC0E-4675-B1F2-08C124B023D6}"/>
    <cellStyle name="Warning Text 33 11" xfId="41313" xr:uid="{A627DE1A-2646-4807-85EF-C92757DFDCF1}"/>
    <cellStyle name="Warning Text 33 12" xfId="41311" xr:uid="{9B6FEB97-6F9B-4E30-AFE9-9CB7B573CBF7}"/>
    <cellStyle name="Warning Text 33 13" xfId="24544" xr:uid="{28639A32-ED2D-4297-BF21-6FB5CEDE8644}"/>
    <cellStyle name="Warning Text 33 14" xfId="9584" xr:uid="{EE6C0231-BA27-487D-B36F-307E14E49556}"/>
    <cellStyle name="Warning Text 33 2" xfId="22279" xr:uid="{FB0AADC8-1CEA-4AB0-B738-729DBDB3ABB0}"/>
    <cellStyle name="Warning Text 33 2 2" xfId="41315" xr:uid="{17BF5E60-BFD5-4D5F-A646-1D39237CB551}"/>
    <cellStyle name="Warning Text 33 2 2 2" xfId="41316" xr:uid="{FE314F34-54E4-4A1C-AF0E-8197C1B34DA8}"/>
    <cellStyle name="Warning Text 33 2 3" xfId="41317" xr:uid="{585A2809-7D81-4CC7-99AE-425C6EAFC8C4}"/>
    <cellStyle name="Warning Text 33 2 3 2" xfId="41318" xr:uid="{FA5A0924-7F33-4821-BE3F-CFF7077BBD81}"/>
    <cellStyle name="Warning Text 33 2 4" xfId="41319" xr:uid="{8941D323-B0B3-48B2-923E-EFCC9F09DCC4}"/>
    <cellStyle name="Warning Text 33 2 5" xfId="41320" xr:uid="{263EEA68-B9A1-4EF9-9284-18DA38045EF8}"/>
    <cellStyle name="Warning Text 33 2 6" xfId="41314" xr:uid="{F90A21AE-3033-43EE-AD13-7F7A6352FDF3}"/>
    <cellStyle name="Warning Text 33 3" xfId="22280" xr:uid="{7A660723-60C6-42B5-B1B6-FEDF1605440D}"/>
    <cellStyle name="Warning Text 33 3 2" xfId="41322" xr:uid="{24BC72FB-0558-47C5-970C-AED73F8EBFDA}"/>
    <cellStyle name="Warning Text 33 3 2 2" xfId="41323" xr:uid="{8C63919C-26DD-48D3-BDB5-A012FD0D194B}"/>
    <cellStyle name="Warning Text 33 3 3" xfId="41324" xr:uid="{B1E09907-C2C3-4B8D-85B6-D3268F83E1F5}"/>
    <cellStyle name="Warning Text 33 3 3 2" xfId="41325" xr:uid="{9D182C5C-3EE3-4C01-86BC-E5928564AEC7}"/>
    <cellStyle name="Warning Text 33 3 4" xfId="41326" xr:uid="{FB6FF58F-06D1-4E66-8363-1008E7FE86FE}"/>
    <cellStyle name="Warning Text 33 3 5" xfId="41321" xr:uid="{3AC1AE68-A7CF-468E-948F-68B870000C57}"/>
    <cellStyle name="Warning Text 33 4" xfId="22281" xr:uid="{8E074904-92EC-4E62-98BC-07AF52459347}"/>
    <cellStyle name="Warning Text 33 4 2" xfId="41328" xr:uid="{957D1E73-2B67-4CC8-8E0B-2CCBE98E59F9}"/>
    <cellStyle name="Warning Text 33 4 2 2" xfId="41329" xr:uid="{7A4A990B-0B1A-49EF-BF51-B25689368D98}"/>
    <cellStyle name="Warning Text 33 4 3" xfId="41330" xr:uid="{41A8F7A2-086A-4D43-B8E5-0ED9B4FF7D54}"/>
    <cellStyle name="Warning Text 33 4 3 2" xfId="41331" xr:uid="{38BA97ED-6796-4123-957F-653AE84CEAD6}"/>
    <cellStyle name="Warning Text 33 4 4" xfId="41332" xr:uid="{9E6BAA06-9651-4C60-9EBC-7BB3536079BC}"/>
    <cellStyle name="Warning Text 33 4 5" xfId="41327" xr:uid="{BE6819F2-078B-4F1B-8967-D10B05386466}"/>
    <cellStyle name="Warning Text 33 5" xfId="22282" xr:uid="{715476ED-75AF-4C98-8F4A-A9A4CED5251E}"/>
    <cellStyle name="Warning Text 33 5 2" xfId="41334" xr:uid="{2D4979DF-E266-49D0-875C-A7C03857F251}"/>
    <cellStyle name="Warning Text 33 5 2 2" xfId="41335" xr:uid="{6D311D73-65EB-4E13-B9A3-2CEEB0D4B460}"/>
    <cellStyle name="Warning Text 33 5 3" xfId="41336" xr:uid="{6AB4EBF5-A2BD-46A5-8E47-6238F6032B13}"/>
    <cellStyle name="Warning Text 33 5 3 2" xfId="41337" xr:uid="{D3E97E7B-DC55-4C40-A652-0410527CB482}"/>
    <cellStyle name="Warning Text 33 5 4" xfId="41338" xr:uid="{4447DA14-50C4-47B7-8F32-4048849DAAE4}"/>
    <cellStyle name="Warning Text 33 5 4 2" xfId="41339" xr:uid="{A9D0C63D-60CF-4129-8419-0DCE165A2358}"/>
    <cellStyle name="Warning Text 33 5 5" xfId="41340" xr:uid="{E17D6A02-AFCB-484E-8A9F-06AC4BE98097}"/>
    <cellStyle name="Warning Text 33 5 6" xfId="41333" xr:uid="{BC468CB0-B894-45D7-92B9-499912C78DDA}"/>
    <cellStyle name="Warning Text 33 6" xfId="22283" xr:uid="{25AC77F6-6C9D-4B15-B9C0-93B5AB1926CF}"/>
    <cellStyle name="Warning Text 33 6 2" xfId="41342" xr:uid="{7B4D1179-3624-49DF-8462-E77216753392}"/>
    <cellStyle name="Warning Text 33 6 2 2" xfId="41343" xr:uid="{52EE26E1-20F1-4D00-A773-F360FD97147B}"/>
    <cellStyle name="Warning Text 33 6 3" xfId="41344" xr:uid="{C8A8786C-1EFA-4619-B187-9A19BF276CEE}"/>
    <cellStyle name="Warning Text 33 6 3 2" xfId="41345" xr:uid="{7C96D48B-26A4-4B99-AC25-D6B4091E82AC}"/>
    <cellStyle name="Warning Text 33 6 4" xfId="41346" xr:uid="{BF6149BD-9580-474A-AD1E-AF5335B0F94D}"/>
    <cellStyle name="Warning Text 33 6 5" xfId="41341" xr:uid="{C707E64B-D0BC-47F6-AABC-68D23AF18CFE}"/>
    <cellStyle name="Warning Text 33 7" xfId="22284" xr:uid="{FA520B74-6273-4D50-8D5E-4D11CE8FFA08}"/>
    <cellStyle name="Warning Text 33 7 2" xfId="41348" xr:uid="{8DDE6F5E-4FBF-4DE3-927B-87A7839AA72A}"/>
    <cellStyle name="Warning Text 33 7 3" xfId="41347" xr:uid="{9F4803E9-CDCD-494A-AC0B-3412A4AD4CEA}"/>
    <cellStyle name="Warning Text 33 8" xfId="22285" xr:uid="{79BA9923-9FA5-4B7E-B267-44F849872900}"/>
    <cellStyle name="Warning Text 33 8 2" xfId="41350" xr:uid="{9B14845E-CB17-45C3-965D-73609792D715}"/>
    <cellStyle name="Warning Text 33 8 3" xfId="41349" xr:uid="{A252DAE5-619A-454C-94B7-68D94DDDE0B3}"/>
    <cellStyle name="Warning Text 33 9" xfId="22286" xr:uid="{35802751-2980-485D-9328-D554C96CE29E}"/>
    <cellStyle name="Warning Text 33 9 2" xfId="41352" xr:uid="{640C0285-6307-4800-AB79-C8887CD2C9C2}"/>
    <cellStyle name="Warning Text 33 9 3" xfId="41351" xr:uid="{ADB37FC6-2086-4796-95FE-752E672F2117}"/>
    <cellStyle name="Warning Text 34" xfId="5282" xr:uid="{00000000-0005-0000-0000-0000A5140000}"/>
    <cellStyle name="Warning Text 34 10" xfId="22287" xr:uid="{1766A7C7-66E5-409B-BAC9-7CADF288226F}"/>
    <cellStyle name="Warning Text 34 10 2" xfId="41354" xr:uid="{A3399977-A341-45D9-92F3-E69C81B510A2}"/>
    <cellStyle name="Warning Text 34 11" xfId="41355" xr:uid="{33930396-566B-463A-A1F7-4D8A38B304DB}"/>
    <cellStyle name="Warning Text 34 12" xfId="41353" xr:uid="{06EC0596-69A3-40E6-9A33-72FA57A914D5}"/>
    <cellStyle name="Warning Text 34 13" xfId="24545" xr:uid="{1C8850CC-8907-488B-B04D-6889983546E2}"/>
    <cellStyle name="Warning Text 34 14" xfId="9585" xr:uid="{7B0F4DFA-6DB1-49E6-A432-27F3B6F18DB9}"/>
    <cellStyle name="Warning Text 34 2" xfId="22288" xr:uid="{67E0E089-7BC3-48EA-AB36-CD7AA070C4D2}"/>
    <cellStyle name="Warning Text 34 2 2" xfId="41357" xr:uid="{06F9CA2F-12FD-41F7-9B40-5BDD8A1BE561}"/>
    <cellStyle name="Warning Text 34 2 2 2" xfId="41358" xr:uid="{495F7E51-A36C-490E-8CA2-D8B0906BAA29}"/>
    <cellStyle name="Warning Text 34 2 3" xfId="41359" xr:uid="{3571F83B-5A7B-4609-B7BB-8CDB16538F58}"/>
    <cellStyle name="Warning Text 34 2 3 2" xfId="41360" xr:uid="{8EF7C560-4E0E-4BB8-A719-36EDCAA50138}"/>
    <cellStyle name="Warning Text 34 2 4" xfId="41361" xr:uid="{1949A58B-6E5E-4594-A155-2FD3D30BDFEF}"/>
    <cellStyle name="Warning Text 34 2 5" xfId="41362" xr:uid="{1A902E34-66DA-4F1C-A720-B1764CF5A89C}"/>
    <cellStyle name="Warning Text 34 2 6" xfId="41356" xr:uid="{B02E2F00-8BD0-44EF-AEAB-428E32C433D9}"/>
    <cellStyle name="Warning Text 34 3" xfId="22289" xr:uid="{91FABD3A-ED16-4DB4-BCC8-387FFADA753D}"/>
    <cellStyle name="Warning Text 34 3 2" xfId="41364" xr:uid="{01DCAE72-CBBD-4270-A17F-77B1D0DD2044}"/>
    <cellStyle name="Warning Text 34 3 2 2" xfId="41365" xr:uid="{419E43C1-E674-4F21-92FD-69587C76A34B}"/>
    <cellStyle name="Warning Text 34 3 3" xfId="41366" xr:uid="{F1C27814-A939-4A45-8582-EE30F28899F7}"/>
    <cellStyle name="Warning Text 34 3 3 2" xfId="41367" xr:uid="{0409A0AC-1F60-4099-BCDB-AEF3F85D83DB}"/>
    <cellStyle name="Warning Text 34 3 4" xfId="41368" xr:uid="{C4236E4B-0F03-4033-A5D3-26F0F4BF2527}"/>
    <cellStyle name="Warning Text 34 3 5" xfId="41363" xr:uid="{87D96F77-5D9F-4170-9A2E-9E4951E126D0}"/>
    <cellStyle name="Warning Text 34 4" xfId="22290" xr:uid="{0A613BDE-667F-4DA0-8DC7-295A307AA9B1}"/>
    <cellStyle name="Warning Text 34 4 2" xfId="41370" xr:uid="{1BC0469E-E3BA-4EFD-A1B5-30C305512ECA}"/>
    <cellStyle name="Warning Text 34 4 2 2" xfId="41371" xr:uid="{D098E0D4-64EF-4078-AE40-36B4F4ED3950}"/>
    <cellStyle name="Warning Text 34 4 3" xfId="41372" xr:uid="{CA749879-1629-4FA4-B823-E8EF08B40A19}"/>
    <cellStyle name="Warning Text 34 4 3 2" xfId="41373" xr:uid="{97C1DE36-6388-46C3-A339-DD9605686853}"/>
    <cellStyle name="Warning Text 34 4 4" xfId="41374" xr:uid="{4584B9C2-4986-478B-912B-C27998CE0477}"/>
    <cellStyle name="Warning Text 34 4 5" xfId="41369" xr:uid="{799F2662-A46D-44A8-8E5E-4232D156832C}"/>
    <cellStyle name="Warning Text 34 5" xfId="22291" xr:uid="{7116276D-0AD3-445C-8D66-FD86F67F097D}"/>
    <cellStyle name="Warning Text 34 5 2" xfId="41376" xr:uid="{78A00A99-4C3E-4D19-984A-9114C22D0A7B}"/>
    <cellStyle name="Warning Text 34 5 2 2" xfId="41377" xr:uid="{2C1CBE63-4942-4DD1-8B5F-D78869A8F2BA}"/>
    <cellStyle name="Warning Text 34 5 3" xfId="41378" xr:uid="{2D61FC8E-4A2E-4D64-87C0-14C35D3C961B}"/>
    <cellStyle name="Warning Text 34 5 3 2" xfId="41379" xr:uid="{DAEC4E30-66E8-417B-851C-5EA02926C159}"/>
    <cellStyle name="Warning Text 34 5 4" xfId="41380" xr:uid="{B969444F-9971-4772-8BB5-6293C89B7DE3}"/>
    <cellStyle name="Warning Text 34 5 4 2" xfId="41381" xr:uid="{E5C6E34D-DF0A-4F32-982E-380B7E917295}"/>
    <cellStyle name="Warning Text 34 5 5" xfId="41382" xr:uid="{8B6518A4-3B1D-48FB-9799-06BD5842C63D}"/>
    <cellStyle name="Warning Text 34 5 6" xfId="41375" xr:uid="{7C4EEFB3-EBC2-448F-89CE-80204D3E26C7}"/>
    <cellStyle name="Warning Text 34 6" xfId="22292" xr:uid="{86409213-1E94-4848-BDB0-D7BD08C74774}"/>
    <cellStyle name="Warning Text 34 6 2" xfId="41384" xr:uid="{2E234B64-6151-4F72-BB6B-2F21289CEE8B}"/>
    <cellStyle name="Warning Text 34 6 2 2" xfId="41385" xr:uid="{6B4FD83D-DF33-496B-9059-6F19C243304D}"/>
    <cellStyle name="Warning Text 34 6 3" xfId="41386" xr:uid="{5134BFA3-291D-43A0-9043-D98E2677B4EF}"/>
    <cellStyle name="Warning Text 34 6 3 2" xfId="41387" xr:uid="{85CCDDB4-5EE5-4CBD-BAF7-71CF5BEEEEAE}"/>
    <cellStyle name="Warning Text 34 6 4" xfId="41388" xr:uid="{26317845-4DB5-4F52-BBCC-B2E868069FD4}"/>
    <cellStyle name="Warning Text 34 6 5" xfId="41383" xr:uid="{DA15331A-672F-433C-A47B-79F16181B7D8}"/>
    <cellStyle name="Warning Text 34 7" xfId="22293" xr:uid="{97F4364B-EAC6-48E4-95C6-A45516DEE467}"/>
    <cellStyle name="Warning Text 34 7 2" xfId="41390" xr:uid="{D1B6C8CA-EC75-4134-A12A-6B1DD09A32FD}"/>
    <cellStyle name="Warning Text 34 7 3" xfId="41389" xr:uid="{BBE16111-A782-4573-8F81-2E4EB0E1C552}"/>
    <cellStyle name="Warning Text 34 8" xfId="22294" xr:uid="{40B6031F-AAD0-4298-970B-6584D9A76100}"/>
    <cellStyle name="Warning Text 34 8 2" xfId="41392" xr:uid="{689E15F7-E532-40BA-8A09-BC1364C8A31D}"/>
    <cellStyle name="Warning Text 34 8 3" xfId="41391" xr:uid="{DE77D7F8-9453-428A-AE11-7F3F2F01E187}"/>
    <cellStyle name="Warning Text 34 9" xfId="22295" xr:uid="{5C6DD614-6020-43FE-9EE0-81C6A5664BC9}"/>
    <cellStyle name="Warning Text 34 9 2" xfId="41394" xr:uid="{A86C081A-9B78-442B-8F00-9123B0DC2143}"/>
    <cellStyle name="Warning Text 34 9 3" xfId="41393" xr:uid="{997937F6-2CC1-4469-AE06-65ABD22C464B}"/>
    <cellStyle name="Warning Text 35" xfId="5283" xr:uid="{00000000-0005-0000-0000-0000A6140000}"/>
    <cellStyle name="Warning Text 35 10" xfId="22296" xr:uid="{F8BF7C01-EBFD-4060-86EB-F841B125AF3E}"/>
    <cellStyle name="Warning Text 35 10 2" xfId="41396" xr:uid="{AB9ABE0C-E301-44E1-9479-44D831A9DB53}"/>
    <cellStyle name="Warning Text 35 11" xfId="41397" xr:uid="{A0085DE7-6005-4DAA-96DE-AF3068A93B2E}"/>
    <cellStyle name="Warning Text 35 12" xfId="41395" xr:uid="{BE8F6F92-50EE-4069-B717-2AEE45945A22}"/>
    <cellStyle name="Warning Text 35 13" xfId="24546" xr:uid="{F407867C-9A56-44F0-8BAA-6FB1B899222C}"/>
    <cellStyle name="Warning Text 35 14" xfId="9586" xr:uid="{4D4A3768-78C9-4816-B531-F54E5C30E666}"/>
    <cellStyle name="Warning Text 35 2" xfId="22297" xr:uid="{3647A4A2-7DC9-484E-A107-2A27494C10B6}"/>
    <cellStyle name="Warning Text 35 2 2" xfId="41399" xr:uid="{246050C3-C003-4B07-8552-8E2C18677AA7}"/>
    <cellStyle name="Warning Text 35 2 2 2" xfId="41400" xr:uid="{3B1656F5-4E0A-45C3-B75F-E06A27455D52}"/>
    <cellStyle name="Warning Text 35 2 3" xfId="41401" xr:uid="{D1C01153-D52F-4E64-984B-AD831953AB98}"/>
    <cellStyle name="Warning Text 35 2 3 2" xfId="41402" xr:uid="{5978369A-93EF-485A-875F-CC879B73768C}"/>
    <cellStyle name="Warning Text 35 2 4" xfId="41403" xr:uid="{B274AE19-D7CF-475E-BAA2-B3FA1AEC1EFE}"/>
    <cellStyle name="Warning Text 35 2 5" xfId="41404" xr:uid="{57F5D39C-30A6-4088-B95D-E4C02C7AEECD}"/>
    <cellStyle name="Warning Text 35 2 6" xfId="41398" xr:uid="{B5A9531B-5BD8-4AAF-B54C-FB7D37923F13}"/>
    <cellStyle name="Warning Text 35 3" xfId="22298" xr:uid="{23809C81-DD32-4F00-B490-FF44131DC8DF}"/>
    <cellStyle name="Warning Text 35 3 2" xfId="41406" xr:uid="{094F70FB-6BE3-403B-B634-FD8705B2B5A1}"/>
    <cellStyle name="Warning Text 35 3 2 2" xfId="41407" xr:uid="{9B264B50-9F11-42EA-A8FA-9899DE41E4E3}"/>
    <cellStyle name="Warning Text 35 3 3" xfId="41408" xr:uid="{C4B6D675-33BA-4673-B2DA-D5C2BB3DF845}"/>
    <cellStyle name="Warning Text 35 3 3 2" xfId="41409" xr:uid="{E1A5FD88-9738-4575-BE59-B2A2F5A0A0C7}"/>
    <cellStyle name="Warning Text 35 3 4" xfId="41410" xr:uid="{84CA9646-6059-4BD2-BCF4-864FF8E77174}"/>
    <cellStyle name="Warning Text 35 3 5" xfId="41405" xr:uid="{909F48A9-2432-45CF-BC57-87F9D0F7894D}"/>
    <cellStyle name="Warning Text 35 4" xfId="22299" xr:uid="{48C91422-3EA7-4F25-997A-176C03E933F1}"/>
    <cellStyle name="Warning Text 35 4 2" xfId="41412" xr:uid="{BFECFA1B-5C2D-4D22-83B5-BD799D328EFC}"/>
    <cellStyle name="Warning Text 35 4 2 2" xfId="41413" xr:uid="{F0153126-8451-4C7E-862E-3156E3BC30D7}"/>
    <cellStyle name="Warning Text 35 4 3" xfId="41414" xr:uid="{FFDC1E35-3F5C-4CBE-8DFF-C55C36D0D69A}"/>
    <cellStyle name="Warning Text 35 4 3 2" xfId="41415" xr:uid="{14E137AB-F9CA-434B-9030-14EDE98DE54D}"/>
    <cellStyle name="Warning Text 35 4 4" xfId="41416" xr:uid="{D6ADEE00-1ED7-474E-9E3C-54ECB8E36882}"/>
    <cellStyle name="Warning Text 35 4 5" xfId="41411" xr:uid="{32856507-BB6E-4F71-8FC5-F81D8DE27BE2}"/>
    <cellStyle name="Warning Text 35 5" xfId="22300" xr:uid="{B3FBF540-9CB5-4587-9AC2-C4A8EA902931}"/>
    <cellStyle name="Warning Text 35 5 2" xfId="41418" xr:uid="{796189F5-DD89-4123-B327-EBAA088EE5CB}"/>
    <cellStyle name="Warning Text 35 5 2 2" xfId="41419" xr:uid="{B4DEDB25-05B0-4F3E-955E-26BDA0AC83A8}"/>
    <cellStyle name="Warning Text 35 5 3" xfId="41420" xr:uid="{E1D0E21D-9C47-4287-95C7-19A01D473BC6}"/>
    <cellStyle name="Warning Text 35 5 3 2" xfId="41421" xr:uid="{A443573E-1960-4E07-B9C7-5119778ED221}"/>
    <cellStyle name="Warning Text 35 5 4" xfId="41422" xr:uid="{EE01D305-28EA-49BD-A026-64BB09C1977D}"/>
    <cellStyle name="Warning Text 35 5 4 2" xfId="41423" xr:uid="{54E0644C-0BDF-4793-9129-4C84A331CCB5}"/>
    <cellStyle name="Warning Text 35 5 5" xfId="41424" xr:uid="{FC29E119-76F0-4AF3-B721-7D189B42BA2D}"/>
    <cellStyle name="Warning Text 35 5 6" xfId="41417" xr:uid="{72B0178C-1131-4E50-91F5-2F3789610455}"/>
    <cellStyle name="Warning Text 35 6" xfId="22301" xr:uid="{7156F2E8-1969-4BBE-8465-9CCC108DEE55}"/>
    <cellStyle name="Warning Text 35 6 2" xfId="41426" xr:uid="{D9E03C20-AA59-48B4-9806-2657CBDD9A98}"/>
    <cellStyle name="Warning Text 35 6 2 2" xfId="41427" xr:uid="{A831A484-D4E6-454F-8D64-39A368492708}"/>
    <cellStyle name="Warning Text 35 6 3" xfId="41428" xr:uid="{191A79D2-C52F-4164-95FE-89EFC0C9C6EF}"/>
    <cellStyle name="Warning Text 35 6 3 2" xfId="41429" xr:uid="{09B7EB1B-4574-41C8-BB4E-7D57A7FDE706}"/>
    <cellStyle name="Warning Text 35 6 4" xfId="41430" xr:uid="{46184C52-4D77-4622-8227-5BF375BA2A93}"/>
    <cellStyle name="Warning Text 35 6 5" xfId="41425" xr:uid="{04AF4742-4A11-4AE8-9CD1-DE62F168ECC8}"/>
    <cellStyle name="Warning Text 35 7" xfId="22302" xr:uid="{A76D6075-5CAD-4F59-B755-9CAC804F6F1D}"/>
    <cellStyle name="Warning Text 35 7 2" xfId="41432" xr:uid="{56E379DD-5470-4259-8F7B-D5490E02E2B9}"/>
    <cellStyle name="Warning Text 35 7 3" xfId="41431" xr:uid="{A925FF18-CDAB-4A6F-8EAD-585EB7DE9323}"/>
    <cellStyle name="Warning Text 35 8" xfId="22303" xr:uid="{2771055F-7A3D-432F-A80B-D351E11F1A19}"/>
    <cellStyle name="Warning Text 35 8 2" xfId="41434" xr:uid="{C2077B78-88D1-4917-AC13-6756947C1C1C}"/>
    <cellStyle name="Warning Text 35 8 3" xfId="41433" xr:uid="{CBC2495F-A79C-4B22-AF6E-50EACEB697B7}"/>
    <cellStyle name="Warning Text 35 9" xfId="22304" xr:uid="{E1A35097-02BC-40A0-9FFF-A74B360DA4B0}"/>
    <cellStyle name="Warning Text 35 9 2" xfId="41436" xr:uid="{20CE7AD0-53E4-449E-9423-55AFCF970703}"/>
    <cellStyle name="Warning Text 35 9 3" xfId="41435" xr:uid="{41E5C416-18DA-4B00-A4D4-F21E8775AE25}"/>
    <cellStyle name="Warning Text 36" xfId="5284" xr:uid="{00000000-0005-0000-0000-0000A7140000}"/>
    <cellStyle name="Warning Text 36 10" xfId="22305" xr:uid="{BA9D1855-760F-425E-9C50-D02CE6B1EB1F}"/>
    <cellStyle name="Warning Text 36 10 2" xfId="41438" xr:uid="{B389DEDE-749F-44C2-A648-E26C819F6779}"/>
    <cellStyle name="Warning Text 36 11" xfId="41439" xr:uid="{B599E201-C090-4767-B7D6-96856CCB4153}"/>
    <cellStyle name="Warning Text 36 12" xfId="41437" xr:uid="{8BEF3E53-EAC2-4640-9E8D-01B0132F2271}"/>
    <cellStyle name="Warning Text 36 13" xfId="24547" xr:uid="{B671FDEB-EF78-4D25-822E-3F5F47E67EF1}"/>
    <cellStyle name="Warning Text 36 14" xfId="9587" xr:uid="{005E4DF9-C1A0-4B33-ADFA-4B74906FB0C6}"/>
    <cellStyle name="Warning Text 36 2" xfId="22306" xr:uid="{3771AE19-0B12-4E33-B0CD-AAA05F050C46}"/>
    <cellStyle name="Warning Text 36 2 2" xfId="41441" xr:uid="{0FCAAA81-69EA-4BE1-BA1C-294C5C679DB6}"/>
    <cellStyle name="Warning Text 36 2 2 2" xfId="41442" xr:uid="{06EC09A7-9FAE-4B27-AAAA-C8D349D9CC07}"/>
    <cellStyle name="Warning Text 36 2 3" xfId="41443" xr:uid="{6F628094-6ABF-4C55-839F-3F4759C27B7E}"/>
    <cellStyle name="Warning Text 36 2 3 2" xfId="41444" xr:uid="{BBD3DBEE-EAF8-46D9-B9BA-64CC9FE481E7}"/>
    <cellStyle name="Warning Text 36 2 4" xfId="41445" xr:uid="{2F151566-AE3B-4CC8-8CDB-C4C5608AA266}"/>
    <cellStyle name="Warning Text 36 2 5" xfId="41446" xr:uid="{46C560F5-29F7-41F2-AC91-981E65DF6164}"/>
    <cellStyle name="Warning Text 36 2 6" xfId="41440" xr:uid="{51F23584-FCB4-4FCF-A923-3AB3D109DED7}"/>
    <cellStyle name="Warning Text 36 3" xfId="22307" xr:uid="{E8A0911B-A278-4FB9-A812-A7A01CFCA88F}"/>
    <cellStyle name="Warning Text 36 3 2" xfId="41448" xr:uid="{0164F84B-4ABD-4A9C-8173-822BBF627CDB}"/>
    <cellStyle name="Warning Text 36 3 2 2" xfId="41449" xr:uid="{7ED55B7B-506F-44B4-8E83-672709230771}"/>
    <cellStyle name="Warning Text 36 3 3" xfId="41450" xr:uid="{0EF7AF46-B7D1-476D-8DFD-24B3D27A701E}"/>
    <cellStyle name="Warning Text 36 3 3 2" xfId="41451" xr:uid="{FD9CE804-1DA6-4126-B776-DCD477FA995C}"/>
    <cellStyle name="Warning Text 36 3 4" xfId="41452" xr:uid="{01E10DB1-E6EE-43FC-8593-D438397D6564}"/>
    <cellStyle name="Warning Text 36 3 5" xfId="41447" xr:uid="{6F20F6EE-7B4A-4431-AE24-D8BE01CC1339}"/>
    <cellStyle name="Warning Text 36 4" xfId="22308" xr:uid="{DEC60506-5E6C-47C9-9C49-6BF005B1C68D}"/>
    <cellStyle name="Warning Text 36 4 2" xfId="41454" xr:uid="{9CD75CD0-60EA-42CD-9817-6513A78C28EF}"/>
    <cellStyle name="Warning Text 36 4 2 2" xfId="41455" xr:uid="{18E9568B-D5A1-418E-9BA0-70F0ACD7ECF7}"/>
    <cellStyle name="Warning Text 36 4 3" xfId="41456" xr:uid="{26233A9F-2091-4568-BECB-F053B4B5137F}"/>
    <cellStyle name="Warning Text 36 4 3 2" xfId="41457" xr:uid="{F621D632-F1AB-4E9A-9B36-997282149CD3}"/>
    <cellStyle name="Warning Text 36 4 4" xfId="41458" xr:uid="{CB0724A0-A97D-4DCF-A86B-A0F992386F2C}"/>
    <cellStyle name="Warning Text 36 4 5" xfId="41453" xr:uid="{4F8F6721-460B-44F6-B04F-1910E538C114}"/>
    <cellStyle name="Warning Text 36 5" xfId="22309" xr:uid="{E9671923-6B74-4A36-ADD4-B946D3485748}"/>
    <cellStyle name="Warning Text 36 5 2" xfId="41460" xr:uid="{74737835-B2C2-45AD-97CD-103F8B23D073}"/>
    <cellStyle name="Warning Text 36 5 2 2" xfId="41461" xr:uid="{E95C2FC1-65DB-42CF-885B-65F6738C7B26}"/>
    <cellStyle name="Warning Text 36 5 3" xfId="41462" xr:uid="{2A029F0F-18BE-46D4-9908-A3D23013F787}"/>
    <cellStyle name="Warning Text 36 5 3 2" xfId="41463" xr:uid="{9B02279E-CE2C-4496-A9DC-182B4B55BF40}"/>
    <cellStyle name="Warning Text 36 5 4" xfId="41464" xr:uid="{2A3BF011-5EAC-499A-B39A-56BC634A21A0}"/>
    <cellStyle name="Warning Text 36 5 4 2" xfId="41465" xr:uid="{A890DDAD-22EF-4C83-A962-971EA943101A}"/>
    <cellStyle name="Warning Text 36 5 5" xfId="41466" xr:uid="{A93770AE-9021-4ED8-83EE-9721280BD89A}"/>
    <cellStyle name="Warning Text 36 5 6" xfId="41459" xr:uid="{3367AB99-3196-4A53-B68D-8423A8D0435F}"/>
    <cellStyle name="Warning Text 36 6" xfId="22310" xr:uid="{AD5116A6-30BB-4332-8B25-410C5144E121}"/>
    <cellStyle name="Warning Text 36 6 2" xfId="41468" xr:uid="{C443C280-7763-4ABA-893E-17DF888A2B5F}"/>
    <cellStyle name="Warning Text 36 6 2 2" xfId="41469" xr:uid="{3E1F26D8-051F-4889-B097-EA1F78A2C28A}"/>
    <cellStyle name="Warning Text 36 6 3" xfId="41470" xr:uid="{3B4D5ACF-C696-4E45-9A6A-6CDD7C0D4B3D}"/>
    <cellStyle name="Warning Text 36 6 3 2" xfId="41471" xr:uid="{6F92A88E-2451-4C0F-BC10-49253B169AE3}"/>
    <cellStyle name="Warning Text 36 6 4" xfId="41472" xr:uid="{06C5D619-1CD5-4D6F-A598-CF49FB62E37E}"/>
    <cellStyle name="Warning Text 36 6 5" xfId="41467" xr:uid="{5815416C-1B56-42FF-8580-4147D5F07B23}"/>
    <cellStyle name="Warning Text 36 7" xfId="22311" xr:uid="{0C2FAD13-D8E7-468F-B054-4939D85B5449}"/>
    <cellStyle name="Warning Text 36 7 2" xfId="41474" xr:uid="{1FA5435A-B828-4D7B-A47D-4F8E5CA68AAE}"/>
    <cellStyle name="Warning Text 36 7 3" xfId="41473" xr:uid="{49B13D14-4EEC-404C-AF8D-3C603CC811F4}"/>
    <cellStyle name="Warning Text 36 8" xfId="22312" xr:uid="{1D982827-31D1-418D-932E-E32966B9D9E9}"/>
    <cellStyle name="Warning Text 36 8 2" xfId="41476" xr:uid="{437B7882-B65A-4F7A-A112-EC3D6BA1406A}"/>
    <cellStyle name="Warning Text 36 8 3" xfId="41475" xr:uid="{DA807115-F993-49F4-8650-C62E98F897BE}"/>
    <cellStyle name="Warning Text 36 9" xfId="22313" xr:uid="{DAAE5679-EB43-49DC-90DD-232736B09C7F}"/>
    <cellStyle name="Warning Text 36 9 2" xfId="41478" xr:uid="{7581631A-3CC4-45F4-9DC3-7D862CD13A19}"/>
    <cellStyle name="Warning Text 36 9 3" xfId="41477" xr:uid="{D50858BA-8420-4142-84C3-DB8ABDA0228D}"/>
    <cellStyle name="Warning Text 37" xfId="5285" xr:uid="{00000000-0005-0000-0000-0000A8140000}"/>
    <cellStyle name="Warning Text 37 10" xfId="22314" xr:uid="{F6296FEE-7719-4BF1-ACDB-8BCB2297D73D}"/>
    <cellStyle name="Warning Text 37 10 2" xfId="41480" xr:uid="{714E450C-58EE-4559-B0F4-9BA7A3B5D66A}"/>
    <cellStyle name="Warning Text 37 11" xfId="41481" xr:uid="{4D9B8146-D872-4210-9982-3C8BB810480A}"/>
    <cellStyle name="Warning Text 37 12" xfId="41479" xr:uid="{DDC64EC4-52FA-480F-B11E-F2C4DB9E2EFD}"/>
    <cellStyle name="Warning Text 37 13" xfId="24548" xr:uid="{4E3BCBBE-4BDB-4F65-9921-68317648D304}"/>
    <cellStyle name="Warning Text 37 14" xfId="9588" xr:uid="{5A54CA4F-ECD2-4371-A448-8AD5DEF7C931}"/>
    <cellStyle name="Warning Text 37 2" xfId="22315" xr:uid="{0FB9F27A-DD8E-4049-B44B-75FD608F7264}"/>
    <cellStyle name="Warning Text 37 2 2" xfId="41483" xr:uid="{015F269B-EDD9-4F09-9AFB-1917D66F80FB}"/>
    <cellStyle name="Warning Text 37 2 2 2" xfId="41484" xr:uid="{56C89BE1-FB0D-4EA1-82D5-13D5F3F41C28}"/>
    <cellStyle name="Warning Text 37 2 3" xfId="41485" xr:uid="{CE2F16A1-59D3-4155-ADDB-51ACB69591F4}"/>
    <cellStyle name="Warning Text 37 2 3 2" xfId="41486" xr:uid="{01747CAB-EC72-4122-8FFB-6155F4764920}"/>
    <cellStyle name="Warning Text 37 2 4" xfId="41487" xr:uid="{B5C618A5-5E17-408C-B15D-A33E4B11ABA9}"/>
    <cellStyle name="Warning Text 37 2 5" xfId="41488" xr:uid="{38794154-298A-4B0A-9FF7-ACF5B892FB49}"/>
    <cellStyle name="Warning Text 37 2 6" xfId="41482" xr:uid="{F85CC95C-C0E6-4EEF-8DFE-6CC9488B7F1A}"/>
    <cellStyle name="Warning Text 37 3" xfId="22316" xr:uid="{C246089A-E13D-4C10-9B60-998C5F8F12AA}"/>
    <cellStyle name="Warning Text 37 3 2" xfId="41490" xr:uid="{739860CC-83A4-41F8-8F52-072AD2E415B8}"/>
    <cellStyle name="Warning Text 37 3 2 2" xfId="41491" xr:uid="{E2E8FDE6-FEE3-4123-B598-67B0113E48BA}"/>
    <cellStyle name="Warning Text 37 3 3" xfId="41492" xr:uid="{A3386DE2-3B3E-422B-9EA5-D1E0A01286C5}"/>
    <cellStyle name="Warning Text 37 3 3 2" xfId="41493" xr:uid="{8FCAF4CF-3CA0-435B-9265-B93488B68DEE}"/>
    <cellStyle name="Warning Text 37 3 4" xfId="41494" xr:uid="{5D29CCC0-86D7-4A06-BB7A-6CDB0E2AC770}"/>
    <cellStyle name="Warning Text 37 3 5" xfId="41489" xr:uid="{D03B703B-A010-4259-AFC4-82019DA97D85}"/>
    <cellStyle name="Warning Text 37 4" xfId="22317" xr:uid="{BA29A4B5-41D4-4A03-980D-2054D0C7E1D4}"/>
    <cellStyle name="Warning Text 37 4 2" xfId="41496" xr:uid="{487DED66-0B44-4722-AEED-2B0246D3F5E0}"/>
    <cellStyle name="Warning Text 37 4 2 2" xfId="41497" xr:uid="{5976356B-0AA1-4F15-AD32-0D2B8D5C6A03}"/>
    <cellStyle name="Warning Text 37 4 3" xfId="41498" xr:uid="{F6D05B7F-AC78-4A5C-BB27-7E8F3A613F3A}"/>
    <cellStyle name="Warning Text 37 4 3 2" xfId="41499" xr:uid="{7F70D790-1AAB-443A-A160-2BF83B738D6C}"/>
    <cellStyle name="Warning Text 37 4 4" xfId="41500" xr:uid="{98EF6038-4A0F-4EC2-AF6B-0F6C9EBB5A41}"/>
    <cellStyle name="Warning Text 37 4 5" xfId="41495" xr:uid="{3225E5E8-F07F-47E2-A200-6B5C40A55DEF}"/>
    <cellStyle name="Warning Text 37 5" xfId="22318" xr:uid="{EF8941E2-8D27-40A8-B0A4-7F791489A65C}"/>
    <cellStyle name="Warning Text 37 5 2" xfId="41502" xr:uid="{6479C47D-E597-487B-B0BE-6C9BEC9B6B70}"/>
    <cellStyle name="Warning Text 37 5 2 2" xfId="41503" xr:uid="{7D3FF317-12CB-4E46-A6F3-C45D4F48960C}"/>
    <cellStyle name="Warning Text 37 5 3" xfId="41504" xr:uid="{944B5C6C-E8DE-4781-AF58-4DC6BAAAFEF1}"/>
    <cellStyle name="Warning Text 37 5 3 2" xfId="41505" xr:uid="{092B2F35-FC0B-41BB-9B80-A7FA8071077D}"/>
    <cellStyle name="Warning Text 37 5 4" xfId="41506" xr:uid="{0AFBFE8D-6425-4B5B-BF49-33060F29DF47}"/>
    <cellStyle name="Warning Text 37 5 4 2" xfId="41507" xr:uid="{85BFEF81-5F51-4FEF-BF0A-EB71E70538C8}"/>
    <cellStyle name="Warning Text 37 5 5" xfId="41508" xr:uid="{CFA50F13-29A5-43CB-AA21-8CCB0CA1D01D}"/>
    <cellStyle name="Warning Text 37 5 6" xfId="41501" xr:uid="{60C7712F-FCC7-42DA-B0C5-61D8133EE393}"/>
    <cellStyle name="Warning Text 37 6" xfId="22319" xr:uid="{C0856FFE-2EC3-4F33-BC5B-0BC313401F49}"/>
    <cellStyle name="Warning Text 37 6 2" xfId="41510" xr:uid="{66223535-6265-4A4A-9AE9-53C24F67722F}"/>
    <cellStyle name="Warning Text 37 6 2 2" xfId="41511" xr:uid="{04ABA342-AC0E-4B0D-93BC-3BD24A68D136}"/>
    <cellStyle name="Warning Text 37 6 3" xfId="41512" xr:uid="{64FF0D37-E7E0-48A4-B90C-61229EB8F262}"/>
    <cellStyle name="Warning Text 37 6 3 2" xfId="41513" xr:uid="{53CAB9B8-7B86-4B6B-A839-A16D70DEC0AA}"/>
    <cellStyle name="Warning Text 37 6 4" xfId="41514" xr:uid="{2AE9684B-8C86-4BFF-BDBB-7CB5C8C17D7F}"/>
    <cellStyle name="Warning Text 37 6 5" xfId="41509" xr:uid="{472609A4-57D3-4F1C-95E0-2B0BF94BFF4A}"/>
    <cellStyle name="Warning Text 37 7" xfId="22320" xr:uid="{69700986-F2FA-45D0-AC0D-31CC929AB0B5}"/>
    <cellStyle name="Warning Text 37 7 2" xfId="41516" xr:uid="{A04F1FCB-C35E-4E1A-9167-1E2DAB191742}"/>
    <cellStyle name="Warning Text 37 7 3" xfId="41515" xr:uid="{D5CB12EA-83E9-42DC-87DD-19D9D6E4B8AD}"/>
    <cellStyle name="Warning Text 37 8" xfId="22321" xr:uid="{939C34A0-20FB-410F-BAA9-BEB8A0E826C6}"/>
    <cellStyle name="Warning Text 37 8 2" xfId="41518" xr:uid="{0DFCFBF8-7ECC-492A-8B92-97A0A3FB8038}"/>
    <cellStyle name="Warning Text 37 8 3" xfId="41517" xr:uid="{AB31D4E2-3209-47B2-80C3-E35CC69B0EDF}"/>
    <cellStyle name="Warning Text 37 9" xfId="22322" xr:uid="{E00BD6CC-84CD-44F7-8AD0-25F7F8DC11A8}"/>
    <cellStyle name="Warning Text 37 9 2" xfId="41520" xr:uid="{B476D46B-27A9-4458-8320-A2A4393542C7}"/>
    <cellStyle name="Warning Text 37 9 3" xfId="41519" xr:uid="{3735FB46-B767-4D8C-BE6E-32681FB47854}"/>
    <cellStyle name="Warning Text 38" xfId="5286" xr:uid="{00000000-0005-0000-0000-0000A9140000}"/>
    <cellStyle name="Warning Text 38 10" xfId="22323" xr:uid="{9C324A3B-C686-47A0-BF2E-8344EC364131}"/>
    <cellStyle name="Warning Text 38 10 2" xfId="41522" xr:uid="{616542B5-9229-494F-9616-984EAD9199D1}"/>
    <cellStyle name="Warning Text 38 11" xfId="41523" xr:uid="{E7B3A8DB-3023-40E1-BCD3-98DA37C0AF6A}"/>
    <cellStyle name="Warning Text 38 12" xfId="41521" xr:uid="{1D555CAB-D0D0-4870-91D0-19A3069B9605}"/>
    <cellStyle name="Warning Text 38 13" xfId="24549" xr:uid="{071F2B13-AD13-4FB5-99B8-6B5A0576799B}"/>
    <cellStyle name="Warning Text 38 14" xfId="9589" xr:uid="{E6B2031E-81DA-45EE-9988-0FD6CBD2D8BE}"/>
    <cellStyle name="Warning Text 38 2" xfId="22324" xr:uid="{46627756-4204-481C-A61F-AA394568D445}"/>
    <cellStyle name="Warning Text 38 2 2" xfId="41525" xr:uid="{CDBA0499-0744-40D9-A187-A200F4D59F58}"/>
    <cellStyle name="Warning Text 38 2 2 2" xfId="41526" xr:uid="{2E11BF3C-78EC-4112-BA58-746947FD1526}"/>
    <cellStyle name="Warning Text 38 2 3" xfId="41527" xr:uid="{656B3CFF-1105-45DD-9047-F8F13617D97E}"/>
    <cellStyle name="Warning Text 38 2 3 2" xfId="41528" xr:uid="{F6615D75-6374-41AD-BD3E-6EC0A2F6F86D}"/>
    <cellStyle name="Warning Text 38 2 4" xfId="41529" xr:uid="{F018F492-2747-4F3C-BB1E-DCBD1DF5CD26}"/>
    <cellStyle name="Warning Text 38 2 5" xfId="41530" xr:uid="{473A2C60-BE4E-45A1-87DC-D77F34DA618D}"/>
    <cellStyle name="Warning Text 38 2 6" xfId="41524" xr:uid="{F59F8DF4-24BA-4343-8472-75054C3BCBEA}"/>
    <cellStyle name="Warning Text 38 3" xfId="22325" xr:uid="{0334D83C-8CB2-415E-96AC-7FED5B5CAADE}"/>
    <cellStyle name="Warning Text 38 3 2" xfId="41532" xr:uid="{0E48168D-BD5B-48F3-90AB-E09818C201F6}"/>
    <cellStyle name="Warning Text 38 3 2 2" xfId="41533" xr:uid="{740A1EDF-C70B-4FF9-A15D-B4890FDD8F56}"/>
    <cellStyle name="Warning Text 38 3 3" xfId="41534" xr:uid="{08480853-7491-4148-9D4C-A94B79A91D67}"/>
    <cellStyle name="Warning Text 38 3 3 2" xfId="41535" xr:uid="{F31144C8-5691-45EE-8070-A8665BFCEEF4}"/>
    <cellStyle name="Warning Text 38 3 4" xfId="41536" xr:uid="{7347BA07-634C-47E3-932F-EAC70257C039}"/>
    <cellStyle name="Warning Text 38 3 5" xfId="41531" xr:uid="{1CE970A3-781D-4514-9D35-E4E52739454F}"/>
    <cellStyle name="Warning Text 38 4" xfId="22326" xr:uid="{1A4B3F75-A638-4B87-ADB7-1631688172B5}"/>
    <cellStyle name="Warning Text 38 4 2" xfId="41538" xr:uid="{18A6E713-BA94-4A94-988F-B5B3EB4A6DD9}"/>
    <cellStyle name="Warning Text 38 4 2 2" xfId="41539" xr:uid="{765E48D2-DEF3-4B57-85DF-B7A230D85350}"/>
    <cellStyle name="Warning Text 38 4 3" xfId="41540" xr:uid="{BDC80060-AFD7-483E-BA39-077264540664}"/>
    <cellStyle name="Warning Text 38 4 3 2" xfId="41541" xr:uid="{39CFCD5C-E754-483F-B329-0D9291A870DE}"/>
    <cellStyle name="Warning Text 38 4 4" xfId="41542" xr:uid="{6CC6898E-94B3-4C27-80FE-469AE9F7CE82}"/>
    <cellStyle name="Warning Text 38 4 5" xfId="41537" xr:uid="{413DA466-690B-4AD7-9357-DC5C88A12E25}"/>
    <cellStyle name="Warning Text 38 5" xfId="22327" xr:uid="{B9EC35F2-B780-48E7-8711-BB2D76486BE8}"/>
    <cellStyle name="Warning Text 38 5 2" xfId="41544" xr:uid="{F8B54899-EF52-4919-993A-CCD3E41B39B6}"/>
    <cellStyle name="Warning Text 38 5 2 2" xfId="41545" xr:uid="{DD63CCBC-CF6B-4CF0-A00B-1AE7EDE03642}"/>
    <cellStyle name="Warning Text 38 5 3" xfId="41546" xr:uid="{7CC395B1-8A85-47CB-8BAD-791803419F94}"/>
    <cellStyle name="Warning Text 38 5 3 2" xfId="41547" xr:uid="{CD376340-8E42-43EA-99A5-E7EFFEE22A3E}"/>
    <cellStyle name="Warning Text 38 5 4" xfId="41548" xr:uid="{3E34008D-AF6F-42C0-BBA7-9F6C6CE830D8}"/>
    <cellStyle name="Warning Text 38 5 4 2" xfId="41549" xr:uid="{70C339E5-76C8-4B25-B40F-338F7AED6253}"/>
    <cellStyle name="Warning Text 38 5 5" xfId="41550" xr:uid="{2A2B9E0C-E2F3-4A03-BE2D-772F4FF5FD0F}"/>
    <cellStyle name="Warning Text 38 5 6" xfId="41543" xr:uid="{9DC443E3-4D0C-48D4-AD61-56A5829A1484}"/>
    <cellStyle name="Warning Text 38 6" xfId="22328" xr:uid="{AD042975-E39B-4EFD-A5B1-1763D41A4DC5}"/>
    <cellStyle name="Warning Text 38 6 2" xfId="41552" xr:uid="{24F85620-AC2C-4B98-B36F-F58CEA6A8162}"/>
    <cellStyle name="Warning Text 38 6 2 2" xfId="41553" xr:uid="{B28C7ABB-33C3-4565-8D4F-F6151EAC7BBF}"/>
    <cellStyle name="Warning Text 38 6 3" xfId="41554" xr:uid="{A45B3910-E492-4ED3-824F-59451F91FB69}"/>
    <cellStyle name="Warning Text 38 6 3 2" xfId="41555" xr:uid="{752B2DBC-F828-4659-8AC8-38EC4FDF3858}"/>
    <cellStyle name="Warning Text 38 6 4" xfId="41556" xr:uid="{3764CB5F-5F36-486D-B295-EEBD79499658}"/>
    <cellStyle name="Warning Text 38 6 5" xfId="41551" xr:uid="{70AE7256-427C-40F0-A7F6-E36AC61C4A29}"/>
    <cellStyle name="Warning Text 38 7" xfId="22329" xr:uid="{D1272118-BA1B-49C2-BA05-594776C03C0C}"/>
    <cellStyle name="Warning Text 38 7 2" xfId="41558" xr:uid="{41CC1497-F669-4F39-A78F-34A5086EF9D1}"/>
    <cellStyle name="Warning Text 38 7 3" xfId="41557" xr:uid="{0B24A624-1C48-4469-8DDB-F98E74893653}"/>
    <cellStyle name="Warning Text 38 8" xfId="22330" xr:uid="{45528508-CD6D-4E3F-B12F-CC68C68F9FBF}"/>
    <cellStyle name="Warning Text 38 8 2" xfId="41560" xr:uid="{45CDBA6B-3B86-4F8E-9120-622F061919D3}"/>
    <cellStyle name="Warning Text 38 8 3" xfId="41559" xr:uid="{37083612-2CFD-4ACE-B187-5782E1F44091}"/>
    <cellStyle name="Warning Text 38 9" xfId="22331" xr:uid="{80A54381-187C-4A14-A39E-34AFCEC8F405}"/>
    <cellStyle name="Warning Text 38 9 2" xfId="41562" xr:uid="{7CA780A8-65DA-4FCB-995B-DD34639D4999}"/>
    <cellStyle name="Warning Text 38 9 3" xfId="41561" xr:uid="{BC3241F4-5ED6-4928-95AA-C8913214B566}"/>
    <cellStyle name="Warning Text 39" xfId="5287" xr:uid="{00000000-0005-0000-0000-0000AA140000}"/>
    <cellStyle name="Warning Text 39 10" xfId="22332" xr:uid="{A6172CCA-C4A9-4944-BEFF-1E49F44D88F5}"/>
    <cellStyle name="Warning Text 39 10 2" xfId="41564" xr:uid="{CF0147B5-F141-4B50-AD1B-21910B635D88}"/>
    <cellStyle name="Warning Text 39 11" xfId="41565" xr:uid="{3CFC5319-349B-4EE2-99BE-32B97533686F}"/>
    <cellStyle name="Warning Text 39 12" xfId="41563" xr:uid="{80709C9E-6AD0-4AAB-A420-934BCB0F2A2A}"/>
    <cellStyle name="Warning Text 39 13" xfId="24550" xr:uid="{B475A36A-908F-4E7B-84AB-DA571545F80B}"/>
    <cellStyle name="Warning Text 39 14" xfId="9590" xr:uid="{95050A4F-69B1-49CD-A836-F180A57F212A}"/>
    <cellStyle name="Warning Text 39 2" xfId="22333" xr:uid="{D556068D-9013-48DC-89D6-22FAC8AA3071}"/>
    <cellStyle name="Warning Text 39 2 2" xfId="41567" xr:uid="{F02D50BD-1929-43A1-9D67-F960A1DD2F49}"/>
    <cellStyle name="Warning Text 39 2 2 2" xfId="41568" xr:uid="{EBA3CBB0-5C30-48E7-BB07-64FD710FCE07}"/>
    <cellStyle name="Warning Text 39 2 3" xfId="41569" xr:uid="{5C0D0B4E-1E15-4C10-BE8D-44305A2ACBA0}"/>
    <cellStyle name="Warning Text 39 2 3 2" xfId="41570" xr:uid="{1DDAE21B-9292-49F9-8F2E-41B8A56DE387}"/>
    <cellStyle name="Warning Text 39 2 4" xfId="41571" xr:uid="{D4EF254C-A399-41F1-AE97-BBDE199B2759}"/>
    <cellStyle name="Warning Text 39 2 5" xfId="41572" xr:uid="{CE5EF544-8FFF-4F0C-9416-98CA1E7843A6}"/>
    <cellStyle name="Warning Text 39 2 6" xfId="41566" xr:uid="{AFC4962F-36F3-41DA-948E-8152A5AED68C}"/>
    <cellStyle name="Warning Text 39 3" xfId="22334" xr:uid="{23454C3B-C37A-4BC9-BBFE-6F11A0C50432}"/>
    <cellStyle name="Warning Text 39 3 2" xfId="41574" xr:uid="{CEDC0262-F04E-4C26-A4C7-BE4E85073CC5}"/>
    <cellStyle name="Warning Text 39 3 2 2" xfId="41575" xr:uid="{6692412C-D526-4847-8B03-01AC92E1CC41}"/>
    <cellStyle name="Warning Text 39 3 3" xfId="41576" xr:uid="{A9307C1C-7445-4D29-9116-D2AE7E8EE272}"/>
    <cellStyle name="Warning Text 39 3 3 2" xfId="41577" xr:uid="{05E6CCFB-75B9-4DB2-A106-DC63386B09A2}"/>
    <cellStyle name="Warning Text 39 3 4" xfId="41578" xr:uid="{9A9B2D1E-6D0C-4610-B0F4-844C94EED3F0}"/>
    <cellStyle name="Warning Text 39 3 5" xfId="41573" xr:uid="{9FF545B3-90A3-4934-8B8C-130EA8CFE461}"/>
    <cellStyle name="Warning Text 39 4" xfId="22335" xr:uid="{270E5213-280C-4EE0-8A22-FAD7C3D2F6CD}"/>
    <cellStyle name="Warning Text 39 4 2" xfId="41580" xr:uid="{AB599CA2-36C7-4A92-9C71-49469D7AB7D5}"/>
    <cellStyle name="Warning Text 39 4 2 2" xfId="41581" xr:uid="{579F4EB1-2F0C-414A-B7A9-300308E58EDF}"/>
    <cellStyle name="Warning Text 39 4 3" xfId="41582" xr:uid="{373C6EC6-45C9-4C22-8ED4-FF7422551A10}"/>
    <cellStyle name="Warning Text 39 4 3 2" xfId="41583" xr:uid="{8F9331A1-9E30-413B-B310-41EB771DC6B4}"/>
    <cellStyle name="Warning Text 39 4 4" xfId="41584" xr:uid="{883E9453-2B77-418E-B2A5-65EB17F5BF18}"/>
    <cellStyle name="Warning Text 39 4 5" xfId="41579" xr:uid="{5F57378D-487F-442B-A1DE-DA147A933B45}"/>
    <cellStyle name="Warning Text 39 5" xfId="22336" xr:uid="{A194E87C-F8D3-42FD-A08C-672392C03580}"/>
    <cellStyle name="Warning Text 39 5 2" xfId="41586" xr:uid="{C1452DAF-0BEC-4361-88D4-EA73DA3F42EA}"/>
    <cellStyle name="Warning Text 39 5 2 2" xfId="41587" xr:uid="{D62EE13F-9B77-41C1-A119-97015A784A7A}"/>
    <cellStyle name="Warning Text 39 5 3" xfId="41588" xr:uid="{8B9702A4-D4B8-43F4-8B33-E7C328B84E88}"/>
    <cellStyle name="Warning Text 39 5 3 2" xfId="41589" xr:uid="{3F0A224C-FCE8-495A-8633-ED20E2A81282}"/>
    <cellStyle name="Warning Text 39 5 4" xfId="41590" xr:uid="{25C20BCD-6ABC-498D-984D-ADC63CCA0A45}"/>
    <cellStyle name="Warning Text 39 5 4 2" xfId="41591" xr:uid="{EE63340A-A526-4C74-837A-0E0047539989}"/>
    <cellStyle name="Warning Text 39 5 5" xfId="41592" xr:uid="{86BD1BA1-F419-4724-971C-5797B5876C02}"/>
    <cellStyle name="Warning Text 39 5 6" xfId="41585" xr:uid="{2658DDAE-2F43-4E33-981F-48E485C9B5E1}"/>
    <cellStyle name="Warning Text 39 6" xfId="22337" xr:uid="{93882331-9E4B-472B-95CD-B0AEF6453A83}"/>
    <cellStyle name="Warning Text 39 6 2" xfId="41594" xr:uid="{6278292B-71FE-4EA7-A3F4-07961B2AE87C}"/>
    <cellStyle name="Warning Text 39 6 2 2" xfId="41595" xr:uid="{E493F639-F6A2-4E27-B6D3-96BCBC137899}"/>
    <cellStyle name="Warning Text 39 6 3" xfId="41596" xr:uid="{57B5B1D5-9300-4ABE-8D29-6EC4B8995EF2}"/>
    <cellStyle name="Warning Text 39 6 3 2" xfId="41597" xr:uid="{AE9635AA-C118-4CAA-A38C-066EB1ABC732}"/>
    <cellStyle name="Warning Text 39 6 4" xfId="41598" xr:uid="{4BC4E05F-0FAB-4A86-AD87-B8DC2448BE59}"/>
    <cellStyle name="Warning Text 39 6 5" xfId="41593" xr:uid="{645D6AB5-C5A3-4B8E-B941-7CAEC9E34F40}"/>
    <cellStyle name="Warning Text 39 7" xfId="22338" xr:uid="{8D640243-9968-47E7-8422-D495136A1B44}"/>
    <cellStyle name="Warning Text 39 7 2" xfId="41600" xr:uid="{F23F181D-9FD2-48DF-81FA-B73890731F6D}"/>
    <cellStyle name="Warning Text 39 7 3" xfId="41599" xr:uid="{31B2B617-3483-4B79-9B12-80FC906A7969}"/>
    <cellStyle name="Warning Text 39 8" xfId="22339" xr:uid="{BE3A1B9F-33C2-4454-A716-867B65081A57}"/>
    <cellStyle name="Warning Text 39 8 2" xfId="41602" xr:uid="{B8ABAAEB-C7D2-493C-8690-8C20D13A6C92}"/>
    <cellStyle name="Warning Text 39 8 3" xfId="41601" xr:uid="{5F02BCA5-BB8D-45EE-97F2-9765FD1A01CE}"/>
    <cellStyle name="Warning Text 39 9" xfId="22340" xr:uid="{EB15D2BC-3FA9-41E4-B6E8-67118951E39F}"/>
    <cellStyle name="Warning Text 39 9 2" xfId="41604" xr:uid="{E7161A19-7739-435E-9F9D-07CA227BF1F2}"/>
    <cellStyle name="Warning Text 39 9 3" xfId="41603" xr:uid="{35DF1707-A00D-4BB5-B71A-05A27F85C47E}"/>
    <cellStyle name="Warning Text 4" xfId="5288" xr:uid="{00000000-0005-0000-0000-0000AB140000}"/>
    <cellStyle name="Warning Text 4 10" xfId="22341" xr:uid="{FDB6E75B-9D70-4202-9B92-37AC3331054E}"/>
    <cellStyle name="Warning Text 4 10 2" xfId="41607" xr:uid="{111D21B2-F64D-4BDE-A1D2-54CBC80925EF}"/>
    <cellStyle name="Warning Text 4 10 3" xfId="41606" xr:uid="{7FE55C82-94CA-40A1-9BF0-962531F26423}"/>
    <cellStyle name="Warning Text 4 11" xfId="22342" xr:uid="{6AFC382F-F320-4ED8-A680-97EF756F4A24}"/>
    <cellStyle name="Warning Text 4 11 2" xfId="41608" xr:uid="{611921DE-B619-4198-A1D0-BB3A57C04080}"/>
    <cellStyle name="Warning Text 4 12" xfId="41609" xr:uid="{6C976570-CBEC-44C3-A3CE-7666C974967F}"/>
    <cellStyle name="Warning Text 4 13" xfId="41605" xr:uid="{83B44B3F-03E0-45FE-A359-2F192D2BA815}"/>
    <cellStyle name="Warning Text 4 14" xfId="24551" xr:uid="{2C90EB19-D408-4298-A19B-BB5E83399A8E}"/>
    <cellStyle name="Warning Text 4 15" xfId="9591" xr:uid="{6A235D0C-AAAE-4A52-B8C6-DE28DEFF98BB}"/>
    <cellStyle name="Warning Text 4 2" xfId="22343" xr:uid="{2E5EF651-6EE7-4CB8-B1EB-AD5131F74033}"/>
    <cellStyle name="Warning Text 4 2 10" xfId="41611" xr:uid="{8286CDDF-4D16-43C0-8B41-C16483F4AC84}"/>
    <cellStyle name="Warning Text 4 2 11" xfId="41610" xr:uid="{F7C97C49-484C-4D7E-A1C9-E80E3582B407}"/>
    <cellStyle name="Warning Text 4 2 2" xfId="22344" xr:uid="{55BFFDD8-7DE7-4F1B-82F4-251BF377A93E}"/>
    <cellStyle name="Warning Text 4 2 2 2" xfId="41613" xr:uid="{0CA8DC57-B08C-4DCD-B4E0-6BFE24B4251E}"/>
    <cellStyle name="Warning Text 4 2 2 2 2" xfId="41614" xr:uid="{42630480-A9DF-40EB-8C38-387FC7A0A094}"/>
    <cellStyle name="Warning Text 4 2 2 3" xfId="41615" xr:uid="{C6D1FC2A-40B4-4A88-BF34-0708B7DD8E48}"/>
    <cellStyle name="Warning Text 4 2 2 3 2" xfId="41616" xr:uid="{E8E85411-46F6-4B0B-BCFA-007B9892AB11}"/>
    <cellStyle name="Warning Text 4 2 2 4" xfId="41617" xr:uid="{5CBC1CF3-C17C-485D-AF26-A356CF24A40E}"/>
    <cellStyle name="Warning Text 4 2 2 5" xfId="41612" xr:uid="{7AAD5E19-2D31-487B-B79C-6B5A220C82F9}"/>
    <cellStyle name="Warning Text 4 2 3" xfId="22345" xr:uid="{E94DAABF-548E-46B7-B3DA-4C9072973264}"/>
    <cellStyle name="Warning Text 4 2 3 2" xfId="41619" xr:uid="{D4D5E70E-7B05-4161-B60E-C0A0D4E87F56}"/>
    <cellStyle name="Warning Text 4 2 3 2 2" xfId="41620" xr:uid="{916FA1D4-9FD3-4999-894C-BB2457C65DFE}"/>
    <cellStyle name="Warning Text 4 2 3 3" xfId="41621" xr:uid="{D47EC25B-1D76-482F-8383-7B06B91887DA}"/>
    <cellStyle name="Warning Text 4 2 3 3 2" xfId="41622" xr:uid="{FAE4ED8F-EB3E-4B5B-9877-1E54E483544F}"/>
    <cellStyle name="Warning Text 4 2 3 4" xfId="41623" xr:uid="{5973D21A-46D1-4223-BE9F-A60013B60B8B}"/>
    <cellStyle name="Warning Text 4 2 3 5" xfId="41618" xr:uid="{5A4BE721-E153-416A-A4A7-A86770084F3E}"/>
    <cellStyle name="Warning Text 4 2 4" xfId="22346" xr:uid="{CFD8C81C-DA1E-481D-87A2-F7313F333972}"/>
    <cellStyle name="Warning Text 4 2 4 2" xfId="41625" xr:uid="{97D3CED8-1545-4B8B-B7DC-D2C7B38A308B}"/>
    <cellStyle name="Warning Text 4 2 4 2 2" xfId="41626" xr:uid="{EAD082BD-964A-492B-A30A-7CB7125B5CCB}"/>
    <cellStyle name="Warning Text 4 2 4 3" xfId="41627" xr:uid="{64136601-608F-4BD8-A956-A66186931611}"/>
    <cellStyle name="Warning Text 4 2 4 3 2" xfId="41628" xr:uid="{D1212854-DB29-4A0D-8F32-2E06FAA095D6}"/>
    <cellStyle name="Warning Text 4 2 4 4" xfId="41629" xr:uid="{66DCC76C-61C4-4D26-BADD-827B7E9BDBAA}"/>
    <cellStyle name="Warning Text 4 2 4 4 2" xfId="41630" xr:uid="{55C851F0-C01E-4D73-AB9E-6BBB62B0CB98}"/>
    <cellStyle name="Warning Text 4 2 4 5" xfId="41631" xr:uid="{9545ACF4-8F0B-4E0F-9A45-3FC926091CDD}"/>
    <cellStyle name="Warning Text 4 2 4 6" xfId="41624" xr:uid="{89F33904-B688-42C8-B15E-DBADACAC158A}"/>
    <cellStyle name="Warning Text 4 2 5" xfId="22347" xr:uid="{EEE838FF-91FE-4EB5-8866-BAAF8BD14C8C}"/>
    <cellStyle name="Warning Text 4 2 5 2" xfId="41633" xr:uid="{2FA0AD73-2628-47A3-8BBC-A4383955919E}"/>
    <cellStyle name="Warning Text 4 2 5 2 2" xfId="41634" xr:uid="{CCD305EE-D96D-4DFF-885C-B73E5F63617D}"/>
    <cellStyle name="Warning Text 4 2 5 3" xfId="41635" xr:uid="{487BBDBA-A51F-4639-94AD-C564FE58B45D}"/>
    <cellStyle name="Warning Text 4 2 5 3 2" xfId="41636" xr:uid="{9C65764D-A003-4EE3-9E41-E35B07062073}"/>
    <cellStyle name="Warning Text 4 2 5 4" xfId="41637" xr:uid="{645038EE-3B77-4C7B-B699-AC12C73C5B8F}"/>
    <cellStyle name="Warning Text 4 2 5 5" xfId="41632" xr:uid="{CBFEDDCE-7B9E-4CFC-86AB-7DB495A81ECE}"/>
    <cellStyle name="Warning Text 4 2 6" xfId="41638" xr:uid="{5F5689E5-A8B1-4E95-80F7-FCB5AE7A4479}"/>
    <cellStyle name="Warning Text 4 2 6 2" xfId="41639" xr:uid="{BDD54C53-5A69-48BA-B935-123FDF584EFF}"/>
    <cellStyle name="Warning Text 4 2 7" xfId="41640" xr:uid="{453056B7-A80D-4854-AFF3-0BB4EEDB09FC}"/>
    <cellStyle name="Warning Text 4 2 7 2" xfId="41641" xr:uid="{0662B0E9-1F1C-47BD-8939-8EDD42BD43EE}"/>
    <cellStyle name="Warning Text 4 2 8" xfId="41642" xr:uid="{62B61E36-408D-478E-A1FF-1B27088E5FFD}"/>
    <cellStyle name="Warning Text 4 2 8 2" xfId="41643" xr:uid="{662898E0-2B99-4F15-BAC0-FE599049E2F6}"/>
    <cellStyle name="Warning Text 4 2 9" xfId="41644" xr:uid="{1524E1CC-60CE-4A90-9A04-BAE1F575AAC3}"/>
    <cellStyle name="Warning Text 4 3" xfId="22348" xr:uid="{FD02D320-C554-4A8D-AD51-D12B1A5B45F6}"/>
    <cellStyle name="Warning Text 4 3 2" xfId="41646" xr:uid="{0E83877D-2A42-492E-94EB-E84F1462CBB4}"/>
    <cellStyle name="Warning Text 4 3 2 2" xfId="41647" xr:uid="{2409FEC4-158C-438A-9449-594B7320FB2E}"/>
    <cellStyle name="Warning Text 4 3 3" xfId="41648" xr:uid="{24ED33FD-54F4-4FF5-8D50-AA8E153C8498}"/>
    <cellStyle name="Warning Text 4 3 3 2" xfId="41649" xr:uid="{F54AAB8E-4351-48F4-9DF3-8199331906AF}"/>
    <cellStyle name="Warning Text 4 3 4" xfId="41650" xr:uid="{D093337F-225E-4B79-BDB7-312E24CF2051}"/>
    <cellStyle name="Warning Text 4 3 5" xfId="41651" xr:uid="{1A20539F-6888-4B67-8838-86148C4C6C0A}"/>
    <cellStyle name="Warning Text 4 3 6" xfId="41645" xr:uid="{13430A1D-F037-4F70-B68A-12B21FCB5643}"/>
    <cellStyle name="Warning Text 4 4" xfId="22349" xr:uid="{3122E3EE-27B8-4798-8EEE-641BF1653B1A}"/>
    <cellStyle name="Warning Text 4 4 2" xfId="41653" xr:uid="{53DAF1C2-7029-42F8-9B9B-E5AE72D5C56A}"/>
    <cellStyle name="Warning Text 4 4 2 2" xfId="41654" xr:uid="{06877507-BA10-40AC-B573-9688E80D2141}"/>
    <cellStyle name="Warning Text 4 4 3" xfId="41655" xr:uid="{CEAF3E23-2AC1-4BA9-A496-C51FD928F66D}"/>
    <cellStyle name="Warning Text 4 4 3 2" xfId="41656" xr:uid="{B41BC775-6F43-47BE-8BE4-D449938BBE6B}"/>
    <cellStyle name="Warning Text 4 4 4" xfId="41657" xr:uid="{FE7D58E9-4B96-43DE-8C24-62A0ED48924D}"/>
    <cellStyle name="Warning Text 4 4 5" xfId="41652" xr:uid="{EDB935E3-2149-4D1F-965C-AAD007913C8D}"/>
    <cellStyle name="Warning Text 4 5" xfId="22350" xr:uid="{C2C03AD5-F8B4-4491-8928-8B16FC1DA0C0}"/>
    <cellStyle name="Warning Text 4 5 2" xfId="41659" xr:uid="{89AD67AD-B239-46D6-AC09-00627E42253A}"/>
    <cellStyle name="Warning Text 4 5 2 2" xfId="41660" xr:uid="{2838D5A5-79FF-49E0-8CCF-B46137991D57}"/>
    <cellStyle name="Warning Text 4 5 3" xfId="41661" xr:uid="{452AFD26-5DB4-449F-AA69-1A970309993D}"/>
    <cellStyle name="Warning Text 4 5 3 2" xfId="41662" xr:uid="{F2226E9E-B5E4-42C4-A4A7-B3A5D3DFA936}"/>
    <cellStyle name="Warning Text 4 5 4" xfId="41663" xr:uid="{5B9D83E7-5414-4C43-B1BA-C3075F101CFD}"/>
    <cellStyle name="Warning Text 4 5 5" xfId="41658" xr:uid="{9E0B7860-110C-4B25-965F-C382B25D548B}"/>
    <cellStyle name="Warning Text 4 6" xfId="22351" xr:uid="{842E55EE-02B0-4BF7-ADD0-46E69309E473}"/>
    <cellStyle name="Warning Text 4 6 2" xfId="41665" xr:uid="{18481A0C-208F-41E2-8886-2E1574658FBC}"/>
    <cellStyle name="Warning Text 4 6 2 2" xfId="41666" xr:uid="{80060B9C-3D09-44BE-B3EA-9240B1724121}"/>
    <cellStyle name="Warning Text 4 6 3" xfId="41667" xr:uid="{78A071C4-EB56-4870-B57B-30023B42B055}"/>
    <cellStyle name="Warning Text 4 6 3 2" xfId="41668" xr:uid="{AF3310A3-CF1B-438F-85D8-D0AEF7E440AF}"/>
    <cellStyle name="Warning Text 4 6 4" xfId="41669" xr:uid="{EB35049A-BC08-4CB2-8131-FD1549666B29}"/>
    <cellStyle name="Warning Text 4 6 4 2" xfId="41670" xr:uid="{1BB8B39B-2C73-4289-8EAB-E861ED91BB70}"/>
    <cellStyle name="Warning Text 4 6 5" xfId="41671" xr:uid="{A43725F4-C827-4A37-B69D-8C39DADFF554}"/>
    <cellStyle name="Warning Text 4 6 6" xfId="41664" xr:uid="{B30DA188-8809-45A6-9766-8E0DB11BC62E}"/>
    <cellStyle name="Warning Text 4 7" xfId="22352" xr:uid="{F17E9922-7481-487E-AA69-7F5C9D8E2360}"/>
    <cellStyle name="Warning Text 4 7 2" xfId="41673" xr:uid="{F32D07C4-3CA7-40B7-BF68-AABD431C7096}"/>
    <cellStyle name="Warning Text 4 7 2 2" xfId="41674" xr:uid="{FFDFCBE2-EB70-4C8D-B149-7FF3B91753F3}"/>
    <cellStyle name="Warning Text 4 7 3" xfId="41675" xr:uid="{54CE2DB2-96A6-4A4E-8EB9-DA8F53ED5955}"/>
    <cellStyle name="Warning Text 4 7 3 2" xfId="41676" xr:uid="{BB97F80F-EEB2-478E-A26E-19BEF1459501}"/>
    <cellStyle name="Warning Text 4 7 4" xfId="41677" xr:uid="{53E94E0C-14D9-4F77-8CDA-C76A5C2C3011}"/>
    <cellStyle name="Warning Text 4 7 5" xfId="41672" xr:uid="{1FC95BE7-8603-411A-A0CA-D8C18CF8E1C0}"/>
    <cellStyle name="Warning Text 4 8" xfId="22353" xr:uid="{DB4E6402-E694-4A74-B3D4-404AF77B99D0}"/>
    <cellStyle name="Warning Text 4 8 2" xfId="41679" xr:uid="{0BE713C3-FA12-4804-A516-BA9F21EBDB36}"/>
    <cellStyle name="Warning Text 4 8 3" xfId="41678" xr:uid="{5DE2C5C4-DC7B-40A7-935A-4FEB124F47CC}"/>
    <cellStyle name="Warning Text 4 9" xfId="22354" xr:uid="{340A31EB-2F56-478B-A0E8-94A0641FC5AC}"/>
    <cellStyle name="Warning Text 4 9 2" xfId="41681" xr:uid="{7D82CA31-E7F3-425F-A41A-4F2DF85F5FCD}"/>
    <cellStyle name="Warning Text 4 9 3" xfId="41680" xr:uid="{B1F7A979-594A-466D-8228-92DA9897A81F}"/>
    <cellStyle name="Warning Text 40" xfId="5289" xr:uid="{00000000-0005-0000-0000-0000AC140000}"/>
    <cellStyle name="Warning Text 40 10" xfId="22355" xr:uid="{9B5E17DC-E3BB-4140-B186-15A61593B3D2}"/>
    <cellStyle name="Warning Text 40 10 2" xfId="41683" xr:uid="{662DC71C-3EBC-4813-9959-AE5215CBF403}"/>
    <cellStyle name="Warning Text 40 11" xfId="41684" xr:uid="{0C8D4B47-67AE-4775-ABEA-46B43B380952}"/>
    <cellStyle name="Warning Text 40 12" xfId="41682" xr:uid="{30DFFC67-4377-49C0-B2DF-59BA7308B013}"/>
    <cellStyle name="Warning Text 40 13" xfId="24552" xr:uid="{4B6C9DDA-8125-4598-94A9-BD5C82DA952F}"/>
    <cellStyle name="Warning Text 40 14" xfId="9592" xr:uid="{DF607E33-136C-42C7-9B36-245DA9F6797C}"/>
    <cellStyle name="Warning Text 40 2" xfId="22356" xr:uid="{799DA52B-B4A0-422E-A300-0FEBDFAF4BA8}"/>
    <cellStyle name="Warning Text 40 2 2" xfId="41686" xr:uid="{DF11FE64-EF23-4197-85C9-580B476CB8C0}"/>
    <cellStyle name="Warning Text 40 2 2 2" xfId="41687" xr:uid="{C759E523-34AB-4F8B-AF51-E71164ED218B}"/>
    <cellStyle name="Warning Text 40 2 3" xfId="41688" xr:uid="{374E38DC-9E98-4F31-BEB4-45B02A6DD177}"/>
    <cellStyle name="Warning Text 40 2 3 2" xfId="41689" xr:uid="{6BB3335F-AB45-4C57-A2CC-39ACD6330E73}"/>
    <cellStyle name="Warning Text 40 2 4" xfId="41690" xr:uid="{65989193-AC79-4238-ACC9-6AC4E3F28971}"/>
    <cellStyle name="Warning Text 40 2 5" xfId="41691" xr:uid="{E847489D-DC6A-49C7-9583-A1A222542BA2}"/>
    <cellStyle name="Warning Text 40 2 6" xfId="41685" xr:uid="{12FC8725-F258-4BEE-8136-5721E76E3793}"/>
    <cellStyle name="Warning Text 40 3" xfId="22357" xr:uid="{6D31D70A-13F1-43CC-B11E-82C4B6992FEE}"/>
    <cellStyle name="Warning Text 40 3 2" xfId="41693" xr:uid="{3DBA252E-C50A-4BDE-B7E9-DBF931390C4B}"/>
    <cellStyle name="Warning Text 40 3 2 2" xfId="41694" xr:uid="{6BEE51E1-3CD4-4961-B228-4CD74878A14C}"/>
    <cellStyle name="Warning Text 40 3 3" xfId="41695" xr:uid="{54955C0A-656C-4E51-A94B-2C7D7055C515}"/>
    <cellStyle name="Warning Text 40 3 3 2" xfId="41696" xr:uid="{FE04597B-3672-46D6-8968-0053BC85107E}"/>
    <cellStyle name="Warning Text 40 3 4" xfId="41697" xr:uid="{F73F7407-3CEF-4C17-8CC4-ED081DFF2C05}"/>
    <cellStyle name="Warning Text 40 3 5" xfId="41692" xr:uid="{76108752-309F-424A-96A8-82BEE774573F}"/>
    <cellStyle name="Warning Text 40 4" xfId="22358" xr:uid="{985E4137-D518-4E7F-9335-757E7F6C2AA7}"/>
    <cellStyle name="Warning Text 40 4 2" xfId="41699" xr:uid="{69E6F001-7E96-41DB-B61C-8C3BB4BD43D0}"/>
    <cellStyle name="Warning Text 40 4 2 2" xfId="41700" xr:uid="{31CB5582-77C6-4FFC-B714-0F33CF9DBE80}"/>
    <cellStyle name="Warning Text 40 4 3" xfId="41701" xr:uid="{30FB9682-646F-4B37-8760-98DBC7E3FA01}"/>
    <cellStyle name="Warning Text 40 4 3 2" xfId="41702" xr:uid="{AB02EC18-F1E4-4347-B648-9FCB708987F7}"/>
    <cellStyle name="Warning Text 40 4 4" xfId="41703" xr:uid="{53FA9368-CABE-406C-896E-52624A82C685}"/>
    <cellStyle name="Warning Text 40 4 5" xfId="41698" xr:uid="{B915A5CC-450E-4575-90B3-5BB33AE19657}"/>
    <cellStyle name="Warning Text 40 5" xfId="22359" xr:uid="{524D8B30-7951-424F-9E84-34AD200704C3}"/>
    <cellStyle name="Warning Text 40 5 2" xfId="41705" xr:uid="{8F0730FD-D832-4B84-BB71-ABDB7E0358FD}"/>
    <cellStyle name="Warning Text 40 5 2 2" xfId="41706" xr:uid="{2AC4A616-E689-4256-8AD1-E6834134799A}"/>
    <cellStyle name="Warning Text 40 5 3" xfId="41707" xr:uid="{8442DA48-F273-4E93-A3EB-32CB1530258E}"/>
    <cellStyle name="Warning Text 40 5 3 2" xfId="41708" xr:uid="{E8598A13-0FB3-401D-BD6A-542D56C645D6}"/>
    <cellStyle name="Warning Text 40 5 4" xfId="41709" xr:uid="{1D5895A2-D94F-4AF2-B5C9-C8E86E481F98}"/>
    <cellStyle name="Warning Text 40 5 4 2" xfId="41710" xr:uid="{C7F01B63-3132-41AB-B7E8-017162EB0A8E}"/>
    <cellStyle name="Warning Text 40 5 5" xfId="41711" xr:uid="{2EC09B80-E3A4-47A4-96BC-B13547CC7A55}"/>
    <cellStyle name="Warning Text 40 5 6" xfId="41704" xr:uid="{8D75C8F5-067E-4E94-9647-20A3542E6407}"/>
    <cellStyle name="Warning Text 40 6" xfId="22360" xr:uid="{86D61320-EF01-4194-A25D-FDA917BEE9EE}"/>
    <cellStyle name="Warning Text 40 6 2" xfId="41713" xr:uid="{0DD1E88C-63F8-4CCA-9681-A1A6951892BD}"/>
    <cellStyle name="Warning Text 40 6 2 2" xfId="41714" xr:uid="{3AD75C1C-9B57-4317-8E9E-05EDE2CB8E5E}"/>
    <cellStyle name="Warning Text 40 6 3" xfId="41715" xr:uid="{E75250DC-3FC2-418D-931A-63DB0387483F}"/>
    <cellStyle name="Warning Text 40 6 3 2" xfId="41716" xr:uid="{B2386388-C556-4C0E-BE50-8269C957711F}"/>
    <cellStyle name="Warning Text 40 6 4" xfId="41717" xr:uid="{7C5873DC-BF06-40A0-8F05-8247ED63B62C}"/>
    <cellStyle name="Warning Text 40 6 5" xfId="41712" xr:uid="{1D06EFF7-62A5-441E-B6A3-01418831EDD9}"/>
    <cellStyle name="Warning Text 40 7" xfId="22361" xr:uid="{47977BFC-26AD-4DFF-9106-15252CB460AC}"/>
    <cellStyle name="Warning Text 40 7 2" xfId="41719" xr:uid="{491CBDDB-8101-4A4D-AF4B-9621C958DB6E}"/>
    <cellStyle name="Warning Text 40 7 3" xfId="41718" xr:uid="{4FCEDB60-C081-4FC4-841F-17D52992CB4F}"/>
    <cellStyle name="Warning Text 40 8" xfId="22362" xr:uid="{2D66B2DB-0FDA-4991-B0CE-6B3662AF56A8}"/>
    <cellStyle name="Warning Text 40 8 2" xfId="41721" xr:uid="{5AAFC6D8-9F6C-47EC-8D4A-1227C55C361A}"/>
    <cellStyle name="Warning Text 40 8 3" xfId="41720" xr:uid="{C776C09E-E4E6-4F02-8C12-1238C531B7D8}"/>
    <cellStyle name="Warning Text 40 9" xfId="22363" xr:uid="{E60B6668-D505-4583-8B52-50871429AEE2}"/>
    <cellStyle name="Warning Text 40 9 2" xfId="41723" xr:uid="{65269109-C15D-4595-9474-AD9BE77BCD23}"/>
    <cellStyle name="Warning Text 40 9 3" xfId="41722" xr:uid="{A7ED3747-5C38-4ADE-ACFA-0985755E8D60}"/>
    <cellStyle name="Warning Text 41" xfId="5290" xr:uid="{00000000-0005-0000-0000-0000AD140000}"/>
    <cellStyle name="Warning Text 41 10" xfId="22364" xr:uid="{C1C08C77-4E42-4899-83CB-6799C74F28BB}"/>
    <cellStyle name="Warning Text 41 10 2" xfId="41725" xr:uid="{DC0B5064-E373-4F43-B84C-2112309720D2}"/>
    <cellStyle name="Warning Text 41 11" xfId="41726" xr:uid="{58C353E6-6BE9-41AF-9E9C-5AAA247D7C29}"/>
    <cellStyle name="Warning Text 41 12" xfId="41724" xr:uid="{4CFB0579-565F-4C19-B79C-4E99561A2487}"/>
    <cellStyle name="Warning Text 41 13" xfId="24553" xr:uid="{76749F88-C0A8-4AE0-944A-242B61868F8E}"/>
    <cellStyle name="Warning Text 41 14" xfId="9593" xr:uid="{688399B1-8385-434A-910B-3BCF30A674BF}"/>
    <cellStyle name="Warning Text 41 2" xfId="22365" xr:uid="{493DEBA1-987F-4E75-A104-51833E082F32}"/>
    <cellStyle name="Warning Text 41 2 2" xfId="41728" xr:uid="{515A1D06-A3FB-4F98-907E-4DA796D25C33}"/>
    <cellStyle name="Warning Text 41 2 2 2" xfId="41729" xr:uid="{82539463-0D79-4008-B08D-D41B39E32260}"/>
    <cellStyle name="Warning Text 41 2 3" xfId="41730" xr:uid="{42BC0829-2EA7-4F22-B9FA-A335F0FE5D6E}"/>
    <cellStyle name="Warning Text 41 2 3 2" xfId="41731" xr:uid="{FE1E3DED-FDB4-4F4B-9297-CD09F204C9DD}"/>
    <cellStyle name="Warning Text 41 2 4" xfId="41732" xr:uid="{345855BC-0382-4ABB-9804-1B4F0DD4F9D5}"/>
    <cellStyle name="Warning Text 41 2 5" xfId="41733" xr:uid="{67E4E0EB-9A7E-4222-AAEA-F9A312A28311}"/>
    <cellStyle name="Warning Text 41 2 6" xfId="41727" xr:uid="{5321CCDF-2673-4236-B802-BD42B0A08ECE}"/>
    <cellStyle name="Warning Text 41 3" xfId="22366" xr:uid="{48B1C9F1-01E8-4443-9D10-E21669EF5FC8}"/>
    <cellStyle name="Warning Text 41 3 2" xfId="41735" xr:uid="{F4EA3423-F7C1-456F-9255-D9D785ED7F35}"/>
    <cellStyle name="Warning Text 41 3 2 2" xfId="41736" xr:uid="{7A3CA29A-FED5-4107-83F5-9BE4A1D2FAC6}"/>
    <cellStyle name="Warning Text 41 3 3" xfId="41737" xr:uid="{D259F7B4-2C03-46A5-B400-8373A9417D65}"/>
    <cellStyle name="Warning Text 41 3 3 2" xfId="41738" xr:uid="{F7CE806E-B9A8-46AF-AFF6-5021DA8928DB}"/>
    <cellStyle name="Warning Text 41 3 4" xfId="41739" xr:uid="{FF58C64E-CE3A-42DB-B340-C97F06C82184}"/>
    <cellStyle name="Warning Text 41 3 5" xfId="41734" xr:uid="{E25B797D-E249-498D-ACAE-6900A6095F77}"/>
    <cellStyle name="Warning Text 41 4" xfId="22367" xr:uid="{3936BB4A-296C-4EEE-BC34-E412C1C2C204}"/>
    <cellStyle name="Warning Text 41 4 2" xfId="41741" xr:uid="{A012C225-5831-4072-BB27-7900C3C59F92}"/>
    <cellStyle name="Warning Text 41 4 2 2" xfId="41742" xr:uid="{5D596C07-FB78-4045-B57A-4283C7EB7860}"/>
    <cellStyle name="Warning Text 41 4 3" xfId="41743" xr:uid="{D3394514-ACC8-4F63-A7F4-0214B4C655D9}"/>
    <cellStyle name="Warning Text 41 4 3 2" xfId="41744" xr:uid="{A3FDDDC7-DD71-4D48-9387-EF0FBE735C51}"/>
    <cellStyle name="Warning Text 41 4 4" xfId="41745" xr:uid="{06B238B6-7A51-4375-96BF-F788DD3D52CE}"/>
    <cellStyle name="Warning Text 41 4 5" xfId="41740" xr:uid="{761AB052-681C-4B06-8A66-7EF03B35C431}"/>
    <cellStyle name="Warning Text 41 5" xfId="22368" xr:uid="{F6306B1B-1FCE-451C-A971-A88E574234B8}"/>
    <cellStyle name="Warning Text 41 5 2" xfId="41747" xr:uid="{83E97C10-E8EF-44AB-83BF-93BE6B882D26}"/>
    <cellStyle name="Warning Text 41 5 2 2" xfId="41748" xr:uid="{616274FB-D4EE-4C7B-B228-ECC0E14CE967}"/>
    <cellStyle name="Warning Text 41 5 3" xfId="41749" xr:uid="{D6839040-1C07-44D8-891E-C865CAE09AC5}"/>
    <cellStyle name="Warning Text 41 5 3 2" xfId="41750" xr:uid="{4C682588-8A62-4B58-ACA6-191A53FB51BA}"/>
    <cellStyle name="Warning Text 41 5 4" xfId="41751" xr:uid="{CBF83607-84F5-44ED-AA93-3066CB2D01FF}"/>
    <cellStyle name="Warning Text 41 5 4 2" xfId="41752" xr:uid="{8EB39C82-80DC-4159-8CB3-EFCA5571129F}"/>
    <cellStyle name="Warning Text 41 5 5" xfId="41753" xr:uid="{0DC3CF6E-C844-46C7-AE11-AA3AA5D1B870}"/>
    <cellStyle name="Warning Text 41 5 6" xfId="41746" xr:uid="{C095B9A3-6F4D-4D66-A794-5645345701E2}"/>
    <cellStyle name="Warning Text 41 6" xfId="22369" xr:uid="{2B9E0A0B-B013-4FAB-9821-D46659171D1D}"/>
    <cellStyle name="Warning Text 41 6 2" xfId="41755" xr:uid="{6F89A134-F961-4A08-A7C5-3199B042BC91}"/>
    <cellStyle name="Warning Text 41 6 2 2" xfId="41756" xr:uid="{39611C12-04F3-41E2-AEC7-4CB31E67E738}"/>
    <cellStyle name="Warning Text 41 6 3" xfId="41757" xr:uid="{5F3AF8A8-94B7-4899-A784-05EB76CB9323}"/>
    <cellStyle name="Warning Text 41 6 3 2" xfId="41758" xr:uid="{F485CB6B-F11C-4AEB-A7C9-4F09AE81FFFB}"/>
    <cellStyle name="Warning Text 41 6 4" xfId="41759" xr:uid="{D70A0C40-9BC5-4C88-A700-0CA5ABE177A6}"/>
    <cellStyle name="Warning Text 41 6 5" xfId="41754" xr:uid="{4136158F-327D-4846-915E-CDBF7C5CA6C6}"/>
    <cellStyle name="Warning Text 41 7" xfId="22370" xr:uid="{C3D32DE9-B676-4D2C-B9A8-A69AFEA712F8}"/>
    <cellStyle name="Warning Text 41 7 2" xfId="41761" xr:uid="{2535D9B8-E7D4-4266-8089-2138443B1908}"/>
    <cellStyle name="Warning Text 41 7 3" xfId="41760" xr:uid="{8B4EF21F-641E-4DD5-B4EB-803FB868E5F6}"/>
    <cellStyle name="Warning Text 41 8" xfId="22371" xr:uid="{6E0E2C27-79C7-4D6E-95FA-B39B4F433F6B}"/>
    <cellStyle name="Warning Text 41 8 2" xfId="41763" xr:uid="{F7654A30-4986-4B64-96F8-666386D4A89D}"/>
    <cellStyle name="Warning Text 41 8 3" xfId="41762" xr:uid="{C3DE11B2-96CD-427F-B4D5-365E5408AFB4}"/>
    <cellStyle name="Warning Text 41 9" xfId="22372" xr:uid="{2ABF0CF3-1BF7-430B-AF50-0651D543A7C2}"/>
    <cellStyle name="Warning Text 41 9 2" xfId="41765" xr:uid="{BE68FF62-3DC7-4EBF-A6DE-A483D473BE97}"/>
    <cellStyle name="Warning Text 41 9 3" xfId="41764" xr:uid="{C54FA4ED-5A57-4AEC-BEF9-0198360DC6CD}"/>
    <cellStyle name="Warning Text 5" xfId="5291" xr:uid="{00000000-0005-0000-0000-0000AE140000}"/>
    <cellStyle name="Warning Text 5 10" xfId="22373" xr:uid="{406A7C31-BD5A-4F50-A8A5-AB681011B2F9}"/>
    <cellStyle name="Warning Text 5 10 2" xfId="41768" xr:uid="{3E98A229-66B2-4F37-BB6E-D5E3797E816E}"/>
    <cellStyle name="Warning Text 5 10 3" xfId="41767" xr:uid="{5606BEDF-C2CA-4A96-B437-C70767A600B5}"/>
    <cellStyle name="Warning Text 5 11" xfId="22374" xr:uid="{A1B70F67-0822-49B8-A142-18B1E04EF61F}"/>
    <cellStyle name="Warning Text 5 11 2" xfId="41769" xr:uid="{12AB2CAF-28FB-4D66-887D-FF5BDC250929}"/>
    <cellStyle name="Warning Text 5 12" xfId="41770" xr:uid="{C2A29F70-858A-4060-B0B9-C53082C6D962}"/>
    <cellStyle name="Warning Text 5 13" xfId="41766" xr:uid="{D8E2D8A6-100A-4DE3-9E0E-A36416E068CD}"/>
    <cellStyle name="Warning Text 5 14" xfId="24554" xr:uid="{1C6EEEEB-FE48-4389-AD69-DBECAF16DD83}"/>
    <cellStyle name="Warning Text 5 15" xfId="9594" xr:uid="{02FB801C-3FE3-416F-8285-541F9DED6544}"/>
    <cellStyle name="Warning Text 5 2" xfId="22375" xr:uid="{6EB4F4B6-B7BE-425C-A262-20012F6B853C}"/>
    <cellStyle name="Warning Text 5 2 10" xfId="41772" xr:uid="{998A5496-5897-493A-8783-EA8E0E659CEA}"/>
    <cellStyle name="Warning Text 5 2 11" xfId="41771" xr:uid="{EB535EF5-6FC8-452A-9226-844EC590EEB3}"/>
    <cellStyle name="Warning Text 5 2 2" xfId="22376" xr:uid="{67E6F387-7E21-43B1-9F6C-FE97BDFE38C4}"/>
    <cellStyle name="Warning Text 5 2 2 2" xfId="41774" xr:uid="{48FA65CB-5AA1-4432-9CF1-E9BB94F2AC24}"/>
    <cellStyle name="Warning Text 5 2 2 2 2" xfId="41775" xr:uid="{C1DC1FCF-57A3-419A-8E3E-C3D7E312C0F9}"/>
    <cellStyle name="Warning Text 5 2 2 3" xfId="41776" xr:uid="{16FBD82B-61AB-47EA-A9CF-631CF158C693}"/>
    <cellStyle name="Warning Text 5 2 2 3 2" xfId="41777" xr:uid="{0020091A-19D1-488D-B4FB-9C4DED815378}"/>
    <cellStyle name="Warning Text 5 2 2 4" xfId="41778" xr:uid="{B95DCBBE-8346-4836-8C4B-57A9C6593059}"/>
    <cellStyle name="Warning Text 5 2 2 5" xfId="41773" xr:uid="{5F9033C3-6E78-4FB5-87F1-E9F36571EE87}"/>
    <cellStyle name="Warning Text 5 2 3" xfId="22377" xr:uid="{64046BF3-EADC-4F3E-A66F-630F42368AA1}"/>
    <cellStyle name="Warning Text 5 2 3 2" xfId="41780" xr:uid="{9D5C3C9A-8E47-4339-B581-3298B8D5D24E}"/>
    <cellStyle name="Warning Text 5 2 3 2 2" xfId="41781" xr:uid="{D2C400D7-BBEB-4716-9819-5AADDEA498C8}"/>
    <cellStyle name="Warning Text 5 2 3 3" xfId="41782" xr:uid="{7EE63293-9598-4D8F-80FB-4BD12E2954C0}"/>
    <cellStyle name="Warning Text 5 2 3 3 2" xfId="41783" xr:uid="{3437AD49-B336-4F8F-A9FA-62A599157C7D}"/>
    <cellStyle name="Warning Text 5 2 3 4" xfId="41784" xr:uid="{E6B979B3-2924-44C1-9912-05E8A3CCB31E}"/>
    <cellStyle name="Warning Text 5 2 3 5" xfId="41779" xr:uid="{7CE760F9-CEA2-4AA2-9E03-7C33A698FF7A}"/>
    <cellStyle name="Warning Text 5 2 4" xfId="22378" xr:uid="{B9ED4211-3C3C-4E02-AC84-EDFF9CD9F056}"/>
    <cellStyle name="Warning Text 5 2 4 2" xfId="41786" xr:uid="{B9020B7A-F1B4-4A27-981A-7E5EB495588B}"/>
    <cellStyle name="Warning Text 5 2 4 2 2" xfId="41787" xr:uid="{856117EE-9BF2-44C5-B3F5-09A33736EB64}"/>
    <cellStyle name="Warning Text 5 2 4 3" xfId="41788" xr:uid="{C1CF9976-7D05-4FF8-A266-7650C723BA6A}"/>
    <cellStyle name="Warning Text 5 2 4 3 2" xfId="41789" xr:uid="{182E4D02-C3B8-4625-B8F2-B0C7773CCEBA}"/>
    <cellStyle name="Warning Text 5 2 4 4" xfId="41790" xr:uid="{AE0C9F38-1476-4034-9817-8DA55C685E6F}"/>
    <cellStyle name="Warning Text 5 2 4 4 2" xfId="41791" xr:uid="{90744F44-A23C-4546-A3F1-92D8A4D70F7E}"/>
    <cellStyle name="Warning Text 5 2 4 5" xfId="41792" xr:uid="{7F4D672D-0535-45DB-B52F-C0237F132E42}"/>
    <cellStyle name="Warning Text 5 2 4 6" xfId="41785" xr:uid="{253C8759-6725-47C1-A3B5-F2A1DD4E9AF8}"/>
    <cellStyle name="Warning Text 5 2 5" xfId="22379" xr:uid="{A78C32ED-044E-411C-BCC1-1171FA514A1A}"/>
    <cellStyle name="Warning Text 5 2 5 2" xfId="41794" xr:uid="{A789D290-8B28-4A0B-B294-13BA8C01083B}"/>
    <cellStyle name="Warning Text 5 2 5 2 2" xfId="41795" xr:uid="{B4C2A9BB-DED2-4F17-BEE9-CABFFE493E5E}"/>
    <cellStyle name="Warning Text 5 2 5 3" xfId="41796" xr:uid="{6C24068B-C49A-4C32-A41D-BB6BE575B1AC}"/>
    <cellStyle name="Warning Text 5 2 5 3 2" xfId="41797" xr:uid="{8F4F3949-033D-4928-B012-331A21FC8A7D}"/>
    <cellStyle name="Warning Text 5 2 5 4" xfId="41798" xr:uid="{E4B9DDF3-1DD9-4085-A03C-89247F6993CF}"/>
    <cellStyle name="Warning Text 5 2 5 5" xfId="41793" xr:uid="{B46959F9-1C70-40C7-A18C-0EAD5B8C06F4}"/>
    <cellStyle name="Warning Text 5 2 6" xfId="41799" xr:uid="{4AFA344F-A51A-4B1D-8974-D4F954B4D917}"/>
    <cellStyle name="Warning Text 5 2 6 2" xfId="41800" xr:uid="{311860DC-4FD5-494B-922B-6007B840A302}"/>
    <cellStyle name="Warning Text 5 2 7" xfId="41801" xr:uid="{C439AF9D-D59A-421C-A574-671865146693}"/>
    <cellStyle name="Warning Text 5 2 7 2" xfId="41802" xr:uid="{3A85A125-ACB3-412E-AAFC-07BB664F4CF1}"/>
    <cellStyle name="Warning Text 5 2 8" xfId="41803" xr:uid="{598D1D91-DCF5-47B2-81F6-CE5EF5B1BB92}"/>
    <cellStyle name="Warning Text 5 2 8 2" xfId="41804" xr:uid="{48F799D0-5EFD-4086-A389-4EFC05192EEB}"/>
    <cellStyle name="Warning Text 5 2 9" xfId="41805" xr:uid="{CE42F43D-5593-4E58-838E-6E1A9A861D12}"/>
    <cellStyle name="Warning Text 5 3" xfId="22380" xr:uid="{43E4BFC3-737F-4B90-8E09-5F2BF8518AE0}"/>
    <cellStyle name="Warning Text 5 3 2" xfId="41807" xr:uid="{445D00D8-4964-42E7-A0AF-9EA15F156C92}"/>
    <cellStyle name="Warning Text 5 3 2 2" xfId="41808" xr:uid="{4D0DEAAA-4E73-4729-919B-FDBBCDC6F5EF}"/>
    <cellStyle name="Warning Text 5 3 3" xfId="41809" xr:uid="{1995609C-A863-4B22-981E-D69D9F3556EE}"/>
    <cellStyle name="Warning Text 5 3 3 2" xfId="41810" xr:uid="{B8F4FEC5-C42D-4133-BCE6-8CDFA1780BDF}"/>
    <cellStyle name="Warning Text 5 3 4" xfId="41811" xr:uid="{06042803-3426-4352-81AB-29ECB1AA29C1}"/>
    <cellStyle name="Warning Text 5 3 5" xfId="41812" xr:uid="{3BB53CB0-9528-48B2-8166-09F43698ADAE}"/>
    <cellStyle name="Warning Text 5 3 6" xfId="41806" xr:uid="{3F00F7E9-41D1-49E9-9568-8C9A3D840AE0}"/>
    <cellStyle name="Warning Text 5 4" xfId="22381" xr:uid="{2F5E2E65-5115-45AB-84A8-2733EE193440}"/>
    <cellStyle name="Warning Text 5 4 2" xfId="41814" xr:uid="{A4219F8C-224B-4971-A721-BB3D5AD42740}"/>
    <cellStyle name="Warning Text 5 4 2 2" xfId="41815" xr:uid="{15B935B0-37A0-4B7F-9105-C4C74BC34003}"/>
    <cellStyle name="Warning Text 5 4 3" xfId="41816" xr:uid="{9F7E7935-0F3F-4516-98D5-0BA4E81405A4}"/>
    <cellStyle name="Warning Text 5 4 3 2" xfId="41817" xr:uid="{1F507FA4-3D67-4EB3-B10C-ED101916C352}"/>
    <cellStyle name="Warning Text 5 4 4" xfId="41818" xr:uid="{68AD9BA5-C893-46D5-8CD3-67E7440ABE4A}"/>
    <cellStyle name="Warning Text 5 4 5" xfId="41813" xr:uid="{1A8A614A-E84C-4F73-B371-80C3A8077914}"/>
    <cellStyle name="Warning Text 5 5" xfId="22382" xr:uid="{8AD8108E-CF8B-4E13-8E97-A1C159C09BEB}"/>
    <cellStyle name="Warning Text 5 5 2" xfId="41820" xr:uid="{8A0717E0-4E01-46DB-9130-DFC9B51673A2}"/>
    <cellStyle name="Warning Text 5 5 2 2" xfId="41821" xr:uid="{267E5D7B-C74A-4382-9497-CD157CC78FD2}"/>
    <cellStyle name="Warning Text 5 5 3" xfId="41822" xr:uid="{AE883C40-5042-4278-8EDC-E30E70F5E943}"/>
    <cellStyle name="Warning Text 5 5 3 2" xfId="41823" xr:uid="{1416DA28-5C62-43E2-B18A-BAD4B76F48DA}"/>
    <cellStyle name="Warning Text 5 5 4" xfId="41824" xr:uid="{EE629C74-4067-4EC3-8359-64949A8678E7}"/>
    <cellStyle name="Warning Text 5 5 5" xfId="41819" xr:uid="{B304AEF7-E1F8-420B-87D4-91D31FDE0E10}"/>
    <cellStyle name="Warning Text 5 6" xfId="22383" xr:uid="{8A818621-D14F-44B0-AA36-AEDF24F435A0}"/>
    <cellStyle name="Warning Text 5 6 2" xfId="41826" xr:uid="{50DE372D-18D2-419B-A02B-2442385B632E}"/>
    <cellStyle name="Warning Text 5 6 2 2" xfId="41827" xr:uid="{C5A5A359-0964-4FF4-92EF-81CD01630F6B}"/>
    <cellStyle name="Warning Text 5 6 3" xfId="41828" xr:uid="{2A49F111-50E2-48A8-8A48-9784C9C2C5D3}"/>
    <cellStyle name="Warning Text 5 6 3 2" xfId="41829" xr:uid="{020E5B40-0588-4179-A285-F80B1B2D9269}"/>
    <cellStyle name="Warning Text 5 6 4" xfId="41830" xr:uid="{130EA4BF-AE3C-4D67-966E-173A61D369F6}"/>
    <cellStyle name="Warning Text 5 6 4 2" xfId="41831" xr:uid="{4F7E227F-F428-49B9-9331-1C9104AC6B4F}"/>
    <cellStyle name="Warning Text 5 6 5" xfId="41832" xr:uid="{4A45A3EB-B551-4283-A27B-9516E5AC1598}"/>
    <cellStyle name="Warning Text 5 6 6" xfId="41825" xr:uid="{E2BDDF41-EFB8-4579-86D3-AAD53DF73A74}"/>
    <cellStyle name="Warning Text 5 7" xfId="22384" xr:uid="{942C79FB-58DA-4822-852C-167FA5E589A8}"/>
    <cellStyle name="Warning Text 5 7 2" xfId="41834" xr:uid="{5034AC54-7008-4B4F-A483-6022121C1CF0}"/>
    <cellStyle name="Warning Text 5 7 2 2" xfId="41835" xr:uid="{9289018A-AF94-4003-A5C6-7DCACA4F3A06}"/>
    <cellStyle name="Warning Text 5 7 3" xfId="41836" xr:uid="{992D3BEB-BC7B-4BF9-9BD8-BDC30E5F04BC}"/>
    <cellStyle name="Warning Text 5 7 3 2" xfId="41837" xr:uid="{6C1CC62F-BD83-4A3E-8849-456A9F30ACF8}"/>
    <cellStyle name="Warning Text 5 7 4" xfId="41838" xr:uid="{66A69912-FD5A-43FE-A973-57ECE623945E}"/>
    <cellStyle name="Warning Text 5 7 5" xfId="41833" xr:uid="{5E430838-AB05-4620-B1BB-10C78DB452CC}"/>
    <cellStyle name="Warning Text 5 8" xfId="22385" xr:uid="{331EB3AC-C0D7-461E-9006-C29B28EC73BA}"/>
    <cellStyle name="Warning Text 5 8 2" xfId="41840" xr:uid="{D4914FFB-AD85-41F2-85ED-B733A3B54CAD}"/>
    <cellStyle name="Warning Text 5 8 3" xfId="41839" xr:uid="{481F4CEB-3341-4FC1-B2A1-A53BD709CD92}"/>
    <cellStyle name="Warning Text 5 9" xfId="22386" xr:uid="{C98DA04D-620B-4A52-AC5F-A8D6A3713187}"/>
    <cellStyle name="Warning Text 5 9 2" xfId="41842" xr:uid="{28632A8F-A73A-40A7-82CC-7887B5D85085}"/>
    <cellStyle name="Warning Text 5 9 3" xfId="41841" xr:uid="{FF97B183-800F-439A-9AF9-A75220091AF8}"/>
    <cellStyle name="Warning Text 6" xfId="5292" xr:uid="{00000000-0005-0000-0000-0000AF140000}"/>
    <cellStyle name="Warning Text 6 10" xfId="22387" xr:uid="{2F841303-4323-4B64-89C8-C3BA1E1B0F19}"/>
    <cellStyle name="Warning Text 6 10 2" xfId="41845" xr:uid="{51BEBE51-D35D-41B6-BF3D-EC874EED6DE7}"/>
    <cellStyle name="Warning Text 6 10 3" xfId="41844" xr:uid="{07D9480D-883C-4429-BCDB-974AB948C3C4}"/>
    <cellStyle name="Warning Text 6 11" xfId="22388" xr:uid="{A99E649F-DFEE-4931-85F7-48C93F0D7EB2}"/>
    <cellStyle name="Warning Text 6 11 2" xfId="41846" xr:uid="{891F40F0-BB14-459C-B4F6-8332C6EDDC84}"/>
    <cellStyle name="Warning Text 6 12" xfId="41847" xr:uid="{21E25D24-B271-4CB8-8A39-16B7DF6FB937}"/>
    <cellStyle name="Warning Text 6 13" xfId="41843" xr:uid="{E0FAE6B4-6546-4D6D-AD59-5662DA5DCD50}"/>
    <cellStyle name="Warning Text 6 14" xfId="24555" xr:uid="{900414B6-A11A-40C0-AA4E-60A5F73EF5C3}"/>
    <cellStyle name="Warning Text 6 15" xfId="9595" xr:uid="{FF1E119B-E11E-4B60-A2C5-4270DE9B3B95}"/>
    <cellStyle name="Warning Text 6 2" xfId="22389" xr:uid="{F97EDCE6-F2C6-4BC9-9DEA-F6B5D932F82F}"/>
    <cellStyle name="Warning Text 6 2 10" xfId="41849" xr:uid="{67D1782C-F8A8-4BF9-B956-59B5C3BEEB52}"/>
    <cellStyle name="Warning Text 6 2 11" xfId="41848" xr:uid="{72C9E23D-A3DF-4340-B4D6-705492FDD6E9}"/>
    <cellStyle name="Warning Text 6 2 2" xfId="22390" xr:uid="{53FFBFA6-2718-4B56-B397-7A28545A8087}"/>
    <cellStyle name="Warning Text 6 2 2 2" xfId="41851" xr:uid="{1AADCED0-5BCE-438C-966C-A8C23099FD4C}"/>
    <cellStyle name="Warning Text 6 2 2 2 2" xfId="41852" xr:uid="{F3E1BF77-7C88-4D82-8A94-8F0E2F716577}"/>
    <cellStyle name="Warning Text 6 2 2 3" xfId="41853" xr:uid="{89180FE1-D72C-424B-8A53-8A7C4EADDDC2}"/>
    <cellStyle name="Warning Text 6 2 2 3 2" xfId="41854" xr:uid="{6ED59CD8-AF1B-49FD-851B-5A58AD5183DF}"/>
    <cellStyle name="Warning Text 6 2 2 4" xfId="41855" xr:uid="{888E23B5-BAEB-4F5A-B3E8-ABA4CC6E491E}"/>
    <cellStyle name="Warning Text 6 2 2 5" xfId="41850" xr:uid="{5C3423DF-CDE6-4735-8A94-DE197E2990F0}"/>
    <cellStyle name="Warning Text 6 2 3" xfId="22391" xr:uid="{BE7774DA-6D58-42FD-8F69-6CF63E8960B8}"/>
    <cellStyle name="Warning Text 6 2 3 2" xfId="41857" xr:uid="{2E76DC23-44F5-4C3F-BCD6-26F15635065A}"/>
    <cellStyle name="Warning Text 6 2 3 2 2" xfId="41858" xr:uid="{1A2F8A5E-656B-4526-94B6-7BFB572784BA}"/>
    <cellStyle name="Warning Text 6 2 3 3" xfId="41859" xr:uid="{9B71A3DC-8AD0-45D9-B4E2-2DE79DF7E984}"/>
    <cellStyle name="Warning Text 6 2 3 3 2" xfId="41860" xr:uid="{78E5439D-76DB-47C8-86FF-0BC8D8E3D80D}"/>
    <cellStyle name="Warning Text 6 2 3 4" xfId="41861" xr:uid="{BCA8BC72-3893-413B-ABCB-73101732FD89}"/>
    <cellStyle name="Warning Text 6 2 3 5" xfId="41856" xr:uid="{B1759D84-0A2F-4B88-BF73-D6BDFBA37634}"/>
    <cellStyle name="Warning Text 6 2 4" xfId="22392" xr:uid="{DD5EAD9A-1072-408E-B8AE-134789D848DF}"/>
    <cellStyle name="Warning Text 6 2 4 2" xfId="41863" xr:uid="{BF922B29-0580-4BD5-AE09-80769B7E2182}"/>
    <cellStyle name="Warning Text 6 2 4 2 2" xfId="41864" xr:uid="{FF2557C0-C86A-4703-8102-D1D2E49F8142}"/>
    <cellStyle name="Warning Text 6 2 4 3" xfId="41865" xr:uid="{7ED2DDB3-D9F7-4E19-B7EC-4E03B8D91D3D}"/>
    <cellStyle name="Warning Text 6 2 4 3 2" xfId="41866" xr:uid="{94B8C96A-2BF1-45D6-8C03-8E4B180D5535}"/>
    <cellStyle name="Warning Text 6 2 4 4" xfId="41867" xr:uid="{527BC61E-D512-48FE-A8F3-9BF9EE408CEE}"/>
    <cellStyle name="Warning Text 6 2 4 4 2" xfId="41868" xr:uid="{371802E6-4F5F-4759-BD89-3B56C661C031}"/>
    <cellStyle name="Warning Text 6 2 4 5" xfId="41869" xr:uid="{D62E2141-E175-4B27-B470-61D914E719D3}"/>
    <cellStyle name="Warning Text 6 2 4 6" xfId="41862" xr:uid="{8F8A5EDC-8DD1-48A2-A829-1CC1AD9A2D92}"/>
    <cellStyle name="Warning Text 6 2 5" xfId="22393" xr:uid="{9204F14A-08E0-4923-A87D-2F14C34B0FFF}"/>
    <cellStyle name="Warning Text 6 2 5 2" xfId="41871" xr:uid="{AD9E1D83-7437-4E2B-B8B5-854EF85A6AD3}"/>
    <cellStyle name="Warning Text 6 2 5 2 2" xfId="41872" xr:uid="{1EC1B87E-1F71-40DD-9002-6C015F9D8AA5}"/>
    <cellStyle name="Warning Text 6 2 5 3" xfId="41873" xr:uid="{10E8ADF2-1FC8-44FE-8A74-006B10F52C3B}"/>
    <cellStyle name="Warning Text 6 2 5 3 2" xfId="41874" xr:uid="{B922200F-AFBF-4E52-AC9A-ED816C7A1650}"/>
    <cellStyle name="Warning Text 6 2 5 4" xfId="41875" xr:uid="{15B9CCCC-459D-4F7F-9A54-B07FAF93C49F}"/>
    <cellStyle name="Warning Text 6 2 5 5" xfId="41870" xr:uid="{96864550-01B3-4B70-A7A5-1CC649792596}"/>
    <cellStyle name="Warning Text 6 2 6" xfId="41876" xr:uid="{028D8122-AE5F-4580-903A-129A8ACA4CA3}"/>
    <cellStyle name="Warning Text 6 2 6 2" xfId="41877" xr:uid="{89CA9F59-9C19-484B-B9B9-66A1CE57F359}"/>
    <cellStyle name="Warning Text 6 2 7" xfId="41878" xr:uid="{BB6D33D4-785A-49C3-82F8-DF39CF757EB2}"/>
    <cellStyle name="Warning Text 6 2 7 2" xfId="41879" xr:uid="{EC2560B8-7850-4B0E-85DD-8F3DC07E6221}"/>
    <cellStyle name="Warning Text 6 2 8" xfId="41880" xr:uid="{244F6EDD-EAFD-461C-A44C-248A1180D07D}"/>
    <cellStyle name="Warning Text 6 2 8 2" xfId="41881" xr:uid="{EFBDD47D-2FEF-4716-ACB3-A8508022280B}"/>
    <cellStyle name="Warning Text 6 2 9" xfId="41882" xr:uid="{9053AE92-D6F0-49FB-8A6B-4D077A637EBF}"/>
    <cellStyle name="Warning Text 6 3" xfId="22394" xr:uid="{50D266F2-BF5F-4EE2-B6BA-82D1311867EC}"/>
    <cellStyle name="Warning Text 6 3 2" xfId="41884" xr:uid="{AEF1BC8F-23D3-4527-803D-D3BC9D4F0636}"/>
    <cellStyle name="Warning Text 6 3 2 2" xfId="41885" xr:uid="{EE1E16BE-4738-411F-8D3C-DA37592350AC}"/>
    <cellStyle name="Warning Text 6 3 3" xfId="41886" xr:uid="{CD3607A1-5266-4753-A3D0-68247B7381A3}"/>
    <cellStyle name="Warning Text 6 3 3 2" xfId="41887" xr:uid="{E8352CDD-9216-4B19-B684-3BDEE89303D7}"/>
    <cellStyle name="Warning Text 6 3 4" xfId="41888" xr:uid="{4F895C74-0F67-4949-8062-9551580D57FD}"/>
    <cellStyle name="Warning Text 6 3 5" xfId="41889" xr:uid="{7A8942C8-2262-40FB-8052-CF345D200034}"/>
    <cellStyle name="Warning Text 6 3 6" xfId="41883" xr:uid="{633DCE3D-AC9D-42A4-A6D7-031CF6E0DF9F}"/>
    <cellStyle name="Warning Text 6 4" xfId="22395" xr:uid="{017EFA99-AAA8-4E55-8B06-36345515914C}"/>
    <cellStyle name="Warning Text 6 4 2" xfId="41891" xr:uid="{EF8114B8-BFF6-4B1C-9E12-E389DCAA57D4}"/>
    <cellStyle name="Warning Text 6 4 2 2" xfId="41892" xr:uid="{2B00D27A-2B70-464F-95C2-08DE3E1B2C9D}"/>
    <cellStyle name="Warning Text 6 4 3" xfId="41893" xr:uid="{3D7EACE9-C1CA-41A7-8F0C-302B09C0668A}"/>
    <cellStyle name="Warning Text 6 4 3 2" xfId="41894" xr:uid="{2B14B807-E94A-4BCC-8B65-BA9613940174}"/>
    <cellStyle name="Warning Text 6 4 4" xfId="41895" xr:uid="{598F3359-EC3D-4585-9F31-128D936BE60F}"/>
    <cellStyle name="Warning Text 6 4 5" xfId="41890" xr:uid="{C72C3771-EB4B-42F3-A475-8BCC036C5157}"/>
    <cellStyle name="Warning Text 6 5" xfId="22396" xr:uid="{63E0CEBD-C50D-4008-9B9C-B7B2DB42EBE1}"/>
    <cellStyle name="Warning Text 6 5 2" xfId="41897" xr:uid="{8F0C099B-8A18-46A9-9A38-AEE7E6D4D51A}"/>
    <cellStyle name="Warning Text 6 5 2 2" xfId="41898" xr:uid="{673D3229-A71B-44C2-8970-8A2C53057735}"/>
    <cellStyle name="Warning Text 6 5 3" xfId="41899" xr:uid="{48E4CF02-BB16-4E71-AAC0-F611C871F027}"/>
    <cellStyle name="Warning Text 6 5 3 2" xfId="41900" xr:uid="{05CD71A6-DCF3-4A4E-AD8B-61D7B531A821}"/>
    <cellStyle name="Warning Text 6 5 4" xfId="41901" xr:uid="{009CF80E-2717-403E-B69B-5BC755503F57}"/>
    <cellStyle name="Warning Text 6 5 5" xfId="41896" xr:uid="{DD368D30-DA78-40E8-AD3D-84F3F85B0F71}"/>
    <cellStyle name="Warning Text 6 6" xfId="22397" xr:uid="{F6ACDEEE-FBF4-42FD-8197-E5097DD502BA}"/>
    <cellStyle name="Warning Text 6 6 2" xfId="41903" xr:uid="{D899ED93-2DAE-41AE-8480-A7AD4FAFE814}"/>
    <cellStyle name="Warning Text 6 6 2 2" xfId="41904" xr:uid="{964D3435-2A4F-4AD9-AC10-5CE7EC0E4FD2}"/>
    <cellStyle name="Warning Text 6 6 3" xfId="41905" xr:uid="{B6D1AD60-5021-444A-8728-663B0819AAAB}"/>
    <cellStyle name="Warning Text 6 6 3 2" xfId="41906" xr:uid="{A53260A1-C66F-4155-89A0-17EAE1B0F9C7}"/>
    <cellStyle name="Warning Text 6 6 4" xfId="41907" xr:uid="{B398C69D-7EE1-4538-A795-E86569DA9DDB}"/>
    <cellStyle name="Warning Text 6 6 4 2" xfId="41908" xr:uid="{90C08B77-FACA-406D-A316-2AC40DD068B2}"/>
    <cellStyle name="Warning Text 6 6 5" xfId="41909" xr:uid="{6F5E638F-CF87-45D2-B374-1F08BA30946E}"/>
    <cellStyle name="Warning Text 6 6 6" xfId="41902" xr:uid="{D149537C-6D81-46BC-A119-0FE1D15936DF}"/>
    <cellStyle name="Warning Text 6 7" xfId="22398" xr:uid="{720A942A-8BEC-4405-924D-0CCF4643E21A}"/>
    <cellStyle name="Warning Text 6 7 2" xfId="41911" xr:uid="{3609DBC7-09D0-4369-83DD-8841E37717A1}"/>
    <cellStyle name="Warning Text 6 7 2 2" xfId="41912" xr:uid="{6A013307-5FED-4434-ACCF-7EDCD058DA62}"/>
    <cellStyle name="Warning Text 6 7 3" xfId="41913" xr:uid="{DA83FB85-D70A-4B2E-8773-F7D8020A5579}"/>
    <cellStyle name="Warning Text 6 7 3 2" xfId="41914" xr:uid="{C896E7A4-AEBE-45ED-AD9F-880904F84763}"/>
    <cellStyle name="Warning Text 6 7 4" xfId="41915" xr:uid="{72EBB917-1876-4816-B68B-A6ACB39D210F}"/>
    <cellStyle name="Warning Text 6 7 5" xfId="41910" xr:uid="{17DFF954-609C-4735-A47E-E1A55359F624}"/>
    <cellStyle name="Warning Text 6 8" xfId="22399" xr:uid="{C900B1B0-7086-4D6B-B9DA-DD334E845043}"/>
    <cellStyle name="Warning Text 6 8 2" xfId="41917" xr:uid="{4C3A5BB5-58F6-43C1-A8F3-E944CDD59C6B}"/>
    <cellStyle name="Warning Text 6 8 3" xfId="41916" xr:uid="{E9E75F4F-0546-47D9-9383-07FE675271EA}"/>
    <cellStyle name="Warning Text 6 9" xfId="22400" xr:uid="{6FBF352B-23F3-4F73-8005-FD6D66C90AA5}"/>
    <cellStyle name="Warning Text 6 9 2" xfId="41919" xr:uid="{545CA9FA-71FB-420A-9EF1-2A0263A5CE3C}"/>
    <cellStyle name="Warning Text 6 9 3" xfId="41918" xr:uid="{ADE5A426-BCE4-4F63-8264-4ECC4E0A4C9C}"/>
    <cellStyle name="Warning Text 7" xfId="5293" xr:uid="{00000000-0005-0000-0000-0000B0140000}"/>
    <cellStyle name="Warning Text 7 10" xfId="22401" xr:uid="{339F6CB2-77CA-44C5-B47B-CAD2F051CCD6}"/>
    <cellStyle name="Warning Text 7 10 2" xfId="41921" xr:uid="{FFCEEBF9-0F5B-4414-8326-2E60BCA440CD}"/>
    <cellStyle name="Warning Text 7 11" xfId="41922" xr:uid="{BFEA4229-12F3-49B6-9CB1-B187C57A1460}"/>
    <cellStyle name="Warning Text 7 12" xfId="41920" xr:uid="{AC483C45-021C-402F-BE85-3C1B5DBDD29E}"/>
    <cellStyle name="Warning Text 7 13" xfId="24556" xr:uid="{2A1745D7-AC97-4CAB-AD52-EA1368274036}"/>
    <cellStyle name="Warning Text 7 14" xfId="9596" xr:uid="{4C9D3330-5CFB-43C4-9767-80B10F8B7EFC}"/>
    <cellStyle name="Warning Text 7 2" xfId="22402" xr:uid="{D1D8B8CF-FBF5-4BCF-AE11-93098CDD962C}"/>
    <cellStyle name="Warning Text 7 2 2" xfId="41924" xr:uid="{59CF51C1-BD61-4692-9098-D9967D29CD67}"/>
    <cellStyle name="Warning Text 7 2 2 2" xfId="41925" xr:uid="{14669BF1-9119-4ABB-B27B-01DC20A78C03}"/>
    <cellStyle name="Warning Text 7 2 3" xfId="41926" xr:uid="{28C6E22F-2D42-4919-9C00-0E325E98EA72}"/>
    <cellStyle name="Warning Text 7 2 3 2" xfId="41927" xr:uid="{67CAC552-7DED-4E58-915C-7B356A24B158}"/>
    <cellStyle name="Warning Text 7 2 4" xfId="41928" xr:uid="{296965FA-2707-4A3E-B205-EA52B7A066F7}"/>
    <cellStyle name="Warning Text 7 2 5" xfId="41929" xr:uid="{7A8D002B-CDEA-48A5-8425-D71022C6F831}"/>
    <cellStyle name="Warning Text 7 2 6" xfId="41923" xr:uid="{9F28889A-4B32-4F1B-9EF4-6A790968BF44}"/>
    <cellStyle name="Warning Text 7 3" xfId="22403" xr:uid="{4F497220-DF87-4FBA-8DEA-4326D8099E3E}"/>
    <cellStyle name="Warning Text 7 3 2" xfId="41931" xr:uid="{3A6D6A7A-1A44-4332-9134-21DA9ED257DD}"/>
    <cellStyle name="Warning Text 7 3 2 2" xfId="41932" xr:uid="{BBC0B456-A6A3-44F9-B897-E741563F7779}"/>
    <cellStyle name="Warning Text 7 3 3" xfId="41933" xr:uid="{F8AB2710-3A43-4F87-AAD3-EFD65A6D85CA}"/>
    <cellStyle name="Warning Text 7 3 3 2" xfId="41934" xr:uid="{FF713452-BAAA-43C3-A006-CAE4B69E16F5}"/>
    <cellStyle name="Warning Text 7 3 4" xfId="41935" xr:uid="{A540DD27-0094-4DA6-B3FB-E0BF46DAC1AF}"/>
    <cellStyle name="Warning Text 7 3 5" xfId="41930" xr:uid="{61DC389F-0504-4C37-92C3-4813F4C5B1F1}"/>
    <cellStyle name="Warning Text 7 4" xfId="22404" xr:uid="{8F3244F8-8ACC-4A99-B615-638FA4CE47E9}"/>
    <cellStyle name="Warning Text 7 4 2" xfId="41937" xr:uid="{E3FC17D0-B14A-4B71-8BB3-F099703C7644}"/>
    <cellStyle name="Warning Text 7 4 2 2" xfId="41938" xr:uid="{24DE6361-9E36-40A8-8371-44E39D687CF6}"/>
    <cellStyle name="Warning Text 7 4 3" xfId="41939" xr:uid="{D8C9AFC4-B6F1-429F-B84D-EDB40E7ED6F0}"/>
    <cellStyle name="Warning Text 7 4 3 2" xfId="41940" xr:uid="{8FAD0371-E654-4077-94D0-C6C7580E21BE}"/>
    <cellStyle name="Warning Text 7 4 4" xfId="41941" xr:uid="{25C8F3E5-A2ED-4247-9D7F-599A06CDF6B0}"/>
    <cellStyle name="Warning Text 7 4 5" xfId="41936" xr:uid="{D49DDBAB-3C67-4CCE-8A06-FC451ECDB996}"/>
    <cellStyle name="Warning Text 7 5" xfId="22405" xr:uid="{6A080C17-3AF2-43ED-AAC2-502BC3ADB551}"/>
    <cellStyle name="Warning Text 7 5 2" xfId="41943" xr:uid="{CE173C5D-8587-4F55-9A2A-1C8E6823822A}"/>
    <cellStyle name="Warning Text 7 5 2 2" xfId="41944" xr:uid="{B586023D-9CC7-45A8-BCA6-4840CC811990}"/>
    <cellStyle name="Warning Text 7 5 3" xfId="41945" xr:uid="{3DE1EC57-CCF7-474D-982B-1D5B7AA1F6FA}"/>
    <cellStyle name="Warning Text 7 5 3 2" xfId="41946" xr:uid="{EE64170F-3984-4720-90A3-DC11502B2736}"/>
    <cellStyle name="Warning Text 7 5 4" xfId="41947" xr:uid="{146C7A2C-D301-4B3E-AC8E-691BD2B37EC5}"/>
    <cellStyle name="Warning Text 7 5 4 2" xfId="41948" xr:uid="{F415E4D1-A8E3-4ADC-AC87-3D9C6BA67675}"/>
    <cellStyle name="Warning Text 7 5 5" xfId="41949" xr:uid="{7E84242D-ABC8-4DD5-A5BD-96258C29B3AC}"/>
    <cellStyle name="Warning Text 7 5 6" xfId="41942" xr:uid="{245F5220-41C9-4829-AD88-84E23B6C92DE}"/>
    <cellStyle name="Warning Text 7 6" xfId="22406" xr:uid="{6E6CA9A9-7B66-49AE-8DDC-AE2199A50D26}"/>
    <cellStyle name="Warning Text 7 6 2" xfId="41951" xr:uid="{B406D04A-8BDF-44AB-B9D6-04E8E312C8B4}"/>
    <cellStyle name="Warning Text 7 6 2 2" xfId="41952" xr:uid="{95755CE2-5C83-465F-A5CE-0F982218A5D3}"/>
    <cellStyle name="Warning Text 7 6 3" xfId="41953" xr:uid="{AA4DE356-3341-4B7C-BBCD-DF36E6C48800}"/>
    <cellStyle name="Warning Text 7 6 3 2" xfId="41954" xr:uid="{9DBBE9A6-A0FF-448B-87B5-49956ADCB64D}"/>
    <cellStyle name="Warning Text 7 6 4" xfId="41955" xr:uid="{C57031A7-AAB2-4423-A28E-F5254FF2BFFF}"/>
    <cellStyle name="Warning Text 7 6 5" xfId="41950" xr:uid="{3529F772-F5C4-44D5-87F8-E9AA0C4FA93E}"/>
    <cellStyle name="Warning Text 7 7" xfId="22407" xr:uid="{0F320E87-2B5F-4FD4-A6B8-D71C127B3B85}"/>
    <cellStyle name="Warning Text 7 7 2" xfId="41957" xr:uid="{DD01C763-05F0-4563-B8EE-DA4E50FEEA8F}"/>
    <cellStyle name="Warning Text 7 7 3" xfId="41956" xr:uid="{FCB9CD07-9952-49B3-BA85-3AF29CC69A3E}"/>
    <cellStyle name="Warning Text 7 8" xfId="22408" xr:uid="{8BBD1D9D-ED38-416F-9967-1E4D6226EE7A}"/>
    <cellStyle name="Warning Text 7 8 2" xfId="41959" xr:uid="{124B90FB-FF4B-46A3-9818-9A92D919286D}"/>
    <cellStyle name="Warning Text 7 8 3" xfId="41958" xr:uid="{C09945AD-9E08-42CC-A7CD-FCD0BE4B5D99}"/>
    <cellStyle name="Warning Text 7 9" xfId="22409" xr:uid="{D7E5C1A9-4702-4D00-ABD0-06728F752DE9}"/>
    <cellStyle name="Warning Text 7 9 2" xfId="41961" xr:uid="{2A045CA3-4BD5-4A31-BA32-8190B3AB3485}"/>
    <cellStyle name="Warning Text 7 9 3" xfId="41960" xr:uid="{5BD205A3-101D-47A4-93AF-7B3E9BD7705B}"/>
    <cellStyle name="Warning Text 8" xfId="5294" xr:uid="{00000000-0005-0000-0000-0000B1140000}"/>
    <cellStyle name="Warning Text 8 10" xfId="22410" xr:uid="{45D590CB-E3BF-40D3-BFE6-2EC2483EBB2D}"/>
    <cellStyle name="Warning Text 8 10 2" xfId="41963" xr:uid="{17EA2DA6-F705-42A6-BB55-D1D93301AC18}"/>
    <cellStyle name="Warning Text 8 11" xfId="41964" xr:uid="{322FC54D-3D34-46EA-9465-49F9294113A9}"/>
    <cellStyle name="Warning Text 8 12" xfId="41962" xr:uid="{FE0A6A0D-91F8-44CC-927F-A6A4E822525C}"/>
    <cellStyle name="Warning Text 8 13" xfId="24557" xr:uid="{46132B9D-7C59-41E5-8EA8-A98FBAF79511}"/>
    <cellStyle name="Warning Text 8 14" xfId="9597" xr:uid="{1B45D1AB-4FF9-4851-A34F-58833E68BEFD}"/>
    <cellStyle name="Warning Text 8 2" xfId="22411" xr:uid="{4931D344-6856-42FD-A557-20BD3830E894}"/>
    <cellStyle name="Warning Text 8 2 2" xfId="41966" xr:uid="{CEBA3B3E-1FE6-4A3B-836F-13CF08ADB424}"/>
    <cellStyle name="Warning Text 8 2 2 2" xfId="41967" xr:uid="{4395E270-680B-45C0-805F-8782137696B9}"/>
    <cellStyle name="Warning Text 8 2 3" xfId="41968" xr:uid="{82F5BF5A-EFCA-4245-BBE9-CD45A171F5AA}"/>
    <cellStyle name="Warning Text 8 2 3 2" xfId="41969" xr:uid="{A7A395D9-7405-4D0E-8699-7A4B48EE275D}"/>
    <cellStyle name="Warning Text 8 2 4" xfId="41970" xr:uid="{2B68A168-E449-49AA-BDE1-037E11CB2AE0}"/>
    <cellStyle name="Warning Text 8 2 5" xfId="41971" xr:uid="{F1615170-00F6-4419-B801-59FAE4AFF681}"/>
    <cellStyle name="Warning Text 8 2 6" xfId="41965" xr:uid="{532910B3-F006-4907-B500-774CD3C3B29D}"/>
    <cellStyle name="Warning Text 8 3" xfId="22412" xr:uid="{A42F4D42-FA92-49E2-9883-A3E7D168F867}"/>
    <cellStyle name="Warning Text 8 3 2" xfId="41973" xr:uid="{DFB4DAD8-7C35-408E-8A15-BBEA3AE66DBF}"/>
    <cellStyle name="Warning Text 8 3 2 2" xfId="41974" xr:uid="{21322DF3-EA50-4C9A-B0E7-68EDF103D974}"/>
    <cellStyle name="Warning Text 8 3 3" xfId="41975" xr:uid="{ED69DBB4-8CAC-428D-ABD3-D2ECCEB8A5D7}"/>
    <cellStyle name="Warning Text 8 3 3 2" xfId="41976" xr:uid="{45F9F5FE-9540-4D35-8C62-ABE54D3E4C8D}"/>
    <cellStyle name="Warning Text 8 3 4" xfId="41977" xr:uid="{8D045072-FD2A-4C6D-AD80-D86BF4E9C2A5}"/>
    <cellStyle name="Warning Text 8 3 5" xfId="41972" xr:uid="{B9D8DEDB-D3F4-43A5-9B39-A9DDC7343CC9}"/>
    <cellStyle name="Warning Text 8 4" xfId="22413" xr:uid="{B8CEF87E-8824-4AB6-926F-EB9435267C92}"/>
    <cellStyle name="Warning Text 8 4 2" xfId="41979" xr:uid="{4CB82FD8-8B51-4A92-A33D-6320F0F80AB4}"/>
    <cellStyle name="Warning Text 8 4 2 2" xfId="41980" xr:uid="{EFF7F4A0-EE57-420A-BFB9-31B1D0B54D8C}"/>
    <cellStyle name="Warning Text 8 4 3" xfId="41981" xr:uid="{772D29C6-1168-48EA-94A2-B23CEFDF205D}"/>
    <cellStyle name="Warning Text 8 4 3 2" xfId="41982" xr:uid="{D1953206-AD1F-45D1-8466-08BD3BD69F12}"/>
    <cellStyle name="Warning Text 8 4 4" xfId="41983" xr:uid="{592DC88A-1507-4E63-ABF3-58FF0F9D32C2}"/>
    <cellStyle name="Warning Text 8 4 5" xfId="41978" xr:uid="{6C5B81A1-C0E6-4FCA-AAEE-6911461A1D19}"/>
    <cellStyle name="Warning Text 8 5" xfId="22414" xr:uid="{01EFB2D0-DFB7-49A1-85B2-DD1D823A209E}"/>
    <cellStyle name="Warning Text 8 5 2" xfId="41985" xr:uid="{67A324C0-7F53-4B6E-B06D-DA18B79F7CDC}"/>
    <cellStyle name="Warning Text 8 5 2 2" xfId="41986" xr:uid="{84410EB2-88A2-45AF-99B4-99AA0D506CB7}"/>
    <cellStyle name="Warning Text 8 5 3" xfId="41987" xr:uid="{CEBBFF25-C705-437A-A494-D587A19A6587}"/>
    <cellStyle name="Warning Text 8 5 3 2" xfId="41988" xr:uid="{BA7F982B-9978-4B46-8C90-D5DD2A1F1AEB}"/>
    <cellStyle name="Warning Text 8 5 4" xfId="41989" xr:uid="{4BCDC41D-386D-4921-88A9-EA93FBD1DFCD}"/>
    <cellStyle name="Warning Text 8 5 4 2" xfId="41990" xr:uid="{AA219D78-A729-42BB-A50E-A7B8E1501AB1}"/>
    <cellStyle name="Warning Text 8 5 5" xfId="41991" xr:uid="{C86F60BF-6FC0-47C8-9971-D0780788C6E9}"/>
    <cellStyle name="Warning Text 8 5 6" xfId="41984" xr:uid="{094E0BB7-7BA2-47D1-9036-1E7CC0C0594A}"/>
    <cellStyle name="Warning Text 8 6" xfId="22415" xr:uid="{AD93A406-F80E-4A5C-A1AF-B41829406344}"/>
    <cellStyle name="Warning Text 8 6 2" xfId="41993" xr:uid="{8CC84855-8886-4C83-A62C-99CB8200753D}"/>
    <cellStyle name="Warning Text 8 6 2 2" xfId="41994" xr:uid="{D6FBCDE1-2035-41EF-9840-44A50F3450B5}"/>
    <cellStyle name="Warning Text 8 6 3" xfId="41995" xr:uid="{828D624A-0391-43B4-9375-F16E8966D872}"/>
    <cellStyle name="Warning Text 8 6 3 2" xfId="41996" xr:uid="{F4F96F9F-1C00-4D18-B698-6411BF82B77D}"/>
    <cellStyle name="Warning Text 8 6 4" xfId="41997" xr:uid="{74A953EE-CAB3-42F7-92E5-476AE2928DA9}"/>
    <cellStyle name="Warning Text 8 6 5" xfId="41992" xr:uid="{F27DB3C5-BB47-4D49-8A10-DBB6EE801E7C}"/>
    <cellStyle name="Warning Text 8 7" xfId="22416" xr:uid="{62350F4B-F444-4198-8762-484B8F35A243}"/>
    <cellStyle name="Warning Text 8 7 2" xfId="41999" xr:uid="{B0107C8C-FC3C-4B0A-BA1A-A755DE41AB0E}"/>
    <cellStyle name="Warning Text 8 7 3" xfId="41998" xr:uid="{1AD40E6C-38B4-49BE-9CFD-ACC2047A8FB6}"/>
    <cellStyle name="Warning Text 8 8" xfId="22417" xr:uid="{D7EDFC7D-424A-4FC5-B6C5-7EF34161ED44}"/>
    <cellStyle name="Warning Text 8 8 2" xfId="42001" xr:uid="{01864FA9-79F3-4304-BC90-8A769076725F}"/>
    <cellStyle name="Warning Text 8 8 3" xfId="42000" xr:uid="{E8AF35A5-B8DF-4BC6-A927-4111A2C481FF}"/>
    <cellStyle name="Warning Text 8 9" xfId="22418" xr:uid="{A6F64BCF-1719-4C03-BB4C-64915AF182FA}"/>
    <cellStyle name="Warning Text 8 9 2" xfId="42003" xr:uid="{ADC47111-9A24-4654-9CE2-FFC0C2929FA6}"/>
    <cellStyle name="Warning Text 8 9 3" xfId="42002" xr:uid="{EBCF3B7E-1908-4DDF-BF91-D26132402833}"/>
    <cellStyle name="Warning Text 9" xfId="5295" xr:uid="{00000000-0005-0000-0000-0000B2140000}"/>
    <cellStyle name="Warning Text 9 10" xfId="22419" xr:uid="{A6B66A79-E1DA-4026-A7B5-E75FECD5AAF9}"/>
    <cellStyle name="Warning Text 9 10 2" xfId="42005" xr:uid="{D902641D-0664-449E-AFA4-173C392D0DCD}"/>
    <cellStyle name="Warning Text 9 11" xfId="42006" xr:uid="{6EEC394B-F452-4278-80BC-C317160440C0}"/>
    <cellStyle name="Warning Text 9 12" xfId="42004" xr:uid="{6E2B6B32-7645-42CA-A80D-476835A8474C}"/>
    <cellStyle name="Warning Text 9 13" xfId="24558" xr:uid="{6E5BBCE9-CB6D-4DB5-BDE2-339F661B309D}"/>
    <cellStyle name="Warning Text 9 14" xfId="9598" xr:uid="{0EB73F91-1C63-41A2-96AB-2E0EB699AB83}"/>
    <cellStyle name="Warning Text 9 2" xfId="22420" xr:uid="{C96C8D5C-D817-4AFF-96F0-B8E7AF87AE73}"/>
    <cellStyle name="Warning Text 9 2 2" xfId="42008" xr:uid="{73C19590-2D3C-4465-AF64-CCB3D5E2D296}"/>
    <cellStyle name="Warning Text 9 2 2 2" xfId="42009" xr:uid="{97D94804-462D-450F-BC85-6387DABCDF86}"/>
    <cellStyle name="Warning Text 9 2 3" xfId="42010" xr:uid="{3D97365A-D9A1-4791-B586-4EF2097DB97A}"/>
    <cellStyle name="Warning Text 9 2 3 2" xfId="42011" xr:uid="{3544E7DC-0A5C-4DB4-8153-D85E61B0220F}"/>
    <cellStyle name="Warning Text 9 2 4" xfId="42012" xr:uid="{10BD947B-A792-4A42-9861-2CF6B865F9C7}"/>
    <cellStyle name="Warning Text 9 2 5" xfId="42013" xr:uid="{E14F529E-6206-4AF1-BCDD-3D3956B09A73}"/>
    <cellStyle name="Warning Text 9 2 6" xfId="42007" xr:uid="{2F36AB2E-1E38-4764-8900-B60C8902A13F}"/>
    <cellStyle name="Warning Text 9 3" xfId="22421" xr:uid="{A3325A15-C15A-4041-8419-2741AE462A6D}"/>
    <cellStyle name="Warning Text 9 3 2" xfId="42015" xr:uid="{1F2BBACA-9E2C-4FA2-B555-5ED2C9C37A00}"/>
    <cellStyle name="Warning Text 9 3 2 2" xfId="42016" xr:uid="{6025C71D-1D72-4BCE-9839-A424C7A00D76}"/>
    <cellStyle name="Warning Text 9 3 3" xfId="42017" xr:uid="{9BDC3438-C4F1-4293-8257-E7328AC1082D}"/>
    <cellStyle name="Warning Text 9 3 3 2" xfId="42018" xr:uid="{1DC79512-9BE9-4C6C-87E8-1D495C9383A3}"/>
    <cellStyle name="Warning Text 9 3 4" xfId="42019" xr:uid="{5E857BBF-2888-4147-98AC-A794C8C17BC4}"/>
    <cellStyle name="Warning Text 9 3 5" xfId="42014" xr:uid="{A9443044-6FAD-4964-94C6-03EC6461CE09}"/>
    <cellStyle name="Warning Text 9 4" xfId="22422" xr:uid="{8600858E-B3BB-4185-A888-1CA6EB55B238}"/>
    <cellStyle name="Warning Text 9 4 2" xfId="42021" xr:uid="{C04B5699-EAB3-4CEB-8324-926BA9ED6E71}"/>
    <cellStyle name="Warning Text 9 4 2 2" xfId="42022" xr:uid="{DC577030-B732-4D57-AD7C-B682D987EA8B}"/>
    <cellStyle name="Warning Text 9 4 3" xfId="42023" xr:uid="{BC994A1B-51B2-427B-A569-BD6F3CD83245}"/>
    <cellStyle name="Warning Text 9 4 3 2" xfId="42024" xr:uid="{885C0981-5CD7-4A86-9E08-D8FB31DCEE05}"/>
    <cellStyle name="Warning Text 9 4 4" xfId="42025" xr:uid="{9A7B6E4A-E6CD-4898-B141-854E895D68E5}"/>
    <cellStyle name="Warning Text 9 4 5" xfId="42020" xr:uid="{ED7AE46D-BF5D-4745-97D6-406041D14364}"/>
    <cellStyle name="Warning Text 9 5" xfId="22423" xr:uid="{FC72928C-BA4F-422E-B386-B7EAE3C43DCE}"/>
    <cellStyle name="Warning Text 9 5 2" xfId="42027" xr:uid="{2B4D804F-E491-4331-9416-3E6AE634EA89}"/>
    <cellStyle name="Warning Text 9 5 2 2" xfId="42028" xr:uid="{9A1C1E82-9662-41E8-8C90-7177F807357A}"/>
    <cellStyle name="Warning Text 9 5 3" xfId="42029" xr:uid="{2EC3D75B-506F-4F2B-A10C-B1E9D448A308}"/>
    <cellStyle name="Warning Text 9 5 3 2" xfId="42030" xr:uid="{46CD7717-510D-44C9-91C1-70CD52B93A24}"/>
    <cellStyle name="Warning Text 9 5 4" xfId="42031" xr:uid="{360FF7FD-50A0-4DF2-BBB8-00A5DA5F4F1F}"/>
    <cellStyle name="Warning Text 9 5 4 2" xfId="42032" xr:uid="{B9BBE1B2-66B2-45DC-861F-22CF3F6A0DAE}"/>
    <cellStyle name="Warning Text 9 5 5" xfId="42033" xr:uid="{AF13F4A1-F09C-48BD-88BB-DA9BBC683B12}"/>
    <cellStyle name="Warning Text 9 5 6" xfId="42026" xr:uid="{6DA04E0E-5A96-4B19-A236-4347D75CFF0A}"/>
    <cellStyle name="Warning Text 9 6" xfId="22424" xr:uid="{C018C070-DF74-43C2-A9E3-D3DF4411ADD0}"/>
    <cellStyle name="Warning Text 9 6 2" xfId="42035" xr:uid="{8363A2DA-DE74-4FF1-81D0-32E2C348B346}"/>
    <cellStyle name="Warning Text 9 6 2 2" xfId="42036" xr:uid="{E3B4DDD5-E51B-4C4F-AF0E-8878E7AD4049}"/>
    <cellStyle name="Warning Text 9 6 3" xfId="42037" xr:uid="{719600C3-C552-4FB5-A22D-ADC66C1C6D4A}"/>
    <cellStyle name="Warning Text 9 6 3 2" xfId="42038" xr:uid="{1B793D2F-FDD0-4E95-BE76-EF40B223D3D6}"/>
    <cellStyle name="Warning Text 9 6 4" xfId="42039" xr:uid="{8F89278B-5A6B-4A6E-A834-C561FFC5D783}"/>
    <cellStyle name="Warning Text 9 6 5" xfId="42034" xr:uid="{5F120FD8-AC00-4A79-962D-7B9F7582770F}"/>
    <cellStyle name="Warning Text 9 7" xfId="22425" xr:uid="{943FADD7-CF56-46CD-986D-F7F4410DD0EF}"/>
    <cellStyle name="Warning Text 9 7 2" xfId="42041" xr:uid="{2E28A419-7C23-4291-B0F5-DFB92F76DA64}"/>
    <cellStyle name="Warning Text 9 7 3" xfId="42040" xr:uid="{FAA5AC64-F2E8-443B-9A2D-C01AFE9F5452}"/>
    <cellStyle name="Warning Text 9 8" xfId="22426" xr:uid="{B104ECD7-FAD9-4C8C-B002-8ADB8595EF91}"/>
    <cellStyle name="Warning Text 9 8 2" xfId="42043" xr:uid="{02BC88CB-3CE7-4AAF-8E87-25EC9E605780}"/>
    <cellStyle name="Warning Text 9 8 3" xfId="42042" xr:uid="{6646141D-B5D7-4067-A9FF-69F6D44C0C74}"/>
    <cellStyle name="Warning Text 9 9" xfId="22427" xr:uid="{60BDC666-FDDA-491E-8458-04A720D8F839}"/>
    <cellStyle name="Warning Text 9 9 2" xfId="42045" xr:uid="{E347168A-AA2A-488B-88D7-A16F49251567}"/>
    <cellStyle name="Warning Text 9 9 3" xfId="42044" xr:uid="{36288F15-381A-4597-B3CA-0FD96474022F}"/>
    <cellStyle name="Zelle überprüfen" xfId="5296" xr:uid="{00000000-0005-0000-0000-0000B3140000}"/>
    <cellStyle name="Zelle überprüfen 10" xfId="22428" xr:uid="{16E25C69-8F63-4544-ADBB-81EE7633E440}"/>
    <cellStyle name="Zelle überprüfen 10 2" xfId="42047" xr:uid="{E368665D-9392-4819-AA5B-F3F51A020451}"/>
    <cellStyle name="Zelle überprüfen 11" xfId="42048" xr:uid="{082E4B7F-29FC-45DE-BAD9-2B2C6E21E558}"/>
    <cellStyle name="Zelle überprüfen 12" xfId="42046" xr:uid="{BC613247-D409-4ADE-A678-B5074E4DDFAC}"/>
    <cellStyle name="Zelle überprüfen 13" xfId="24559" xr:uid="{BD452869-1620-4C13-BBCA-B1614ADDFB35}"/>
    <cellStyle name="Zelle überprüfen 14" xfId="9599" xr:uid="{68D35770-32CB-46DB-955B-3D9874130736}"/>
    <cellStyle name="Zelle überprüfen 2" xfId="22429" xr:uid="{21A393C2-626C-46B3-9E56-099A8009A8C9}"/>
    <cellStyle name="Zelle überprüfen 2 2" xfId="42050" xr:uid="{030DFAE3-451B-4244-8C4C-9443220F1DCD}"/>
    <cellStyle name="Zelle überprüfen 2 2 2" xfId="42051" xr:uid="{6536125D-7D21-4D35-9131-318AD1C37B38}"/>
    <cellStyle name="Zelle überprüfen 2 3" xfId="42052" xr:uid="{61EC09DD-0BB5-4A7D-B93C-931C65D932AA}"/>
    <cellStyle name="Zelle überprüfen 2 3 2" xfId="42053" xr:uid="{F48725ED-E53D-41DC-A96F-2912E4B94CE3}"/>
    <cellStyle name="Zelle überprüfen 2 4" xfId="42054" xr:uid="{00F2C9AB-A9BB-49B2-837A-6F7DE4B789D2}"/>
    <cellStyle name="Zelle überprüfen 2 5" xfId="42055" xr:uid="{656F8203-BA81-4492-8B9C-F96555BD9FDB}"/>
    <cellStyle name="Zelle überprüfen 2 6" xfId="42049" xr:uid="{3143E2D0-5402-4164-8933-EC3E1EEB6316}"/>
    <cellStyle name="Zelle überprüfen 3" xfId="22430" xr:uid="{A3FD4012-EB0F-4407-BF72-EBBB385FD424}"/>
    <cellStyle name="Zelle überprüfen 3 2" xfId="42057" xr:uid="{A88EF474-4DFD-412D-A72E-9C3975CBF5F9}"/>
    <cellStyle name="Zelle überprüfen 3 2 2" xfId="42058" xr:uid="{3B5608A6-AC81-4E60-BB67-487D469319B4}"/>
    <cellStyle name="Zelle überprüfen 3 3" xfId="42059" xr:uid="{7832D153-2D5F-4C2F-97DE-9D0AF677D417}"/>
    <cellStyle name="Zelle überprüfen 3 3 2" xfId="42060" xr:uid="{7A11DF2E-EFB4-435A-9094-CF69EDE034B7}"/>
    <cellStyle name="Zelle überprüfen 3 4" xfId="42061" xr:uid="{CDEF497F-9B3B-4E81-903B-5ACC4FA29F6D}"/>
    <cellStyle name="Zelle überprüfen 3 5" xfId="42056" xr:uid="{55C77401-849D-4B51-9EA1-DBAA001F4E8B}"/>
    <cellStyle name="Zelle überprüfen 4" xfId="22431" xr:uid="{5DBFB1D9-38DE-4907-8322-F8B53801D056}"/>
    <cellStyle name="Zelle überprüfen 4 2" xfId="42063" xr:uid="{DF88B326-580A-4BD8-BD0D-97B43CDF6BDD}"/>
    <cellStyle name="Zelle überprüfen 4 2 2" xfId="42064" xr:uid="{C47B1B31-66EF-4D0E-A50D-9ABD88BFDD3E}"/>
    <cellStyle name="Zelle überprüfen 4 3" xfId="42065" xr:uid="{36C22FF2-1564-4F4E-AFA2-F575F48B4F2F}"/>
    <cellStyle name="Zelle überprüfen 4 3 2" xfId="42066" xr:uid="{CD6880EF-491C-4548-9E42-9AE0E189D437}"/>
    <cellStyle name="Zelle überprüfen 4 4" xfId="42067" xr:uid="{27C0E6C6-180E-44E2-A172-72523ED4BF35}"/>
    <cellStyle name="Zelle überprüfen 4 5" xfId="42062" xr:uid="{7D102040-B5F5-4DB5-9C61-19BBC2A8642E}"/>
    <cellStyle name="Zelle überprüfen 5" xfId="22432" xr:uid="{B7CFA055-AE13-4741-8139-E6809DBB5CD7}"/>
    <cellStyle name="Zelle überprüfen 5 2" xfId="42069" xr:uid="{4798E2FC-5DD2-4578-B11A-AB57C1CFA8BC}"/>
    <cellStyle name="Zelle überprüfen 5 2 2" xfId="42070" xr:uid="{E219059E-165F-4CA3-BA70-4EF033A5A5B3}"/>
    <cellStyle name="Zelle überprüfen 5 3" xfId="42071" xr:uid="{882222B9-DCCB-4E16-B5B2-C4A19C4D28F6}"/>
    <cellStyle name="Zelle überprüfen 5 3 2" xfId="42072" xr:uid="{4851593B-0761-4754-A480-4ED4AAF340CE}"/>
    <cellStyle name="Zelle überprüfen 5 4" xfId="42073" xr:uid="{39ACD6B8-8D6A-461D-BB9E-BBED9C1864E2}"/>
    <cellStyle name="Zelle überprüfen 5 4 2" xfId="42074" xr:uid="{F36376A9-3E6C-4213-B5FA-1DCCE38C5937}"/>
    <cellStyle name="Zelle überprüfen 5 5" xfId="42075" xr:uid="{7180855D-844D-4DDC-AEBD-3A94CF6B8603}"/>
    <cellStyle name="Zelle überprüfen 5 6" xfId="42068" xr:uid="{EC239EB4-DDC6-4C9C-9FC0-0C0225D5CD6F}"/>
    <cellStyle name="Zelle überprüfen 6" xfId="22433" xr:uid="{9B349055-36B3-40E0-BBCC-8A88DC654A1C}"/>
    <cellStyle name="Zelle überprüfen 6 2" xfId="42077" xr:uid="{E630D78A-7D3D-4777-BA4F-59D3B28BE252}"/>
    <cellStyle name="Zelle überprüfen 6 2 2" xfId="42078" xr:uid="{F0D2772F-8DCE-4457-811F-9396636051F0}"/>
    <cellStyle name="Zelle überprüfen 6 3" xfId="42079" xr:uid="{4363B83D-01E8-4286-9F14-DD8A2DBBD218}"/>
    <cellStyle name="Zelle überprüfen 6 3 2" xfId="42080" xr:uid="{7D515441-A4F0-4855-8141-91A243A7D898}"/>
    <cellStyle name="Zelle überprüfen 6 4" xfId="42081" xr:uid="{25EB1B6F-E694-4200-BAC7-05C2774ECBA4}"/>
    <cellStyle name="Zelle überprüfen 6 5" xfId="42076" xr:uid="{40AA256A-5C91-40F1-A64C-B574C8949756}"/>
    <cellStyle name="Zelle überprüfen 7" xfId="22434" xr:uid="{D36C0D54-91FC-495D-94EF-4473603F7F64}"/>
    <cellStyle name="Zelle überprüfen 7 2" xfId="42083" xr:uid="{F753207F-3403-4ECD-9E9A-E34D509F3D63}"/>
    <cellStyle name="Zelle überprüfen 7 3" xfId="42082" xr:uid="{805B6653-AC4B-4DAE-92B2-9EFCE5409B7D}"/>
    <cellStyle name="Zelle überprüfen 8" xfId="22435" xr:uid="{51FC7A0D-A9E8-44E6-B6D2-2F212B081440}"/>
    <cellStyle name="Zelle überprüfen 8 2" xfId="42085" xr:uid="{8AC17E05-2674-41FE-82DC-2A41BCBBD4AA}"/>
    <cellStyle name="Zelle überprüfen 8 3" xfId="42084" xr:uid="{ED8C0F5E-36CA-4F58-83C4-90BA1E7775D3}"/>
    <cellStyle name="Zelle überprüfen 9" xfId="22436" xr:uid="{07DD0B4C-2CA8-488A-A963-8749B766C4B1}"/>
    <cellStyle name="Zelle überprüfen 9 2" xfId="42087" xr:uid="{7B528713-6C50-4159-9109-33E9B41F505C}"/>
    <cellStyle name="Zelle überprüfen 9 3" xfId="42086" xr:uid="{7448B35D-313D-48E5-89AE-A0994F0FE6B9}"/>
    <cellStyle name="Гиперссылка" xfId="5297" xr:uid="{00000000-0005-0000-0000-0000B4140000}"/>
    <cellStyle name="Гиперссылка 10" xfId="22437" xr:uid="{49AD3EBC-F31A-4AAF-AF7D-E1DDC9ADF189}"/>
    <cellStyle name="Гиперссылка 10 2" xfId="42089" xr:uid="{19582340-C2BD-4BDB-B5A1-5169EB091545}"/>
    <cellStyle name="Гиперссылка 11" xfId="42090" xr:uid="{37E22F1C-52FD-4391-A08D-9B5DE0D20E51}"/>
    <cellStyle name="Гиперссылка 12" xfId="42088" xr:uid="{67DF69E5-99DB-4A72-8369-979577E2CCE8}"/>
    <cellStyle name="Гиперссылка 13" xfId="24560" xr:uid="{25B8AA5A-4980-4751-9845-221D199406DC}"/>
    <cellStyle name="Гиперссылка 14" xfId="9600" xr:uid="{C9252622-4311-48C3-9749-8F1162EC8C05}"/>
    <cellStyle name="Гиперссылка 2" xfId="22438" xr:uid="{EA053304-9D84-4C30-8E0F-A7DD1FE862F7}"/>
    <cellStyle name="Гиперссылка 2 2" xfId="42092" xr:uid="{1AC8E893-C357-416D-9E04-C0259202580C}"/>
    <cellStyle name="Гиперссылка 2 2 2" xfId="42093" xr:uid="{33530560-D40F-4264-88B6-C03F47A4072A}"/>
    <cellStyle name="Гиперссылка 2 3" xfId="42094" xr:uid="{EBB9CD3E-E7ED-4681-A0A1-054D0DAD22AD}"/>
    <cellStyle name="Гиперссылка 2 3 2" xfId="42095" xr:uid="{26A289B3-8A10-4A7D-9BC0-31570F5444BF}"/>
    <cellStyle name="Гиперссылка 2 4" xfId="42096" xr:uid="{7A8D2A11-5921-44CF-9EA6-FA50874B6BA0}"/>
    <cellStyle name="Гиперссылка 2 5" xfId="42097" xr:uid="{CFC755DE-9567-4C4E-9750-56CB3E8A910D}"/>
    <cellStyle name="Гиперссылка 2 6" xfId="42091" xr:uid="{5F370197-FDAE-4793-BCB2-13280ECAF7E9}"/>
    <cellStyle name="Гиперссылка 3" xfId="22439" xr:uid="{EC091655-2273-4AC9-9A6C-26071A6BCDEE}"/>
    <cellStyle name="Гиперссылка 3 2" xfId="42099" xr:uid="{1F78BE35-C962-4435-9A3A-3D684A42079C}"/>
    <cellStyle name="Гиперссылка 3 2 2" xfId="42100" xr:uid="{DDED998F-F5CC-4F50-8294-06ACD57729C2}"/>
    <cellStyle name="Гиперссылка 3 3" xfId="42101" xr:uid="{38932B8B-C6AE-4410-9148-A5EDC1DE0E2A}"/>
    <cellStyle name="Гиперссылка 3 3 2" xfId="42102" xr:uid="{4AE450E1-71FD-414F-BF7E-31AA6C0BC911}"/>
    <cellStyle name="Гиперссылка 3 4" xfId="42103" xr:uid="{B96C7266-99DA-407A-9234-7AD2234FD256}"/>
    <cellStyle name="Гиперссылка 3 5" xfId="42098" xr:uid="{0F91258E-F62F-4A2C-AFAF-C480AA2F38D7}"/>
    <cellStyle name="Гиперссылка 4" xfId="22440" xr:uid="{8FD2BED9-8433-4221-8D72-A82279288AB9}"/>
    <cellStyle name="Гиперссылка 4 2" xfId="42105" xr:uid="{8B470D20-C52F-463F-8774-C813C84E2A4D}"/>
    <cellStyle name="Гиперссылка 4 2 2" xfId="42106" xr:uid="{6D2343AB-E50E-44D9-A803-80422FCCF109}"/>
    <cellStyle name="Гиперссылка 4 3" xfId="42107" xr:uid="{248C64F0-5D18-44A3-805C-7E607FA61B09}"/>
    <cellStyle name="Гиперссылка 4 3 2" xfId="42108" xr:uid="{98A1166F-48D2-4FD2-AA52-2AD8ACC35029}"/>
    <cellStyle name="Гиперссылка 4 4" xfId="42109" xr:uid="{D1E1D12E-650C-49AB-86DE-53207A4AFB48}"/>
    <cellStyle name="Гиперссылка 4 5" xfId="42104" xr:uid="{BA7E2373-5957-48B3-92AF-1E3DCFDEF74E}"/>
    <cellStyle name="Гиперссылка 5" xfId="22441" xr:uid="{4B5D225D-89AB-4976-A645-F346C40F2349}"/>
    <cellStyle name="Гиперссылка 5 2" xfId="42111" xr:uid="{092D4D94-3171-4636-8217-80A1E4C4F57D}"/>
    <cellStyle name="Гиперссылка 5 2 2" xfId="42112" xr:uid="{150A8B1B-C112-47AD-8514-117BAAF5F6DA}"/>
    <cellStyle name="Гиперссылка 5 3" xfId="42113" xr:uid="{75092D06-D2D1-4366-AC21-57BC489E100B}"/>
    <cellStyle name="Гиперссылка 5 3 2" xfId="42114" xr:uid="{0E956713-697E-401E-B870-DD940122E56A}"/>
    <cellStyle name="Гиперссылка 5 4" xfId="42115" xr:uid="{144B4267-70FB-4727-86B0-CCB5245841E8}"/>
    <cellStyle name="Гиперссылка 5 4 2" xfId="42116" xr:uid="{0D756605-E5D5-4789-BDA7-40197DDF418E}"/>
    <cellStyle name="Гиперссылка 5 5" xfId="42117" xr:uid="{B577BE52-DBD2-4ACF-856B-CF3CFD51E359}"/>
    <cellStyle name="Гиперссылка 5 6" xfId="42110" xr:uid="{37329706-7BC2-4F8D-B3E4-9550FBC1F720}"/>
    <cellStyle name="Гиперссылка 6" xfId="22442" xr:uid="{21461974-F9DD-4724-B61A-AC6FD7664E43}"/>
    <cellStyle name="Гиперссылка 6 2" xfId="42119" xr:uid="{A9C0AFBA-29C7-41DE-B0E0-81664B966F7E}"/>
    <cellStyle name="Гиперссылка 6 2 2" xfId="42120" xr:uid="{032C9C8D-F21A-4B49-9E4F-E9F61A957D98}"/>
    <cellStyle name="Гиперссылка 6 3" xfId="42121" xr:uid="{4939293B-0E94-45AF-B7AA-005EBE99F920}"/>
    <cellStyle name="Гиперссылка 6 3 2" xfId="42122" xr:uid="{795D835A-3ADA-4F8A-BDE7-14584D888E58}"/>
    <cellStyle name="Гиперссылка 6 4" xfId="42123" xr:uid="{933F110C-2940-4628-9DD8-B4E6F09144D0}"/>
    <cellStyle name="Гиперссылка 6 5" xfId="42118" xr:uid="{2ED69577-6BB6-4189-AC88-7C3D34673638}"/>
    <cellStyle name="Гиперссылка 7" xfId="22443" xr:uid="{47A91CDC-CFE5-4257-BE05-733476BE73D2}"/>
    <cellStyle name="Гиперссылка 7 2" xfId="42125" xr:uid="{BDC32BBA-8360-4313-85C6-3DADA59FA1BE}"/>
    <cellStyle name="Гиперссылка 7 3" xfId="42124" xr:uid="{C83247FF-324B-4706-AFE4-F889424257A6}"/>
    <cellStyle name="Гиперссылка 8" xfId="22444" xr:uid="{9C2C3AEB-6416-4DFE-ACFB-544BA0F8F610}"/>
    <cellStyle name="Гиперссылка 8 2" xfId="42127" xr:uid="{1128A637-B0BE-4B47-AB9C-1C9E15EDB71A}"/>
    <cellStyle name="Гиперссылка 8 3" xfId="42126" xr:uid="{E1C5C7C1-3F12-4D86-AF9C-20D67AB81A6D}"/>
    <cellStyle name="Гиперссылка 9" xfId="22445" xr:uid="{AF376F66-99C1-41CA-A008-EAF606ADE0AA}"/>
    <cellStyle name="Гиперссылка 9 2" xfId="42129" xr:uid="{DFBF0B84-F485-47A7-90E2-440F801A0062}"/>
    <cellStyle name="Гиперссылка 9 3" xfId="42128" xr:uid="{A9538C87-B80F-4D68-9835-5CF6693C0F0B}"/>
    <cellStyle name="Обычный_2++" xfId="5298" xr:uid="{00000000-0005-0000-0000-0000B5140000}"/>
    <cellStyle name="已访问的超链接" xfId="5299" xr:uid="{00000000-0005-0000-0000-0000B6140000}"/>
    <cellStyle name="已访问的超链接 10" xfId="22446" xr:uid="{D65EF259-B223-4A79-8E0C-3D9F78B2C11F}"/>
    <cellStyle name="已访问的超链接 10 2" xfId="42131" xr:uid="{59541542-C269-426D-A9D2-5B333D087B82}"/>
    <cellStyle name="已访问的超链接 11" xfId="42132" xr:uid="{9A729980-75F2-42F9-BA0D-F0C43B9CABA7}"/>
    <cellStyle name="已访问的超链接 12" xfId="42130" xr:uid="{276AD806-DA8E-406B-A515-5DCD1FE2E211}"/>
    <cellStyle name="已访问的超链接 13" xfId="7071" xr:uid="{E43E25A1-AB93-47A5-BF08-7C8158E1EA69}"/>
    <cellStyle name="已访问的超链接 2" xfId="9601" xr:uid="{C7D83763-1157-45AB-BAF5-DDA349D477AE}"/>
    <cellStyle name="已访问的超链接 2 2" xfId="42134" xr:uid="{59DF14E7-8353-46E4-AD2C-4BE6C9820CEF}"/>
    <cellStyle name="已访问的超链接 2 2 2" xfId="42135" xr:uid="{BE2E1819-D1A3-490F-B428-9B6BDDE7609E}"/>
    <cellStyle name="已访问的超链接 2 3" xfId="42136" xr:uid="{14A3255E-4C10-46AB-A2CB-2FAC31E5B542}"/>
    <cellStyle name="已访问的超链接 2 3 2" xfId="42137" xr:uid="{F8FBCB8F-0791-45DB-9A84-FC4E53936643}"/>
    <cellStyle name="已访问的超链接 2 4" xfId="42138" xr:uid="{D10C72F4-48A1-45CC-BD0A-2216CFD17934}"/>
    <cellStyle name="已访问的超链接 2 5" xfId="42139" xr:uid="{9A22346F-2A6E-499B-926E-72208BF53EC6}"/>
    <cellStyle name="已访问的超链接 2 6" xfId="42133" xr:uid="{5A38B960-3841-410A-9F4F-7939DBE0B3B0}"/>
    <cellStyle name="已访问的超链接 3" xfId="22447" xr:uid="{E8534F85-766E-46FF-B958-7327A45E1BC3}"/>
    <cellStyle name="已访问的超链接 3 2" xfId="42141" xr:uid="{93E4B750-7E36-45F1-88C2-706EA83FA8F8}"/>
    <cellStyle name="已访问的超链接 3 2 2" xfId="42142" xr:uid="{65C045D0-6FF1-414A-A95E-27C4579825F4}"/>
    <cellStyle name="已访问的超链接 3 3" xfId="42143" xr:uid="{9E7B8F88-19CF-438E-B095-5FE87449F3F2}"/>
    <cellStyle name="已访问的超链接 3 3 2" xfId="42144" xr:uid="{43B64B5A-7AEE-4AD4-A9ED-AC11E49ECE6F}"/>
    <cellStyle name="已访问的超链接 3 4" xfId="42145" xr:uid="{A5BE960A-FAAE-43B3-A863-C3081E8ECD2D}"/>
    <cellStyle name="已访问的超链接 3 5" xfId="42140" xr:uid="{F0ADC59A-D12B-4D60-86BE-17C7E4CCE32A}"/>
    <cellStyle name="已访问的超链接 4" xfId="22448" xr:uid="{F12E6538-137F-41DA-9F54-73508D53EDA4}"/>
    <cellStyle name="已访问的超链接 4 2" xfId="42147" xr:uid="{A87844B0-AA6A-4C31-A3E6-40D45E564E0D}"/>
    <cellStyle name="已访问的超链接 4 2 2" xfId="42148" xr:uid="{5E9EEF54-5D34-4617-A2EA-5577D4987A07}"/>
    <cellStyle name="已访问的超链接 4 3" xfId="42149" xr:uid="{C6ED0A37-06F3-411C-82FC-D6123BD568E5}"/>
    <cellStyle name="已访问的超链接 4 3 2" xfId="42150" xr:uid="{0297E189-5154-4B15-8BBA-E71260E2E86E}"/>
    <cellStyle name="已访问的超链接 4 4" xfId="42151" xr:uid="{7C0C4581-1640-4A3F-AACB-54A8708215E2}"/>
    <cellStyle name="已访问的超链接 4 5" xfId="42146" xr:uid="{0793F49D-641B-4D9B-AC3F-8A7F71E5F9A3}"/>
    <cellStyle name="已访问的超链接 5" xfId="22449" xr:uid="{15D3E870-FB3A-462C-A09F-DF6B5D4B3B13}"/>
    <cellStyle name="已访问的超链接 5 2" xfId="42153" xr:uid="{57B3EA3F-C83A-4F1B-8E84-1327EE9CBED9}"/>
    <cellStyle name="已访问的超链接 5 2 2" xfId="42154" xr:uid="{C09089CF-BB7F-4E06-BFEE-C0BED06376DE}"/>
    <cellStyle name="已访问的超链接 5 3" xfId="42155" xr:uid="{BD7FEFF9-D918-40DE-99B4-8E00A408C9C8}"/>
    <cellStyle name="已访问的超链接 5 3 2" xfId="42156" xr:uid="{CDF7C8C9-6907-4184-BA7A-8192A1D6206C}"/>
    <cellStyle name="已访问的超链接 5 4" xfId="42157" xr:uid="{4DB43550-DB70-4BD0-AE5A-994229D94F78}"/>
    <cellStyle name="已访问的超链接 5 4 2" xfId="42158" xr:uid="{87E772F9-F2FF-4CA7-BBD7-44A4345E5781}"/>
    <cellStyle name="已访问的超链接 5 5" xfId="42159" xr:uid="{37C6B667-3E86-4C47-82FD-61659746355C}"/>
    <cellStyle name="已访问的超链接 5 6" xfId="42152" xr:uid="{0E1A237B-6A93-4C98-87F1-0B73BB4B876B}"/>
    <cellStyle name="已访问的超链接 6" xfId="22450" xr:uid="{DD009DFC-BFA2-4FF2-ABC7-2E7ED23267D0}"/>
    <cellStyle name="已访问的超链接 6 2" xfId="42161" xr:uid="{9A497A82-37A0-42CB-B1DC-442A5033447B}"/>
    <cellStyle name="已访问的超链接 6 2 2" xfId="42162" xr:uid="{8BFACF81-0231-4BD1-907F-1F6E57AEA6A1}"/>
    <cellStyle name="已访问的超链接 6 3" xfId="42163" xr:uid="{B5A0E72D-DDFD-422B-888B-FF44537F3D77}"/>
    <cellStyle name="已访问的超链接 6 3 2" xfId="42164" xr:uid="{18F4539A-589E-41E0-B968-0D4DE022AAC6}"/>
    <cellStyle name="已访问的超链接 6 4" xfId="42165" xr:uid="{76F7F9E6-814C-4F6E-9AB2-073DF36803C9}"/>
    <cellStyle name="已访问的超链接 6 5" xfId="42160" xr:uid="{2F5189BF-4C5A-4215-A7F6-602A524871AE}"/>
    <cellStyle name="已访问的超链接 7" xfId="22451" xr:uid="{004125BB-D0AF-44DE-A091-6DC7BA7E9071}"/>
    <cellStyle name="已访问的超链接 7 2" xfId="42167" xr:uid="{BD9392CF-880C-48B7-8307-B2E6BC82F434}"/>
    <cellStyle name="已访问的超链接 7 3" xfId="42166" xr:uid="{55468E9A-CF23-4EAA-AF29-89FF702D753F}"/>
    <cellStyle name="已访问的超链接 8" xfId="22452" xr:uid="{3CA8C9BD-AA80-445B-B239-D810D4C2FF3A}"/>
    <cellStyle name="已访问的超链接 8 2" xfId="42169" xr:uid="{21F5215C-07A4-4092-8D09-22D0EC3B6BE9}"/>
    <cellStyle name="已访问的超链接 8 3" xfId="42168" xr:uid="{645B43F7-6C89-40C1-853A-060DFD4D77E6}"/>
    <cellStyle name="已访问的超链接 9" xfId="22453" xr:uid="{F85C5F37-6418-438C-90A8-D0897998679D}"/>
    <cellStyle name="已访问的超链接 9 2" xfId="42171" xr:uid="{AC861BF7-1A42-4037-A90B-A523F530DAB9}"/>
    <cellStyle name="已访问的超链接 9 3" xfId="42170" xr:uid="{6F91A109-E6CB-4ECF-86EC-A9B95BFC7C5A}"/>
  </cellStyles>
  <dxfs count="0"/>
  <tableStyles count="0" defaultTableStyle="TableStyleMedium9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1</xdr:row>
      <xdr:rowOff>28575</xdr:rowOff>
    </xdr:from>
    <xdr:to>
      <xdr:col>14</xdr:col>
      <xdr:colOff>571500</xdr:colOff>
      <xdr:row>36</xdr:row>
      <xdr:rowOff>143012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80E9FB-3056-4A2F-8E01-6B1018D21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1075" y="190500"/>
          <a:ext cx="4724400" cy="57818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331695</xdr:colOff>
      <xdr:row>155</xdr:row>
      <xdr:rowOff>89647</xdr:rowOff>
    </xdr:from>
    <xdr:to>
      <xdr:col>47</xdr:col>
      <xdr:colOff>8556</xdr:colOff>
      <xdr:row>171</xdr:row>
      <xdr:rowOff>128093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3C65A0-597F-438F-A392-B7B5F5C66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36730" y="28740847"/>
          <a:ext cx="10501744" cy="290715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hold/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39"/>
  <sheetViews>
    <sheetView zoomScaleNormal="100" workbookViewId="0"/>
  </sheetViews>
  <sheetFormatPr defaultColWidth="9.140625" defaultRowHeight="12.75"/>
  <cols>
    <col min="1" max="2" width="12.5703125" style="13" customWidth="1"/>
    <col min="3" max="3" width="9.140625" style="13"/>
    <col min="4" max="6" width="11" style="13" customWidth="1"/>
    <col min="7" max="16384" width="9.140625" style="13"/>
  </cols>
  <sheetData>
    <row r="1" spans="1:6" ht="15">
      <c r="A1" s="6" t="s">
        <v>12</v>
      </c>
      <c r="D1" s="6" t="s">
        <v>14</v>
      </c>
    </row>
    <row r="2" spans="1:6" ht="15.75" thickBot="1">
      <c r="A2" s="7" t="s">
        <v>25</v>
      </c>
      <c r="B2" s="7" t="s">
        <v>26</v>
      </c>
      <c r="D2" s="7" t="s">
        <v>15</v>
      </c>
      <c r="E2" s="7" t="s">
        <v>16</v>
      </c>
      <c r="F2" s="7" t="s">
        <v>17</v>
      </c>
    </row>
    <row r="3" spans="1:6">
      <c r="A3" s="13" t="s">
        <v>50</v>
      </c>
      <c r="B3" s="13" t="s">
        <v>51</v>
      </c>
      <c r="D3" s="13" t="s">
        <v>18</v>
      </c>
      <c r="F3" s="13" t="s">
        <v>24</v>
      </c>
    </row>
    <row r="4" spans="1:6">
      <c r="B4" s="13" t="s">
        <v>52</v>
      </c>
      <c r="D4" s="13" t="s">
        <v>19</v>
      </c>
      <c r="F4" s="13" t="s">
        <v>22</v>
      </c>
    </row>
    <row r="5" spans="1:6">
      <c r="B5" s="13" t="s">
        <v>53</v>
      </c>
      <c r="D5" s="13" t="s">
        <v>20</v>
      </c>
      <c r="F5" s="13" t="s">
        <v>23</v>
      </c>
    </row>
    <row r="6" spans="1:6">
      <c r="B6" s="13" t="s">
        <v>54</v>
      </c>
      <c r="D6" s="13" t="s">
        <v>21</v>
      </c>
    </row>
    <row r="7" spans="1:6">
      <c r="B7" s="13" t="s">
        <v>55</v>
      </c>
    </row>
    <row r="8" spans="1:6">
      <c r="B8" s="13" t="s">
        <v>56</v>
      </c>
    </row>
    <row r="9" spans="1:6">
      <c r="B9" s="13" t="s">
        <v>57</v>
      </c>
    </row>
    <row r="10" spans="1:6">
      <c r="B10" s="13" t="s">
        <v>58</v>
      </c>
    </row>
    <row r="11" spans="1:6">
      <c r="B11" s="13" t="s">
        <v>59</v>
      </c>
    </row>
    <row r="12" spans="1:6">
      <c r="B12" s="13" t="s">
        <v>60</v>
      </c>
    </row>
    <row r="13" spans="1:6">
      <c r="B13" s="13" t="s">
        <v>61</v>
      </c>
    </row>
    <row r="14" spans="1:6">
      <c r="B14" s="13" t="s">
        <v>81</v>
      </c>
    </row>
    <row r="15" spans="1:6">
      <c r="B15" s="13" t="s">
        <v>62</v>
      </c>
    </row>
    <row r="16" spans="1:6">
      <c r="B16" s="13" t="s">
        <v>63</v>
      </c>
    </row>
    <row r="17" spans="2:2">
      <c r="B17" s="13" t="s">
        <v>64</v>
      </c>
    </row>
    <row r="18" spans="2:2">
      <c r="B18" s="13" t="s">
        <v>65</v>
      </c>
    </row>
    <row r="19" spans="2:2">
      <c r="B19" s="13" t="s">
        <v>66</v>
      </c>
    </row>
    <row r="20" spans="2:2">
      <c r="B20" s="13" t="s">
        <v>67</v>
      </c>
    </row>
    <row r="21" spans="2:2">
      <c r="B21" s="13" t="s">
        <v>68</v>
      </c>
    </row>
    <row r="22" spans="2:2">
      <c r="B22" s="13" t="s">
        <v>69</v>
      </c>
    </row>
    <row r="23" spans="2:2">
      <c r="B23" s="13" t="s">
        <v>70</v>
      </c>
    </row>
    <row r="24" spans="2:2">
      <c r="B24" s="13" t="s">
        <v>71</v>
      </c>
    </row>
    <row r="25" spans="2:2">
      <c r="B25" s="13" t="s">
        <v>72</v>
      </c>
    </row>
    <row r="26" spans="2:2">
      <c r="B26" s="13" t="s">
        <v>73</v>
      </c>
    </row>
    <row r="27" spans="2:2">
      <c r="B27" s="13" t="s">
        <v>74</v>
      </c>
    </row>
    <row r="28" spans="2:2">
      <c r="B28" s="13" t="s">
        <v>75</v>
      </c>
    </row>
    <row r="29" spans="2:2">
      <c r="B29" s="13" t="s">
        <v>76</v>
      </c>
    </row>
    <row r="30" spans="2:2">
      <c r="B30" s="13" t="s">
        <v>77</v>
      </c>
    </row>
    <row r="31" spans="2:2">
      <c r="B31" s="13" t="s">
        <v>78</v>
      </c>
    </row>
    <row r="32" spans="2:2">
      <c r="B32" s="13" t="s">
        <v>79</v>
      </c>
    </row>
    <row r="33" spans="2:2">
      <c r="B33" s="13" t="s">
        <v>80</v>
      </c>
    </row>
    <row r="34" spans="2:2">
      <c r="B34" s="13" t="s">
        <v>82</v>
      </c>
    </row>
    <row r="35" spans="2:2">
      <c r="B35" s="13" t="s">
        <v>83</v>
      </c>
    </row>
    <row r="36" spans="2:2">
      <c r="B36" s="13" t="s">
        <v>84</v>
      </c>
    </row>
    <row r="37" spans="2:2">
      <c r="B37" s="13" t="s">
        <v>85</v>
      </c>
    </row>
    <row r="38" spans="2:2">
      <c r="B38" s="13" t="s">
        <v>86</v>
      </c>
    </row>
    <row r="39" spans="2:2">
      <c r="B39" s="13" t="s">
        <v>87</v>
      </c>
    </row>
  </sheetData>
  <phoneticPr fontId="7" type="noConversion"/>
  <pageMargins left="0.75" right="0.75" top="1" bottom="1" header="0.5" footer="0.5"/>
  <pageSetup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M40"/>
  <sheetViews>
    <sheetView zoomScaleNormal="100" workbookViewId="0">
      <selection activeCell="J14" sqref="J14:J15"/>
    </sheetView>
  </sheetViews>
  <sheetFormatPr defaultColWidth="9.140625" defaultRowHeight="12.75"/>
  <cols>
    <col min="1" max="2" width="9.140625" style="1"/>
    <col min="3" max="3" width="13.140625" style="1" bestFit="1" customWidth="1"/>
    <col min="4" max="4" width="9.140625" style="1"/>
    <col min="5" max="5" width="12" style="1" bestFit="1" customWidth="1"/>
    <col min="6" max="6" width="10.85546875" style="1" bestFit="1" customWidth="1"/>
    <col min="7" max="9" width="9.140625" style="1"/>
    <col min="10" max="10" width="18.42578125" style="1" customWidth="1"/>
    <col min="11" max="16384" width="9.140625" style="1"/>
  </cols>
  <sheetData>
    <row r="2" spans="1:13" ht="15">
      <c r="A2" s="6" t="s">
        <v>1</v>
      </c>
    </row>
    <row r="3" spans="1:13" ht="15.75" thickBot="1">
      <c r="A3" s="7" t="s">
        <v>28</v>
      </c>
      <c r="B3" s="7" t="s">
        <v>29</v>
      </c>
      <c r="C3" s="7" t="s">
        <v>30</v>
      </c>
      <c r="D3" s="7" t="s">
        <v>31</v>
      </c>
      <c r="E3" s="7" t="s">
        <v>4</v>
      </c>
      <c r="F3" s="7" t="s">
        <v>32</v>
      </c>
    </row>
    <row r="4" spans="1:13" ht="13.5" thickBot="1">
      <c r="C4" s="1" t="s">
        <v>6</v>
      </c>
      <c r="E4" s="31">
        <v>9999</v>
      </c>
      <c r="F4" s="1" t="s">
        <v>236</v>
      </c>
    </row>
    <row r="5" spans="1:13" ht="13.5" thickBot="1">
      <c r="C5" s="1" t="s">
        <v>6</v>
      </c>
      <c r="E5" s="31">
        <v>9999</v>
      </c>
      <c r="F5" s="1" t="s">
        <v>237</v>
      </c>
    </row>
    <row r="6" spans="1:13" ht="13.5" thickBot="1">
      <c r="C6" s="1" t="s">
        <v>6</v>
      </c>
      <c r="E6" s="31">
        <v>9999</v>
      </c>
      <c r="F6" s="1" t="s">
        <v>7</v>
      </c>
    </row>
    <row r="9" spans="1:13" ht="15">
      <c r="A9" s="6" t="s">
        <v>1484</v>
      </c>
    </row>
    <row r="10" spans="1:13" ht="15.75" thickBot="1">
      <c r="A10" s="7" t="s">
        <v>28</v>
      </c>
      <c r="B10" s="7" t="s">
        <v>29</v>
      </c>
      <c r="C10" s="7" t="s">
        <v>30</v>
      </c>
      <c r="D10" s="7" t="s">
        <v>1485</v>
      </c>
      <c r="E10" s="7" t="s">
        <v>4</v>
      </c>
      <c r="F10" s="7" t="s">
        <v>51</v>
      </c>
      <c r="G10" s="7" t="s">
        <v>52</v>
      </c>
      <c r="H10" s="7" t="s">
        <v>34</v>
      </c>
      <c r="I10" s="7" t="s">
        <v>33</v>
      </c>
      <c r="J10" s="7" t="s">
        <v>32</v>
      </c>
      <c r="K10" s="7" t="s">
        <v>37</v>
      </c>
      <c r="L10" s="7" t="s">
        <v>35</v>
      </c>
      <c r="M10" s="7" t="s">
        <v>36</v>
      </c>
    </row>
    <row r="11" spans="1:13">
      <c r="A11" s="1" t="s">
        <v>38</v>
      </c>
      <c r="B11" s="1" t="s">
        <v>38</v>
      </c>
      <c r="C11" s="1" t="s">
        <v>49</v>
      </c>
      <c r="D11" s="1" t="s">
        <v>213</v>
      </c>
      <c r="E11" s="1" t="s">
        <v>214</v>
      </c>
      <c r="F11" s="1" t="s">
        <v>38</v>
      </c>
      <c r="G11" s="1" t="s">
        <v>38</v>
      </c>
      <c r="H11" s="1" t="s">
        <v>38</v>
      </c>
      <c r="I11" s="1" t="s">
        <v>38</v>
      </c>
      <c r="J11" s="1" t="s">
        <v>38</v>
      </c>
      <c r="K11" s="1" t="s">
        <v>38</v>
      </c>
      <c r="L11" s="1" t="s">
        <v>38</v>
      </c>
      <c r="M11" s="1" t="s">
        <v>38</v>
      </c>
    </row>
    <row r="12" spans="1:13">
      <c r="B12" s="1" t="s">
        <v>3</v>
      </c>
      <c r="C12" s="1" t="s">
        <v>1432</v>
      </c>
      <c r="D12" s="1">
        <v>0</v>
      </c>
      <c r="E12" s="1">
        <v>5</v>
      </c>
      <c r="J12" s="1" t="s">
        <v>1433</v>
      </c>
    </row>
    <row r="13" spans="1:13">
      <c r="B13" s="1" t="s">
        <v>3</v>
      </c>
      <c r="C13" s="1" t="s">
        <v>215</v>
      </c>
      <c r="D13" s="1">
        <v>0</v>
      </c>
      <c r="E13" s="1">
        <v>1</v>
      </c>
    </row>
    <row r="14" spans="1:13" ht="25.5">
      <c r="C14" s="1" t="s">
        <v>2</v>
      </c>
      <c r="D14" s="1">
        <v>0</v>
      </c>
      <c r="E14" s="1">
        <v>1</v>
      </c>
      <c r="J14" s="32" t="s">
        <v>1698</v>
      </c>
    </row>
    <row r="15" spans="1:13" ht="25.5">
      <c r="B15" s="1" t="s">
        <v>216</v>
      </c>
      <c r="C15" s="1" t="s">
        <v>2</v>
      </c>
      <c r="D15" s="1">
        <v>0</v>
      </c>
      <c r="E15" s="1">
        <v>15</v>
      </c>
      <c r="J15" s="32" t="s">
        <v>1699</v>
      </c>
    </row>
    <row r="16" spans="1:13">
      <c r="B16" s="1" t="s">
        <v>0</v>
      </c>
      <c r="C16" s="1" t="s">
        <v>2</v>
      </c>
      <c r="D16" s="1">
        <v>0</v>
      </c>
      <c r="E16" s="1">
        <v>15</v>
      </c>
      <c r="J16" s="1" t="s">
        <v>217</v>
      </c>
    </row>
    <row r="17" spans="1:11">
      <c r="B17" s="1" t="s">
        <v>3</v>
      </c>
      <c r="C17" s="1" t="s">
        <v>219</v>
      </c>
      <c r="D17" s="1">
        <v>0</v>
      </c>
      <c r="E17" s="1">
        <v>1</v>
      </c>
      <c r="G17" s="1">
        <v>3</v>
      </c>
    </row>
    <row r="18" spans="1:11">
      <c r="B18" s="1" t="s">
        <v>3</v>
      </c>
      <c r="C18" s="1" t="s">
        <v>220</v>
      </c>
      <c r="D18" s="1">
        <v>0</v>
      </c>
      <c r="E18" s="1">
        <v>15</v>
      </c>
    </row>
    <row r="19" spans="1:11">
      <c r="B19" s="1" t="s">
        <v>3</v>
      </c>
      <c r="C19" s="1" t="s">
        <v>221</v>
      </c>
      <c r="D19" s="1">
        <v>0</v>
      </c>
      <c r="E19" s="1">
        <v>15</v>
      </c>
    </row>
    <row r="20" spans="1:11">
      <c r="C20" s="1" t="s">
        <v>222</v>
      </c>
      <c r="D20" s="1">
        <v>0</v>
      </c>
      <c r="E20" s="1">
        <v>2</v>
      </c>
    </row>
    <row r="21" spans="1:11">
      <c r="C21" s="1" t="s">
        <v>223</v>
      </c>
      <c r="D21" s="1">
        <v>0</v>
      </c>
      <c r="E21" s="1">
        <v>2</v>
      </c>
    </row>
    <row r="24" spans="1:11" ht="15">
      <c r="A24" s="6" t="s">
        <v>1486</v>
      </c>
    </row>
    <row r="25" spans="1:11" ht="15.75" thickBot="1">
      <c r="A25" s="7" t="s">
        <v>28</v>
      </c>
      <c r="B25" s="7" t="s">
        <v>108</v>
      </c>
      <c r="C25" s="7" t="s">
        <v>30</v>
      </c>
      <c r="D25" s="7" t="s">
        <v>31</v>
      </c>
      <c r="E25" s="7" t="s">
        <v>4</v>
      </c>
      <c r="F25" s="7" t="s">
        <v>5</v>
      </c>
      <c r="G25" s="7" t="s">
        <v>34</v>
      </c>
      <c r="H25" s="7" t="s">
        <v>33</v>
      </c>
      <c r="I25" s="7" t="s">
        <v>32</v>
      </c>
      <c r="J25" s="7" t="s">
        <v>36</v>
      </c>
      <c r="K25" s="7" t="s">
        <v>224</v>
      </c>
    </row>
    <row r="26" spans="1:11">
      <c r="C26" s="1" t="s">
        <v>225</v>
      </c>
      <c r="E26" s="1" t="s">
        <v>47</v>
      </c>
      <c r="J26" s="1" t="s">
        <v>226</v>
      </c>
    </row>
    <row r="27" spans="1:11">
      <c r="C27" s="1" t="s">
        <v>46</v>
      </c>
      <c r="E27" s="1" t="s">
        <v>47</v>
      </c>
      <c r="G27" s="1" t="s">
        <v>226</v>
      </c>
      <c r="I27" s="1" t="s">
        <v>227</v>
      </c>
    </row>
    <row r="28" spans="1:11">
      <c r="C28" s="1" t="s">
        <v>225</v>
      </c>
      <c r="E28" s="1" t="s">
        <v>228</v>
      </c>
      <c r="J28" s="1" t="s">
        <v>229</v>
      </c>
    </row>
    <row r="29" spans="1:11">
      <c r="C29" s="1" t="s">
        <v>225</v>
      </c>
      <c r="E29" s="1" t="s">
        <v>228</v>
      </c>
      <c r="J29" s="1" t="s">
        <v>230</v>
      </c>
    </row>
    <row r="30" spans="1:11">
      <c r="C30" s="1" t="s">
        <v>46</v>
      </c>
      <c r="E30" s="1" t="s">
        <v>228</v>
      </c>
      <c r="G30" s="1" t="s">
        <v>231</v>
      </c>
      <c r="I30" s="1" t="s">
        <v>227</v>
      </c>
    </row>
    <row r="31" spans="1:11">
      <c r="C31" s="1" t="s">
        <v>46</v>
      </c>
      <c r="E31" s="1" t="s">
        <v>228</v>
      </c>
      <c r="H31" s="1" t="s">
        <v>232</v>
      </c>
      <c r="I31" s="1" t="s">
        <v>227</v>
      </c>
    </row>
    <row r="32" spans="1:11">
      <c r="C32" s="1" t="s">
        <v>46</v>
      </c>
      <c r="E32" s="1" t="s">
        <v>228</v>
      </c>
      <c r="I32" s="1" t="s">
        <v>233</v>
      </c>
    </row>
    <row r="33" spans="3:10">
      <c r="C33" s="1" t="s">
        <v>46</v>
      </c>
      <c r="E33" s="1" t="s">
        <v>201</v>
      </c>
      <c r="I33" s="1" t="s">
        <v>234</v>
      </c>
    </row>
    <row r="34" spans="3:10">
      <c r="C34" s="1" t="s">
        <v>46</v>
      </c>
      <c r="E34" s="1" t="s">
        <v>201</v>
      </c>
      <c r="I34" s="1" t="s">
        <v>235</v>
      </c>
    </row>
    <row r="35" spans="3:10">
      <c r="C35" s="1" t="s">
        <v>46</v>
      </c>
      <c r="E35" s="1" t="s">
        <v>201</v>
      </c>
      <c r="I35" s="1" t="s">
        <v>48</v>
      </c>
    </row>
    <row r="36" spans="3:10">
      <c r="C36" s="1" t="s">
        <v>45</v>
      </c>
      <c r="E36" s="1">
        <v>2015</v>
      </c>
    </row>
    <row r="39" spans="3:10">
      <c r="C39" s="1" t="s">
        <v>225</v>
      </c>
      <c r="E39" s="1" t="s">
        <v>47</v>
      </c>
      <c r="J39" s="1" t="s">
        <v>1431</v>
      </c>
    </row>
    <row r="40" spans="3:10">
      <c r="C40" s="1" t="s">
        <v>46</v>
      </c>
      <c r="E40" s="1" t="s">
        <v>47</v>
      </c>
      <c r="G40" s="1" t="str">
        <f>J39</f>
        <v>R_ES*,NR_ES*</v>
      </c>
    </row>
  </sheetData>
  <phoneticPr fontId="0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3:J24"/>
  <sheetViews>
    <sheetView zoomScaleNormal="100" workbookViewId="0">
      <selection activeCell="F35" sqref="F35"/>
    </sheetView>
  </sheetViews>
  <sheetFormatPr defaultRowHeight="12.75"/>
  <cols>
    <col min="2" max="2" width="12.42578125" bestFit="1" customWidth="1"/>
    <col min="3" max="4" width="8.140625" bestFit="1" customWidth="1"/>
    <col min="5" max="5" width="9.140625" bestFit="1" customWidth="1"/>
    <col min="8" max="8" width="12.5703125" bestFit="1" customWidth="1"/>
    <col min="9" max="9" width="11.5703125" bestFit="1" customWidth="1"/>
  </cols>
  <sheetData>
    <row r="3" spans="2:10">
      <c r="B3" t="s">
        <v>40</v>
      </c>
    </row>
    <row r="4" spans="2:10">
      <c r="B4">
        <v>2010</v>
      </c>
    </row>
    <row r="7" spans="2:10">
      <c r="B7" t="s">
        <v>41</v>
      </c>
    </row>
    <row r="8" spans="2:10">
      <c r="B8" t="s">
        <v>211</v>
      </c>
    </row>
    <row r="11" spans="2:10">
      <c r="B11" t="s">
        <v>13</v>
      </c>
      <c r="H11" t="s">
        <v>1546</v>
      </c>
    </row>
    <row r="12" spans="2:10">
      <c r="B12" s="10" t="s">
        <v>42</v>
      </c>
      <c r="C12" s="11" t="s">
        <v>211</v>
      </c>
      <c r="D12" s="11" t="s">
        <v>212</v>
      </c>
      <c r="E12" s="11" t="s">
        <v>1547</v>
      </c>
      <c r="H12" s="18" t="s">
        <v>1543</v>
      </c>
      <c r="I12" s="10" t="str">
        <f>"msy"&amp;COUNT(I$14:I$33)&amp;"_"&amp;MAX(I$14:I$33)</f>
        <v>msy11_2060</v>
      </c>
      <c r="J12" s="10" t="str">
        <f>"msy"&amp;COUNT(J$14:J$33)&amp;"_"&amp;MAX(J$14:J$33)</f>
        <v>msy10_2060</v>
      </c>
    </row>
    <row r="13" spans="2:10">
      <c r="B13" s="12">
        <v>1</v>
      </c>
      <c r="C13" s="12">
        <v>1</v>
      </c>
      <c r="D13" s="12">
        <v>1</v>
      </c>
      <c r="E13" s="12">
        <v>1</v>
      </c>
      <c r="H13" t="s">
        <v>1544</v>
      </c>
    </row>
    <row r="14" spans="2:10">
      <c r="B14" s="12">
        <v>2</v>
      </c>
      <c r="C14" s="12">
        <v>19</v>
      </c>
      <c r="D14" s="12">
        <v>19</v>
      </c>
      <c r="E14" s="12">
        <v>4</v>
      </c>
      <c r="H14" t="s">
        <v>1545</v>
      </c>
      <c r="I14">
        <v>2010</v>
      </c>
      <c r="J14">
        <v>2010</v>
      </c>
    </row>
    <row r="15" spans="2:10">
      <c r="B15" s="12">
        <v>5</v>
      </c>
      <c r="C15" s="12">
        <v>2</v>
      </c>
      <c r="D15" s="12">
        <v>2</v>
      </c>
      <c r="E15" s="12">
        <v>3</v>
      </c>
      <c r="H15" t="s">
        <v>1545</v>
      </c>
      <c r="I15">
        <v>2011</v>
      </c>
      <c r="J15">
        <v>2011</v>
      </c>
    </row>
    <row r="16" spans="2:10">
      <c r="B16" s="12">
        <v>5</v>
      </c>
      <c r="C16" s="12">
        <v>17</v>
      </c>
      <c r="D16" s="12">
        <v>17</v>
      </c>
      <c r="E16" s="12">
        <v>5</v>
      </c>
      <c r="H16" t="s">
        <v>1545</v>
      </c>
      <c r="I16">
        <v>2016</v>
      </c>
      <c r="J16">
        <v>2016</v>
      </c>
    </row>
    <row r="17" spans="2:10">
      <c r="B17" s="12">
        <v>5</v>
      </c>
      <c r="C17" s="12">
        <v>4</v>
      </c>
      <c r="D17" s="12">
        <v>4</v>
      </c>
      <c r="E17" s="12">
        <v>5</v>
      </c>
      <c r="H17" t="s">
        <v>1545</v>
      </c>
      <c r="I17">
        <v>2020</v>
      </c>
      <c r="J17">
        <v>2020</v>
      </c>
    </row>
    <row r="18" spans="2:10">
      <c r="B18" s="12">
        <v>5</v>
      </c>
      <c r="C18" s="12"/>
      <c r="D18" s="12">
        <v>16</v>
      </c>
      <c r="E18" s="12">
        <v>5</v>
      </c>
      <c r="H18" t="s">
        <v>1545</v>
      </c>
      <c r="I18">
        <v>2025</v>
      </c>
      <c r="J18">
        <v>2025</v>
      </c>
    </row>
    <row r="19" spans="2:10">
      <c r="B19" s="12">
        <v>5</v>
      </c>
      <c r="C19" s="12"/>
      <c r="D19" s="12">
        <v>4</v>
      </c>
      <c r="E19" s="12">
        <v>5</v>
      </c>
      <c r="H19" t="s">
        <v>1545</v>
      </c>
      <c r="I19">
        <v>2030</v>
      </c>
      <c r="J19">
        <v>2030</v>
      </c>
    </row>
    <row r="20" spans="2:10">
      <c r="B20" s="12">
        <v>5</v>
      </c>
      <c r="C20" s="12"/>
      <c r="D20" s="12"/>
      <c r="E20" s="12">
        <v>5</v>
      </c>
      <c r="H20" t="s">
        <v>1545</v>
      </c>
      <c r="I20">
        <v>2035</v>
      </c>
      <c r="J20">
        <v>2035</v>
      </c>
    </row>
    <row r="21" spans="2:10">
      <c r="B21" s="12">
        <v>5</v>
      </c>
      <c r="C21" s="12"/>
      <c r="D21" s="12"/>
      <c r="E21" s="12">
        <v>5</v>
      </c>
      <c r="H21" t="s">
        <v>1545</v>
      </c>
      <c r="I21">
        <v>2040</v>
      </c>
      <c r="J21">
        <v>2040</v>
      </c>
    </row>
    <row r="22" spans="2:10">
      <c r="B22" s="12">
        <v>5</v>
      </c>
      <c r="C22" s="12"/>
      <c r="D22" s="12"/>
      <c r="E22" s="12">
        <v>6</v>
      </c>
      <c r="H22" t="s">
        <v>1545</v>
      </c>
      <c r="I22">
        <v>2045</v>
      </c>
      <c r="J22">
        <v>2050</v>
      </c>
    </row>
    <row r="23" spans="2:10">
      <c r="B23" s="12">
        <v>5</v>
      </c>
      <c r="C23" s="12"/>
      <c r="D23" s="12"/>
      <c r="E23" s="12">
        <v>13</v>
      </c>
      <c r="H23" t="s">
        <v>1545</v>
      </c>
      <c r="I23">
        <v>2050</v>
      </c>
      <c r="J23">
        <v>2060</v>
      </c>
    </row>
    <row r="24" spans="2:10">
      <c r="B24" s="12">
        <v>5</v>
      </c>
      <c r="C24" s="12"/>
      <c r="D24" s="12"/>
      <c r="E24" s="12"/>
      <c r="H24" t="s">
        <v>1545</v>
      </c>
      <c r="I24">
        <v>2060</v>
      </c>
    </row>
  </sheetData>
  <phoneticPr fontId="7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34"/>
  <sheetViews>
    <sheetView topLeftCell="A13" zoomScaleNormal="100" workbookViewId="0"/>
  </sheetViews>
  <sheetFormatPr defaultColWidth="9.140625" defaultRowHeight="12.75"/>
  <cols>
    <col min="1" max="1" width="14.5703125" style="1" customWidth="1"/>
    <col min="2" max="2" width="10.5703125" style="1" customWidth="1"/>
    <col min="3" max="3" width="11.5703125" style="1" bestFit="1" customWidth="1"/>
    <col min="4" max="4" width="10.140625" style="1" bestFit="1" customWidth="1"/>
    <col min="5" max="5" width="14.5703125" style="1" bestFit="1" customWidth="1"/>
    <col min="6" max="6" width="10.85546875" style="1" bestFit="1" customWidth="1"/>
    <col min="7" max="9" width="9.140625" style="1"/>
    <col min="10" max="10" width="18" style="1" customWidth="1"/>
    <col min="11" max="11" width="9.140625" style="1"/>
    <col min="12" max="12" width="9.5703125" style="1" bestFit="1" customWidth="1"/>
    <col min="13" max="16384" width="9.140625" style="1"/>
  </cols>
  <sheetData>
    <row r="1" spans="1:13">
      <c r="A1" s="1" t="s">
        <v>44</v>
      </c>
    </row>
    <row r="3" spans="1:13" ht="15">
      <c r="A3" s="6" t="s">
        <v>27</v>
      </c>
    </row>
    <row r="4" spans="1:13" ht="15.75" thickBot="1">
      <c r="A4" s="7" t="s">
        <v>28</v>
      </c>
      <c r="B4" s="7" t="s">
        <v>108</v>
      </c>
      <c r="C4" s="7" t="s">
        <v>30</v>
      </c>
      <c r="D4" s="7" t="s">
        <v>31</v>
      </c>
      <c r="E4" s="7" t="s">
        <v>4</v>
      </c>
      <c r="F4" s="7" t="s">
        <v>5</v>
      </c>
      <c r="G4" s="7" t="s">
        <v>34</v>
      </c>
      <c r="J4" s="1" t="s">
        <v>1457</v>
      </c>
    </row>
    <row r="5" spans="1:13">
      <c r="C5" s="1" t="s">
        <v>45</v>
      </c>
      <c r="E5" s="1">
        <v>2015</v>
      </c>
    </row>
    <row r="6" spans="1:13">
      <c r="B6" s="1" t="s">
        <v>109</v>
      </c>
      <c r="C6" s="1" t="s">
        <v>110</v>
      </c>
      <c r="E6" s="1">
        <v>1.17</v>
      </c>
      <c r="F6" s="1" t="s">
        <v>106</v>
      </c>
      <c r="J6" s="1" t="s">
        <v>1458</v>
      </c>
      <c r="K6" s="1">
        <v>43237.771354166667</v>
      </c>
    </row>
    <row r="7" spans="1:13">
      <c r="B7" s="1" t="s">
        <v>109</v>
      </c>
      <c r="C7" s="1" t="s">
        <v>111</v>
      </c>
      <c r="E7" s="1">
        <v>0.05</v>
      </c>
      <c r="J7" s="1" t="s">
        <v>1459</v>
      </c>
      <c r="K7" s="1">
        <v>43258.436946851856</v>
      </c>
    </row>
    <row r="8" spans="1:13">
      <c r="B8" s="1" t="s">
        <v>112</v>
      </c>
      <c r="C8" s="1" t="s">
        <v>110</v>
      </c>
      <c r="E8" s="1">
        <v>1.01</v>
      </c>
      <c r="F8" s="1" t="s">
        <v>106</v>
      </c>
      <c r="J8" s="1" t="s">
        <v>1460</v>
      </c>
      <c r="K8" s="1" t="s">
        <v>1461</v>
      </c>
    </row>
    <row r="9" spans="1:13">
      <c r="B9" s="1" t="s">
        <v>112</v>
      </c>
      <c r="C9" s="1" t="s">
        <v>111</v>
      </c>
      <c r="E9" s="1">
        <v>0.05</v>
      </c>
    </row>
    <row r="10" spans="1:13">
      <c r="B10" s="1" t="s">
        <v>113</v>
      </c>
      <c r="C10" s="1" t="s">
        <v>110</v>
      </c>
      <c r="E10" s="1">
        <v>1.07</v>
      </c>
      <c r="F10" s="1" t="s">
        <v>106</v>
      </c>
      <c r="J10" s="1" t="s">
        <v>1462</v>
      </c>
      <c r="K10" s="1" t="s">
        <v>1463</v>
      </c>
    </row>
    <row r="11" spans="1:13">
      <c r="B11" s="1" t="s">
        <v>113</v>
      </c>
      <c r="C11" s="1" t="s">
        <v>111</v>
      </c>
      <c r="E11" s="1">
        <v>0.05</v>
      </c>
      <c r="J11" s="1" t="s">
        <v>1464</v>
      </c>
      <c r="K11" s="1" t="s">
        <v>1465</v>
      </c>
    </row>
    <row r="12" spans="1:13">
      <c r="B12" s="1" t="s">
        <v>114</v>
      </c>
      <c r="C12" s="1" t="s">
        <v>110</v>
      </c>
      <c r="E12" s="8">
        <f>L15</f>
        <v>1.0207253886010363</v>
      </c>
      <c r="F12" s="1" t="s">
        <v>106</v>
      </c>
    </row>
    <row r="13" spans="1:13">
      <c r="B13" s="1" t="s">
        <v>114</v>
      </c>
      <c r="C13" s="1" t="s">
        <v>111</v>
      </c>
      <c r="E13" s="1">
        <v>0.05</v>
      </c>
      <c r="J13" s="9" t="s">
        <v>1466</v>
      </c>
      <c r="K13" s="9" t="s">
        <v>1477</v>
      </c>
      <c r="L13" s="9" t="s">
        <v>1478</v>
      </c>
      <c r="M13" s="9" t="s">
        <v>1479</v>
      </c>
    </row>
    <row r="14" spans="1:13">
      <c r="B14" s="1" t="s">
        <v>106</v>
      </c>
      <c r="C14" s="1" t="s">
        <v>110</v>
      </c>
      <c r="E14" s="1">
        <v>1</v>
      </c>
      <c r="F14" s="1" t="s">
        <v>106</v>
      </c>
      <c r="J14" s="1" t="s">
        <v>1467</v>
      </c>
      <c r="K14" s="1">
        <v>89.82</v>
      </c>
      <c r="L14" s="1">
        <f t="shared" ref="L14:L22" si="0">$K$16/K14</f>
        <v>1.0308394566911603</v>
      </c>
      <c r="M14" s="1">
        <f t="shared" ref="M14:M22" si="1">$K$23/K14</f>
        <v>1.1352705410821644</v>
      </c>
    </row>
    <row r="15" spans="1:13">
      <c r="B15" s="1" t="s">
        <v>106</v>
      </c>
      <c r="C15" s="1" t="s">
        <v>111</v>
      </c>
      <c r="E15" s="1">
        <v>0.05</v>
      </c>
      <c r="J15" s="1" t="s">
        <v>1468</v>
      </c>
      <c r="K15" s="1">
        <v>90.71</v>
      </c>
      <c r="L15" s="1">
        <f t="shared" si="0"/>
        <v>1.0207253886010363</v>
      </c>
      <c r="M15" s="1">
        <f t="shared" si="1"/>
        <v>1.1241318487487599</v>
      </c>
    </row>
    <row r="16" spans="1:13">
      <c r="B16" s="1" t="s">
        <v>115</v>
      </c>
      <c r="C16" s="1" t="s">
        <v>110</v>
      </c>
      <c r="E16" s="8">
        <f>L17</f>
        <v>0.96993505133040026</v>
      </c>
      <c r="F16" s="1" t="s">
        <v>106</v>
      </c>
      <c r="J16" s="1" t="s">
        <v>1469</v>
      </c>
      <c r="K16" s="1">
        <v>92.59</v>
      </c>
      <c r="L16" s="1">
        <f t="shared" si="0"/>
        <v>1</v>
      </c>
      <c r="M16" s="1">
        <f t="shared" si="1"/>
        <v>1.1013068365914245</v>
      </c>
    </row>
    <row r="17" spans="2:13">
      <c r="B17" s="1" t="s">
        <v>115</v>
      </c>
      <c r="C17" s="1" t="s">
        <v>111</v>
      </c>
      <c r="E17" s="1">
        <v>0.05</v>
      </c>
      <c r="J17" s="1" t="s">
        <v>1470</v>
      </c>
      <c r="K17" s="1">
        <v>95.46</v>
      </c>
      <c r="L17" s="1">
        <f t="shared" si="0"/>
        <v>0.96993505133040026</v>
      </c>
      <c r="M17" s="1">
        <f t="shared" si="1"/>
        <v>1.0681961030798242</v>
      </c>
    </row>
    <row r="18" spans="2:13">
      <c r="B18" s="1" t="s">
        <v>116</v>
      </c>
      <c r="C18" s="1" t="s">
        <v>110</v>
      </c>
      <c r="E18" s="8">
        <f>L18</f>
        <v>0.94489233595264832</v>
      </c>
      <c r="F18" s="1" t="s">
        <v>106</v>
      </c>
      <c r="J18" s="1" t="s">
        <v>1471</v>
      </c>
      <c r="K18" s="1">
        <v>97.99</v>
      </c>
      <c r="L18" s="1">
        <f t="shared" si="0"/>
        <v>0.94489233595264832</v>
      </c>
      <c r="M18" s="1">
        <f t="shared" si="1"/>
        <v>1.0406163894274927</v>
      </c>
    </row>
    <row r="19" spans="2:13">
      <c r="B19" s="1" t="s">
        <v>116</v>
      </c>
      <c r="C19" s="1" t="s">
        <v>111</v>
      </c>
      <c r="E19" s="1">
        <v>0.05</v>
      </c>
      <c r="J19" s="1" t="s">
        <v>1472</v>
      </c>
      <c r="K19" s="1">
        <v>99.46</v>
      </c>
      <c r="L19" s="1">
        <f t="shared" si="0"/>
        <v>0.93092700583149013</v>
      </c>
      <c r="M19" s="1">
        <f t="shared" si="1"/>
        <v>1.025236275889805</v>
      </c>
    </row>
    <row r="20" spans="2:13">
      <c r="B20" s="1" t="s">
        <v>107</v>
      </c>
      <c r="C20" s="1" t="s">
        <v>110</v>
      </c>
      <c r="E20" s="8">
        <f>L19</f>
        <v>0.93092700583149013</v>
      </c>
      <c r="F20" s="1" t="s">
        <v>106</v>
      </c>
      <c r="J20" s="1" t="s">
        <v>1473</v>
      </c>
      <c r="K20" s="1">
        <v>100.01</v>
      </c>
      <c r="L20" s="1">
        <f t="shared" si="0"/>
        <v>0.92580741925807419</v>
      </c>
      <c r="M20" s="1">
        <f t="shared" si="1"/>
        <v>1.0195980401959803</v>
      </c>
    </row>
    <row r="21" spans="2:13">
      <c r="B21" s="1" t="s">
        <v>107</v>
      </c>
      <c r="C21" s="1" t="s">
        <v>111</v>
      </c>
      <c r="E21" s="1">
        <v>0.05</v>
      </c>
      <c r="J21" s="1" t="s">
        <v>1474</v>
      </c>
      <c r="K21" s="1">
        <v>100</v>
      </c>
      <c r="L21" s="1">
        <f t="shared" si="0"/>
        <v>0.92590000000000006</v>
      </c>
      <c r="M21" s="1">
        <f t="shared" si="1"/>
        <v>1.0197000000000001</v>
      </c>
    </row>
    <row r="22" spans="2:13">
      <c r="B22" s="1" t="s">
        <v>117</v>
      </c>
      <c r="C22" s="1" t="s">
        <v>110</v>
      </c>
      <c r="E22" s="8">
        <f>L20</f>
        <v>0.92580741925807419</v>
      </c>
      <c r="F22" s="1" t="s">
        <v>106</v>
      </c>
      <c r="J22" s="1" t="s">
        <v>1475</v>
      </c>
      <c r="K22" s="1">
        <v>100.25</v>
      </c>
      <c r="L22" s="1">
        <f t="shared" si="0"/>
        <v>0.92359102244389035</v>
      </c>
      <c r="M22" s="1">
        <f t="shared" si="1"/>
        <v>1.0171571072319201</v>
      </c>
    </row>
    <row r="23" spans="2:13">
      <c r="B23" s="1" t="s">
        <v>117</v>
      </c>
      <c r="C23" s="1" t="s">
        <v>111</v>
      </c>
      <c r="E23" s="1">
        <v>0.05</v>
      </c>
      <c r="J23" s="1" t="s">
        <v>1476</v>
      </c>
      <c r="K23" s="1">
        <v>101.97</v>
      </c>
      <c r="L23" s="1">
        <f>$K$16/K23</f>
        <v>0.90801216043934496</v>
      </c>
      <c r="M23" s="1">
        <f>$K$23/K23</f>
        <v>1</v>
      </c>
    </row>
    <row r="24" spans="2:13">
      <c r="B24" s="1" t="s">
        <v>118</v>
      </c>
      <c r="C24" s="1" t="s">
        <v>110</v>
      </c>
      <c r="E24" s="8">
        <f>L21</f>
        <v>0.92590000000000006</v>
      </c>
      <c r="F24" s="1" t="s">
        <v>106</v>
      </c>
    </row>
    <row r="25" spans="2:13">
      <c r="B25" s="1" t="s">
        <v>118</v>
      </c>
      <c r="C25" s="1" t="s">
        <v>111</v>
      </c>
      <c r="E25" s="1">
        <v>0.05</v>
      </c>
    </row>
    <row r="26" spans="2:13">
      <c r="B26" s="1" t="s">
        <v>1440</v>
      </c>
      <c r="C26" s="1" t="s">
        <v>110</v>
      </c>
      <c r="E26" s="8">
        <f>L22</f>
        <v>0.92359102244389035</v>
      </c>
      <c r="F26" s="1" t="s">
        <v>106</v>
      </c>
    </row>
    <row r="27" spans="2:13">
      <c r="B27" s="1" t="s">
        <v>1440</v>
      </c>
      <c r="C27" s="1" t="s">
        <v>111</v>
      </c>
      <c r="E27" s="1">
        <v>0.05</v>
      </c>
    </row>
    <row r="28" spans="2:13">
      <c r="B28" s="1" t="s">
        <v>1441</v>
      </c>
      <c r="C28" s="1" t="s">
        <v>110</v>
      </c>
      <c r="E28" s="8">
        <f>L23</f>
        <v>0.90801216043934496</v>
      </c>
      <c r="F28" s="1" t="s">
        <v>106</v>
      </c>
    </row>
    <row r="29" spans="2:13">
      <c r="B29" s="1" t="s">
        <v>1441</v>
      </c>
      <c r="C29" s="1" t="s">
        <v>111</v>
      </c>
      <c r="E29" s="1">
        <v>0.05</v>
      </c>
    </row>
    <row r="30" spans="2:13">
      <c r="B30" s="1" t="s">
        <v>1442</v>
      </c>
      <c r="C30" s="1" t="s">
        <v>110</v>
      </c>
      <c r="E30" s="8">
        <f>E28-0.02</f>
        <v>0.88801216043934494</v>
      </c>
      <c r="F30" s="1" t="s">
        <v>106</v>
      </c>
    </row>
    <row r="31" spans="2:13">
      <c r="B31" s="1" t="s">
        <v>1442</v>
      </c>
      <c r="C31" s="1" t="s">
        <v>111</v>
      </c>
      <c r="E31" s="1">
        <v>0.05</v>
      </c>
    </row>
    <row r="32" spans="2:13">
      <c r="B32" s="1" t="s">
        <v>1552</v>
      </c>
      <c r="C32" s="1" t="s">
        <v>110</v>
      </c>
      <c r="E32" s="8">
        <f>E24/'euro-dollar-exch-rate-history'!J22</f>
        <v>0.83445923942986655</v>
      </c>
      <c r="F32" s="1" t="s">
        <v>106</v>
      </c>
    </row>
    <row r="33" spans="2:5">
      <c r="B33" s="1" t="s">
        <v>1552</v>
      </c>
      <c r="C33" s="1" t="s">
        <v>111</v>
      </c>
      <c r="E33" s="1">
        <v>0.05</v>
      </c>
    </row>
    <row r="34" spans="2:5">
      <c r="C34" s="1" t="s">
        <v>119</v>
      </c>
      <c r="E34" s="1">
        <v>1</v>
      </c>
    </row>
  </sheetData>
  <phoneticPr fontId="7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DEB4-0053-4C9A-9271-69B9DCAD1202}">
  <dimension ref="A1:J5782"/>
  <sheetViews>
    <sheetView workbookViewId="0"/>
  </sheetViews>
  <sheetFormatPr defaultRowHeight="12.75"/>
  <cols>
    <col min="1" max="1" width="14.140625" customWidth="1"/>
    <col min="10" max="10" width="4.5703125" bestFit="1" customWidth="1"/>
  </cols>
  <sheetData>
    <row r="1" spans="1:2">
      <c r="A1" t="s">
        <v>1553</v>
      </c>
    </row>
    <row r="3" spans="1:2">
      <c r="A3" t="s">
        <v>1554</v>
      </c>
    </row>
    <row r="5" spans="1:2">
      <c r="A5" t="s">
        <v>1555</v>
      </c>
    </row>
    <row r="6" spans="1:2">
      <c r="A6" t="s">
        <v>1556</v>
      </c>
    </row>
    <row r="7" spans="1:2">
      <c r="A7" t="s">
        <v>1557</v>
      </c>
    </row>
    <row r="8" spans="1:2">
      <c r="A8" t="s">
        <v>1558</v>
      </c>
    </row>
    <row r="12" spans="1:2">
      <c r="A12" t="s">
        <v>1559</v>
      </c>
    </row>
    <row r="13" spans="1:2">
      <c r="A13" t="s">
        <v>1560</v>
      </c>
    </row>
    <row r="16" spans="1:2">
      <c r="B16" t="s">
        <v>1561</v>
      </c>
    </row>
    <row r="17" spans="1:10">
      <c r="A17" s="20">
        <v>36164</v>
      </c>
      <c r="B17">
        <v>1.1825000000000001</v>
      </c>
      <c r="C17">
        <f>YEAR(A17)</f>
        <v>1999</v>
      </c>
      <c r="I17">
        <v>2010</v>
      </c>
      <c r="J17" s="21">
        <f>AVERAGEIF($C$17:$C$5782,I17,$B$17:$B$5782)</f>
        <v>1.3261500000000004</v>
      </c>
    </row>
    <row r="18" spans="1:10">
      <c r="A18" s="20">
        <v>36165</v>
      </c>
      <c r="B18">
        <v>1.1774</v>
      </c>
      <c r="C18">
        <f t="shared" ref="C18:C81" si="0">YEAR(A18)</f>
        <v>1999</v>
      </c>
      <c r="I18">
        <v>2011</v>
      </c>
      <c r="J18" s="21">
        <f t="shared" ref="J18:J27" si="1">AVERAGEIF($C$17:$C$5782,I18,$B$17:$B$5782)</f>
        <v>1.392522222222222</v>
      </c>
    </row>
    <row r="19" spans="1:10">
      <c r="A19" s="20">
        <v>36166</v>
      </c>
      <c r="B19">
        <v>1.1621999999999999</v>
      </c>
      <c r="C19">
        <f t="shared" si="0"/>
        <v>1999</v>
      </c>
      <c r="I19">
        <v>2012</v>
      </c>
      <c r="J19" s="21">
        <f t="shared" si="1"/>
        <v>1.2858345238095248</v>
      </c>
    </row>
    <row r="20" spans="1:10">
      <c r="A20" s="20">
        <v>36167</v>
      </c>
      <c r="B20">
        <v>1.1706000000000001</v>
      </c>
      <c r="C20">
        <f t="shared" si="0"/>
        <v>1999</v>
      </c>
      <c r="I20">
        <v>2013</v>
      </c>
      <c r="J20" s="21">
        <f t="shared" si="1"/>
        <v>1.3285492063492064</v>
      </c>
    </row>
    <row r="21" spans="1:10">
      <c r="A21" s="20">
        <v>36168</v>
      </c>
      <c r="B21">
        <v>1.1577</v>
      </c>
      <c r="C21">
        <f t="shared" si="0"/>
        <v>1999</v>
      </c>
      <c r="I21">
        <v>2014</v>
      </c>
      <c r="J21" s="21">
        <f t="shared" si="1"/>
        <v>1.3282738095238089</v>
      </c>
    </row>
    <row r="22" spans="1:10">
      <c r="A22" s="20">
        <v>36171</v>
      </c>
      <c r="B22">
        <v>1.1497999999999999</v>
      </c>
      <c r="C22">
        <f t="shared" si="0"/>
        <v>1999</v>
      </c>
      <c r="I22">
        <v>2015</v>
      </c>
      <c r="J22" s="21">
        <f t="shared" si="1"/>
        <v>1.1095808593749998</v>
      </c>
    </row>
    <row r="23" spans="1:10">
      <c r="A23" s="20">
        <v>36172</v>
      </c>
      <c r="B23">
        <v>1.1564000000000001</v>
      </c>
      <c r="C23">
        <f t="shared" si="0"/>
        <v>1999</v>
      </c>
      <c r="I23">
        <v>2016</v>
      </c>
      <c r="J23" s="21">
        <f t="shared" si="1"/>
        <v>1.1069157088122605</v>
      </c>
    </row>
    <row r="24" spans="1:10">
      <c r="A24" s="20">
        <v>36173</v>
      </c>
      <c r="B24">
        <v>1.1662999999999999</v>
      </c>
      <c r="C24">
        <f t="shared" si="0"/>
        <v>1999</v>
      </c>
      <c r="I24">
        <v>2017</v>
      </c>
      <c r="J24" s="21">
        <f t="shared" si="1"/>
        <v>1.1299811538461539</v>
      </c>
    </row>
    <row r="25" spans="1:10">
      <c r="A25" s="20">
        <v>36174</v>
      </c>
      <c r="B25">
        <v>1.17</v>
      </c>
      <c r="C25">
        <f t="shared" si="0"/>
        <v>1999</v>
      </c>
      <c r="I25">
        <v>2018</v>
      </c>
      <c r="J25" s="21">
        <f t="shared" si="1"/>
        <v>1.1808865671641788</v>
      </c>
    </row>
    <row r="26" spans="1:10">
      <c r="A26" s="20">
        <v>36175</v>
      </c>
      <c r="B26">
        <v>1.1553</v>
      </c>
      <c r="C26">
        <f t="shared" si="0"/>
        <v>1999</v>
      </c>
      <c r="I26">
        <v>2019</v>
      </c>
      <c r="J26" s="21">
        <f t="shared" si="1"/>
        <v>1.1200262820512832</v>
      </c>
    </row>
    <row r="27" spans="1:10">
      <c r="A27" s="20">
        <v>36179</v>
      </c>
      <c r="B27">
        <v>1.1605000000000001</v>
      </c>
      <c r="C27">
        <f t="shared" si="0"/>
        <v>1999</v>
      </c>
      <c r="I27">
        <v>2020</v>
      </c>
      <c r="J27" s="21">
        <f t="shared" si="1"/>
        <v>1.1413163987138268</v>
      </c>
    </row>
    <row r="28" spans="1:10">
      <c r="A28" s="20">
        <v>36180</v>
      </c>
      <c r="B28">
        <v>1.1556999999999999</v>
      </c>
      <c r="C28">
        <f t="shared" si="0"/>
        <v>1999</v>
      </c>
    </row>
    <row r="29" spans="1:10">
      <c r="A29" s="20">
        <v>36181</v>
      </c>
      <c r="B29">
        <v>1.1591</v>
      </c>
      <c r="C29">
        <f t="shared" si="0"/>
        <v>1999</v>
      </c>
    </row>
    <row r="30" spans="1:10">
      <c r="A30" s="20">
        <v>36182</v>
      </c>
      <c r="B30">
        <v>1.1585000000000001</v>
      </c>
      <c r="C30">
        <f t="shared" si="0"/>
        <v>1999</v>
      </c>
    </row>
    <row r="31" spans="1:10">
      <c r="A31" s="20">
        <v>36185</v>
      </c>
      <c r="B31">
        <v>1.1549</v>
      </c>
      <c r="C31">
        <f t="shared" si="0"/>
        <v>1999</v>
      </c>
    </row>
    <row r="32" spans="1:10">
      <c r="A32" s="20">
        <v>36186</v>
      </c>
      <c r="B32">
        <v>1.1559999999999999</v>
      </c>
      <c r="C32">
        <f t="shared" si="0"/>
        <v>1999</v>
      </c>
    </row>
    <row r="33" spans="1:3">
      <c r="A33" s="20">
        <v>36187</v>
      </c>
      <c r="B33">
        <v>1.1423000000000001</v>
      </c>
      <c r="C33">
        <f t="shared" si="0"/>
        <v>1999</v>
      </c>
    </row>
    <row r="34" spans="1:3">
      <c r="A34" s="20">
        <v>36188</v>
      </c>
      <c r="B34">
        <v>1.1412</v>
      </c>
      <c r="C34">
        <f t="shared" si="0"/>
        <v>1999</v>
      </c>
    </row>
    <row r="35" spans="1:3">
      <c r="A35" s="20">
        <v>36189</v>
      </c>
      <c r="B35">
        <v>1.1356999999999999</v>
      </c>
      <c r="C35">
        <f t="shared" si="0"/>
        <v>1999</v>
      </c>
    </row>
    <row r="36" spans="1:3">
      <c r="A36" s="20">
        <v>36192</v>
      </c>
      <c r="B36">
        <v>1.1297999999999999</v>
      </c>
      <c r="C36">
        <f t="shared" si="0"/>
        <v>1999</v>
      </c>
    </row>
    <row r="37" spans="1:3">
      <c r="A37" s="20">
        <v>36193</v>
      </c>
      <c r="B37">
        <v>1.1338999999999999</v>
      </c>
      <c r="C37">
        <f t="shared" si="0"/>
        <v>1999</v>
      </c>
    </row>
    <row r="38" spans="1:3">
      <c r="A38" s="20">
        <v>36194</v>
      </c>
      <c r="B38">
        <v>1.1299999999999999</v>
      </c>
      <c r="C38">
        <f t="shared" si="0"/>
        <v>1999</v>
      </c>
    </row>
    <row r="39" spans="1:3">
      <c r="A39" s="20">
        <v>36195</v>
      </c>
      <c r="B39">
        <v>1.1328</v>
      </c>
      <c r="C39">
        <f t="shared" si="0"/>
        <v>1999</v>
      </c>
    </row>
    <row r="40" spans="1:3">
      <c r="A40" s="20">
        <v>36196</v>
      </c>
      <c r="B40">
        <v>1.1258999999999999</v>
      </c>
      <c r="C40">
        <f t="shared" si="0"/>
        <v>1999</v>
      </c>
    </row>
    <row r="41" spans="1:3">
      <c r="A41" s="20">
        <v>36199</v>
      </c>
      <c r="B41">
        <v>1.1324000000000001</v>
      </c>
      <c r="C41">
        <f t="shared" si="0"/>
        <v>1999</v>
      </c>
    </row>
    <row r="42" spans="1:3">
      <c r="A42" s="20">
        <v>36200</v>
      </c>
      <c r="B42">
        <v>1.1303000000000001</v>
      </c>
      <c r="C42">
        <f t="shared" si="0"/>
        <v>1999</v>
      </c>
    </row>
    <row r="43" spans="1:3">
      <c r="A43" s="20">
        <v>36201</v>
      </c>
      <c r="B43">
        <v>1.1326000000000001</v>
      </c>
      <c r="C43">
        <f t="shared" si="0"/>
        <v>1999</v>
      </c>
    </row>
    <row r="44" spans="1:3">
      <c r="A44" s="20">
        <v>36202</v>
      </c>
      <c r="B44">
        <v>1.1233</v>
      </c>
      <c r="C44">
        <f t="shared" si="0"/>
        <v>1999</v>
      </c>
    </row>
    <row r="45" spans="1:3">
      <c r="A45" s="20">
        <v>36203</v>
      </c>
      <c r="B45">
        <v>1.1274999999999999</v>
      </c>
      <c r="C45">
        <f t="shared" si="0"/>
        <v>1999</v>
      </c>
    </row>
    <row r="46" spans="1:3">
      <c r="A46" s="20">
        <v>36207</v>
      </c>
      <c r="B46">
        <v>1.1205000000000001</v>
      </c>
      <c r="C46">
        <f t="shared" si="0"/>
        <v>1999</v>
      </c>
    </row>
    <row r="47" spans="1:3">
      <c r="A47" s="20">
        <v>36208</v>
      </c>
      <c r="B47">
        <v>1.1245000000000001</v>
      </c>
      <c r="C47">
        <f t="shared" si="0"/>
        <v>1999</v>
      </c>
    </row>
    <row r="48" spans="1:3">
      <c r="A48" s="20">
        <v>36209</v>
      </c>
      <c r="B48">
        <v>1.1200000000000001</v>
      </c>
      <c r="C48">
        <f t="shared" si="0"/>
        <v>1999</v>
      </c>
    </row>
    <row r="49" spans="1:3">
      <c r="A49" s="20">
        <v>36210</v>
      </c>
      <c r="B49">
        <v>1.1075999999999999</v>
      </c>
      <c r="C49">
        <f t="shared" si="0"/>
        <v>1999</v>
      </c>
    </row>
    <row r="50" spans="1:3">
      <c r="A50" s="20">
        <v>36213</v>
      </c>
      <c r="B50">
        <v>1.103</v>
      </c>
      <c r="C50">
        <f t="shared" si="0"/>
        <v>1999</v>
      </c>
    </row>
    <row r="51" spans="1:3">
      <c r="A51" s="20">
        <v>36214</v>
      </c>
      <c r="B51">
        <v>1.101</v>
      </c>
      <c r="C51">
        <f t="shared" si="0"/>
        <v>1999</v>
      </c>
    </row>
    <row r="52" spans="1:3">
      <c r="A52" s="20">
        <v>36215</v>
      </c>
      <c r="B52">
        <v>1.1000000000000001</v>
      </c>
      <c r="C52">
        <f t="shared" si="0"/>
        <v>1999</v>
      </c>
    </row>
    <row r="53" spans="1:3">
      <c r="A53" s="20">
        <v>36216</v>
      </c>
      <c r="B53">
        <v>1.1040000000000001</v>
      </c>
      <c r="C53">
        <f t="shared" si="0"/>
        <v>1999</v>
      </c>
    </row>
    <row r="54" spans="1:3">
      <c r="A54" s="20">
        <v>36217</v>
      </c>
      <c r="B54">
        <v>1.1026</v>
      </c>
      <c r="C54">
        <f t="shared" si="0"/>
        <v>1999</v>
      </c>
    </row>
    <row r="55" spans="1:3">
      <c r="A55" s="20">
        <v>36220</v>
      </c>
      <c r="B55">
        <v>1.0885</v>
      </c>
      <c r="C55">
        <f t="shared" si="0"/>
        <v>1999</v>
      </c>
    </row>
    <row r="56" spans="1:3">
      <c r="A56" s="20">
        <v>36221</v>
      </c>
      <c r="B56">
        <v>1.0932999999999999</v>
      </c>
      <c r="C56">
        <f t="shared" si="0"/>
        <v>1999</v>
      </c>
    </row>
    <row r="57" spans="1:3">
      <c r="A57" s="20">
        <v>36222</v>
      </c>
      <c r="B57">
        <v>1.0889</v>
      </c>
      <c r="C57">
        <f t="shared" si="0"/>
        <v>1999</v>
      </c>
    </row>
    <row r="58" spans="1:3">
      <c r="A58" s="20">
        <v>36223</v>
      </c>
      <c r="B58">
        <v>1.0807</v>
      </c>
      <c r="C58">
        <f t="shared" si="0"/>
        <v>1999</v>
      </c>
    </row>
    <row r="59" spans="1:3">
      <c r="A59" s="20">
        <v>36224</v>
      </c>
      <c r="B59">
        <v>1.0825</v>
      </c>
      <c r="C59">
        <f t="shared" si="0"/>
        <v>1999</v>
      </c>
    </row>
    <row r="60" spans="1:3">
      <c r="A60" s="20">
        <v>36227</v>
      </c>
      <c r="B60">
        <v>1.0883</v>
      </c>
      <c r="C60">
        <f t="shared" si="0"/>
        <v>1999</v>
      </c>
    </row>
    <row r="61" spans="1:3">
      <c r="A61" s="20">
        <v>36228</v>
      </c>
      <c r="B61">
        <v>1.0885</v>
      </c>
      <c r="C61">
        <f t="shared" si="0"/>
        <v>1999</v>
      </c>
    </row>
    <row r="62" spans="1:3">
      <c r="A62" s="20">
        <v>36229</v>
      </c>
      <c r="B62">
        <v>1.0946</v>
      </c>
      <c r="C62">
        <f t="shared" si="0"/>
        <v>1999</v>
      </c>
    </row>
    <row r="63" spans="1:3">
      <c r="A63" s="20">
        <v>36230</v>
      </c>
      <c r="B63">
        <v>1.103</v>
      </c>
      <c r="C63">
        <f t="shared" si="0"/>
        <v>1999</v>
      </c>
    </row>
    <row r="64" spans="1:3">
      <c r="A64" s="20">
        <v>36231</v>
      </c>
      <c r="B64">
        <v>1.0907</v>
      </c>
      <c r="C64">
        <f t="shared" si="0"/>
        <v>1999</v>
      </c>
    </row>
    <row r="65" spans="1:3">
      <c r="A65" s="20">
        <v>36234</v>
      </c>
      <c r="B65">
        <v>1.0932999999999999</v>
      </c>
      <c r="C65">
        <f t="shared" si="0"/>
        <v>1999</v>
      </c>
    </row>
    <row r="66" spans="1:3">
      <c r="A66" s="20">
        <v>36235</v>
      </c>
      <c r="B66">
        <v>1.0995999999999999</v>
      </c>
      <c r="C66">
        <f t="shared" si="0"/>
        <v>1999</v>
      </c>
    </row>
    <row r="67" spans="1:3">
      <c r="A67" s="20">
        <v>36236</v>
      </c>
      <c r="B67">
        <v>1.0993999999999999</v>
      </c>
      <c r="C67">
        <f t="shared" si="0"/>
        <v>1999</v>
      </c>
    </row>
    <row r="68" spans="1:3">
      <c r="A68" s="20">
        <v>36237</v>
      </c>
      <c r="B68">
        <v>1.0966</v>
      </c>
      <c r="C68">
        <f t="shared" si="0"/>
        <v>1999</v>
      </c>
    </row>
    <row r="69" spans="1:3">
      <c r="A69" s="20">
        <v>36238</v>
      </c>
      <c r="B69">
        <v>1.0892999999999999</v>
      </c>
      <c r="C69">
        <f t="shared" si="0"/>
        <v>1999</v>
      </c>
    </row>
    <row r="70" spans="1:3">
      <c r="A70" s="20">
        <v>36241</v>
      </c>
      <c r="B70">
        <v>1.0911</v>
      </c>
      <c r="C70">
        <f t="shared" si="0"/>
        <v>1999</v>
      </c>
    </row>
    <row r="71" spans="1:3">
      <c r="A71" s="20">
        <v>36242</v>
      </c>
      <c r="B71">
        <v>1.0911</v>
      </c>
      <c r="C71">
        <f t="shared" si="0"/>
        <v>1999</v>
      </c>
    </row>
    <row r="72" spans="1:3">
      <c r="A72" s="20">
        <v>36243</v>
      </c>
      <c r="B72">
        <v>1.0888</v>
      </c>
      <c r="C72">
        <f t="shared" si="0"/>
        <v>1999</v>
      </c>
    </row>
    <row r="73" spans="1:3">
      <c r="A73" s="20">
        <v>36244</v>
      </c>
      <c r="B73">
        <v>1.0841000000000001</v>
      </c>
      <c r="C73">
        <f t="shared" si="0"/>
        <v>1999</v>
      </c>
    </row>
    <row r="74" spans="1:3">
      <c r="A74" s="20">
        <v>36245</v>
      </c>
      <c r="B74">
        <v>1.0765</v>
      </c>
      <c r="C74">
        <f t="shared" si="0"/>
        <v>1999</v>
      </c>
    </row>
    <row r="75" spans="1:3">
      <c r="A75" s="20">
        <v>36248</v>
      </c>
      <c r="B75">
        <v>1.073</v>
      </c>
      <c r="C75">
        <f t="shared" si="0"/>
        <v>1999</v>
      </c>
    </row>
    <row r="76" spans="1:3">
      <c r="A76" s="20">
        <v>36249</v>
      </c>
      <c r="B76">
        <v>1.0712999999999999</v>
      </c>
      <c r="C76">
        <f t="shared" si="0"/>
        <v>1999</v>
      </c>
    </row>
    <row r="77" spans="1:3">
      <c r="A77" s="20">
        <v>36250</v>
      </c>
      <c r="B77">
        <v>1.0766</v>
      </c>
      <c r="C77">
        <f t="shared" si="0"/>
        <v>1999</v>
      </c>
    </row>
    <row r="78" spans="1:3">
      <c r="A78" s="20">
        <v>36251</v>
      </c>
      <c r="B78">
        <v>1.0780000000000001</v>
      </c>
      <c r="C78">
        <f t="shared" si="0"/>
        <v>1999</v>
      </c>
    </row>
    <row r="79" spans="1:3">
      <c r="A79" s="20">
        <v>36255</v>
      </c>
      <c r="B79">
        <v>1.0712999999999999</v>
      </c>
      <c r="C79">
        <f t="shared" si="0"/>
        <v>1999</v>
      </c>
    </row>
    <row r="80" spans="1:3">
      <c r="A80" s="20">
        <v>36256</v>
      </c>
      <c r="B80">
        <v>1.0834999999999999</v>
      </c>
      <c r="C80">
        <f t="shared" si="0"/>
        <v>1999</v>
      </c>
    </row>
    <row r="81" spans="1:3">
      <c r="A81" s="20">
        <v>36257</v>
      </c>
      <c r="B81">
        <v>1.0772999999999999</v>
      </c>
      <c r="C81">
        <f t="shared" si="0"/>
        <v>1999</v>
      </c>
    </row>
    <row r="82" spans="1:3">
      <c r="A82" s="20">
        <v>36258</v>
      </c>
      <c r="B82">
        <v>1.0743</v>
      </c>
      <c r="C82">
        <f t="shared" ref="C82:C145" si="2">YEAR(A82)</f>
        <v>1999</v>
      </c>
    </row>
    <row r="83" spans="1:3">
      <c r="A83" s="20">
        <v>36259</v>
      </c>
      <c r="B83">
        <v>1.0790999999999999</v>
      </c>
      <c r="C83">
        <f t="shared" si="2"/>
        <v>1999</v>
      </c>
    </row>
    <row r="84" spans="1:3">
      <c r="A84" s="20">
        <v>36262</v>
      </c>
      <c r="B84">
        <v>1.0812999999999999</v>
      </c>
      <c r="C84">
        <f t="shared" si="2"/>
        <v>1999</v>
      </c>
    </row>
    <row r="85" spans="1:3">
      <c r="A85" s="20">
        <v>36263</v>
      </c>
      <c r="B85">
        <v>1.0769</v>
      </c>
      <c r="C85">
        <f t="shared" si="2"/>
        <v>1999</v>
      </c>
    </row>
    <row r="86" spans="1:3">
      <c r="A86" s="20">
        <v>36264</v>
      </c>
      <c r="B86">
        <v>1.08</v>
      </c>
      <c r="C86">
        <f t="shared" si="2"/>
        <v>1999</v>
      </c>
    </row>
    <row r="87" spans="1:3">
      <c r="A87" s="20">
        <v>36265</v>
      </c>
      <c r="B87">
        <v>1.0703</v>
      </c>
      <c r="C87">
        <f t="shared" si="2"/>
        <v>1999</v>
      </c>
    </row>
    <row r="88" spans="1:3">
      <c r="A88" s="20">
        <v>36266</v>
      </c>
      <c r="B88">
        <v>1.07</v>
      </c>
      <c r="C88">
        <f t="shared" si="2"/>
        <v>1999</v>
      </c>
    </row>
    <row r="89" spans="1:3">
      <c r="A89" s="20">
        <v>36269</v>
      </c>
      <c r="B89">
        <v>1.0658000000000001</v>
      </c>
      <c r="C89">
        <f t="shared" si="2"/>
        <v>1999</v>
      </c>
    </row>
    <row r="90" spans="1:3">
      <c r="A90" s="20">
        <v>36270</v>
      </c>
      <c r="B90">
        <v>1.0630999999999999</v>
      </c>
      <c r="C90">
        <f t="shared" si="2"/>
        <v>1999</v>
      </c>
    </row>
    <row r="91" spans="1:3">
      <c r="A91" s="20">
        <v>36271</v>
      </c>
      <c r="B91">
        <v>1.0609999999999999</v>
      </c>
      <c r="C91">
        <f t="shared" si="2"/>
        <v>1999</v>
      </c>
    </row>
    <row r="92" spans="1:3">
      <c r="A92" s="20">
        <v>36272</v>
      </c>
      <c r="B92">
        <v>1.0642</v>
      </c>
      <c r="C92">
        <f t="shared" si="2"/>
        <v>1999</v>
      </c>
    </row>
    <row r="93" spans="1:3">
      <c r="A93" s="20">
        <v>36273</v>
      </c>
      <c r="B93">
        <v>1.0612999999999999</v>
      </c>
      <c r="C93">
        <f t="shared" si="2"/>
        <v>1999</v>
      </c>
    </row>
    <row r="94" spans="1:3">
      <c r="A94" s="20">
        <v>36276</v>
      </c>
      <c r="B94">
        <v>1.0585</v>
      </c>
      <c r="C94">
        <f t="shared" si="2"/>
        <v>1999</v>
      </c>
    </row>
    <row r="95" spans="1:3">
      <c r="A95" s="20">
        <v>36277</v>
      </c>
      <c r="B95">
        <v>1.0664</v>
      </c>
      <c r="C95">
        <f t="shared" si="2"/>
        <v>1999</v>
      </c>
    </row>
    <row r="96" spans="1:3">
      <c r="A96" s="20">
        <v>36278</v>
      </c>
      <c r="B96">
        <v>1.0632999999999999</v>
      </c>
      <c r="C96">
        <f t="shared" si="2"/>
        <v>1999</v>
      </c>
    </row>
    <row r="97" spans="1:3">
      <c r="A97" s="20">
        <v>36279</v>
      </c>
      <c r="B97">
        <v>1.0587</v>
      </c>
      <c r="C97">
        <f t="shared" si="2"/>
        <v>1999</v>
      </c>
    </row>
    <row r="98" spans="1:3">
      <c r="A98" s="20">
        <v>36280</v>
      </c>
      <c r="B98">
        <v>1.0580000000000001</v>
      </c>
      <c r="C98">
        <f t="shared" si="2"/>
        <v>1999</v>
      </c>
    </row>
    <row r="99" spans="1:3">
      <c r="A99" s="20">
        <v>36283</v>
      </c>
      <c r="B99">
        <v>1.0570999999999999</v>
      </c>
      <c r="C99">
        <f t="shared" si="2"/>
        <v>1999</v>
      </c>
    </row>
    <row r="100" spans="1:3">
      <c r="A100" s="20">
        <v>36284</v>
      </c>
      <c r="B100">
        <v>1.0623</v>
      </c>
      <c r="C100">
        <f t="shared" si="2"/>
        <v>1999</v>
      </c>
    </row>
    <row r="101" spans="1:3">
      <c r="A101" s="20">
        <v>36285</v>
      </c>
      <c r="B101">
        <v>1.0754999999999999</v>
      </c>
      <c r="C101">
        <f t="shared" si="2"/>
        <v>1999</v>
      </c>
    </row>
    <row r="102" spans="1:3">
      <c r="A102" s="20">
        <v>36286</v>
      </c>
      <c r="B102">
        <v>1.0799000000000001</v>
      </c>
      <c r="C102">
        <f t="shared" si="2"/>
        <v>1999</v>
      </c>
    </row>
    <row r="103" spans="1:3">
      <c r="A103" s="20">
        <v>36287</v>
      </c>
      <c r="B103">
        <v>1.0755999999999999</v>
      </c>
      <c r="C103">
        <f t="shared" si="2"/>
        <v>1999</v>
      </c>
    </row>
    <row r="104" spans="1:3">
      <c r="A104" s="20">
        <v>36290</v>
      </c>
      <c r="B104">
        <v>1.0785</v>
      </c>
      <c r="C104">
        <f t="shared" si="2"/>
        <v>1999</v>
      </c>
    </row>
    <row r="105" spans="1:3">
      <c r="A105" s="20">
        <v>36291</v>
      </c>
      <c r="B105">
        <v>1.0713999999999999</v>
      </c>
      <c r="C105">
        <f t="shared" si="2"/>
        <v>1999</v>
      </c>
    </row>
    <row r="106" spans="1:3">
      <c r="A106" s="20">
        <v>36292</v>
      </c>
      <c r="B106">
        <v>1.0649999999999999</v>
      </c>
      <c r="C106">
        <f t="shared" si="2"/>
        <v>1999</v>
      </c>
    </row>
    <row r="107" spans="1:3">
      <c r="A107" s="20">
        <v>36293</v>
      </c>
      <c r="B107">
        <v>1.0661</v>
      </c>
      <c r="C107">
        <f t="shared" si="2"/>
        <v>1999</v>
      </c>
    </row>
    <row r="108" spans="1:3">
      <c r="A108" s="20">
        <v>36294</v>
      </c>
      <c r="B108">
        <v>1.0661</v>
      </c>
      <c r="C108">
        <f t="shared" si="2"/>
        <v>1999</v>
      </c>
    </row>
    <row r="109" spans="1:3">
      <c r="A109" s="20">
        <v>36297</v>
      </c>
      <c r="B109">
        <v>1.0669</v>
      </c>
      <c r="C109">
        <f t="shared" si="2"/>
        <v>1999</v>
      </c>
    </row>
    <row r="110" spans="1:3">
      <c r="A110" s="20">
        <v>36298</v>
      </c>
      <c r="B110">
        <v>1.0671999999999999</v>
      </c>
      <c r="C110">
        <f t="shared" si="2"/>
        <v>1999</v>
      </c>
    </row>
    <row r="111" spans="1:3">
      <c r="A111" s="20">
        <v>36299</v>
      </c>
      <c r="B111">
        <v>1.0661</v>
      </c>
      <c r="C111">
        <f t="shared" si="2"/>
        <v>1999</v>
      </c>
    </row>
    <row r="112" spans="1:3">
      <c r="A112" s="20">
        <v>36300</v>
      </c>
      <c r="B112">
        <v>1.0623</v>
      </c>
      <c r="C112">
        <f t="shared" si="2"/>
        <v>1999</v>
      </c>
    </row>
    <row r="113" spans="1:3">
      <c r="A113" s="20">
        <v>36301</v>
      </c>
      <c r="B113">
        <v>1.0575000000000001</v>
      </c>
      <c r="C113">
        <f t="shared" si="2"/>
        <v>1999</v>
      </c>
    </row>
    <row r="114" spans="1:3">
      <c r="A114" s="20">
        <v>36304</v>
      </c>
      <c r="B114">
        <v>1.0593999999999999</v>
      </c>
      <c r="C114">
        <f t="shared" si="2"/>
        <v>1999</v>
      </c>
    </row>
    <row r="115" spans="1:3">
      <c r="A115" s="20">
        <v>36305</v>
      </c>
      <c r="B115">
        <v>1.0603</v>
      </c>
      <c r="C115">
        <f t="shared" si="2"/>
        <v>1999</v>
      </c>
    </row>
    <row r="116" spans="1:3">
      <c r="A116" s="20">
        <v>36306</v>
      </c>
      <c r="B116">
        <v>1.044</v>
      </c>
      <c r="C116">
        <f t="shared" si="2"/>
        <v>1999</v>
      </c>
    </row>
    <row r="117" spans="1:3">
      <c r="A117" s="20">
        <v>36307</v>
      </c>
      <c r="B117">
        <v>1.0431999999999999</v>
      </c>
      <c r="C117">
        <f t="shared" si="2"/>
        <v>1999</v>
      </c>
    </row>
    <row r="118" spans="1:3">
      <c r="A118" s="20">
        <v>36308</v>
      </c>
      <c r="B118">
        <v>1.0409999999999999</v>
      </c>
      <c r="C118">
        <f t="shared" si="2"/>
        <v>1999</v>
      </c>
    </row>
    <row r="119" spans="1:3">
      <c r="A119" s="20">
        <v>36312</v>
      </c>
      <c r="B119">
        <v>1.0451999999999999</v>
      </c>
      <c r="C119">
        <f t="shared" si="2"/>
        <v>1999</v>
      </c>
    </row>
    <row r="120" spans="1:3">
      <c r="A120" s="20">
        <v>36313</v>
      </c>
      <c r="B120">
        <v>1.0355000000000001</v>
      </c>
      <c r="C120">
        <f t="shared" si="2"/>
        <v>1999</v>
      </c>
    </row>
    <row r="121" spans="1:3">
      <c r="A121" s="20">
        <v>36314</v>
      </c>
      <c r="B121">
        <v>1.0324</v>
      </c>
      <c r="C121">
        <f t="shared" si="2"/>
        <v>1999</v>
      </c>
    </row>
    <row r="122" spans="1:3">
      <c r="A122" s="20">
        <v>36315</v>
      </c>
      <c r="B122">
        <v>1.0371999999999999</v>
      </c>
      <c r="C122">
        <f t="shared" si="2"/>
        <v>1999</v>
      </c>
    </row>
    <row r="123" spans="1:3">
      <c r="A123" s="20">
        <v>36318</v>
      </c>
      <c r="B123">
        <v>1.0287999999999999</v>
      </c>
      <c r="C123">
        <f t="shared" si="2"/>
        <v>1999</v>
      </c>
    </row>
    <row r="124" spans="1:3">
      <c r="A124" s="20">
        <v>36319</v>
      </c>
      <c r="B124">
        <v>1.046</v>
      </c>
      <c r="C124">
        <f t="shared" si="2"/>
        <v>1999</v>
      </c>
    </row>
    <row r="125" spans="1:3">
      <c r="A125" s="20">
        <v>36320</v>
      </c>
      <c r="B125">
        <v>1.0469999999999999</v>
      </c>
      <c r="C125">
        <f t="shared" si="2"/>
        <v>1999</v>
      </c>
    </row>
    <row r="126" spans="1:3">
      <c r="A126" s="20">
        <v>36321</v>
      </c>
      <c r="B126">
        <v>1.0479000000000001</v>
      </c>
      <c r="C126">
        <f t="shared" si="2"/>
        <v>1999</v>
      </c>
    </row>
    <row r="127" spans="1:3">
      <c r="A127" s="20">
        <v>36322</v>
      </c>
      <c r="B127">
        <v>1.0535000000000001</v>
      </c>
      <c r="C127">
        <f t="shared" si="2"/>
        <v>1999</v>
      </c>
    </row>
    <row r="128" spans="1:3">
      <c r="A128" s="20">
        <v>36325</v>
      </c>
      <c r="B128">
        <v>1.0421</v>
      </c>
      <c r="C128">
        <f t="shared" si="2"/>
        <v>1999</v>
      </c>
    </row>
    <row r="129" spans="1:3">
      <c r="A129" s="20">
        <v>36326</v>
      </c>
      <c r="B129">
        <v>1.0426</v>
      </c>
      <c r="C129">
        <f t="shared" si="2"/>
        <v>1999</v>
      </c>
    </row>
    <row r="130" spans="1:3">
      <c r="A130" s="20">
        <v>36327</v>
      </c>
      <c r="B130">
        <v>1.0298</v>
      </c>
      <c r="C130">
        <f t="shared" si="2"/>
        <v>1999</v>
      </c>
    </row>
    <row r="131" spans="1:3">
      <c r="A131" s="20">
        <v>36328</v>
      </c>
      <c r="B131">
        <v>1.0335000000000001</v>
      </c>
      <c r="C131">
        <f t="shared" si="2"/>
        <v>1999</v>
      </c>
    </row>
    <row r="132" spans="1:3">
      <c r="A132" s="20">
        <v>36329</v>
      </c>
      <c r="B132">
        <v>1.0387999999999999</v>
      </c>
      <c r="C132">
        <f t="shared" si="2"/>
        <v>1999</v>
      </c>
    </row>
    <row r="133" spans="1:3">
      <c r="A133" s="20">
        <v>36332</v>
      </c>
      <c r="B133">
        <v>1.0347999999999999</v>
      </c>
      <c r="C133">
        <f t="shared" si="2"/>
        <v>1999</v>
      </c>
    </row>
    <row r="134" spans="1:3">
      <c r="A134" s="20">
        <v>36333</v>
      </c>
      <c r="B134">
        <v>1.0323</v>
      </c>
      <c r="C134">
        <f t="shared" si="2"/>
        <v>1999</v>
      </c>
    </row>
    <row r="135" spans="1:3">
      <c r="A135" s="20">
        <v>36334</v>
      </c>
      <c r="B135">
        <v>1.0329999999999999</v>
      </c>
      <c r="C135">
        <f t="shared" si="2"/>
        <v>1999</v>
      </c>
    </row>
    <row r="136" spans="1:3">
      <c r="A136" s="20">
        <v>36335</v>
      </c>
      <c r="B136">
        <v>1.0421</v>
      </c>
      <c r="C136">
        <f t="shared" si="2"/>
        <v>1999</v>
      </c>
    </row>
    <row r="137" spans="1:3">
      <c r="A137" s="20">
        <v>36336</v>
      </c>
      <c r="B137">
        <v>1.0429999999999999</v>
      </c>
      <c r="C137">
        <f t="shared" si="2"/>
        <v>1999</v>
      </c>
    </row>
    <row r="138" spans="1:3">
      <c r="A138" s="20">
        <v>36339</v>
      </c>
      <c r="B138">
        <v>1.0348999999999999</v>
      </c>
      <c r="C138">
        <f t="shared" si="2"/>
        <v>1999</v>
      </c>
    </row>
    <row r="139" spans="1:3">
      <c r="A139" s="20">
        <v>36340</v>
      </c>
      <c r="B139">
        <v>1.0327999999999999</v>
      </c>
      <c r="C139">
        <f t="shared" si="2"/>
        <v>1999</v>
      </c>
    </row>
    <row r="140" spans="1:3">
      <c r="A140" s="20">
        <v>36341</v>
      </c>
      <c r="B140">
        <v>1.0338000000000001</v>
      </c>
      <c r="C140">
        <f t="shared" si="2"/>
        <v>1999</v>
      </c>
    </row>
    <row r="141" spans="1:3">
      <c r="A141" s="20">
        <v>36342</v>
      </c>
      <c r="B141">
        <v>1.0233000000000001</v>
      </c>
      <c r="C141">
        <f t="shared" si="2"/>
        <v>1999</v>
      </c>
    </row>
    <row r="142" spans="1:3">
      <c r="A142" s="20">
        <v>36343</v>
      </c>
      <c r="B142">
        <v>1.0255000000000001</v>
      </c>
      <c r="C142">
        <f t="shared" si="2"/>
        <v>1999</v>
      </c>
    </row>
    <row r="143" spans="1:3">
      <c r="A143" s="20">
        <v>36347</v>
      </c>
      <c r="B143">
        <v>1.0236000000000001</v>
      </c>
      <c r="C143">
        <f t="shared" si="2"/>
        <v>1999</v>
      </c>
    </row>
    <row r="144" spans="1:3">
      <c r="A144" s="20">
        <v>36348</v>
      </c>
      <c r="B144">
        <v>1.0215000000000001</v>
      </c>
      <c r="C144">
        <f t="shared" si="2"/>
        <v>1999</v>
      </c>
    </row>
    <row r="145" spans="1:3">
      <c r="A145" s="20">
        <v>36349</v>
      </c>
      <c r="B145">
        <v>1.0217000000000001</v>
      </c>
      <c r="C145">
        <f t="shared" si="2"/>
        <v>1999</v>
      </c>
    </row>
    <row r="146" spans="1:3">
      <c r="A146" s="20">
        <v>36350</v>
      </c>
      <c r="B146">
        <v>1.0176000000000001</v>
      </c>
      <c r="C146">
        <f t="shared" ref="C146:C209" si="3">YEAR(A146)</f>
        <v>1999</v>
      </c>
    </row>
    <row r="147" spans="1:3">
      <c r="A147" s="20">
        <v>36353</v>
      </c>
      <c r="B147">
        <v>1.0145</v>
      </c>
      <c r="C147">
        <f t="shared" si="3"/>
        <v>1999</v>
      </c>
    </row>
    <row r="148" spans="1:3">
      <c r="A148" s="20">
        <v>36354</v>
      </c>
      <c r="B148">
        <v>1.0165</v>
      </c>
      <c r="C148">
        <f t="shared" si="3"/>
        <v>1999</v>
      </c>
    </row>
    <row r="149" spans="1:3">
      <c r="A149" s="20">
        <v>36355</v>
      </c>
      <c r="B149">
        <v>1.0204</v>
      </c>
      <c r="C149">
        <f t="shared" si="3"/>
        <v>1999</v>
      </c>
    </row>
    <row r="150" spans="1:3">
      <c r="A150" s="20">
        <v>36356</v>
      </c>
      <c r="B150">
        <v>1.0190999999999999</v>
      </c>
      <c r="C150">
        <f t="shared" si="3"/>
        <v>1999</v>
      </c>
    </row>
    <row r="151" spans="1:3">
      <c r="A151" s="20">
        <v>36357</v>
      </c>
      <c r="B151">
        <v>1.0196000000000001</v>
      </c>
      <c r="C151">
        <f t="shared" si="3"/>
        <v>1999</v>
      </c>
    </row>
    <row r="152" spans="1:3">
      <c r="A152" s="20">
        <v>36360</v>
      </c>
      <c r="B152">
        <v>1.0295000000000001</v>
      </c>
      <c r="C152">
        <f t="shared" si="3"/>
        <v>1999</v>
      </c>
    </row>
    <row r="153" spans="1:3">
      <c r="A153" s="20">
        <v>36361</v>
      </c>
      <c r="B153">
        <v>1.0407999999999999</v>
      </c>
      <c r="C153">
        <f t="shared" si="3"/>
        <v>1999</v>
      </c>
    </row>
    <row r="154" spans="1:3">
      <c r="A154" s="20">
        <v>36362</v>
      </c>
      <c r="B154">
        <v>1.0537000000000001</v>
      </c>
      <c r="C154">
        <f t="shared" si="3"/>
        <v>1999</v>
      </c>
    </row>
    <row r="155" spans="1:3">
      <c r="A155" s="20">
        <v>36363</v>
      </c>
      <c r="B155">
        <v>1.0513999999999999</v>
      </c>
      <c r="C155">
        <f t="shared" si="3"/>
        <v>1999</v>
      </c>
    </row>
    <row r="156" spans="1:3">
      <c r="A156" s="20">
        <v>36364</v>
      </c>
      <c r="B156">
        <v>1.0495000000000001</v>
      </c>
      <c r="C156">
        <f t="shared" si="3"/>
        <v>1999</v>
      </c>
    </row>
    <row r="157" spans="1:3">
      <c r="A157" s="20">
        <v>36367</v>
      </c>
      <c r="B157">
        <v>1.0649999999999999</v>
      </c>
      <c r="C157">
        <f t="shared" si="3"/>
        <v>1999</v>
      </c>
    </row>
    <row r="158" spans="1:3">
      <c r="A158" s="20">
        <v>36368</v>
      </c>
      <c r="B158">
        <v>1.0621</v>
      </c>
      <c r="C158">
        <f t="shared" si="3"/>
        <v>1999</v>
      </c>
    </row>
    <row r="159" spans="1:3">
      <c r="A159" s="20">
        <v>36369</v>
      </c>
      <c r="B159">
        <v>1.0665</v>
      </c>
      <c r="C159">
        <f t="shared" si="3"/>
        <v>1999</v>
      </c>
    </row>
    <row r="160" spans="1:3">
      <c r="A160" s="20">
        <v>36370</v>
      </c>
      <c r="B160">
        <v>1.0724</v>
      </c>
      <c r="C160">
        <f t="shared" si="3"/>
        <v>1999</v>
      </c>
    </row>
    <row r="161" spans="1:3">
      <c r="A161" s="20">
        <v>36371</v>
      </c>
      <c r="B161">
        <v>1.0697000000000001</v>
      </c>
      <c r="C161">
        <f t="shared" si="3"/>
        <v>1999</v>
      </c>
    </row>
    <row r="162" spans="1:3">
      <c r="A162" s="20">
        <v>36374</v>
      </c>
      <c r="B162">
        <v>1.0692999999999999</v>
      </c>
      <c r="C162">
        <f t="shared" si="3"/>
        <v>1999</v>
      </c>
    </row>
    <row r="163" spans="1:3">
      <c r="A163" s="20">
        <v>36375</v>
      </c>
      <c r="B163">
        <v>1.0682</v>
      </c>
      <c r="C163">
        <f t="shared" si="3"/>
        <v>1999</v>
      </c>
    </row>
    <row r="164" spans="1:3">
      <c r="A164" s="20">
        <v>36376</v>
      </c>
      <c r="B164">
        <v>1.0771999999999999</v>
      </c>
      <c r="C164">
        <f t="shared" si="3"/>
        <v>1999</v>
      </c>
    </row>
    <row r="165" spans="1:3">
      <c r="A165" s="20">
        <v>36377</v>
      </c>
      <c r="B165">
        <v>1.0753999999999999</v>
      </c>
      <c r="C165">
        <f t="shared" si="3"/>
        <v>1999</v>
      </c>
    </row>
    <row r="166" spans="1:3">
      <c r="A166" s="20">
        <v>36378</v>
      </c>
      <c r="B166">
        <v>1.0745</v>
      </c>
      <c r="C166">
        <f t="shared" si="3"/>
        <v>1999</v>
      </c>
    </row>
    <row r="167" spans="1:3">
      <c r="A167" s="20">
        <v>36381</v>
      </c>
      <c r="B167">
        <v>1.0714999999999999</v>
      </c>
      <c r="C167">
        <f t="shared" si="3"/>
        <v>1999</v>
      </c>
    </row>
    <row r="168" spans="1:3">
      <c r="A168" s="20">
        <v>36382</v>
      </c>
      <c r="B168">
        <v>1.0707</v>
      </c>
      <c r="C168">
        <f t="shared" si="3"/>
        <v>1999</v>
      </c>
    </row>
    <row r="169" spans="1:3">
      <c r="A169" s="20">
        <v>36383</v>
      </c>
      <c r="B169">
        <v>1.0651999999999999</v>
      </c>
      <c r="C169">
        <f t="shared" si="3"/>
        <v>1999</v>
      </c>
    </row>
    <row r="170" spans="1:3">
      <c r="A170" s="20">
        <v>36384</v>
      </c>
      <c r="B170">
        <v>1.0668</v>
      </c>
      <c r="C170">
        <f t="shared" si="3"/>
        <v>1999</v>
      </c>
    </row>
    <row r="171" spans="1:3">
      <c r="A171" s="20">
        <v>36385</v>
      </c>
      <c r="B171">
        <v>1.0568</v>
      </c>
      <c r="C171">
        <f t="shared" si="3"/>
        <v>1999</v>
      </c>
    </row>
    <row r="172" spans="1:3">
      <c r="A172" s="20">
        <v>36388</v>
      </c>
      <c r="B172">
        <v>1.0580000000000001</v>
      </c>
      <c r="C172">
        <f t="shared" si="3"/>
        <v>1999</v>
      </c>
    </row>
    <row r="173" spans="1:3">
      <c r="A173" s="20">
        <v>36389</v>
      </c>
      <c r="B173">
        <v>1.0511999999999999</v>
      </c>
      <c r="C173">
        <f t="shared" si="3"/>
        <v>1999</v>
      </c>
    </row>
    <row r="174" spans="1:3">
      <c r="A174" s="20">
        <v>36390</v>
      </c>
      <c r="B174">
        <v>1.0519000000000001</v>
      </c>
      <c r="C174">
        <f t="shared" si="3"/>
        <v>1999</v>
      </c>
    </row>
    <row r="175" spans="1:3">
      <c r="A175" s="20">
        <v>36391</v>
      </c>
      <c r="B175">
        <v>1.0638000000000001</v>
      </c>
      <c r="C175">
        <f t="shared" si="3"/>
        <v>1999</v>
      </c>
    </row>
    <row r="176" spans="1:3">
      <c r="A176" s="20">
        <v>36392</v>
      </c>
      <c r="B176">
        <v>1.0665</v>
      </c>
      <c r="C176">
        <f t="shared" si="3"/>
        <v>1999</v>
      </c>
    </row>
    <row r="177" spans="1:3">
      <c r="A177" s="20">
        <v>36395</v>
      </c>
      <c r="B177">
        <v>1.0492999999999999</v>
      </c>
      <c r="C177">
        <f t="shared" si="3"/>
        <v>1999</v>
      </c>
    </row>
    <row r="178" spans="1:3">
      <c r="A178" s="20">
        <v>36396</v>
      </c>
      <c r="B178">
        <v>1.0530999999999999</v>
      </c>
      <c r="C178">
        <f t="shared" si="3"/>
        <v>1999</v>
      </c>
    </row>
    <row r="179" spans="1:3">
      <c r="A179" s="20">
        <v>36397</v>
      </c>
      <c r="B179">
        <v>1.0416000000000001</v>
      </c>
      <c r="C179">
        <f t="shared" si="3"/>
        <v>1999</v>
      </c>
    </row>
    <row r="180" spans="1:3">
      <c r="A180" s="20">
        <v>36398</v>
      </c>
      <c r="B180">
        <v>1.0435000000000001</v>
      </c>
      <c r="C180">
        <f t="shared" si="3"/>
        <v>1999</v>
      </c>
    </row>
    <row r="181" spans="1:3">
      <c r="A181" s="20">
        <v>36399</v>
      </c>
      <c r="B181">
        <v>1.0457000000000001</v>
      </c>
      <c r="C181">
        <f t="shared" si="3"/>
        <v>1999</v>
      </c>
    </row>
    <row r="182" spans="1:3">
      <c r="A182" s="20">
        <v>36402</v>
      </c>
      <c r="B182">
        <v>1.0466</v>
      </c>
      <c r="C182">
        <f t="shared" si="3"/>
        <v>1999</v>
      </c>
    </row>
    <row r="183" spans="1:3">
      <c r="A183" s="20">
        <v>36403</v>
      </c>
      <c r="B183">
        <v>1.0572999999999999</v>
      </c>
      <c r="C183">
        <f t="shared" si="3"/>
        <v>1999</v>
      </c>
    </row>
    <row r="184" spans="1:3">
      <c r="A184" s="20">
        <v>36404</v>
      </c>
      <c r="B184">
        <v>1.0586</v>
      </c>
      <c r="C184">
        <f t="shared" si="3"/>
        <v>1999</v>
      </c>
    </row>
    <row r="185" spans="1:3">
      <c r="A185" s="20">
        <v>36405</v>
      </c>
      <c r="B185">
        <v>1.0679000000000001</v>
      </c>
      <c r="C185">
        <f t="shared" si="3"/>
        <v>1999</v>
      </c>
    </row>
    <row r="186" spans="1:3">
      <c r="A186" s="20">
        <v>36406</v>
      </c>
      <c r="B186">
        <v>1.0612999999999999</v>
      </c>
      <c r="C186">
        <f t="shared" si="3"/>
        <v>1999</v>
      </c>
    </row>
    <row r="187" spans="1:3">
      <c r="A187" s="20">
        <v>36410</v>
      </c>
      <c r="B187">
        <v>1.0586</v>
      </c>
      <c r="C187">
        <f t="shared" si="3"/>
        <v>1999</v>
      </c>
    </row>
    <row r="188" spans="1:3">
      <c r="A188" s="20">
        <v>36411</v>
      </c>
      <c r="B188">
        <v>1.0591999999999999</v>
      </c>
      <c r="C188">
        <f t="shared" si="3"/>
        <v>1999</v>
      </c>
    </row>
    <row r="189" spans="1:3">
      <c r="A189" s="20">
        <v>36412</v>
      </c>
      <c r="B189">
        <v>1.0541</v>
      </c>
      <c r="C189">
        <f t="shared" si="3"/>
        <v>1999</v>
      </c>
    </row>
    <row r="190" spans="1:3">
      <c r="A190" s="20">
        <v>36413</v>
      </c>
      <c r="B190">
        <v>1.0363</v>
      </c>
      <c r="C190">
        <f t="shared" si="3"/>
        <v>1999</v>
      </c>
    </row>
    <row r="191" spans="1:3">
      <c r="A191" s="20">
        <v>36416</v>
      </c>
      <c r="B191">
        <v>1.0417000000000001</v>
      </c>
      <c r="C191">
        <f t="shared" si="3"/>
        <v>1999</v>
      </c>
    </row>
    <row r="192" spans="1:3">
      <c r="A192" s="20">
        <v>36417</v>
      </c>
      <c r="B192">
        <v>1.0351999999999999</v>
      </c>
      <c r="C192">
        <f t="shared" si="3"/>
        <v>1999</v>
      </c>
    </row>
    <row r="193" spans="1:3">
      <c r="A193" s="20">
        <v>36418</v>
      </c>
      <c r="B193">
        <v>1.0391999999999999</v>
      </c>
      <c r="C193">
        <f t="shared" si="3"/>
        <v>1999</v>
      </c>
    </row>
    <row r="194" spans="1:3">
      <c r="A194" s="20">
        <v>36419</v>
      </c>
      <c r="B194">
        <v>1.0378000000000001</v>
      </c>
      <c r="C194">
        <f t="shared" si="3"/>
        <v>1999</v>
      </c>
    </row>
    <row r="195" spans="1:3">
      <c r="A195" s="20">
        <v>36420</v>
      </c>
      <c r="B195">
        <v>1.0407999999999999</v>
      </c>
      <c r="C195">
        <f t="shared" si="3"/>
        <v>1999</v>
      </c>
    </row>
    <row r="196" spans="1:3">
      <c r="A196" s="20">
        <v>36423</v>
      </c>
      <c r="B196">
        <v>1.0351999999999999</v>
      </c>
      <c r="C196">
        <f t="shared" si="3"/>
        <v>1999</v>
      </c>
    </row>
    <row r="197" spans="1:3">
      <c r="A197" s="20">
        <v>36424</v>
      </c>
      <c r="B197">
        <v>1.0488</v>
      </c>
      <c r="C197">
        <f t="shared" si="3"/>
        <v>1999</v>
      </c>
    </row>
    <row r="198" spans="1:3">
      <c r="A198" s="20">
        <v>36425</v>
      </c>
      <c r="B198">
        <v>1.0436000000000001</v>
      </c>
      <c r="C198">
        <f t="shared" si="3"/>
        <v>1999</v>
      </c>
    </row>
    <row r="199" spans="1:3">
      <c r="A199" s="20">
        <v>36426</v>
      </c>
      <c r="B199">
        <v>1.0485</v>
      </c>
      <c r="C199">
        <f t="shared" si="3"/>
        <v>1999</v>
      </c>
    </row>
    <row r="200" spans="1:3">
      <c r="A200" s="20">
        <v>36427</v>
      </c>
      <c r="B200">
        <v>1.0442</v>
      </c>
      <c r="C200">
        <f t="shared" si="3"/>
        <v>1999</v>
      </c>
    </row>
    <row r="201" spans="1:3">
      <c r="A201" s="20">
        <v>36430</v>
      </c>
      <c r="B201">
        <v>1.0468999999999999</v>
      </c>
      <c r="C201">
        <f t="shared" si="3"/>
        <v>1999</v>
      </c>
    </row>
    <row r="202" spans="1:3">
      <c r="A202" s="20">
        <v>36431</v>
      </c>
      <c r="B202">
        <v>1.0529999999999999</v>
      </c>
      <c r="C202">
        <f t="shared" si="3"/>
        <v>1999</v>
      </c>
    </row>
    <row r="203" spans="1:3">
      <c r="A203" s="20">
        <v>36432</v>
      </c>
      <c r="B203">
        <v>1.0644</v>
      </c>
      <c r="C203">
        <f t="shared" si="3"/>
        <v>1999</v>
      </c>
    </row>
    <row r="204" spans="1:3">
      <c r="A204" s="20">
        <v>36433</v>
      </c>
      <c r="B204">
        <v>1.0694999999999999</v>
      </c>
      <c r="C204">
        <f t="shared" si="3"/>
        <v>1999</v>
      </c>
    </row>
    <row r="205" spans="1:3">
      <c r="A205" s="20">
        <v>36434</v>
      </c>
      <c r="B205">
        <v>1.0724</v>
      </c>
      <c r="C205">
        <f t="shared" si="3"/>
        <v>1999</v>
      </c>
    </row>
    <row r="206" spans="1:3">
      <c r="A206" s="20">
        <v>36437</v>
      </c>
      <c r="B206">
        <v>1.0737000000000001</v>
      </c>
      <c r="C206">
        <f t="shared" si="3"/>
        <v>1999</v>
      </c>
    </row>
    <row r="207" spans="1:3">
      <c r="A207" s="20">
        <v>36438</v>
      </c>
      <c r="B207">
        <v>1.0733999999999999</v>
      </c>
      <c r="C207">
        <f t="shared" si="3"/>
        <v>1999</v>
      </c>
    </row>
    <row r="208" spans="1:3">
      <c r="A208" s="20">
        <v>36439</v>
      </c>
      <c r="B208">
        <v>1.0689</v>
      </c>
      <c r="C208">
        <f t="shared" si="3"/>
        <v>1999</v>
      </c>
    </row>
    <row r="209" spans="1:3">
      <c r="A209" s="20">
        <v>36440</v>
      </c>
      <c r="B209">
        <v>1.0713999999999999</v>
      </c>
      <c r="C209">
        <f t="shared" si="3"/>
        <v>1999</v>
      </c>
    </row>
    <row r="210" spans="1:3">
      <c r="A210" s="20">
        <v>36441</v>
      </c>
      <c r="B210">
        <v>1.0629999999999999</v>
      </c>
      <c r="C210">
        <f t="shared" ref="C210:C273" si="4">YEAR(A210)</f>
        <v>1999</v>
      </c>
    </row>
    <row r="211" spans="1:3">
      <c r="A211" s="20">
        <v>36444</v>
      </c>
      <c r="B211">
        <v>1.0643</v>
      </c>
      <c r="C211">
        <f t="shared" si="4"/>
        <v>1999</v>
      </c>
    </row>
    <row r="212" spans="1:3">
      <c r="A212" s="20">
        <v>36445</v>
      </c>
      <c r="B212">
        <v>1.0759000000000001</v>
      </c>
      <c r="C212">
        <f t="shared" si="4"/>
        <v>1999</v>
      </c>
    </row>
    <row r="213" spans="1:3">
      <c r="A213" s="20">
        <v>36446</v>
      </c>
      <c r="B213">
        <v>1.0802</v>
      </c>
      <c r="C213">
        <f t="shared" si="4"/>
        <v>1999</v>
      </c>
    </row>
    <row r="214" spans="1:3">
      <c r="A214" s="20">
        <v>36447</v>
      </c>
      <c r="B214">
        <v>1.0785</v>
      </c>
      <c r="C214">
        <f t="shared" si="4"/>
        <v>1999</v>
      </c>
    </row>
    <row r="215" spans="1:3">
      <c r="A215" s="20">
        <v>36448</v>
      </c>
      <c r="B215">
        <v>1.0887</v>
      </c>
      <c r="C215">
        <f t="shared" si="4"/>
        <v>1999</v>
      </c>
    </row>
    <row r="216" spans="1:3">
      <c r="A216" s="20">
        <v>36451</v>
      </c>
      <c r="B216">
        <v>1.083</v>
      </c>
      <c r="C216">
        <f t="shared" si="4"/>
        <v>1999</v>
      </c>
    </row>
    <row r="217" spans="1:3">
      <c r="A217" s="20">
        <v>36452</v>
      </c>
      <c r="B217">
        <v>1.0831999999999999</v>
      </c>
      <c r="C217">
        <f t="shared" si="4"/>
        <v>1999</v>
      </c>
    </row>
    <row r="218" spans="1:3">
      <c r="A218" s="20">
        <v>36453</v>
      </c>
      <c r="B218">
        <v>1.0739000000000001</v>
      </c>
      <c r="C218">
        <f t="shared" si="4"/>
        <v>1999</v>
      </c>
    </row>
    <row r="219" spans="1:3">
      <c r="A219" s="20">
        <v>36454</v>
      </c>
      <c r="B219">
        <v>1.0806</v>
      </c>
      <c r="C219">
        <f t="shared" si="4"/>
        <v>1999</v>
      </c>
    </row>
    <row r="220" spans="1:3">
      <c r="A220" s="20">
        <v>36455</v>
      </c>
      <c r="B220">
        <v>1.0684</v>
      </c>
      <c r="C220">
        <f t="shared" si="4"/>
        <v>1999</v>
      </c>
    </row>
    <row r="221" spans="1:3">
      <c r="A221" s="20">
        <v>36458</v>
      </c>
      <c r="B221">
        <v>1.0667</v>
      </c>
      <c r="C221">
        <f t="shared" si="4"/>
        <v>1999</v>
      </c>
    </row>
    <row r="222" spans="1:3">
      <c r="A222" s="20">
        <v>36459</v>
      </c>
      <c r="B222">
        <v>1.0587</v>
      </c>
      <c r="C222">
        <f t="shared" si="4"/>
        <v>1999</v>
      </c>
    </row>
    <row r="223" spans="1:3">
      <c r="A223" s="20">
        <v>36460</v>
      </c>
      <c r="B223">
        <v>1.0505</v>
      </c>
      <c r="C223">
        <f t="shared" si="4"/>
        <v>1999</v>
      </c>
    </row>
    <row r="224" spans="1:3">
      <c r="A224" s="20">
        <v>36461</v>
      </c>
      <c r="B224">
        <v>1.0511999999999999</v>
      </c>
      <c r="C224">
        <f t="shared" si="4"/>
        <v>1999</v>
      </c>
    </row>
    <row r="225" spans="1:3">
      <c r="A225" s="20">
        <v>36462</v>
      </c>
      <c r="B225">
        <v>1.0541</v>
      </c>
      <c r="C225">
        <f t="shared" si="4"/>
        <v>1999</v>
      </c>
    </row>
    <row r="226" spans="1:3">
      <c r="A226" s="20">
        <v>36465</v>
      </c>
      <c r="B226">
        <v>1.0503</v>
      </c>
      <c r="C226">
        <f t="shared" si="4"/>
        <v>1999</v>
      </c>
    </row>
    <row r="227" spans="1:3">
      <c r="A227" s="20">
        <v>36466</v>
      </c>
      <c r="B227">
        <v>1.0518000000000001</v>
      </c>
      <c r="C227">
        <f t="shared" si="4"/>
        <v>1999</v>
      </c>
    </row>
    <row r="228" spans="1:3">
      <c r="A228" s="20">
        <v>36467</v>
      </c>
      <c r="B228">
        <v>1.0484</v>
      </c>
      <c r="C228">
        <f t="shared" si="4"/>
        <v>1999</v>
      </c>
    </row>
    <row r="229" spans="1:3">
      <c r="A229" s="20">
        <v>36468</v>
      </c>
      <c r="B229">
        <v>1.0371999999999999</v>
      </c>
      <c r="C229">
        <f t="shared" si="4"/>
        <v>1999</v>
      </c>
    </row>
    <row r="230" spans="1:3">
      <c r="A230" s="20">
        <v>36469</v>
      </c>
      <c r="B230">
        <v>1.0419</v>
      </c>
      <c r="C230">
        <f t="shared" si="4"/>
        <v>1999</v>
      </c>
    </row>
    <row r="231" spans="1:3">
      <c r="A231" s="20">
        <v>36472</v>
      </c>
      <c r="B231">
        <v>1.0384</v>
      </c>
      <c r="C231">
        <f t="shared" si="4"/>
        <v>1999</v>
      </c>
    </row>
    <row r="232" spans="1:3">
      <c r="A232" s="20">
        <v>36473</v>
      </c>
      <c r="B232">
        <v>1.0402</v>
      </c>
      <c r="C232">
        <f t="shared" si="4"/>
        <v>1999</v>
      </c>
    </row>
    <row r="233" spans="1:3">
      <c r="A233" s="20">
        <v>36474</v>
      </c>
      <c r="B233">
        <v>1.0442</v>
      </c>
      <c r="C233">
        <f t="shared" si="4"/>
        <v>1999</v>
      </c>
    </row>
    <row r="234" spans="1:3">
      <c r="A234" s="20">
        <v>36475</v>
      </c>
      <c r="B234">
        <v>1.0411999999999999</v>
      </c>
      <c r="C234">
        <f t="shared" si="4"/>
        <v>1999</v>
      </c>
    </row>
    <row r="235" spans="1:3">
      <c r="A235" s="20">
        <v>36476</v>
      </c>
      <c r="B235">
        <v>1.0315000000000001</v>
      </c>
      <c r="C235">
        <f t="shared" si="4"/>
        <v>1999</v>
      </c>
    </row>
    <row r="236" spans="1:3">
      <c r="A236" s="20">
        <v>36479</v>
      </c>
      <c r="B236">
        <v>1.0329999999999999</v>
      </c>
      <c r="C236">
        <f t="shared" si="4"/>
        <v>1999</v>
      </c>
    </row>
    <row r="237" spans="1:3">
      <c r="A237" s="20">
        <v>36480</v>
      </c>
      <c r="B237">
        <v>1.0308999999999999</v>
      </c>
      <c r="C237">
        <f t="shared" si="4"/>
        <v>1999</v>
      </c>
    </row>
    <row r="238" spans="1:3">
      <c r="A238" s="20">
        <v>36481</v>
      </c>
      <c r="B238">
        <v>1.0407</v>
      </c>
      <c r="C238">
        <f t="shared" si="4"/>
        <v>1999</v>
      </c>
    </row>
    <row r="239" spans="1:3">
      <c r="A239" s="20">
        <v>36482</v>
      </c>
      <c r="B239">
        <v>1.0294000000000001</v>
      </c>
      <c r="C239">
        <f t="shared" si="4"/>
        <v>1999</v>
      </c>
    </row>
    <row r="240" spans="1:3">
      <c r="A240" s="20">
        <v>36483</v>
      </c>
      <c r="B240">
        <v>1.0304</v>
      </c>
      <c r="C240">
        <f t="shared" si="4"/>
        <v>1999</v>
      </c>
    </row>
    <row r="241" spans="1:3">
      <c r="A241" s="20">
        <v>36486</v>
      </c>
      <c r="B241">
        <v>1.0315000000000001</v>
      </c>
      <c r="C241">
        <f t="shared" si="4"/>
        <v>1999</v>
      </c>
    </row>
    <row r="242" spans="1:3">
      <c r="A242" s="20">
        <v>36487</v>
      </c>
      <c r="B242">
        <v>1.0279</v>
      </c>
      <c r="C242">
        <f t="shared" si="4"/>
        <v>1999</v>
      </c>
    </row>
    <row r="243" spans="1:3">
      <c r="A243" s="20">
        <v>36488</v>
      </c>
      <c r="B243">
        <v>1.0187999999999999</v>
      </c>
      <c r="C243">
        <f t="shared" si="4"/>
        <v>1999</v>
      </c>
    </row>
    <row r="244" spans="1:3">
      <c r="A244" s="20">
        <v>36490</v>
      </c>
      <c r="B244">
        <v>1.0162</v>
      </c>
      <c r="C244">
        <f t="shared" si="4"/>
        <v>1999</v>
      </c>
    </row>
    <row r="245" spans="1:3">
      <c r="A245" s="20">
        <v>36493</v>
      </c>
      <c r="B245">
        <v>1.0095000000000001</v>
      </c>
      <c r="C245">
        <f t="shared" si="4"/>
        <v>1999</v>
      </c>
    </row>
    <row r="246" spans="1:3">
      <c r="A246" s="20">
        <v>36494</v>
      </c>
      <c r="B246">
        <v>1.0088999999999999</v>
      </c>
      <c r="C246">
        <f t="shared" si="4"/>
        <v>1999</v>
      </c>
    </row>
    <row r="247" spans="1:3">
      <c r="A247" s="20">
        <v>36495</v>
      </c>
      <c r="B247">
        <v>1.0081</v>
      </c>
      <c r="C247">
        <f t="shared" si="4"/>
        <v>1999</v>
      </c>
    </row>
    <row r="248" spans="1:3">
      <c r="A248" s="20">
        <v>36496</v>
      </c>
      <c r="B248">
        <v>1.0012000000000001</v>
      </c>
      <c r="C248">
        <f t="shared" si="4"/>
        <v>1999</v>
      </c>
    </row>
    <row r="249" spans="1:3">
      <c r="A249" s="20">
        <v>36497</v>
      </c>
      <c r="B249">
        <v>1.002</v>
      </c>
      <c r="C249">
        <f t="shared" si="4"/>
        <v>1999</v>
      </c>
    </row>
    <row r="250" spans="1:3">
      <c r="A250" s="20">
        <v>36500</v>
      </c>
      <c r="B250">
        <v>1.0224</v>
      </c>
      <c r="C250">
        <f t="shared" si="4"/>
        <v>1999</v>
      </c>
    </row>
    <row r="251" spans="1:3">
      <c r="A251" s="20">
        <v>36501</v>
      </c>
      <c r="B251">
        <v>1.0255000000000001</v>
      </c>
      <c r="C251">
        <f t="shared" si="4"/>
        <v>1999</v>
      </c>
    </row>
    <row r="252" spans="1:3">
      <c r="A252" s="20">
        <v>36502</v>
      </c>
      <c r="B252">
        <v>1.0276000000000001</v>
      </c>
      <c r="C252">
        <f t="shared" si="4"/>
        <v>1999</v>
      </c>
    </row>
    <row r="253" spans="1:3">
      <c r="A253" s="20">
        <v>36503</v>
      </c>
      <c r="B253">
        <v>1.0206</v>
      </c>
      <c r="C253">
        <f t="shared" si="4"/>
        <v>1999</v>
      </c>
    </row>
    <row r="254" spans="1:3">
      <c r="A254" s="20">
        <v>36504</v>
      </c>
      <c r="B254">
        <v>1.0125</v>
      </c>
      <c r="C254">
        <f t="shared" si="4"/>
        <v>1999</v>
      </c>
    </row>
    <row r="255" spans="1:3">
      <c r="A255" s="20">
        <v>36507</v>
      </c>
      <c r="B255">
        <v>1.0138</v>
      </c>
      <c r="C255">
        <f t="shared" si="4"/>
        <v>1999</v>
      </c>
    </row>
    <row r="256" spans="1:3">
      <c r="A256" s="20">
        <v>36508</v>
      </c>
      <c r="B256">
        <v>1.0055000000000001</v>
      </c>
      <c r="C256">
        <f t="shared" si="4"/>
        <v>1999</v>
      </c>
    </row>
    <row r="257" spans="1:3">
      <c r="A257" s="20">
        <v>36509</v>
      </c>
      <c r="B257">
        <v>1.0063</v>
      </c>
      <c r="C257">
        <f t="shared" si="4"/>
        <v>1999</v>
      </c>
    </row>
    <row r="258" spans="1:3">
      <c r="A258" s="20">
        <v>36510</v>
      </c>
      <c r="B258">
        <v>1.0162</v>
      </c>
      <c r="C258">
        <f t="shared" si="4"/>
        <v>1999</v>
      </c>
    </row>
    <row r="259" spans="1:3">
      <c r="A259" s="20">
        <v>36511</v>
      </c>
      <c r="B259">
        <v>1.0085999999999999</v>
      </c>
      <c r="C259">
        <f t="shared" si="4"/>
        <v>1999</v>
      </c>
    </row>
    <row r="260" spans="1:3">
      <c r="A260" s="20">
        <v>36514</v>
      </c>
      <c r="B260">
        <v>1.0137</v>
      </c>
      <c r="C260">
        <f t="shared" si="4"/>
        <v>1999</v>
      </c>
    </row>
    <row r="261" spans="1:3">
      <c r="A261" s="20">
        <v>36515</v>
      </c>
      <c r="B261">
        <v>1.0098</v>
      </c>
      <c r="C261">
        <f t="shared" si="4"/>
        <v>1999</v>
      </c>
    </row>
    <row r="262" spans="1:3">
      <c r="A262" s="20">
        <v>36516</v>
      </c>
      <c r="B262">
        <v>1.0086999999999999</v>
      </c>
      <c r="C262">
        <f t="shared" si="4"/>
        <v>1999</v>
      </c>
    </row>
    <row r="263" spans="1:3">
      <c r="A263" s="20">
        <v>36517</v>
      </c>
      <c r="B263">
        <v>1.0153000000000001</v>
      </c>
      <c r="C263">
        <f t="shared" si="4"/>
        <v>1999</v>
      </c>
    </row>
    <row r="264" spans="1:3">
      <c r="A264" s="20">
        <v>36521</v>
      </c>
      <c r="B264">
        <v>1.0121</v>
      </c>
      <c r="C264">
        <f t="shared" si="4"/>
        <v>1999</v>
      </c>
    </row>
    <row r="265" spans="1:3">
      <c r="A265" s="20">
        <v>36522</v>
      </c>
      <c r="B265">
        <v>1.0065999999999999</v>
      </c>
      <c r="C265">
        <f t="shared" si="4"/>
        <v>1999</v>
      </c>
    </row>
    <row r="266" spans="1:3">
      <c r="A266" s="20">
        <v>36523</v>
      </c>
      <c r="B266">
        <v>1.004</v>
      </c>
      <c r="C266">
        <f t="shared" si="4"/>
        <v>1999</v>
      </c>
    </row>
    <row r="267" spans="1:3">
      <c r="A267" s="20">
        <v>36524</v>
      </c>
      <c r="B267">
        <v>1.0065999999999999</v>
      </c>
      <c r="C267">
        <f t="shared" si="4"/>
        <v>1999</v>
      </c>
    </row>
    <row r="268" spans="1:3">
      <c r="A268" s="20">
        <v>36525</v>
      </c>
      <c r="B268">
        <v>1.0087999999999999</v>
      </c>
      <c r="C268">
        <f t="shared" si="4"/>
        <v>1999</v>
      </c>
    </row>
    <row r="269" spans="1:3">
      <c r="A269" s="20">
        <v>36528</v>
      </c>
      <c r="B269">
        <v>1.0087999999999999</v>
      </c>
      <c r="C269">
        <f t="shared" si="4"/>
        <v>2000</v>
      </c>
    </row>
    <row r="270" spans="1:3">
      <c r="A270" s="20">
        <v>36529</v>
      </c>
      <c r="B270">
        <v>1.0301</v>
      </c>
      <c r="C270">
        <f t="shared" si="4"/>
        <v>2000</v>
      </c>
    </row>
    <row r="271" spans="1:3">
      <c r="A271" s="20">
        <v>36530</v>
      </c>
      <c r="B271">
        <v>1.0315000000000001</v>
      </c>
      <c r="C271">
        <f t="shared" si="4"/>
        <v>2000</v>
      </c>
    </row>
    <row r="272" spans="1:3">
      <c r="A272" s="20">
        <v>36531</v>
      </c>
      <c r="B272">
        <v>1.0315000000000001</v>
      </c>
      <c r="C272">
        <f t="shared" si="4"/>
        <v>2000</v>
      </c>
    </row>
    <row r="273" spans="1:3">
      <c r="A273" s="20">
        <v>36532</v>
      </c>
      <c r="B273">
        <v>1.0296000000000001</v>
      </c>
      <c r="C273">
        <f t="shared" si="4"/>
        <v>2000</v>
      </c>
    </row>
    <row r="274" spans="1:3">
      <c r="A274" s="20">
        <v>36535</v>
      </c>
      <c r="B274">
        <v>1.0254000000000001</v>
      </c>
      <c r="C274">
        <f t="shared" ref="C274:C337" si="5">YEAR(A274)</f>
        <v>2000</v>
      </c>
    </row>
    <row r="275" spans="1:3">
      <c r="A275" s="20">
        <v>36536</v>
      </c>
      <c r="B275">
        <v>1.0330999999999999</v>
      </c>
      <c r="C275">
        <f t="shared" si="5"/>
        <v>2000</v>
      </c>
    </row>
    <row r="276" spans="1:3">
      <c r="A276" s="20">
        <v>36537</v>
      </c>
      <c r="B276">
        <v>1.0307999999999999</v>
      </c>
      <c r="C276">
        <f t="shared" si="5"/>
        <v>2000</v>
      </c>
    </row>
    <row r="277" spans="1:3">
      <c r="A277" s="20">
        <v>36538</v>
      </c>
      <c r="B277">
        <v>1.0251999999999999</v>
      </c>
      <c r="C277">
        <f t="shared" si="5"/>
        <v>2000</v>
      </c>
    </row>
    <row r="278" spans="1:3">
      <c r="A278" s="20">
        <v>36539</v>
      </c>
      <c r="B278">
        <v>1.0142</v>
      </c>
      <c r="C278">
        <f t="shared" si="5"/>
        <v>2000</v>
      </c>
    </row>
    <row r="279" spans="1:3">
      <c r="A279" s="20">
        <v>36543</v>
      </c>
      <c r="B279">
        <v>1.0135000000000001</v>
      </c>
      <c r="C279">
        <f t="shared" si="5"/>
        <v>2000</v>
      </c>
    </row>
    <row r="280" spans="1:3">
      <c r="A280" s="20">
        <v>36544</v>
      </c>
      <c r="B280">
        <v>1.0125</v>
      </c>
      <c r="C280">
        <f t="shared" si="5"/>
        <v>2000</v>
      </c>
    </row>
    <row r="281" spans="1:3">
      <c r="A281" s="20">
        <v>36545</v>
      </c>
      <c r="B281">
        <v>1.0175000000000001</v>
      </c>
      <c r="C281">
        <f t="shared" si="5"/>
        <v>2000</v>
      </c>
    </row>
    <row r="282" spans="1:3">
      <c r="A282" s="20">
        <v>36546</v>
      </c>
      <c r="B282">
        <v>1.0085</v>
      </c>
      <c r="C282">
        <f t="shared" si="5"/>
        <v>2000</v>
      </c>
    </row>
    <row r="283" spans="1:3">
      <c r="A283" s="20">
        <v>36549</v>
      </c>
      <c r="B283">
        <v>1.0069999999999999</v>
      </c>
      <c r="C283">
        <f t="shared" si="5"/>
        <v>2000</v>
      </c>
    </row>
    <row r="284" spans="1:3">
      <c r="A284" s="20">
        <v>36550</v>
      </c>
      <c r="B284">
        <v>1.0008999999999999</v>
      </c>
      <c r="C284">
        <f t="shared" si="5"/>
        <v>2000</v>
      </c>
    </row>
    <row r="285" spans="1:3">
      <c r="A285" s="20">
        <v>36551</v>
      </c>
      <c r="B285">
        <v>1.0014000000000001</v>
      </c>
      <c r="C285">
        <f t="shared" si="5"/>
        <v>2000</v>
      </c>
    </row>
    <row r="286" spans="1:3">
      <c r="A286" s="20">
        <v>36552</v>
      </c>
      <c r="B286">
        <v>0.98819999999999997</v>
      </c>
      <c r="C286">
        <f t="shared" si="5"/>
        <v>2000</v>
      </c>
    </row>
    <row r="287" spans="1:3">
      <c r="A287" s="20">
        <v>36553</v>
      </c>
      <c r="B287">
        <v>0.97689999999999999</v>
      </c>
      <c r="C287">
        <f t="shared" si="5"/>
        <v>2000</v>
      </c>
    </row>
    <row r="288" spans="1:3">
      <c r="A288" s="20">
        <v>36556</v>
      </c>
      <c r="B288">
        <v>0.96879999999999999</v>
      </c>
      <c r="C288">
        <f t="shared" si="5"/>
        <v>2000</v>
      </c>
    </row>
    <row r="289" spans="1:3">
      <c r="A289" s="20">
        <v>36557</v>
      </c>
      <c r="B289">
        <v>0.97209999999999996</v>
      </c>
      <c r="C289">
        <f t="shared" si="5"/>
        <v>2000</v>
      </c>
    </row>
    <row r="290" spans="1:3">
      <c r="A290" s="20">
        <v>36558</v>
      </c>
      <c r="B290">
        <v>0.97650000000000003</v>
      </c>
      <c r="C290">
        <f t="shared" si="5"/>
        <v>2000</v>
      </c>
    </row>
    <row r="291" spans="1:3">
      <c r="A291" s="20">
        <v>36559</v>
      </c>
      <c r="B291">
        <v>0.99</v>
      </c>
      <c r="C291">
        <f t="shared" si="5"/>
        <v>2000</v>
      </c>
    </row>
    <row r="292" spans="1:3">
      <c r="A292" s="20">
        <v>36560</v>
      </c>
      <c r="B292">
        <v>0.98209999999999997</v>
      </c>
      <c r="C292">
        <f t="shared" si="5"/>
        <v>2000</v>
      </c>
    </row>
    <row r="293" spans="1:3">
      <c r="A293" s="20">
        <v>36563</v>
      </c>
      <c r="B293">
        <v>0.98</v>
      </c>
      <c r="C293">
        <f t="shared" si="5"/>
        <v>2000</v>
      </c>
    </row>
    <row r="294" spans="1:3">
      <c r="A294" s="20">
        <v>36564</v>
      </c>
      <c r="B294">
        <v>0.98599999999999999</v>
      </c>
      <c r="C294">
        <f t="shared" si="5"/>
        <v>2000</v>
      </c>
    </row>
    <row r="295" spans="1:3">
      <c r="A295" s="20">
        <v>36565</v>
      </c>
      <c r="B295">
        <v>0.99270000000000003</v>
      </c>
      <c r="C295">
        <f t="shared" si="5"/>
        <v>2000</v>
      </c>
    </row>
    <row r="296" spans="1:3">
      <c r="A296" s="20">
        <v>36566</v>
      </c>
      <c r="B296">
        <v>0.98509999999999998</v>
      </c>
      <c r="C296">
        <f t="shared" si="5"/>
        <v>2000</v>
      </c>
    </row>
    <row r="297" spans="1:3">
      <c r="A297" s="20">
        <v>36567</v>
      </c>
      <c r="B297">
        <v>0.98660000000000003</v>
      </c>
      <c r="C297">
        <f t="shared" si="5"/>
        <v>2000</v>
      </c>
    </row>
    <row r="298" spans="1:3">
      <c r="A298" s="20">
        <v>36570</v>
      </c>
      <c r="B298">
        <v>0.98</v>
      </c>
      <c r="C298">
        <f t="shared" si="5"/>
        <v>2000</v>
      </c>
    </row>
    <row r="299" spans="1:3">
      <c r="A299" s="20">
        <v>36571</v>
      </c>
      <c r="B299">
        <v>0.98099999999999998</v>
      </c>
      <c r="C299">
        <f t="shared" si="5"/>
        <v>2000</v>
      </c>
    </row>
    <row r="300" spans="1:3">
      <c r="A300" s="20">
        <v>36572</v>
      </c>
      <c r="B300">
        <v>0.98650000000000004</v>
      </c>
      <c r="C300">
        <f t="shared" si="5"/>
        <v>2000</v>
      </c>
    </row>
    <row r="301" spans="1:3">
      <c r="A301" s="20">
        <v>36573</v>
      </c>
      <c r="B301">
        <v>0.98799999999999999</v>
      </c>
      <c r="C301">
        <f t="shared" si="5"/>
        <v>2000</v>
      </c>
    </row>
    <row r="302" spans="1:3">
      <c r="A302" s="20">
        <v>36574</v>
      </c>
      <c r="B302">
        <v>0.98480000000000001</v>
      </c>
      <c r="C302">
        <f t="shared" si="5"/>
        <v>2000</v>
      </c>
    </row>
    <row r="303" spans="1:3">
      <c r="A303" s="20">
        <v>36578</v>
      </c>
      <c r="B303">
        <v>1.0037</v>
      </c>
      <c r="C303">
        <f t="shared" si="5"/>
        <v>2000</v>
      </c>
    </row>
    <row r="304" spans="1:3">
      <c r="A304" s="20">
        <v>36579</v>
      </c>
      <c r="B304">
        <v>1.0034000000000001</v>
      </c>
      <c r="C304">
        <f t="shared" si="5"/>
        <v>2000</v>
      </c>
    </row>
    <row r="305" spans="1:3">
      <c r="A305" s="20">
        <v>36580</v>
      </c>
      <c r="B305">
        <v>0.99239999999999995</v>
      </c>
      <c r="C305">
        <f t="shared" si="5"/>
        <v>2000</v>
      </c>
    </row>
    <row r="306" spans="1:3">
      <c r="A306" s="20">
        <v>36581</v>
      </c>
      <c r="B306">
        <v>0.97440000000000004</v>
      </c>
      <c r="C306">
        <f t="shared" si="5"/>
        <v>2000</v>
      </c>
    </row>
    <row r="307" spans="1:3">
      <c r="A307" s="20">
        <v>36584</v>
      </c>
      <c r="B307">
        <v>0.97140000000000004</v>
      </c>
      <c r="C307">
        <f t="shared" si="5"/>
        <v>2000</v>
      </c>
    </row>
    <row r="308" spans="1:3">
      <c r="A308" s="20">
        <v>36585</v>
      </c>
      <c r="B308">
        <v>0.96450000000000002</v>
      </c>
      <c r="C308">
        <f t="shared" si="5"/>
        <v>2000</v>
      </c>
    </row>
    <row r="309" spans="1:3">
      <c r="A309" s="20">
        <v>36586</v>
      </c>
      <c r="B309">
        <v>0.97319999999999995</v>
      </c>
      <c r="C309">
        <f t="shared" si="5"/>
        <v>2000</v>
      </c>
    </row>
    <row r="310" spans="1:3">
      <c r="A310" s="20">
        <v>36587</v>
      </c>
      <c r="B310">
        <v>0.96509999999999996</v>
      </c>
      <c r="C310">
        <f t="shared" si="5"/>
        <v>2000</v>
      </c>
    </row>
    <row r="311" spans="1:3">
      <c r="A311" s="20">
        <v>36588</v>
      </c>
      <c r="B311">
        <v>0.95820000000000005</v>
      </c>
      <c r="C311">
        <f t="shared" si="5"/>
        <v>2000</v>
      </c>
    </row>
    <row r="312" spans="1:3">
      <c r="A312" s="20">
        <v>36591</v>
      </c>
      <c r="B312">
        <v>0.95860000000000001</v>
      </c>
      <c r="C312">
        <f t="shared" si="5"/>
        <v>2000</v>
      </c>
    </row>
    <row r="313" spans="1:3">
      <c r="A313" s="20">
        <v>36592</v>
      </c>
      <c r="B313">
        <v>0.95809999999999995</v>
      </c>
      <c r="C313">
        <f t="shared" si="5"/>
        <v>2000</v>
      </c>
    </row>
    <row r="314" spans="1:3">
      <c r="A314" s="20">
        <v>36593</v>
      </c>
      <c r="B314">
        <v>0.9607</v>
      </c>
      <c r="C314">
        <f t="shared" si="5"/>
        <v>2000</v>
      </c>
    </row>
    <row r="315" spans="1:3">
      <c r="A315" s="20">
        <v>36594</v>
      </c>
      <c r="B315">
        <v>0.9667</v>
      </c>
      <c r="C315">
        <f t="shared" si="5"/>
        <v>2000</v>
      </c>
    </row>
    <row r="316" spans="1:3">
      <c r="A316" s="20">
        <v>36595</v>
      </c>
      <c r="B316">
        <v>0.96319999999999995</v>
      </c>
      <c r="C316">
        <f t="shared" si="5"/>
        <v>2000</v>
      </c>
    </row>
    <row r="317" spans="1:3">
      <c r="A317" s="20">
        <v>36598</v>
      </c>
      <c r="B317">
        <v>0.96330000000000005</v>
      </c>
      <c r="C317">
        <f t="shared" si="5"/>
        <v>2000</v>
      </c>
    </row>
    <row r="318" spans="1:3">
      <c r="A318" s="20">
        <v>36599</v>
      </c>
      <c r="B318">
        <v>0.96809999999999996</v>
      </c>
      <c r="C318">
        <f t="shared" si="5"/>
        <v>2000</v>
      </c>
    </row>
    <row r="319" spans="1:3">
      <c r="A319" s="20">
        <v>36600</v>
      </c>
      <c r="B319">
        <v>0.96679999999999999</v>
      </c>
      <c r="C319">
        <f t="shared" si="5"/>
        <v>2000</v>
      </c>
    </row>
    <row r="320" spans="1:3">
      <c r="A320" s="20">
        <v>36601</v>
      </c>
      <c r="B320">
        <v>0.96899999999999997</v>
      </c>
      <c r="C320">
        <f t="shared" si="5"/>
        <v>2000</v>
      </c>
    </row>
    <row r="321" spans="1:3">
      <c r="A321" s="20">
        <v>36602</v>
      </c>
      <c r="B321">
        <v>0.9718</v>
      </c>
      <c r="C321">
        <f t="shared" si="5"/>
        <v>2000</v>
      </c>
    </row>
    <row r="322" spans="1:3">
      <c r="A322" s="20">
        <v>36605</v>
      </c>
      <c r="B322">
        <v>0.97289999999999999</v>
      </c>
      <c r="C322">
        <f t="shared" si="5"/>
        <v>2000</v>
      </c>
    </row>
    <row r="323" spans="1:3">
      <c r="A323" s="20">
        <v>36606</v>
      </c>
      <c r="B323">
        <v>0.96079999999999999</v>
      </c>
      <c r="C323">
        <f t="shared" si="5"/>
        <v>2000</v>
      </c>
    </row>
    <row r="324" spans="1:3">
      <c r="A324" s="20">
        <v>36607</v>
      </c>
      <c r="B324">
        <v>0.96060000000000001</v>
      </c>
      <c r="C324">
        <f t="shared" si="5"/>
        <v>2000</v>
      </c>
    </row>
    <row r="325" spans="1:3">
      <c r="A325" s="20">
        <v>36608</v>
      </c>
      <c r="B325">
        <v>0.97150000000000003</v>
      </c>
      <c r="C325">
        <f t="shared" si="5"/>
        <v>2000</v>
      </c>
    </row>
    <row r="326" spans="1:3">
      <c r="A326" s="20">
        <v>36609</v>
      </c>
      <c r="B326">
        <v>0.97529999999999994</v>
      </c>
      <c r="C326">
        <f t="shared" si="5"/>
        <v>2000</v>
      </c>
    </row>
    <row r="327" spans="1:3">
      <c r="A327" s="20">
        <v>36612</v>
      </c>
      <c r="B327">
        <v>0.96709999999999996</v>
      </c>
      <c r="C327">
        <f t="shared" si="5"/>
        <v>2000</v>
      </c>
    </row>
    <row r="328" spans="1:3">
      <c r="A328" s="20">
        <v>36613</v>
      </c>
      <c r="B328">
        <v>0.95940000000000003</v>
      </c>
      <c r="C328">
        <f t="shared" si="5"/>
        <v>2000</v>
      </c>
    </row>
    <row r="329" spans="1:3">
      <c r="A329" s="20">
        <v>36614</v>
      </c>
      <c r="B329">
        <v>0.95120000000000005</v>
      </c>
      <c r="C329">
        <f t="shared" si="5"/>
        <v>2000</v>
      </c>
    </row>
    <row r="330" spans="1:3">
      <c r="A330" s="20">
        <v>36615</v>
      </c>
      <c r="B330">
        <v>0.96150000000000002</v>
      </c>
      <c r="C330">
        <f t="shared" si="5"/>
        <v>2000</v>
      </c>
    </row>
    <row r="331" spans="1:3">
      <c r="A331" s="20">
        <v>36616</v>
      </c>
      <c r="B331">
        <v>0.95540000000000003</v>
      </c>
      <c r="C331">
        <f t="shared" si="5"/>
        <v>2000</v>
      </c>
    </row>
    <row r="332" spans="1:3">
      <c r="A332" s="20">
        <v>36619</v>
      </c>
      <c r="B332">
        <v>0.95550000000000002</v>
      </c>
      <c r="C332">
        <f t="shared" si="5"/>
        <v>2000</v>
      </c>
    </row>
    <row r="333" spans="1:3">
      <c r="A333" s="20">
        <v>36620</v>
      </c>
      <c r="B333">
        <v>0.95920000000000005</v>
      </c>
      <c r="C333">
        <f t="shared" si="5"/>
        <v>2000</v>
      </c>
    </row>
    <row r="334" spans="1:3">
      <c r="A334" s="20">
        <v>36621</v>
      </c>
      <c r="B334">
        <v>0.96230000000000004</v>
      </c>
      <c r="C334">
        <f t="shared" si="5"/>
        <v>2000</v>
      </c>
    </row>
    <row r="335" spans="1:3">
      <c r="A335" s="20">
        <v>36622</v>
      </c>
      <c r="B335">
        <v>0.95830000000000004</v>
      </c>
      <c r="C335">
        <f t="shared" si="5"/>
        <v>2000</v>
      </c>
    </row>
    <row r="336" spans="1:3">
      <c r="A336" s="20">
        <v>36623</v>
      </c>
      <c r="B336">
        <v>0.95450000000000002</v>
      </c>
      <c r="C336">
        <f t="shared" si="5"/>
        <v>2000</v>
      </c>
    </row>
    <row r="337" spans="1:3">
      <c r="A337" s="20">
        <v>36626</v>
      </c>
      <c r="B337">
        <v>0.96230000000000004</v>
      </c>
      <c r="C337">
        <f t="shared" si="5"/>
        <v>2000</v>
      </c>
    </row>
    <row r="338" spans="1:3">
      <c r="A338" s="20">
        <v>36627</v>
      </c>
      <c r="B338">
        <v>0.95899999999999996</v>
      </c>
      <c r="C338">
        <f t="shared" ref="C338:C401" si="6">YEAR(A338)</f>
        <v>2000</v>
      </c>
    </row>
    <row r="339" spans="1:3">
      <c r="A339" s="20">
        <v>36628</v>
      </c>
      <c r="B339">
        <v>0.9587</v>
      </c>
      <c r="C339">
        <f t="shared" si="6"/>
        <v>2000</v>
      </c>
    </row>
    <row r="340" spans="1:3">
      <c r="A340" s="20">
        <v>36629</v>
      </c>
      <c r="B340">
        <v>0.95279999999999998</v>
      </c>
      <c r="C340">
        <f t="shared" si="6"/>
        <v>2000</v>
      </c>
    </row>
    <row r="341" spans="1:3">
      <c r="A341" s="20">
        <v>36630</v>
      </c>
      <c r="B341">
        <v>0.96199999999999997</v>
      </c>
      <c r="C341">
        <f t="shared" si="6"/>
        <v>2000</v>
      </c>
    </row>
    <row r="342" spans="1:3">
      <c r="A342" s="20">
        <v>36633</v>
      </c>
      <c r="B342">
        <v>0.95230000000000004</v>
      </c>
      <c r="C342">
        <f t="shared" si="6"/>
        <v>2000</v>
      </c>
    </row>
    <row r="343" spans="1:3">
      <c r="A343" s="20">
        <v>36634</v>
      </c>
      <c r="B343">
        <v>0.94530000000000003</v>
      </c>
      <c r="C343">
        <f t="shared" si="6"/>
        <v>2000</v>
      </c>
    </row>
    <row r="344" spans="1:3">
      <c r="A344" s="20">
        <v>36635</v>
      </c>
      <c r="B344">
        <v>0.94010000000000005</v>
      </c>
      <c r="C344">
        <f t="shared" si="6"/>
        <v>2000</v>
      </c>
    </row>
    <row r="345" spans="1:3">
      <c r="A345" s="20">
        <v>36636</v>
      </c>
      <c r="B345">
        <v>0.93830000000000002</v>
      </c>
      <c r="C345">
        <f t="shared" si="6"/>
        <v>2000</v>
      </c>
    </row>
    <row r="346" spans="1:3">
      <c r="A346" s="20">
        <v>36640</v>
      </c>
      <c r="B346">
        <v>0.93779999999999997</v>
      </c>
      <c r="C346">
        <f t="shared" si="6"/>
        <v>2000</v>
      </c>
    </row>
    <row r="347" spans="1:3">
      <c r="A347" s="20">
        <v>36641</v>
      </c>
      <c r="B347">
        <v>0.92030000000000001</v>
      </c>
      <c r="C347">
        <f t="shared" si="6"/>
        <v>2000</v>
      </c>
    </row>
    <row r="348" spans="1:3">
      <c r="A348" s="20">
        <v>36642</v>
      </c>
      <c r="B348">
        <v>0.92300000000000004</v>
      </c>
      <c r="C348">
        <f t="shared" si="6"/>
        <v>2000</v>
      </c>
    </row>
    <row r="349" spans="1:3">
      <c r="A349" s="20">
        <v>36643</v>
      </c>
      <c r="B349">
        <v>0.9093</v>
      </c>
      <c r="C349">
        <f t="shared" si="6"/>
        <v>2000</v>
      </c>
    </row>
    <row r="350" spans="1:3">
      <c r="A350" s="20">
        <v>36644</v>
      </c>
      <c r="B350">
        <v>0.9113</v>
      </c>
      <c r="C350">
        <f t="shared" si="6"/>
        <v>2000</v>
      </c>
    </row>
    <row r="351" spans="1:3">
      <c r="A351" s="20">
        <v>36647</v>
      </c>
      <c r="B351">
        <v>0.91539999999999999</v>
      </c>
      <c r="C351">
        <f t="shared" si="6"/>
        <v>2000</v>
      </c>
    </row>
    <row r="352" spans="1:3">
      <c r="A352" s="20">
        <v>36648</v>
      </c>
      <c r="B352">
        <v>0.9093</v>
      </c>
      <c r="C352">
        <f t="shared" si="6"/>
        <v>2000</v>
      </c>
    </row>
    <row r="353" spans="1:3">
      <c r="A353" s="20">
        <v>36649</v>
      </c>
      <c r="B353">
        <v>0.89410000000000001</v>
      </c>
      <c r="C353">
        <f t="shared" si="6"/>
        <v>2000</v>
      </c>
    </row>
    <row r="354" spans="1:3">
      <c r="A354" s="20">
        <v>36650</v>
      </c>
      <c r="B354">
        <v>0.88959999999999995</v>
      </c>
      <c r="C354">
        <f t="shared" si="6"/>
        <v>2000</v>
      </c>
    </row>
    <row r="355" spans="1:3">
      <c r="A355" s="20">
        <v>36651</v>
      </c>
      <c r="B355">
        <v>0.89710000000000001</v>
      </c>
      <c r="C355">
        <f t="shared" si="6"/>
        <v>2000</v>
      </c>
    </row>
    <row r="356" spans="1:3">
      <c r="A356" s="20">
        <v>36654</v>
      </c>
      <c r="B356">
        <v>0.89739999999999998</v>
      </c>
      <c r="C356">
        <f t="shared" si="6"/>
        <v>2000</v>
      </c>
    </row>
    <row r="357" spans="1:3">
      <c r="A357" s="20">
        <v>36655</v>
      </c>
      <c r="B357">
        <v>0.9073</v>
      </c>
      <c r="C357">
        <f t="shared" si="6"/>
        <v>2000</v>
      </c>
    </row>
    <row r="358" spans="1:3">
      <c r="A358" s="20">
        <v>36656</v>
      </c>
      <c r="B358">
        <v>0.90649999999999997</v>
      </c>
      <c r="C358">
        <f t="shared" si="6"/>
        <v>2000</v>
      </c>
    </row>
    <row r="359" spans="1:3">
      <c r="A359" s="20">
        <v>36657</v>
      </c>
      <c r="B359">
        <v>0.90139999999999998</v>
      </c>
      <c r="C359">
        <f t="shared" si="6"/>
        <v>2000</v>
      </c>
    </row>
    <row r="360" spans="1:3">
      <c r="A360" s="20">
        <v>36658</v>
      </c>
      <c r="B360">
        <v>0.91800000000000004</v>
      </c>
      <c r="C360">
        <f t="shared" si="6"/>
        <v>2000</v>
      </c>
    </row>
    <row r="361" spans="1:3">
      <c r="A361" s="20">
        <v>36661</v>
      </c>
      <c r="B361">
        <v>0.91120000000000001</v>
      </c>
      <c r="C361">
        <f t="shared" si="6"/>
        <v>2000</v>
      </c>
    </row>
    <row r="362" spans="1:3">
      <c r="A362" s="20">
        <v>36662</v>
      </c>
      <c r="B362">
        <v>0.90029999999999999</v>
      </c>
      <c r="C362">
        <f t="shared" si="6"/>
        <v>2000</v>
      </c>
    </row>
    <row r="363" spans="1:3">
      <c r="A363" s="20">
        <v>36663</v>
      </c>
      <c r="B363">
        <v>0.89480000000000004</v>
      </c>
      <c r="C363">
        <f t="shared" si="6"/>
        <v>2000</v>
      </c>
    </row>
    <row r="364" spans="1:3">
      <c r="A364" s="20">
        <v>36664</v>
      </c>
      <c r="B364">
        <v>0.89449999999999996</v>
      </c>
      <c r="C364">
        <f t="shared" si="6"/>
        <v>2000</v>
      </c>
    </row>
    <row r="365" spans="1:3">
      <c r="A365" s="20">
        <v>36665</v>
      </c>
      <c r="B365">
        <v>0.89700000000000002</v>
      </c>
      <c r="C365">
        <f t="shared" si="6"/>
        <v>2000</v>
      </c>
    </row>
    <row r="366" spans="1:3">
      <c r="A366" s="20">
        <v>36668</v>
      </c>
      <c r="B366">
        <v>0.90280000000000005</v>
      </c>
      <c r="C366">
        <f t="shared" si="6"/>
        <v>2000</v>
      </c>
    </row>
    <row r="367" spans="1:3">
      <c r="A367" s="20">
        <v>36669</v>
      </c>
      <c r="B367">
        <v>0.90659999999999996</v>
      </c>
      <c r="C367">
        <f t="shared" si="6"/>
        <v>2000</v>
      </c>
    </row>
    <row r="368" spans="1:3">
      <c r="A368" s="20">
        <v>36670</v>
      </c>
      <c r="B368">
        <v>0.90380000000000005</v>
      </c>
      <c r="C368">
        <f t="shared" si="6"/>
        <v>2000</v>
      </c>
    </row>
    <row r="369" spans="1:3">
      <c r="A369" s="20">
        <v>36671</v>
      </c>
      <c r="B369">
        <v>0.9113</v>
      </c>
      <c r="C369">
        <f t="shared" si="6"/>
        <v>2000</v>
      </c>
    </row>
    <row r="370" spans="1:3">
      <c r="A370" s="20">
        <v>36672</v>
      </c>
      <c r="B370">
        <v>0.93069999999999997</v>
      </c>
      <c r="C370">
        <f t="shared" si="6"/>
        <v>2000</v>
      </c>
    </row>
    <row r="371" spans="1:3">
      <c r="A371" s="20">
        <v>36676</v>
      </c>
      <c r="B371">
        <v>0.93010000000000004</v>
      </c>
      <c r="C371">
        <f t="shared" si="6"/>
        <v>2000</v>
      </c>
    </row>
    <row r="372" spans="1:3">
      <c r="A372" s="20">
        <v>36677</v>
      </c>
      <c r="B372">
        <v>0.93730000000000002</v>
      </c>
      <c r="C372">
        <f t="shared" si="6"/>
        <v>2000</v>
      </c>
    </row>
    <row r="373" spans="1:3">
      <c r="A373" s="20">
        <v>36678</v>
      </c>
      <c r="B373">
        <v>0.93089999999999995</v>
      </c>
      <c r="C373">
        <f t="shared" si="6"/>
        <v>2000</v>
      </c>
    </row>
    <row r="374" spans="1:3">
      <c r="A374" s="20">
        <v>36679</v>
      </c>
      <c r="B374">
        <v>0.94579999999999997</v>
      </c>
      <c r="C374">
        <f t="shared" si="6"/>
        <v>2000</v>
      </c>
    </row>
    <row r="375" spans="1:3">
      <c r="A375" s="20">
        <v>36682</v>
      </c>
      <c r="B375">
        <v>0.94769999999999999</v>
      </c>
      <c r="C375">
        <f t="shared" si="6"/>
        <v>2000</v>
      </c>
    </row>
    <row r="376" spans="1:3">
      <c r="A376" s="20">
        <v>36683</v>
      </c>
      <c r="B376">
        <v>0.95420000000000005</v>
      </c>
      <c r="C376">
        <f t="shared" si="6"/>
        <v>2000</v>
      </c>
    </row>
    <row r="377" spans="1:3">
      <c r="A377" s="20">
        <v>36684</v>
      </c>
      <c r="B377">
        <v>0.96130000000000004</v>
      </c>
      <c r="C377">
        <f t="shared" si="6"/>
        <v>2000</v>
      </c>
    </row>
    <row r="378" spans="1:3">
      <c r="A378" s="20">
        <v>36685</v>
      </c>
      <c r="B378">
        <v>0.95589999999999997</v>
      </c>
      <c r="C378">
        <f t="shared" si="6"/>
        <v>2000</v>
      </c>
    </row>
    <row r="379" spans="1:3">
      <c r="A379" s="20">
        <v>36686</v>
      </c>
      <c r="B379">
        <v>0.95299999999999996</v>
      </c>
      <c r="C379">
        <f t="shared" si="6"/>
        <v>2000</v>
      </c>
    </row>
    <row r="380" spans="1:3">
      <c r="A380" s="20">
        <v>36689</v>
      </c>
      <c r="B380">
        <v>0.95320000000000005</v>
      </c>
      <c r="C380">
        <f t="shared" si="6"/>
        <v>2000</v>
      </c>
    </row>
    <row r="381" spans="1:3">
      <c r="A381" s="20">
        <v>36690</v>
      </c>
      <c r="B381">
        <v>0.95940000000000003</v>
      </c>
      <c r="C381">
        <f t="shared" si="6"/>
        <v>2000</v>
      </c>
    </row>
    <row r="382" spans="1:3">
      <c r="A382" s="20">
        <v>36691</v>
      </c>
      <c r="B382">
        <v>0.9577</v>
      </c>
      <c r="C382">
        <f t="shared" si="6"/>
        <v>2000</v>
      </c>
    </row>
    <row r="383" spans="1:3">
      <c r="A383" s="20">
        <v>36692</v>
      </c>
      <c r="B383">
        <v>0.95440000000000003</v>
      </c>
      <c r="C383">
        <f t="shared" si="6"/>
        <v>2000</v>
      </c>
    </row>
    <row r="384" spans="1:3">
      <c r="A384" s="20">
        <v>36693</v>
      </c>
      <c r="B384">
        <v>0.96450000000000002</v>
      </c>
      <c r="C384">
        <f t="shared" si="6"/>
        <v>2000</v>
      </c>
    </row>
    <row r="385" spans="1:3">
      <c r="A385" s="20">
        <v>36696</v>
      </c>
      <c r="B385">
        <v>0.95640000000000003</v>
      </c>
      <c r="C385">
        <f t="shared" si="6"/>
        <v>2000</v>
      </c>
    </row>
    <row r="386" spans="1:3">
      <c r="A386" s="20">
        <v>36697</v>
      </c>
      <c r="B386">
        <v>0.95450000000000002</v>
      </c>
      <c r="C386">
        <f t="shared" si="6"/>
        <v>2000</v>
      </c>
    </row>
    <row r="387" spans="1:3">
      <c r="A387" s="20">
        <v>36698</v>
      </c>
      <c r="B387">
        <v>0.94430000000000003</v>
      </c>
      <c r="C387">
        <f t="shared" si="6"/>
        <v>2000</v>
      </c>
    </row>
    <row r="388" spans="1:3">
      <c r="A388" s="20">
        <v>36699</v>
      </c>
      <c r="B388">
        <v>0.93540000000000001</v>
      </c>
      <c r="C388">
        <f t="shared" si="6"/>
        <v>2000</v>
      </c>
    </row>
    <row r="389" spans="1:3">
      <c r="A389" s="20">
        <v>36700</v>
      </c>
      <c r="B389">
        <v>0.93510000000000004</v>
      </c>
      <c r="C389">
        <f t="shared" si="6"/>
        <v>2000</v>
      </c>
    </row>
    <row r="390" spans="1:3">
      <c r="A390" s="20">
        <v>36703</v>
      </c>
      <c r="B390">
        <v>0.9365</v>
      </c>
      <c r="C390">
        <f t="shared" si="6"/>
        <v>2000</v>
      </c>
    </row>
    <row r="391" spans="1:3">
      <c r="A391" s="20">
        <v>36704</v>
      </c>
      <c r="B391">
        <v>0.94520000000000004</v>
      </c>
      <c r="C391">
        <f t="shared" si="6"/>
        <v>2000</v>
      </c>
    </row>
    <row r="392" spans="1:3">
      <c r="A392" s="20">
        <v>36705</v>
      </c>
      <c r="B392">
        <v>0.94099999999999995</v>
      </c>
      <c r="C392">
        <f t="shared" si="6"/>
        <v>2000</v>
      </c>
    </row>
    <row r="393" spans="1:3">
      <c r="A393" s="20">
        <v>36706</v>
      </c>
      <c r="B393">
        <v>0.95150000000000001</v>
      </c>
      <c r="C393">
        <f t="shared" si="6"/>
        <v>2000</v>
      </c>
    </row>
    <row r="394" spans="1:3">
      <c r="A394" s="20">
        <v>36707</v>
      </c>
      <c r="B394">
        <v>0.95250000000000001</v>
      </c>
      <c r="C394">
        <f t="shared" si="6"/>
        <v>2000</v>
      </c>
    </row>
    <row r="395" spans="1:3">
      <c r="A395" s="20">
        <v>36710</v>
      </c>
      <c r="B395">
        <v>0.95</v>
      </c>
      <c r="C395">
        <f t="shared" si="6"/>
        <v>2000</v>
      </c>
    </row>
    <row r="396" spans="1:3">
      <c r="A396" s="20">
        <v>36712</v>
      </c>
      <c r="B396">
        <v>0.95269999999999999</v>
      </c>
      <c r="C396">
        <f t="shared" si="6"/>
        <v>2000</v>
      </c>
    </row>
    <row r="397" spans="1:3">
      <c r="A397" s="20">
        <v>36713</v>
      </c>
      <c r="B397">
        <v>0.95069999999999999</v>
      </c>
      <c r="C397">
        <f t="shared" si="6"/>
        <v>2000</v>
      </c>
    </row>
    <row r="398" spans="1:3">
      <c r="A398" s="20">
        <v>36714</v>
      </c>
      <c r="B398">
        <v>0.94810000000000005</v>
      </c>
      <c r="C398">
        <f t="shared" si="6"/>
        <v>2000</v>
      </c>
    </row>
    <row r="399" spans="1:3">
      <c r="A399" s="20">
        <v>36717</v>
      </c>
      <c r="B399">
        <v>0.95489999999999997</v>
      </c>
      <c r="C399">
        <f t="shared" si="6"/>
        <v>2000</v>
      </c>
    </row>
    <row r="400" spans="1:3">
      <c r="A400" s="20">
        <v>36718</v>
      </c>
      <c r="B400">
        <v>0.95240000000000002</v>
      </c>
      <c r="C400">
        <f t="shared" si="6"/>
        <v>2000</v>
      </c>
    </row>
    <row r="401" spans="1:3">
      <c r="A401" s="20">
        <v>36719</v>
      </c>
      <c r="B401">
        <v>0.94230000000000003</v>
      </c>
      <c r="C401">
        <f t="shared" si="6"/>
        <v>2000</v>
      </c>
    </row>
    <row r="402" spans="1:3">
      <c r="A402" s="20">
        <v>36720</v>
      </c>
      <c r="B402">
        <v>0.93710000000000004</v>
      </c>
      <c r="C402">
        <f t="shared" ref="C402:C465" si="7">YEAR(A402)</f>
        <v>2000</v>
      </c>
    </row>
    <row r="403" spans="1:3">
      <c r="A403" s="20">
        <v>36721</v>
      </c>
      <c r="B403">
        <v>0.93799999999999994</v>
      </c>
      <c r="C403">
        <f t="shared" si="7"/>
        <v>2000</v>
      </c>
    </row>
    <row r="404" spans="1:3">
      <c r="A404" s="20">
        <v>36724</v>
      </c>
      <c r="B404">
        <v>0.93610000000000004</v>
      </c>
      <c r="C404">
        <f t="shared" si="7"/>
        <v>2000</v>
      </c>
    </row>
    <row r="405" spans="1:3">
      <c r="A405" s="20">
        <v>36725</v>
      </c>
      <c r="B405">
        <v>0.92510000000000003</v>
      </c>
      <c r="C405">
        <f t="shared" si="7"/>
        <v>2000</v>
      </c>
    </row>
    <row r="406" spans="1:3">
      <c r="A406" s="20">
        <v>36726</v>
      </c>
      <c r="B406">
        <v>0.9244</v>
      </c>
      <c r="C406">
        <f t="shared" si="7"/>
        <v>2000</v>
      </c>
    </row>
    <row r="407" spans="1:3">
      <c r="A407" s="20">
        <v>36727</v>
      </c>
      <c r="B407">
        <v>0.93300000000000005</v>
      </c>
      <c r="C407">
        <f t="shared" si="7"/>
        <v>2000</v>
      </c>
    </row>
    <row r="408" spans="1:3">
      <c r="A408" s="20">
        <v>36728</v>
      </c>
      <c r="B408">
        <v>0.93689999999999996</v>
      </c>
      <c r="C408">
        <f t="shared" si="7"/>
        <v>2000</v>
      </c>
    </row>
    <row r="409" spans="1:3">
      <c r="A409" s="20">
        <v>36731</v>
      </c>
      <c r="B409">
        <v>0.93320000000000003</v>
      </c>
      <c r="C409">
        <f t="shared" si="7"/>
        <v>2000</v>
      </c>
    </row>
    <row r="410" spans="1:3">
      <c r="A410" s="20">
        <v>36732</v>
      </c>
      <c r="B410">
        <v>0.93820000000000003</v>
      </c>
      <c r="C410">
        <f t="shared" si="7"/>
        <v>2000</v>
      </c>
    </row>
    <row r="411" spans="1:3">
      <c r="A411" s="20">
        <v>36733</v>
      </c>
      <c r="B411">
        <v>0.94289999999999996</v>
      </c>
      <c r="C411">
        <f t="shared" si="7"/>
        <v>2000</v>
      </c>
    </row>
    <row r="412" spans="1:3">
      <c r="A412" s="20">
        <v>36734</v>
      </c>
      <c r="B412">
        <v>0.93140000000000001</v>
      </c>
      <c r="C412">
        <f t="shared" si="7"/>
        <v>2000</v>
      </c>
    </row>
    <row r="413" spans="1:3">
      <c r="A413" s="20">
        <v>36735</v>
      </c>
      <c r="B413">
        <v>0.92310000000000003</v>
      </c>
      <c r="C413">
        <f t="shared" si="7"/>
        <v>2000</v>
      </c>
    </row>
    <row r="414" spans="1:3">
      <c r="A414" s="20">
        <v>36738</v>
      </c>
      <c r="B414">
        <v>0.92600000000000005</v>
      </c>
      <c r="C414">
        <f t="shared" si="7"/>
        <v>2000</v>
      </c>
    </row>
    <row r="415" spans="1:3">
      <c r="A415" s="20">
        <v>36739</v>
      </c>
      <c r="B415">
        <v>0.91410000000000002</v>
      </c>
      <c r="C415">
        <f t="shared" si="7"/>
        <v>2000</v>
      </c>
    </row>
    <row r="416" spans="1:3">
      <c r="A416" s="20">
        <v>36740</v>
      </c>
      <c r="B416">
        <v>0.91349999999999998</v>
      </c>
      <c r="C416">
        <f t="shared" si="7"/>
        <v>2000</v>
      </c>
    </row>
    <row r="417" spans="1:3">
      <c r="A417" s="20">
        <v>36741</v>
      </c>
      <c r="B417">
        <v>0.90649999999999997</v>
      </c>
      <c r="C417">
        <f t="shared" si="7"/>
        <v>2000</v>
      </c>
    </row>
    <row r="418" spans="1:3">
      <c r="A418" s="20">
        <v>36742</v>
      </c>
      <c r="B418">
        <v>0.90790000000000004</v>
      </c>
      <c r="C418">
        <f t="shared" si="7"/>
        <v>2000</v>
      </c>
    </row>
    <row r="419" spans="1:3">
      <c r="A419" s="20">
        <v>36745</v>
      </c>
      <c r="B419">
        <v>0.90690000000000004</v>
      </c>
      <c r="C419">
        <f t="shared" si="7"/>
        <v>2000</v>
      </c>
    </row>
    <row r="420" spans="1:3">
      <c r="A420" s="20">
        <v>36746</v>
      </c>
      <c r="B420">
        <v>0.90200000000000002</v>
      </c>
      <c r="C420">
        <f t="shared" si="7"/>
        <v>2000</v>
      </c>
    </row>
    <row r="421" spans="1:3">
      <c r="A421" s="20">
        <v>36747</v>
      </c>
      <c r="B421">
        <v>0.90059999999999996</v>
      </c>
      <c r="C421">
        <f t="shared" si="7"/>
        <v>2000</v>
      </c>
    </row>
    <row r="422" spans="1:3">
      <c r="A422" s="20">
        <v>36748</v>
      </c>
      <c r="B422">
        <v>0.9083</v>
      </c>
      <c r="C422">
        <f t="shared" si="7"/>
        <v>2000</v>
      </c>
    </row>
    <row r="423" spans="1:3">
      <c r="A423" s="20">
        <v>36749</v>
      </c>
      <c r="B423">
        <v>0.90339999999999998</v>
      </c>
      <c r="C423">
        <f t="shared" si="7"/>
        <v>2000</v>
      </c>
    </row>
    <row r="424" spans="1:3">
      <c r="A424" s="20">
        <v>36752</v>
      </c>
      <c r="B424">
        <v>0.90559999999999996</v>
      </c>
      <c r="C424">
        <f t="shared" si="7"/>
        <v>2000</v>
      </c>
    </row>
    <row r="425" spans="1:3">
      <c r="A425" s="20">
        <v>36753</v>
      </c>
      <c r="B425">
        <v>0.91300000000000003</v>
      </c>
      <c r="C425">
        <f t="shared" si="7"/>
        <v>2000</v>
      </c>
    </row>
    <row r="426" spans="1:3">
      <c r="A426" s="20">
        <v>36754</v>
      </c>
      <c r="B426">
        <v>0.91579999999999995</v>
      </c>
      <c r="C426">
        <f t="shared" si="7"/>
        <v>2000</v>
      </c>
    </row>
    <row r="427" spans="1:3">
      <c r="A427" s="20">
        <v>36755</v>
      </c>
      <c r="B427">
        <v>0.91620000000000001</v>
      </c>
      <c r="C427">
        <f t="shared" si="7"/>
        <v>2000</v>
      </c>
    </row>
    <row r="428" spans="1:3">
      <c r="A428" s="20">
        <v>36756</v>
      </c>
      <c r="B428">
        <v>0.90629999999999999</v>
      </c>
      <c r="C428">
        <f t="shared" si="7"/>
        <v>2000</v>
      </c>
    </row>
    <row r="429" spans="1:3">
      <c r="A429" s="20">
        <v>36759</v>
      </c>
      <c r="B429">
        <v>0.90159999999999996</v>
      </c>
      <c r="C429">
        <f t="shared" si="7"/>
        <v>2000</v>
      </c>
    </row>
    <row r="430" spans="1:3">
      <c r="A430" s="20">
        <v>36760</v>
      </c>
      <c r="B430">
        <v>0.89629999999999999</v>
      </c>
      <c r="C430">
        <f t="shared" si="7"/>
        <v>2000</v>
      </c>
    </row>
    <row r="431" spans="1:3">
      <c r="A431" s="20">
        <v>36761</v>
      </c>
      <c r="B431">
        <v>0.90159999999999996</v>
      </c>
      <c r="C431">
        <f t="shared" si="7"/>
        <v>2000</v>
      </c>
    </row>
    <row r="432" spans="1:3">
      <c r="A432" s="20">
        <v>36762</v>
      </c>
      <c r="B432">
        <v>0.90239999999999998</v>
      </c>
      <c r="C432">
        <f t="shared" si="7"/>
        <v>2000</v>
      </c>
    </row>
    <row r="433" spans="1:3">
      <c r="A433" s="20">
        <v>36763</v>
      </c>
      <c r="B433">
        <v>0.90200000000000002</v>
      </c>
      <c r="C433">
        <f t="shared" si="7"/>
        <v>2000</v>
      </c>
    </row>
    <row r="434" spans="1:3">
      <c r="A434" s="20">
        <v>36766</v>
      </c>
      <c r="B434">
        <v>0.89970000000000006</v>
      </c>
      <c r="C434">
        <f t="shared" si="7"/>
        <v>2000</v>
      </c>
    </row>
    <row r="435" spans="1:3">
      <c r="A435" s="20">
        <v>36767</v>
      </c>
      <c r="B435">
        <v>0.8921</v>
      </c>
      <c r="C435">
        <f t="shared" si="7"/>
        <v>2000</v>
      </c>
    </row>
    <row r="436" spans="1:3">
      <c r="A436" s="20">
        <v>36768</v>
      </c>
      <c r="B436">
        <v>0.89380000000000004</v>
      </c>
      <c r="C436">
        <f t="shared" si="7"/>
        <v>2000</v>
      </c>
    </row>
    <row r="437" spans="1:3">
      <c r="A437" s="20">
        <v>36769</v>
      </c>
      <c r="B437">
        <v>0.88770000000000004</v>
      </c>
      <c r="C437">
        <f t="shared" si="7"/>
        <v>2000</v>
      </c>
    </row>
    <row r="438" spans="1:3">
      <c r="A438" s="20">
        <v>36770</v>
      </c>
      <c r="B438">
        <v>0.89959999999999996</v>
      </c>
      <c r="C438">
        <f t="shared" si="7"/>
        <v>2000</v>
      </c>
    </row>
    <row r="439" spans="1:3">
      <c r="A439" s="20">
        <v>36774</v>
      </c>
      <c r="B439">
        <v>0.88949999999999996</v>
      </c>
      <c r="C439">
        <f t="shared" si="7"/>
        <v>2000</v>
      </c>
    </row>
    <row r="440" spans="1:3">
      <c r="A440" s="20">
        <v>36775</v>
      </c>
      <c r="B440">
        <v>0.87009999999999998</v>
      </c>
      <c r="C440">
        <f t="shared" si="7"/>
        <v>2000</v>
      </c>
    </row>
    <row r="441" spans="1:3">
      <c r="A441" s="20">
        <v>36776</v>
      </c>
      <c r="B441">
        <v>0.87119999999999997</v>
      </c>
      <c r="C441">
        <f t="shared" si="7"/>
        <v>2000</v>
      </c>
    </row>
    <row r="442" spans="1:3">
      <c r="A442" s="20">
        <v>36777</v>
      </c>
      <c r="B442">
        <v>0.86660000000000004</v>
      </c>
      <c r="C442">
        <f t="shared" si="7"/>
        <v>2000</v>
      </c>
    </row>
    <row r="443" spans="1:3">
      <c r="A443" s="20">
        <v>36780</v>
      </c>
      <c r="B443">
        <v>0.85740000000000005</v>
      </c>
      <c r="C443">
        <f t="shared" si="7"/>
        <v>2000</v>
      </c>
    </row>
    <row r="444" spans="1:3">
      <c r="A444" s="20">
        <v>36781</v>
      </c>
      <c r="B444">
        <v>0.86370000000000002</v>
      </c>
      <c r="C444">
        <f t="shared" si="7"/>
        <v>2000</v>
      </c>
    </row>
    <row r="445" spans="1:3">
      <c r="A445" s="20">
        <v>36782</v>
      </c>
      <c r="B445">
        <v>0.85919999999999996</v>
      </c>
      <c r="C445">
        <f t="shared" si="7"/>
        <v>2000</v>
      </c>
    </row>
    <row r="446" spans="1:3">
      <c r="A446" s="20">
        <v>36783</v>
      </c>
      <c r="B446">
        <v>0.86429999999999996</v>
      </c>
      <c r="C446">
        <f t="shared" si="7"/>
        <v>2000</v>
      </c>
    </row>
    <row r="447" spans="1:3">
      <c r="A447" s="20">
        <v>36784</v>
      </c>
      <c r="B447">
        <v>0.8538</v>
      </c>
      <c r="C447">
        <f t="shared" si="7"/>
        <v>2000</v>
      </c>
    </row>
    <row r="448" spans="1:3">
      <c r="A448" s="20">
        <v>36787</v>
      </c>
      <c r="B448">
        <v>0.85340000000000005</v>
      </c>
      <c r="C448">
        <f t="shared" si="7"/>
        <v>2000</v>
      </c>
    </row>
    <row r="449" spans="1:3">
      <c r="A449" s="20">
        <v>36788</v>
      </c>
      <c r="B449">
        <v>0.85050000000000003</v>
      </c>
      <c r="C449">
        <f t="shared" si="7"/>
        <v>2000</v>
      </c>
    </row>
    <row r="450" spans="1:3">
      <c r="A450" s="20">
        <v>36789</v>
      </c>
      <c r="B450">
        <v>0.8488</v>
      </c>
      <c r="C450">
        <f t="shared" si="7"/>
        <v>2000</v>
      </c>
    </row>
    <row r="451" spans="1:3">
      <c r="A451" s="20">
        <v>36790</v>
      </c>
      <c r="B451">
        <v>0.85950000000000004</v>
      </c>
      <c r="C451">
        <f t="shared" si="7"/>
        <v>2000</v>
      </c>
    </row>
    <row r="452" spans="1:3">
      <c r="A452" s="20">
        <v>36791</v>
      </c>
      <c r="B452">
        <v>0.87639999999999996</v>
      </c>
      <c r="C452">
        <f t="shared" si="7"/>
        <v>2000</v>
      </c>
    </row>
    <row r="453" spans="1:3">
      <c r="A453" s="20">
        <v>36794</v>
      </c>
      <c r="B453">
        <v>0.87429999999999997</v>
      </c>
      <c r="C453">
        <f t="shared" si="7"/>
        <v>2000</v>
      </c>
    </row>
    <row r="454" spans="1:3">
      <c r="A454" s="20">
        <v>36795</v>
      </c>
      <c r="B454">
        <v>0.88300000000000001</v>
      </c>
      <c r="C454">
        <f t="shared" si="7"/>
        <v>2000</v>
      </c>
    </row>
    <row r="455" spans="1:3">
      <c r="A455" s="20">
        <v>36796</v>
      </c>
      <c r="B455">
        <v>0.8831</v>
      </c>
      <c r="C455">
        <f t="shared" si="7"/>
        <v>2000</v>
      </c>
    </row>
    <row r="456" spans="1:3">
      <c r="A456" s="20">
        <v>36797</v>
      </c>
      <c r="B456">
        <v>0.87849999999999995</v>
      </c>
      <c r="C456">
        <f t="shared" si="7"/>
        <v>2000</v>
      </c>
    </row>
    <row r="457" spans="1:3">
      <c r="A457" s="20">
        <v>36798</v>
      </c>
      <c r="B457">
        <v>0.8831</v>
      </c>
      <c r="C457">
        <f t="shared" si="7"/>
        <v>2000</v>
      </c>
    </row>
    <row r="458" spans="1:3">
      <c r="A458" s="20">
        <v>36801</v>
      </c>
      <c r="B458">
        <v>0.87649999999999995</v>
      </c>
      <c r="C458">
        <f t="shared" si="7"/>
        <v>2000</v>
      </c>
    </row>
    <row r="459" spans="1:3">
      <c r="A459" s="20">
        <v>36802</v>
      </c>
      <c r="B459">
        <v>0.87549999999999994</v>
      </c>
      <c r="C459">
        <f t="shared" si="7"/>
        <v>2000</v>
      </c>
    </row>
    <row r="460" spans="1:3">
      <c r="A460" s="20">
        <v>36803</v>
      </c>
      <c r="B460">
        <v>0.87480000000000002</v>
      </c>
      <c r="C460">
        <f t="shared" si="7"/>
        <v>2000</v>
      </c>
    </row>
    <row r="461" spans="1:3">
      <c r="A461" s="20">
        <v>36804</v>
      </c>
      <c r="B461">
        <v>0.86899999999999999</v>
      </c>
      <c r="C461">
        <f t="shared" si="7"/>
        <v>2000</v>
      </c>
    </row>
    <row r="462" spans="1:3">
      <c r="A462" s="20">
        <v>36805</v>
      </c>
      <c r="B462">
        <v>0.86829999999999996</v>
      </c>
      <c r="C462">
        <f t="shared" si="7"/>
        <v>2000</v>
      </c>
    </row>
    <row r="463" spans="1:3">
      <c r="A463" s="20">
        <v>36808</v>
      </c>
      <c r="B463">
        <v>0.86829999999999996</v>
      </c>
      <c r="C463">
        <f t="shared" si="7"/>
        <v>2000</v>
      </c>
    </row>
    <row r="464" spans="1:3">
      <c r="A464" s="20">
        <v>36809</v>
      </c>
      <c r="B464">
        <v>0.87170000000000003</v>
      </c>
      <c r="C464">
        <f t="shared" si="7"/>
        <v>2000</v>
      </c>
    </row>
    <row r="465" spans="1:3">
      <c r="A465" s="20">
        <v>36810</v>
      </c>
      <c r="B465">
        <v>0.86819999999999997</v>
      </c>
      <c r="C465">
        <f t="shared" si="7"/>
        <v>2000</v>
      </c>
    </row>
    <row r="466" spans="1:3">
      <c r="A466" s="20">
        <v>36811</v>
      </c>
      <c r="B466">
        <v>0.86299999999999999</v>
      </c>
      <c r="C466">
        <f t="shared" ref="C466:C529" si="8">YEAR(A466)</f>
        <v>2000</v>
      </c>
    </row>
    <row r="467" spans="1:3">
      <c r="A467" s="20">
        <v>36812</v>
      </c>
      <c r="B467">
        <v>0.85499999999999998</v>
      </c>
      <c r="C467">
        <f t="shared" si="8"/>
        <v>2000</v>
      </c>
    </row>
    <row r="468" spans="1:3">
      <c r="A468" s="20">
        <v>36815</v>
      </c>
      <c r="B468">
        <v>0.84950000000000003</v>
      </c>
      <c r="C468">
        <f t="shared" si="8"/>
        <v>2000</v>
      </c>
    </row>
    <row r="469" spans="1:3">
      <c r="A469" s="20">
        <v>36816</v>
      </c>
      <c r="B469">
        <v>0.85399999999999998</v>
      </c>
      <c r="C469">
        <f t="shared" si="8"/>
        <v>2000</v>
      </c>
    </row>
    <row r="470" spans="1:3">
      <c r="A470" s="20">
        <v>36817</v>
      </c>
      <c r="B470">
        <v>0.83889999999999998</v>
      </c>
      <c r="C470">
        <f t="shared" si="8"/>
        <v>2000</v>
      </c>
    </row>
    <row r="471" spans="1:3">
      <c r="A471" s="20">
        <v>36818</v>
      </c>
      <c r="B471">
        <v>0.84319999999999995</v>
      </c>
      <c r="C471">
        <f t="shared" si="8"/>
        <v>2000</v>
      </c>
    </row>
    <row r="472" spans="1:3">
      <c r="A472" s="20">
        <v>36819</v>
      </c>
      <c r="B472">
        <v>0.84140000000000004</v>
      </c>
      <c r="C472">
        <f t="shared" si="8"/>
        <v>2000</v>
      </c>
    </row>
    <row r="473" spans="1:3">
      <c r="A473" s="20">
        <v>36822</v>
      </c>
      <c r="B473">
        <v>0.8357</v>
      </c>
      <c r="C473">
        <f t="shared" si="8"/>
        <v>2000</v>
      </c>
    </row>
    <row r="474" spans="1:3">
      <c r="A474" s="20">
        <v>36823</v>
      </c>
      <c r="B474">
        <v>0.83550000000000002</v>
      </c>
      <c r="C474">
        <f t="shared" si="8"/>
        <v>2000</v>
      </c>
    </row>
    <row r="475" spans="1:3">
      <c r="A475" s="20">
        <v>36824</v>
      </c>
      <c r="B475">
        <v>0.82709999999999995</v>
      </c>
      <c r="C475">
        <f t="shared" si="8"/>
        <v>2000</v>
      </c>
    </row>
    <row r="476" spans="1:3">
      <c r="A476" s="20">
        <v>36825</v>
      </c>
      <c r="B476">
        <v>0.82950000000000002</v>
      </c>
      <c r="C476">
        <f t="shared" si="8"/>
        <v>2000</v>
      </c>
    </row>
    <row r="477" spans="1:3">
      <c r="A477" s="20">
        <v>36826</v>
      </c>
      <c r="B477">
        <v>0.83889999999999998</v>
      </c>
      <c r="C477">
        <f t="shared" si="8"/>
        <v>2000</v>
      </c>
    </row>
    <row r="478" spans="1:3">
      <c r="A478" s="20">
        <v>36829</v>
      </c>
      <c r="B478">
        <v>0.84050000000000002</v>
      </c>
      <c r="C478">
        <f t="shared" si="8"/>
        <v>2000</v>
      </c>
    </row>
    <row r="479" spans="1:3">
      <c r="A479" s="20">
        <v>36830</v>
      </c>
      <c r="B479">
        <v>0.84850000000000003</v>
      </c>
      <c r="C479">
        <f t="shared" si="8"/>
        <v>2000</v>
      </c>
    </row>
    <row r="480" spans="1:3">
      <c r="A480" s="20">
        <v>36831</v>
      </c>
      <c r="B480">
        <v>0.86129999999999995</v>
      </c>
      <c r="C480">
        <f t="shared" si="8"/>
        <v>2000</v>
      </c>
    </row>
    <row r="481" spans="1:3">
      <c r="A481" s="20">
        <v>36832</v>
      </c>
      <c r="B481">
        <v>0.85799999999999998</v>
      </c>
      <c r="C481">
        <f t="shared" si="8"/>
        <v>2000</v>
      </c>
    </row>
    <row r="482" spans="1:3">
      <c r="A482" s="20">
        <v>36833</v>
      </c>
      <c r="B482">
        <v>0.86680000000000001</v>
      </c>
      <c r="C482">
        <f t="shared" si="8"/>
        <v>2000</v>
      </c>
    </row>
    <row r="483" spans="1:3">
      <c r="A483" s="20">
        <v>36836</v>
      </c>
      <c r="B483">
        <v>0.8619</v>
      </c>
      <c r="C483">
        <f t="shared" si="8"/>
        <v>2000</v>
      </c>
    </row>
    <row r="484" spans="1:3">
      <c r="A484" s="20">
        <v>36837</v>
      </c>
      <c r="B484">
        <v>0.86029999999999995</v>
      </c>
      <c r="C484">
        <f t="shared" si="8"/>
        <v>2000</v>
      </c>
    </row>
    <row r="485" spans="1:3">
      <c r="A485" s="20">
        <v>36838</v>
      </c>
      <c r="B485">
        <v>0.85519999999999996</v>
      </c>
      <c r="C485">
        <f t="shared" si="8"/>
        <v>2000</v>
      </c>
    </row>
    <row r="486" spans="1:3">
      <c r="A486" s="20">
        <v>36839</v>
      </c>
      <c r="B486">
        <v>0.86719999999999997</v>
      </c>
      <c r="C486">
        <f t="shared" si="8"/>
        <v>2000</v>
      </c>
    </row>
    <row r="487" spans="1:3">
      <c r="A487" s="20">
        <v>36840</v>
      </c>
      <c r="B487">
        <v>0.85960000000000003</v>
      </c>
      <c r="C487">
        <f t="shared" si="8"/>
        <v>2000</v>
      </c>
    </row>
    <row r="488" spans="1:3">
      <c r="A488" s="20">
        <v>36843</v>
      </c>
      <c r="B488">
        <v>0.85680000000000001</v>
      </c>
      <c r="C488">
        <f t="shared" si="8"/>
        <v>2000</v>
      </c>
    </row>
    <row r="489" spans="1:3">
      <c r="A489" s="20">
        <v>36844</v>
      </c>
      <c r="B489">
        <v>0.85819999999999996</v>
      </c>
      <c r="C489">
        <f t="shared" si="8"/>
        <v>2000</v>
      </c>
    </row>
    <row r="490" spans="1:3">
      <c r="A490" s="20">
        <v>36845</v>
      </c>
      <c r="B490">
        <v>0.85760000000000003</v>
      </c>
      <c r="C490">
        <f t="shared" si="8"/>
        <v>2000</v>
      </c>
    </row>
    <row r="491" spans="1:3">
      <c r="A491" s="20">
        <v>36846</v>
      </c>
      <c r="B491">
        <v>0.85329999999999995</v>
      </c>
      <c r="C491">
        <f t="shared" si="8"/>
        <v>2000</v>
      </c>
    </row>
    <row r="492" spans="1:3">
      <c r="A492" s="20">
        <v>36847</v>
      </c>
      <c r="B492">
        <v>0.84809999999999997</v>
      </c>
      <c r="C492">
        <f t="shared" si="8"/>
        <v>2000</v>
      </c>
    </row>
    <row r="493" spans="1:3">
      <c r="A493" s="20">
        <v>36850</v>
      </c>
      <c r="B493">
        <v>0.8508</v>
      </c>
      <c r="C493">
        <f t="shared" si="8"/>
        <v>2000</v>
      </c>
    </row>
    <row r="494" spans="1:3">
      <c r="A494" s="20">
        <v>36851</v>
      </c>
      <c r="B494">
        <v>0.84319999999999995</v>
      </c>
      <c r="C494">
        <f t="shared" si="8"/>
        <v>2000</v>
      </c>
    </row>
    <row r="495" spans="1:3">
      <c r="A495" s="20">
        <v>36852</v>
      </c>
      <c r="B495">
        <v>0.8448</v>
      </c>
      <c r="C495">
        <f t="shared" si="8"/>
        <v>2000</v>
      </c>
    </row>
    <row r="496" spans="1:3">
      <c r="A496" s="20">
        <v>36854</v>
      </c>
      <c r="B496">
        <v>0.83830000000000005</v>
      </c>
      <c r="C496">
        <f t="shared" si="8"/>
        <v>2000</v>
      </c>
    </row>
    <row r="497" spans="1:3">
      <c r="A497" s="20">
        <v>36857</v>
      </c>
      <c r="B497">
        <v>0.85229999999999995</v>
      </c>
      <c r="C497">
        <f t="shared" si="8"/>
        <v>2000</v>
      </c>
    </row>
    <row r="498" spans="1:3">
      <c r="A498" s="20">
        <v>36858</v>
      </c>
      <c r="B498">
        <v>0.85609999999999997</v>
      </c>
      <c r="C498">
        <f t="shared" si="8"/>
        <v>2000</v>
      </c>
    </row>
    <row r="499" spans="1:3">
      <c r="A499" s="20">
        <v>36859</v>
      </c>
      <c r="B499">
        <v>0.8569</v>
      </c>
      <c r="C499">
        <f t="shared" si="8"/>
        <v>2000</v>
      </c>
    </row>
    <row r="500" spans="1:3">
      <c r="A500" s="20">
        <v>36860</v>
      </c>
      <c r="B500">
        <v>0.87260000000000004</v>
      </c>
      <c r="C500">
        <f t="shared" si="8"/>
        <v>2000</v>
      </c>
    </row>
    <row r="501" spans="1:3">
      <c r="A501" s="20">
        <v>36861</v>
      </c>
      <c r="B501">
        <v>0.87929999999999997</v>
      </c>
      <c r="C501">
        <f t="shared" si="8"/>
        <v>2000</v>
      </c>
    </row>
    <row r="502" spans="1:3">
      <c r="A502" s="20">
        <v>36864</v>
      </c>
      <c r="B502">
        <v>0.88700000000000001</v>
      </c>
      <c r="C502">
        <f t="shared" si="8"/>
        <v>2000</v>
      </c>
    </row>
    <row r="503" spans="1:3">
      <c r="A503" s="20">
        <v>36865</v>
      </c>
      <c r="B503">
        <v>0.87970000000000004</v>
      </c>
      <c r="C503">
        <f t="shared" si="8"/>
        <v>2000</v>
      </c>
    </row>
    <row r="504" spans="1:3">
      <c r="A504" s="20">
        <v>36866</v>
      </c>
      <c r="B504">
        <v>0.8921</v>
      </c>
      <c r="C504">
        <f t="shared" si="8"/>
        <v>2000</v>
      </c>
    </row>
    <row r="505" spans="1:3">
      <c r="A505" s="20">
        <v>36867</v>
      </c>
      <c r="B505">
        <v>0.88990000000000002</v>
      </c>
      <c r="C505">
        <f t="shared" si="8"/>
        <v>2000</v>
      </c>
    </row>
    <row r="506" spans="1:3">
      <c r="A506" s="20">
        <v>36868</v>
      </c>
      <c r="B506">
        <v>0.88790000000000002</v>
      </c>
      <c r="C506">
        <f t="shared" si="8"/>
        <v>2000</v>
      </c>
    </row>
    <row r="507" spans="1:3">
      <c r="A507" s="20">
        <v>36871</v>
      </c>
      <c r="B507">
        <v>0.87749999999999995</v>
      </c>
      <c r="C507">
        <f t="shared" si="8"/>
        <v>2000</v>
      </c>
    </row>
    <row r="508" spans="1:3">
      <c r="A508" s="20">
        <v>36872</v>
      </c>
      <c r="B508">
        <v>0.87939999999999996</v>
      </c>
      <c r="C508">
        <f t="shared" si="8"/>
        <v>2000</v>
      </c>
    </row>
    <row r="509" spans="1:3">
      <c r="A509" s="20">
        <v>36873</v>
      </c>
      <c r="B509">
        <v>0.87670000000000003</v>
      </c>
      <c r="C509">
        <f t="shared" si="8"/>
        <v>2000</v>
      </c>
    </row>
    <row r="510" spans="1:3">
      <c r="A510" s="20">
        <v>36874</v>
      </c>
      <c r="B510">
        <v>0.8921</v>
      </c>
      <c r="C510">
        <f t="shared" si="8"/>
        <v>2000</v>
      </c>
    </row>
    <row r="511" spans="1:3">
      <c r="A511" s="20">
        <v>36875</v>
      </c>
      <c r="B511">
        <v>0.89429999999999998</v>
      </c>
      <c r="C511">
        <f t="shared" si="8"/>
        <v>2000</v>
      </c>
    </row>
    <row r="512" spans="1:3">
      <c r="A512" s="20">
        <v>36878</v>
      </c>
      <c r="B512">
        <v>0.89480000000000004</v>
      </c>
      <c r="C512">
        <f t="shared" si="8"/>
        <v>2000</v>
      </c>
    </row>
    <row r="513" spans="1:3">
      <c r="A513" s="20">
        <v>36879</v>
      </c>
      <c r="B513">
        <v>0.8952</v>
      </c>
      <c r="C513">
        <f t="shared" si="8"/>
        <v>2000</v>
      </c>
    </row>
    <row r="514" spans="1:3">
      <c r="A514" s="20">
        <v>36880</v>
      </c>
      <c r="B514">
        <v>0.90939999999999999</v>
      </c>
      <c r="C514">
        <f t="shared" si="8"/>
        <v>2000</v>
      </c>
    </row>
    <row r="515" spans="1:3">
      <c r="A515" s="20">
        <v>36881</v>
      </c>
      <c r="B515">
        <v>0.91659999999999997</v>
      </c>
      <c r="C515">
        <f t="shared" si="8"/>
        <v>2000</v>
      </c>
    </row>
    <row r="516" spans="1:3">
      <c r="A516" s="20">
        <v>36882</v>
      </c>
      <c r="B516">
        <v>0.92310000000000003</v>
      </c>
      <c r="C516">
        <f t="shared" si="8"/>
        <v>2000</v>
      </c>
    </row>
    <row r="517" spans="1:3">
      <c r="A517" s="20">
        <v>36886</v>
      </c>
      <c r="B517">
        <v>0.93069999999999997</v>
      </c>
      <c r="C517">
        <f t="shared" si="8"/>
        <v>2000</v>
      </c>
    </row>
    <row r="518" spans="1:3">
      <c r="A518" s="20">
        <v>36887</v>
      </c>
      <c r="B518">
        <v>0.9304</v>
      </c>
      <c r="C518">
        <f t="shared" si="8"/>
        <v>2000</v>
      </c>
    </row>
    <row r="519" spans="1:3">
      <c r="A519" s="20">
        <v>36888</v>
      </c>
      <c r="B519">
        <v>0.92949999999999999</v>
      </c>
      <c r="C519">
        <f t="shared" si="8"/>
        <v>2000</v>
      </c>
    </row>
    <row r="520" spans="1:3">
      <c r="A520" s="20">
        <v>36889</v>
      </c>
      <c r="B520">
        <v>0.94220000000000004</v>
      </c>
      <c r="C520">
        <f t="shared" si="8"/>
        <v>2000</v>
      </c>
    </row>
    <row r="521" spans="1:3">
      <c r="A521" s="20">
        <v>36893</v>
      </c>
      <c r="B521">
        <v>0.95099999999999996</v>
      </c>
      <c r="C521">
        <f t="shared" si="8"/>
        <v>2001</v>
      </c>
    </row>
    <row r="522" spans="1:3">
      <c r="A522" s="20">
        <v>36894</v>
      </c>
      <c r="B522">
        <v>0.92700000000000005</v>
      </c>
      <c r="C522">
        <f t="shared" si="8"/>
        <v>2001</v>
      </c>
    </row>
    <row r="523" spans="1:3">
      <c r="A523" s="20">
        <v>36895</v>
      </c>
      <c r="B523">
        <v>0.94940000000000002</v>
      </c>
      <c r="C523">
        <f t="shared" si="8"/>
        <v>2001</v>
      </c>
    </row>
    <row r="524" spans="1:3">
      <c r="A524" s="20">
        <v>36896</v>
      </c>
      <c r="B524">
        <v>0.95730000000000004</v>
      </c>
      <c r="C524">
        <f t="shared" si="8"/>
        <v>2001</v>
      </c>
    </row>
    <row r="525" spans="1:3">
      <c r="A525" s="20">
        <v>36899</v>
      </c>
      <c r="B525">
        <v>0.94689999999999996</v>
      </c>
      <c r="C525">
        <f t="shared" si="8"/>
        <v>2001</v>
      </c>
    </row>
    <row r="526" spans="1:3">
      <c r="A526" s="20">
        <v>36900</v>
      </c>
      <c r="B526">
        <v>0.94379999999999997</v>
      </c>
      <c r="C526">
        <f t="shared" si="8"/>
        <v>2001</v>
      </c>
    </row>
    <row r="527" spans="1:3">
      <c r="A527" s="20">
        <v>36901</v>
      </c>
      <c r="B527">
        <v>0.93630000000000002</v>
      </c>
      <c r="C527">
        <f t="shared" si="8"/>
        <v>2001</v>
      </c>
    </row>
    <row r="528" spans="1:3">
      <c r="A528" s="20">
        <v>36902</v>
      </c>
      <c r="B528">
        <v>0.95230000000000004</v>
      </c>
      <c r="C528">
        <f t="shared" si="8"/>
        <v>2001</v>
      </c>
    </row>
    <row r="529" spans="1:3">
      <c r="A529" s="20">
        <v>36903</v>
      </c>
      <c r="B529">
        <v>0.95150000000000001</v>
      </c>
      <c r="C529">
        <f t="shared" si="8"/>
        <v>2001</v>
      </c>
    </row>
    <row r="530" spans="1:3">
      <c r="A530" s="20">
        <v>36907</v>
      </c>
      <c r="B530">
        <v>0.94199999999999995</v>
      </c>
      <c r="C530">
        <f t="shared" ref="C530:C593" si="9">YEAR(A530)</f>
        <v>2001</v>
      </c>
    </row>
    <row r="531" spans="1:3">
      <c r="A531" s="20">
        <v>36908</v>
      </c>
      <c r="B531">
        <v>0.93559999999999999</v>
      </c>
      <c r="C531">
        <f t="shared" si="9"/>
        <v>2001</v>
      </c>
    </row>
    <row r="532" spans="1:3">
      <c r="A532" s="20">
        <v>36909</v>
      </c>
      <c r="B532">
        <v>0.94289999999999996</v>
      </c>
      <c r="C532">
        <f t="shared" si="9"/>
        <v>2001</v>
      </c>
    </row>
    <row r="533" spans="1:3">
      <c r="A533" s="20">
        <v>36910</v>
      </c>
      <c r="B533">
        <v>0.93379999999999996</v>
      </c>
      <c r="C533">
        <f t="shared" si="9"/>
        <v>2001</v>
      </c>
    </row>
    <row r="534" spans="1:3">
      <c r="A534" s="20">
        <v>36913</v>
      </c>
      <c r="B534">
        <v>0.93840000000000001</v>
      </c>
      <c r="C534">
        <f t="shared" si="9"/>
        <v>2001</v>
      </c>
    </row>
    <row r="535" spans="1:3">
      <c r="A535" s="20">
        <v>36914</v>
      </c>
      <c r="B535">
        <v>0.93640000000000001</v>
      </c>
      <c r="C535">
        <f t="shared" si="9"/>
        <v>2001</v>
      </c>
    </row>
    <row r="536" spans="1:3">
      <c r="A536" s="20">
        <v>36915</v>
      </c>
      <c r="B536">
        <v>0.92149999999999999</v>
      </c>
      <c r="C536">
        <f t="shared" si="9"/>
        <v>2001</v>
      </c>
    </row>
    <row r="537" spans="1:3">
      <c r="A537" s="20">
        <v>36916</v>
      </c>
      <c r="B537">
        <v>0.92390000000000005</v>
      </c>
      <c r="C537">
        <f t="shared" si="9"/>
        <v>2001</v>
      </c>
    </row>
    <row r="538" spans="1:3">
      <c r="A538" s="20">
        <v>36917</v>
      </c>
      <c r="B538">
        <v>0.92379999999999995</v>
      </c>
      <c r="C538">
        <f t="shared" si="9"/>
        <v>2001</v>
      </c>
    </row>
    <row r="539" spans="1:3">
      <c r="A539" s="20">
        <v>36920</v>
      </c>
      <c r="B539">
        <v>0.91649999999999998</v>
      </c>
      <c r="C539">
        <f t="shared" si="9"/>
        <v>2001</v>
      </c>
    </row>
    <row r="540" spans="1:3">
      <c r="A540" s="20">
        <v>36921</v>
      </c>
      <c r="B540">
        <v>0.92630000000000001</v>
      </c>
      <c r="C540">
        <f t="shared" si="9"/>
        <v>2001</v>
      </c>
    </row>
    <row r="541" spans="1:3">
      <c r="A541" s="20">
        <v>36922</v>
      </c>
      <c r="B541">
        <v>0.93679999999999997</v>
      </c>
      <c r="C541">
        <f t="shared" si="9"/>
        <v>2001</v>
      </c>
    </row>
    <row r="542" spans="1:3">
      <c r="A542" s="20">
        <v>36923</v>
      </c>
      <c r="B542">
        <v>0.93799999999999994</v>
      </c>
      <c r="C542">
        <f t="shared" si="9"/>
        <v>2001</v>
      </c>
    </row>
    <row r="543" spans="1:3">
      <c r="A543" s="20">
        <v>36924</v>
      </c>
      <c r="B543">
        <v>0.93579999999999997</v>
      </c>
      <c r="C543">
        <f t="shared" si="9"/>
        <v>2001</v>
      </c>
    </row>
    <row r="544" spans="1:3">
      <c r="A544" s="20">
        <v>36927</v>
      </c>
      <c r="B544">
        <v>0.93730000000000002</v>
      </c>
      <c r="C544">
        <f t="shared" si="9"/>
        <v>2001</v>
      </c>
    </row>
    <row r="545" spans="1:3">
      <c r="A545" s="20">
        <v>36928</v>
      </c>
      <c r="B545">
        <v>0.93110000000000004</v>
      </c>
      <c r="C545">
        <f t="shared" si="9"/>
        <v>2001</v>
      </c>
    </row>
    <row r="546" spans="1:3">
      <c r="A546" s="20">
        <v>36929</v>
      </c>
      <c r="B546">
        <v>0.92830000000000001</v>
      </c>
      <c r="C546">
        <f t="shared" si="9"/>
        <v>2001</v>
      </c>
    </row>
    <row r="547" spans="1:3">
      <c r="A547" s="20">
        <v>36930</v>
      </c>
      <c r="B547">
        <v>0.91779999999999995</v>
      </c>
      <c r="C547">
        <f t="shared" si="9"/>
        <v>2001</v>
      </c>
    </row>
    <row r="548" spans="1:3">
      <c r="A548" s="20">
        <v>36931</v>
      </c>
      <c r="B548">
        <v>0.9244</v>
      </c>
      <c r="C548">
        <f t="shared" si="9"/>
        <v>2001</v>
      </c>
    </row>
    <row r="549" spans="1:3">
      <c r="A549" s="20">
        <v>36934</v>
      </c>
      <c r="B549">
        <v>0.93159999999999998</v>
      </c>
      <c r="C549">
        <f t="shared" si="9"/>
        <v>2001</v>
      </c>
    </row>
    <row r="550" spans="1:3">
      <c r="A550" s="20">
        <v>36935</v>
      </c>
      <c r="B550">
        <v>0.91949999999999998</v>
      </c>
      <c r="C550">
        <f t="shared" si="9"/>
        <v>2001</v>
      </c>
    </row>
    <row r="551" spans="1:3">
      <c r="A551" s="20">
        <v>36936</v>
      </c>
      <c r="B551">
        <v>0.91759999999999997</v>
      </c>
      <c r="C551">
        <f t="shared" si="9"/>
        <v>2001</v>
      </c>
    </row>
    <row r="552" spans="1:3">
      <c r="A552" s="20">
        <v>36937</v>
      </c>
      <c r="B552">
        <v>0.90469999999999995</v>
      </c>
      <c r="C552">
        <f t="shared" si="9"/>
        <v>2001</v>
      </c>
    </row>
    <row r="553" spans="1:3">
      <c r="A553" s="20">
        <v>36938</v>
      </c>
      <c r="B553">
        <v>0.91410000000000002</v>
      </c>
      <c r="C553">
        <f t="shared" si="9"/>
        <v>2001</v>
      </c>
    </row>
    <row r="554" spans="1:3">
      <c r="A554" s="20">
        <v>36942</v>
      </c>
      <c r="B554">
        <v>0.91210000000000002</v>
      </c>
      <c r="C554">
        <f t="shared" si="9"/>
        <v>2001</v>
      </c>
    </row>
    <row r="555" spans="1:3">
      <c r="A555" s="20">
        <v>36943</v>
      </c>
      <c r="B555">
        <v>0.90869999999999995</v>
      </c>
      <c r="C555">
        <f t="shared" si="9"/>
        <v>2001</v>
      </c>
    </row>
    <row r="556" spans="1:3">
      <c r="A556" s="20">
        <v>36944</v>
      </c>
      <c r="B556">
        <v>0.90480000000000005</v>
      </c>
      <c r="C556">
        <f t="shared" si="9"/>
        <v>2001</v>
      </c>
    </row>
    <row r="557" spans="1:3">
      <c r="A557" s="20">
        <v>36945</v>
      </c>
      <c r="B557">
        <v>0.9173</v>
      </c>
      <c r="C557">
        <f t="shared" si="9"/>
        <v>2001</v>
      </c>
    </row>
    <row r="558" spans="1:3">
      <c r="A558" s="20">
        <v>36948</v>
      </c>
      <c r="B558">
        <v>0.91039999999999999</v>
      </c>
      <c r="C558">
        <f t="shared" si="9"/>
        <v>2001</v>
      </c>
    </row>
    <row r="559" spans="1:3">
      <c r="A559" s="20">
        <v>36949</v>
      </c>
      <c r="B559">
        <v>0.91859999999999997</v>
      </c>
      <c r="C559">
        <f t="shared" si="9"/>
        <v>2001</v>
      </c>
    </row>
    <row r="560" spans="1:3">
      <c r="A560" s="20">
        <v>36950</v>
      </c>
      <c r="B560">
        <v>0.92320000000000002</v>
      </c>
      <c r="C560">
        <f t="shared" si="9"/>
        <v>2001</v>
      </c>
    </row>
    <row r="561" spans="1:3">
      <c r="A561" s="20">
        <v>36951</v>
      </c>
      <c r="B561">
        <v>0.92979999999999996</v>
      </c>
      <c r="C561">
        <f t="shared" si="9"/>
        <v>2001</v>
      </c>
    </row>
    <row r="562" spans="1:3">
      <c r="A562" s="20">
        <v>36952</v>
      </c>
      <c r="B562">
        <v>0.93540000000000001</v>
      </c>
      <c r="C562">
        <f t="shared" si="9"/>
        <v>2001</v>
      </c>
    </row>
    <row r="563" spans="1:3">
      <c r="A563" s="20">
        <v>36955</v>
      </c>
      <c r="B563">
        <v>0.9284</v>
      </c>
      <c r="C563">
        <f t="shared" si="9"/>
        <v>2001</v>
      </c>
    </row>
    <row r="564" spans="1:3">
      <c r="A564" s="20">
        <v>36956</v>
      </c>
      <c r="B564">
        <v>0.93400000000000005</v>
      </c>
      <c r="C564">
        <f t="shared" si="9"/>
        <v>2001</v>
      </c>
    </row>
    <row r="565" spans="1:3">
      <c r="A565" s="20">
        <v>36957</v>
      </c>
      <c r="B565">
        <v>0.9294</v>
      </c>
      <c r="C565">
        <f t="shared" si="9"/>
        <v>2001</v>
      </c>
    </row>
    <row r="566" spans="1:3">
      <c r="A566" s="20">
        <v>36958</v>
      </c>
      <c r="B566">
        <v>0.93240000000000001</v>
      </c>
      <c r="C566">
        <f t="shared" si="9"/>
        <v>2001</v>
      </c>
    </row>
    <row r="567" spans="1:3">
      <c r="A567" s="20">
        <v>36959</v>
      </c>
      <c r="B567">
        <v>0.93300000000000005</v>
      </c>
      <c r="C567">
        <f t="shared" si="9"/>
        <v>2001</v>
      </c>
    </row>
    <row r="568" spans="1:3">
      <c r="A568" s="20">
        <v>36962</v>
      </c>
      <c r="B568">
        <v>0.92789999999999995</v>
      </c>
      <c r="C568">
        <f t="shared" si="9"/>
        <v>2001</v>
      </c>
    </row>
    <row r="569" spans="1:3">
      <c r="A569" s="20">
        <v>36963</v>
      </c>
      <c r="B569">
        <v>0.91490000000000005</v>
      </c>
      <c r="C569">
        <f t="shared" si="9"/>
        <v>2001</v>
      </c>
    </row>
    <row r="570" spans="1:3">
      <c r="A570" s="20">
        <v>36964</v>
      </c>
      <c r="B570">
        <v>0.91159999999999997</v>
      </c>
      <c r="C570">
        <f t="shared" si="9"/>
        <v>2001</v>
      </c>
    </row>
    <row r="571" spans="1:3">
      <c r="A571" s="20">
        <v>36965</v>
      </c>
      <c r="B571">
        <v>0.89649999999999996</v>
      </c>
      <c r="C571">
        <f t="shared" si="9"/>
        <v>2001</v>
      </c>
    </row>
    <row r="572" spans="1:3">
      <c r="A572" s="20">
        <v>36966</v>
      </c>
      <c r="B572">
        <v>0.8972</v>
      </c>
      <c r="C572">
        <f t="shared" si="9"/>
        <v>2001</v>
      </c>
    </row>
    <row r="573" spans="1:3">
      <c r="A573" s="20">
        <v>36969</v>
      </c>
      <c r="B573">
        <v>0.89900000000000002</v>
      </c>
      <c r="C573">
        <f t="shared" si="9"/>
        <v>2001</v>
      </c>
    </row>
    <row r="574" spans="1:3">
      <c r="A574" s="20">
        <v>36970</v>
      </c>
      <c r="B574">
        <v>0.9093</v>
      </c>
      <c r="C574">
        <f t="shared" si="9"/>
        <v>2001</v>
      </c>
    </row>
    <row r="575" spans="1:3">
      <c r="A575" s="20">
        <v>36971</v>
      </c>
      <c r="B575">
        <v>0.89559999999999995</v>
      </c>
      <c r="C575">
        <f t="shared" si="9"/>
        <v>2001</v>
      </c>
    </row>
    <row r="576" spans="1:3">
      <c r="A576" s="20">
        <v>36972</v>
      </c>
      <c r="B576">
        <v>0.88859999999999995</v>
      </c>
      <c r="C576">
        <f t="shared" si="9"/>
        <v>2001</v>
      </c>
    </row>
    <row r="577" spans="1:3">
      <c r="A577" s="20">
        <v>36973</v>
      </c>
      <c r="B577">
        <v>0.8901</v>
      </c>
      <c r="C577">
        <f t="shared" si="9"/>
        <v>2001</v>
      </c>
    </row>
    <row r="578" spans="1:3">
      <c r="A578" s="20">
        <v>36976</v>
      </c>
      <c r="B578">
        <v>0.89600000000000002</v>
      </c>
      <c r="C578">
        <f t="shared" si="9"/>
        <v>2001</v>
      </c>
    </row>
    <row r="579" spans="1:3">
      <c r="A579" s="20">
        <v>36977</v>
      </c>
      <c r="B579">
        <v>0.89300000000000002</v>
      </c>
      <c r="C579">
        <f t="shared" si="9"/>
        <v>2001</v>
      </c>
    </row>
    <row r="580" spans="1:3">
      <c r="A580" s="20">
        <v>36978</v>
      </c>
      <c r="B580">
        <v>0.88600000000000001</v>
      </c>
      <c r="C580">
        <f t="shared" si="9"/>
        <v>2001</v>
      </c>
    </row>
    <row r="581" spans="1:3">
      <c r="A581" s="20">
        <v>36979</v>
      </c>
      <c r="B581">
        <v>0.88300000000000001</v>
      </c>
      <c r="C581">
        <f t="shared" si="9"/>
        <v>2001</v>
      </c>
    </row>
    <row r="582" spans="1:3">
      <c r="A582" s="20">
        <v>36980</v>
      </c>
      <c r="B582">
        <v>0.87590000000000001</v>
      </c>
      <c r="C582">
        <f t="shared" si="9"/>
        <v>2001</v>
      </c>
    </row>
    <row r="583" spans="1:3">
      <c r="A583" s="20">
        <v>36983</v>
      </c>
      <c r="B583">
        <v>0.87939999999999996</v>
      </c>
      <c r="C583">
        <f t="shared" si="9"/>
        <v>2001</v>
      </c>
    </row>
    <row r="584" spans="1:3">
      <c r="A584" s="20">
        <v>36984</v>
      </c>
      <c r="B584">
        <v>0.89759999999999995</v>
      </c>
      <c r="C584">
        <f t="shared" si="9"/>
        <v>2001</v>
      </c>
    </row>
    <row r="585" spans="1:3">
      <c r="A585" s="20">
        <v>36985</v>
      </c>
      <c r="B585">
        <v>0.90100000000000002</v>
      </c>
      <c r="C585">
        <f t="shared" si="9"/>
        <v>2001</v>
      </c>
    </row>
    <row r="586" spans="1:3">
      <c r="A586" s="20">
        <v>36986</v>
      </c>
      <c r="B586">
        <v>0.89610000000000001</v>
      </c>
      <c r="C586">
        <f t="shared" si="9"/>
        <v>2001</v>
      </c>
    </row>
    <row r="587" spans="1:3">
      <c r="A587" s="20">
        <v>36987</v>
      </c>
      <c r="B587">
        <v>0.9042</v>
      </c>
      <c r="C587">
        <f t="shared" si="9"/>
        <v>2001</v>
      </c>
    </row>
    <row r="588" spans="1:3">
      <c r="A588" s="20">
        <v>36990</v>
      </c>
      <c r="B588">
        <v>0.89680000000000004</v>
      </c>
      <c r="C588">
        <f t="shared" si="9"/>
        <v>2001</v>
      </c>
    </row>
    <row r="589" spans="1:3">
      <c r="A589" s="20">
        <v>36991</v>
      </c>
      <c r="B589">
        <v>0.88880000000000003</v>
      </c>
      <c r="C589">
        <f t="shared" si="9"/>
        <v>2001</v>
      </c>
    </row>
    <row r="590" spans="1:3">
      <c r="A590" s="20">
        <v>36992</v>
      </c>
      <c r="B590">
        <v>0.88800000000000001</v>
      </c>
      <c r="C590">
        <f t="shared" si="9"/>
        <v>2001</v>
      </c>
    </row>
    <row r="591" spans="1:3">
      <c r="A591" s="20">
        <v>36993</v>
      </c>
      <c r="B591">
        <v>0.89149999999999996</v>
      </c>
      <c r="C591">
        <f t="shared" si="9"/>
        <v>2001</v>
      </c>
    </row>
    <row r="592" spans="1:3">
      <c r="A592" s="20">
        <v>36997</v>
      </c>
      <c r="B592">
        <v>0.88800000000000001</v>
      </c>
      <c r="C592">
        <f t="shared" si="9"/>
        <v>2001</v>
      </c>
    </row>
    <row r="593" spans="1:3">
      <c r="A593" s="20">
        <v>36998</v>
      </c>
      <c r="B593">
        <v>0.88339999999999996</v>
      </c>
      <c r="C593">
        <f t="shared" si="9"/>
        <v>2001</v>
      </c>
    </row>
    <row r="594" spans="1:3">
      <c r="A594" s="20">
        <v>36999</v>
      </c>
      <c r="B594">
        <v>0.88239999999999996</v>
      </c>
      <c r="C594">
        <f t="shared" ref="C594:C657" si="10">YEAR(A594)</f>
        <v>2001</v>
      </c>
    </row>
    <row r="595" spans="1:3">
      <c r="A595" s="20">
        <v>37000</v>
      </c>
      <c r="B595">
        <v>0.89800000000000002</v>
      </c>
      <c r="C595">
        <f t="shared" si="10"/>
        <v>2001</v>
      </c>
    </row>
    <row r="596" spans="1:3">
      <c r="A596" s="20">
        <v>37001</v>
      </c>
      <c r="B596">
        <v>0.90180000000000005</v>
      </c>
      <c r="C596">
        <f t="shared" si="10"/>
        <v>2001</v>
      </c>
    </row>
    <row r="597" spans="1:3">
      <c r="A597" s="20">
        <v>37004</v>
      </c>
      <c r="B597">
        <v>0.89759999999999995</v>
      </c>
      <c r="C597">
        <f t="shared" si="10"/>
        <v>2001</v>
      </c>
    </row>
    <row r="598" spans="1:3">
      <c r="A598" s="20">
        <v>37005</v>
      </c>
      <c r="B598">
        <v>0.89390000000000003</v>
      </c>
      <c r="C598">
        <f t="shared" si="10"/>
        <v>2001</v>
      </c>
    </row>
    <row r="599" spans="1:3">
      <c r="A599" s="20">
        <v>37006</v>
      </c>
      <c r="B599">
        <v>0.89680000000000004</v>
      </c>
      <c r="C599">
        <f t="shared" si="10"/>
        <v>2001</v>
      </c>
    </row>
    <row r="600" spans="1:3">
      <c r="A600" s="20">
        <v>37007</v>
      </c>
      <c r="B600">
        <v>0.90290000000000004</v>
      </c>
      <c r="C600">
        <f t="shared" si="10"/>
        <v>2001</v>
      </c>
    </row>
    <row r="601" spans="1:3">
      <c r="A601" s="20">
        <v>37008</v>
      </c>
      <c r="B601">
        <v>0.89180000000000004</v>
      </c>
      <c r="C601">
        <f t="shared" si="10"/>
        <v>2001</v>
      </c>
    </row>
    <row r="602" spans="1:3">
      <c r="A602" s="20">
        <v>37011</v>
      </c>
      <c r="B602">
        <v>0.88680000000000003</v>
      </c>
      <c r="C602">
        <f t="shared" si="10"/>
        <v>2001</v>
      </c>
    </row>
    <row r="603" spans="1:3">
      <c r="A603" s="20">
        <v>37012</v>
      </c>
      <c r="B603">
        <v>0.89329999999999998</v>
      </c>
      <c r="C603">
        <f t="shared" si="10"/>
        <v>2001</v>
      </c>
    </row>
    <row r="604" spans="1:3">
      <c r="A604" s="20">
        <v>37013</v>
      </c>
      <c r="B604">
        <v>0.89390000000000003</v>
      </c>
      <c r="C604">
        <f t="shared" si="10"/>
        <v>2001</v>
      </c>
    </row>
    <row r="605" spans="1:3">
      <c r="A605" s="20">
        <v>37014</v>
      </c>
      <c r="B605">
        <v>0.88959999999999995</v>
      </c>
      <c r="C605">
        <f t="shared" si="10"/>
        <v>2001</v>
      </c>
    </row>
    <row r="606" spans="1:3">
      <c r="A606" s="20">
        <v>37015</v>
      </c>
      <c r="B606">
        <v>0.89239999999999997</v>
      </c>
      <c r="C606">
        <f t="shared" si="10"/>
        <v>2001</v>
      </c>
    </row>
    <row r="607" spans="1:3">
      <c r="A607" s="20">
        <v>37018</v>
      </c>
      <c r="B607">
        <v>0.89049999999999996</v>
      </c>
      <c r="C607">
        <f t="shared" si="10"/>
        <v>2001</v>
      </c>
    </row>
    <row r="608" spans="1:3">
      <c r="A608" s="20">
        <v>37019</v>
      </c>
      <c r="B608">
        <v>0.88460000000000005</v>
      </c>
      <c r="C608">
        <f t="shared" si="10"/>
        <v>2001</v>
      </c>
    </row>
    <row r="609" spans="1:3">
      <c r="A609" s="20">
        <v>37020</v>
      </c>
      <c r="B609">
        <v>0.88529999999999998</v>
      </c>
      <c r="C609">
        <f t="shared" si="10"/>
        <v>2001</v>
      </c>
    </row>
    <row r="610" spans="1:3">
      <c r="A610" s="20">
        <v>37021</v>
      </c>
      <c r="B610">
        <v>0.88129999999999997</v>
      </c>
      <c r="C610">
        <f t="shared" si="10"/>
        <v>2001</v>
      </c>
    </row>
    <row r="611" spans="1:3">
      <c r="A611" s="20">
        <v>37022</v>
      </c>
      <c r="B611">
        <v>0.87519999999999998</v>
      </c>
      <c r="C611">
        <f t="shared" si="10"/>
        <v>2001</v>
      </c>
    </row>
    <row r="612" spans="1:3">
      <c r="A612" s="20">
        <v>37025</v>
      </c>
      <c r="B612">
        <v>0.87419999999999998</v>
      </c>
      <c r="C612">
        <f t="shared" si="10"/>
        <v>2001</v>
      </c>
    </row>
    <row r="613" spans="1:3">
      <c r="A613" s="20">
        <v>37026</v>
      </c>
      <c r="B613">
        <v>0.87849999999999995</v>
      </c>
      <c r="C613">
        <f t="shared" si="10"/>
        <v>2001</v>
      </c>
    </row>
    <row r="614" spans="1:3">
      <c r="A614" s="20">
        <v>37027</v>
      </c>
      <c r="B614">
        <v>0.88329999999999997</v>
      </c>
      <c r="C614">
        <f t="shared" si="10"/>
        <v>2001</v>
      </c>
    </row>
    <row r="615" spans="1:3">
      <c r="A615" s="20">
        <v>37028</v>
      </c>
      <c r="B615">
        <v>0.88280000000000003</v>
      </c>
      <c r="C615">
        <f t="shared" si="10"/>
        <v>2001</v>
      </c>
    </row>
    <row r="616" spans="1:3">
      <c r="A616" s="20">
        <v>37029</v>
      </c>
      <c r="B616">
        <v>0.88039999999999996</v>
      </c>
      <c r="C616">
        <f t="shared" si="10"/>
        <v>2001</v>
      </c>
    </row>
    <row r="617" spans="1:3">
      <c r="A617" s="20">
        <v>37032</v>
      </c>
      <c r="B617">
        <v>0.87719999999999998</v>
      </c>
      <c r="C617">
        <f t="shared" si="10"/>
        <v>2001</v>
      </c>
    </row>
    <row r="618" spans="1:3">
      <c r="A618" s="20">
        <v>37033</v>
      </c>
      <c r="B618">
        <v>0.86470000000000002</v>
      </c>
      <c r="C618">
        <f t="shared" si="10"/>
        <v>2001</v>
      </c>
    </row>
    <row r="619" spans="1:3">
      <c r="A619" s="20">
        <v>37034</v>
      </c>
      <c r="B619">
        <v>0.85680000000000001</v>
      </c>
      <c r="C619">
        <f t="shared" si="10"/>
        <v>2001</v>
      </c>
    </row>
    <row r="620" spans="1:3">
      <c r="A620" s="20">
        <v>37035</v>
      </c>
      <c r="B620">
        <v>0.85599999999999998</v>
      </c>
      <c r="C620">
        <f t="shared" si="10"/>
        <v>2001</v>
      </c>
    </row>
    <row r="621" spans="1:3">
      <c r="A621" s="20">
        <v>37036</v>
      </c>
      <c r="B621">
        <v>0.86040000000000005</v>
      </c>
      <c r="C621">
        <f t="shared" si="10"/>
        <v>2001</v>
      </c>
    </row>
    <row r="622" spans="1:3">
      <c r="A622" s="20">
        <v>37040</v>
      </c>
      <c r="B622">
        <v>0.85519999999999996</v>
      </c>
      <c r="C622">
        <f t="shared" si="10"/>
        <v>2001</v>
      </c>
    </row>
    <row r="623" spans="1:3">
      <c r="A623" s="20">
        <v>37041</v>
      </c>
      <c r="B623">
        <v>0.85680000000000001</v>
      </c>
      <c r="C623">
        <f t="shared" si="10"/>
        <v>2001</v>
      </c>
    </row>
    <row r="624" spans="1:3">
      <c r="A624" s="20">
        <v>37042</v>
      </c>
      <c r="B624">
        <v>0.8458</v>
      </c>
      <c r="C624">
        <f t="shared" si="10"/>
        <v>2001</v>
      </c>
    </row>
    <row r="625" spans="1:3">
      <c r="A625" s="20">
        <v>37043</v>
      </c>
      <c r="B625">
        <v>0.84599999999999997</v>
      </c>
      <c r="C625">
        <f t="shared" si="10"/>
        <v>2001</v>
      </c>
    </row>
    <row r="626" spans="1:3">
      <c r="A626" s="20">
        <v>37046</v>
      </c>
      <c r="B626">
        <v>0.84619999999999995</v>
      </c>
      <c r="C626">
        <f t="shared" si="10"/>
        <v>2001</v>
      </c>
    </row>
    <row r="627" spans="1:3">
      <c r="A627" s="20">
        <v>37047</v>
      </c>
      <c r="B627">
        <v>0.85419999999999996</v>
      </c>
      <c r="C627">
        <f t="shared" si="10"/>
        <v>2001</v>
      </c>
    </row>
    <row r="628" spans="1:3">
      <c r="A628" s="20">
        <v>37048</v>
      </c>
      <c r="B628">
        <v>0.84819999999999995</v>
      </c>
      <c r="C628">
        <f t="shared" si="10"/>
        <v>2001</v>
      </c>
    </row>
    <row r="629" spans="1:3">
      <c r="A629" s="20">
        <v>37049</v>
      </c>
      <c r="B629">
        <v>0.85019999999999996</v>
      </c>
      <c r="C629">
        <f t="shared" si="10"/>
        <v>2001</v>
      </c>
    </row>
    <row r="630" spans="1:3">
      <c r="A630" s="20">
        <v>37050</v>
      </c>
      <c r="B630">
        <v>0.85040000000000004</v>
      </c>
      <c r="C630">
        <f t="shared" si="10"/>
        <v>2001</v>
      </c>
    </row>
    <row r="631" spans="1:3">
      <c r="A631" s="20">
        <v>37053</v>
      </c>
      <c r="B631">
        <v>0.84299999999999997</v>
      </c>
      <c r="C631">
        <f t="shared" si="10"/>
        <v>2001</v>
      </c>
    </row>
    <row r="632" spans="1:3">
      <c r="A632" s="20">
        <v>37054</v>
      </c>
      <c r="B632">
        <v>0.85360000000000003</v>
      </c>
      <c r="C632">
        <f t="shared" si="10"/>
        <v>2001</v>
      </c>
    </row>
    <row r="633" spans="1:3">
      <c r="A633" s="20">
        <v>37055</v>
      </c>
      <c r="B633">
        <v>0.85450000000000004</v>
      </c>
      <c r="C633">
        <f t="shared" si="10"/>
        <v>2001</v>
      </c>
    </row>
    <row r="634" spans="1:3">
      <c r="A634" s="20">
        <v>37056</v>
      </c>
      <c r="B634">
        <v>0.86250000000000004</v>
      </c>
      <c r="C634">
        <f t="shared" si="10"/>
        <v>2001</v>
      </c>
    </row>
    <row r="635" spans="1:3">
      <c r="A635" s="20">
        <v>37057</v>
      </c>
      <c r="B635">
        <v>0.86099999999999999</v>
      </c>
      <c r="C635">
        <f t="shared" si="10"/>
        <v>2001</v>
      </c>
    </row>
    <row r="636" spans="1:3">
      <c r="A636" s="20">
        <v>37060</v>
      </c>
      <c r="B636">
        <v>0.86119999999999997</v>
      </c>
      <c r="C636">
        <f t="shared" si="10"/>
        <v>2001</v>
      </c>
    </row>
    <row r="637" spans="1:3">
      <c r="A637" s="20">
        <v>37061</v>
      </c>
      <c r="B637">
        <v>0.85350000000000004</v>
      </c>
      <c r="C637">
        <f t="shared" si="10"/>
        <v>2001</v>
      </c>
    </row>
    <row r="638" spans="1:3">
      <c r="A638" s="20">
        <v>37062</v>
      </c>
      <c r="B638">
        <v>0.85470000000000002</v>
      </c>
      <c r="C638">
        <f t="shared" si="10"/>
        <v>2001</v>
      </c>
    </row>
    <row r="639" spans="1:3">
      <c r="A639" s="20">
        <v>37063</v>
      </c>
      <c r="B639">
        <v>0.8548</v>
      </c>
      <c r="C639">
        <f t="shared" si="10"/>
        <v>2001</v>
      </c>
    </row>
    <row r="640" spans="1:3">
      <c r="A640" s="20">
        <v>37064</v>
      </c>
      <c r="B640">
        <v>0.85709999999999997</v>
      </c>
      <c r="C640">
        <f t="shared" si="10"/>
        <v>2001</v>
      </c>
    </row>
    <row r="641" spans="1:3">
      <c r="A641" s="20">
        <v>37067</v>
      </c>
      <c r="B641">
        <v>0.85909999999999997</v>
      </c>
      <c r="C641">
        <f t="shared" si="10"/>
        <v>2001</v>
      </c>
    </row>
    <row r="642" spans="1:3">
      <c r="A642" s="20">
        <v>37068</v>
      </c>
      <c r="B642">
        <v>0.86309999999999998</v>
      </c>
      <c r="C642">
        <f t="shared" si="10"/>
        <v>2001</v>
      </c>
    </row>
    <row r="643" spans="1:3">
      <c r="A643" s="20">
        <v>37069</v>
      </c>
      <c r="B643">
        <v>0.85929999999999995</v>
      </c>
      <c r="C643">
        <f t="shared" si="10"/>
        <v>2001</v>
      </c>
    </row>
    <row r="644" spans="1:3">
      <c r="A644" s="20">
        <v>37070</v>
      </c>
      <c r="B644">
        <v>0.84389999999999998</v>
      </c>
      <c r="C644">
        <f t="shared" si="10"/>
        <v>2001</v>
      </c>
    </row>
    <row r="645" spans="1:3">
      <c r="A645" s="20">
        <v>37071</v>
      </c>
      <c r="B645">
        <v>0.84930000000000005</v>
      </c>
      <c r="C645">
        <f t="shared" si="10"/>
        <v>2001</v>
      </c>
    </row>
    <row r="646" spans="1:3">
      <c r="A646" s="20">
        <v>37074</v>
      </c>
      <c r="B646">
        <v>0.84709999999999996</v>
      </c>
      <c r="C646">
        <f t="shared" si="10"/>
        <v>2001</v>
      </c>
    </row>
    <row r="647" spans="1:3">
      <c r="A647" s="20">
        <v>37075</v>
      </c>
      <c r="B647">
        <v>0.84770000000000001</v>
      </c>
      <c r="C647">
        <f t="shared" si="10"/>
        <v>2001</v>
      </c>
    </row>
    <row r="648" spans="1:3">
      <c r="A648" s="20">
        <v>37077</v>
      </c>
      <c r="B648">
        <v>0.83689999999999998</v>
      </c>
      <c r="C648">
        <f t="shared" si="10"/>
        <v>2001</v>
      </c>
    </row>
    <row r="649" spans="1:3">
      <c r="A649" s="20">
        <v>37078</v>
      </c>
      <c r="B649">
        <v>0.84689999999999999</v>
      </c>
      <c r="C649">
        <f t="shared" si="10"/>
        <v>2001</v>
      </c>
    </row>
    <row r="650" spans="1:3">
      <c r="A650" s="20">
        <v>37081</v>
      </c>
      <c r="B650">
        <v>0.85119999999999996</v>
      </c>
      <c r="C650">
        <f t="shared" si="10"/>
        <v>2001</v>
      </c>
    </row>
    <row r="651" spans="1:3">
      <c r="A651" s="20">
        <v>37082</v>
      </c>
      <c r="B651">
        <v>0.85499999999999998</v>
      </c>
      <c r="C651">
        <f t="shared" si="10"/>
        <v>2001</v>
      </c>
    </row>
    <row r="652" spans="1:3">
      <c r="A652" s="20">
        <v>37083</v>
      </c>
      <c r="B652">
        <v>0.85980000000000001</v>
      </c>
      <c r="C652">
        <f t="shared" si="10"/>
        <v>2001</v>
      </c>
    </row>
    <row r="653" spans="1:3">
      <c r="A653" s="20">
        <v>37084</v>
      </c>
      <c r="B653">
        <v>0.85360000000000003</v>
      </c>
      <c r="C653">
        <f t="shared" si="10"/>
        <v>2001</v>
      </c>
    </row>
    <row r="654" spans="1:3">
      <c r="A654" s="20">
        <v>37085</v>
      </c>
      <c r="B654">
        <v>0.85470000000000002</v>
      </c>
      <c r="C654">
        <f t="shared" si="10"/>
        <v>2001</v>
      </c>
    </row>
    <row r="655" spans="1:3">
      <c r="A655" s="20">
        <v>37088</v>
      </c>
      <c r="B655">
        <v>0.85289999999999999</v>
      </c>
      <c r="C655">
        <f t="shared" si="10"/>
        <v>2001</v>
      </c>
    </row>
    <row r="656" spans="1:3">
      <c r="A656" s="20">
        <v>37089</v>
      </c>
      <c r="B656">
        <v>0.85880000000000001</v>
      </c>
      <c r="C656">
        <f t="shared" si="10"/>
        <v>2001</v>
      </c>
    </row>
    <row r="657" spans="1:3">
      <c r="A657" s="20">
        <v>37090</v>
      </c>
      <c r="B657">
        <v>0.87309999999999999</v>
      </c>
      <c r="C657">
        <f t="shared" si="10"/>
        <v>2001</v>
      </c>
    </row>
    <row r="658" spans="1:3">
      <c r="A658" s="20">
        <v>37091</v>
      </c>
      <c r="B658">
        <v>0.87039999999999995</v>
      </c>
      <c r="C658">
        <f t="shared" ref="C658:C721" si="11">YEAR(A658)</f>
        <v>2001</v>
      </c>
    </row>
    <row r="659" spans="1:3">
      <c r="A659" s="20">
        <v>37092</v>
      </c>
      <c r="B659">
        <v>0.87139999999999995</v>
      </c>
      <c r="C659">
        <f t="shared" si="11"/>
        <v>2001</v>
      </c>
    </row>
    <row r="660" spans="1:3">
      <c r="A660" s="20">
        <v>37095</v>
      </c>
      <c r="B660">
        <v>0.86850000000000005</v>
      </c>
      <c r="C660">
        <f t="shared" si="11"/>
        <v>2001</v>
      </c>
    </row>
    <row r="661" spans="1:3">
      <c r="A661" s="20">
        <v>37096</v>
      </c>
      <c r="B661">
        <v>0.87460000000000004</v>
      </c>
      <c r="C661">
        <f t="shared" si="11"/>
        <v>2001</v>
      </c>
    </row>
    <row r="662" spans="1:3">
      <c r="A662" s="20">
        <v>37097</v>
      </c>
      <c r="B662">
        <v>0.88029999999999997</v>
      </c>
      <c r="C662">
        <f t="shared" si="11"/>
        <v>2001</v>
      </c>
    </row>
    <row r="663" spans="1:3">
      <c r="A663" s="20">
        <v>37098</v>
      </c>
      <c r="B663">
        <v>0.878</v>
      </c>
      <c r="C663">
        <f t="shared" si="11"/>
        <v>2001</v>
      </c>
    </row>
    <row r="664" spans="1:3">
      <c r="A664" s="20">
        <v>37099</v>
      </c>
      <c r="B664">
        <v>0.87770000000000004</v>
      </c>
      <c r="C664">
        <f t="shared" si="11"/>
        <v>2001</v>
      </c>
    </row>
    <row r="665" spans="1:3">
      <c r="A665" s="20">
        <v>37102</v>
      </c>
      <c r="B665">
        <v>0.87419999999999998</v>
      </c>
      <c r="C665">
        <f t="shared" si="11"/>
        <v>2001</v>
      </c>
    </row>
    <row r="666" spans="1:3">
      <c r="A666" s="20">
        <v>37103</v>
      </c>
      <c r="B666">
        <v>0.87560000000000004</v>
      </c>
      <c r="C666">
        <f t="shared" si="11"/>
        <v>2001</v>
      </c>
    </row>
    <row r="667" spans="1:3">
      <c r="A667" s="20">
        <v>37104</v>
      </c>
      <c r="B667">
        <v>0.88100000000000001</v>
      </c>
      <c r="C667">
        <f t="shared" si="11"/>
        <v>2001</v>
      </c>
    </row>
    <row r="668" spans="1:3">
      <c r="A668" s="20">
        <v>37105</v>
      </c>
      <c r="B668">
        <v>0.88339999999999996</v>
      </c>
      <c r="C668">
        <f t="shared" si="11"/>
        <v>2001</v>
      </c>
    </row>
    <row r="669" spans="1:3">
      <c r="A669" s="20">
        <v>37106</v>
      </c>
      <c r="B669">
        <v>0.88390000000000002</v>
      </c>
      <c r="C669">
        <f t="shared" si="11"/>
        <v>2001</v>
      </c>
    </row>
    <row r="670" spans="1:3">
      <c r="A670" s="20">
        <v>37109</v>
      </c>
      <c r="B670">
        <v>0.88160000000000005</v>
      </c>
      <c r="C670">
        <f t="shared" si="11"/>
        <v>2001</v>
      </c>
    </row>
    <row r="671" spans="1:3">
      <c r="A671" s="20">
        <v>37110</v>
      </c>
      <c r="B671">
        <v>0.87739999999999996</v>
      </c>
      <c r="C671">
        <f t="shared" si="11"/>
        <v>2001</v>
      </c>
    </row>
    <row r="672" spans="1:3">
      <c r="A672" s="20">
        <v>37111</v>
      </c>
      <c r="B672">
        <v>0.88019999999999998</v>
      </c>
      <c r="C672">
        <f t="shared" si="11"/>
        <v>2001</v>
      </c>
    </row>
    <row r="673" spans="1:3">
      <c r="A673" s="20">
        <v>37112</v>
      </c>
      <c r="B673">
        <v>0.8921</v>
      </c>
      <c r="C673">
        <f t="shared" si="11"/>
        <v>2001</v>
      </c>
    </row>
    <row r="674" spans="1:3">
      <c r="A674" s="20">
        <v>37113</v>
      </c>
      <c r="B674">
        <v>0.89300000000000002</v>
      </c>
      <c r="C674">
        <f t="shared" si="11"/>
        <v>2001</v>
      </c>
    </row>
    <row r="675" spans="1:3">
      <c r="A675" s="20">
        <v>37116</v>
      </c>
      <c r="B675">
        <v>0.89590000000000003</v>
      </c>
      <c r="C675">
        <f t="shared" si="11"/>
        <v>2001</v>
      </c>
    </row>
    <row r="676" spans="1:3">
      <c r="A676" s="20">
        <v>37117</v>
      </c>
      <c r="B676">
        <v>0.90290000000000004</v>
      </c>
      <c r="C676">
        <f t="shared" si="11"/>
        <v>2001</v>
      </c>
    </row>
    <row r="677" spans="1:3">
      <c r="A677" s="20">
        <v>37118</v>
      </c>
      <c r="B677">
        <v>0.91479999999999995</v>
      </c>
      <c r="C677">
        <f t="shared" si="11"/>
        <v>2001</v>
      </c>
    </row>
    <row r="678" spans="1:3">
      <c r="A678" s="20">
        <v>37119</v>
      </c>
      <c r="B678">
        <v>0.91190000000000004</v>
      </c>
      <c r="C678">
        <f t="shared" si="11"/>
        <v>2001</v>
      </c>
    </row>
    <row r="679" spans="1:3">
      <c r="A679" s="20">
        <v>37120</v>
      </c>
      <c r="B679">
        <v>0.91800000000000004</v>
      </c>
      <c r="C679">
        <f t="shared" si="11"/>
        <v>2001</v>
      </c>
    </row>
    <row r="680" spans="1:3">
      <c r="A680" s="20">
        <v>37123</v>
      </c>
      <c r="B680">
        <v>0.9143</v>
      </c>
      <c r="C680">
        <f t="shared" si="11"/>
        <v>2001</v>
      </c>
    </row>
    <row r="681" spans="1:3">
      <c r="A681" s="20">
        <v>37124</v>
      </c>
      <c r="B681">
        <v>0.91759999999999997</v>
      </c>
      <c r="C681">
        <f t="shared" si="11"/>
        <v>2001</v>
      </c>
    </row>
    <row r="682" spans="1:3">
      <c r="A682" s="20">
        <v>37125</v>
      </c>
      <c r="B682">
        <v>0.91479999999999995</v>
      </c>
      <c r="C682">
        <f t="shared" si="11"/>
        <v>2001</v>
      </c>
    </row>
    <row r="683" spans="1:3">
      <c r="A683" s="20">
        <v>37126</v>
      </c>
      <c r="B683">
        <v>0.91510000000000002</v>
      </c>
      <c r="C683">
        <f t="shared" si="11"/>
        <v>2001</v>
      </c>
    </row>
    <row r="684" spans="1:3">
      <c r="A684" s="20">
        <v>37127</v>
      </c>
      <c r="B684">
        <v>0.91369999999999996</v>
      </c>
      <c r="C684">
        <f t="shared" si="11"/>
        <v>2001</v>
      </c>
    </row>
    <row r="685" spans="1:3">
      <c r="A685" s="20">
        <v>37130</v>
      </c>
      <c r="B685">
        <v>0.91120000000000001</v>
      </c>
      <c r="C685">
        <f t="shared" si="11"/>
        <v>2001</v>
      </c>
    </row>
    <row r="686" spans="1:3">
      <c r="A686" s="20">
        <v>37131</v>
      </c>
      <c r="B686">
        <v>0.91220000000000001</v>
      </c>
      <c r="C686">
        <f t="shared" si="11"/>
        <v>2001</v>
      </c>
    </row>
    <row r="687" spans="1:3">
      <c r="A687" s="20">
        <v>37132</v>
      </c>
      <c r="B687">
        <v>0.90900000000000003</v>
      </c>
      <c r="C687">
        <f t="shared" si="11"/>
        <v>2001</v>
      </c>
    </row>
    <row r="688" spans="1:3">
      <c r="A688" s="20">
        <v>37133</v>
      </c>
      <c r="B688">
        <v>0.91610000000000003</v>
      </c>
      <c r="C688">
        <f t="shared" si="11"/>
        <v>2001</v>
      </c>
    </row>
    <row r="689" spans="1:3">
      <c r="A689" s="20">
        <v>37134</v>
      </c>
      <c r="B689">
        <v>0.91249999999999998</v>
      </c>
      <c r="C689">
        <f t="shared" si="11"/>
        <v>2001</v>
      </c>
    </row>
    <row r="690" spans="1:3">
      <c r="A690" s="20">
        <v>37138</v>
      </c>
      <c r="B690">
        <v>0.88800000000000001</v>
      </c>
      <c r="C690">
        <f t="shared" si="11"/>
        <v>2001</v>
      </c>
    </row>
    <row r="691" spans="1:3">
      <c r="A691" s="20">
        <v>37139</v>
      </c>
      <c r="B691">
        <v>0.88500000000000001</v>
      </c>
      <c r="C691">
        <f t="shared" si="11"/>
        <v>2001</v>
      </c>
    </row>
    <row r="692" spans="1:3">
      <c r="A692" s="20">
        <v>37140</v>
      </c>
      <c r="B692">
        <v>0.89639999999999997</v>
      </c>
      <c r="C692">
        <f t="shared" si="11"/>
        <v>2001</v>
      </c>
    </row>
    <row r="693" spans="1:3">
      <c r="A693" s="20">
        <v>37141</v>
      </c>
      <c r="B693">
        <v>0.90710000000000002</v>
      </c>
      <c r="C693">
        <f t="shared" si="11"/>
        <v>2001</v>
      </c>
    </row>
    <row r="694" spans="1:3">
      <c r="A694" s="20">
        <v>37144</v>
      </c>
      <c r="B694">
        <v>0.89770000000000005</v>
      </c>
      <c r="C694">
        <f t="shared" si="11"/>
        <v>2001</v>
      </c>
    </row>
    <row r="695" spans="1:3">
      <c r="A695" s="20">
        <v>37145</v>
      </c>
      <c r="B695">
        <v>0.91459999999999997</v>
      </c>
      <c r="C695">
        <f t="shared" si="11"/>
        <v>2001</v>
      </c>
    </row>
    <row r="696" spans="1:3">
      <c r="A696" s="20">
        <v>37146</v>
      </c>
      <c r="B696">
        <v>0.90690000000000004</v>
      </c>
      <c r="C696">
        <f t="shared" si="11"/>
        <v>2001</v>
      </c>
    </row>
    <row r="697" spans="1:3">
      <c r="A697" s="20">
        <v>37147</v>
      </c>
      <c r="B697">
        <v>0.9113</v>
      </c>
      <c r="C697">
        <f t="shared" si="11"/>
        <v>2001</v>
      </c>
    </row>
    <row r="698" spans="1:3">
      <c r="A698" s="20">
        <v>37148</v>
      </c>
      <c r="B698">
        <v>0.92100000000000004</v>
      </c>
      <c r="C698">
        <f t="shared" si="11"/>
        <v>2001</v>
      </c>
    </row>
    <row r="699" spans="1:3">
      <c r="A699" s="20">
        <v>37151</v>
      </c>
      <c r="B699">
        <v>0.92349999999999999</v>
      </c>
      <c r="C699">
        <f t="shared" si="11"/>
        <v>2001</v>
      </c>
    </row>
    <row r="700" spans="1:3">
      <c r="A700" s="20">
        <v>37152</v>
      </c>
      <c r="B700">
        <v>0.92730000000000001</v>
      </c>
      <c r="C700">
        <f t="shared" si="11"/>
        <v>2001</v>
      </c>
    </row>
    <row r="701" spans="1:3">
      <c r="A701" s="20">
        <v>37153</v>
      </c>
      <c r="B701">
        <v>0.92749999999999999</v>
      </c>
      <c r="C701">
        <f t="shared" si="11"/>
        <v>2001</v>
      </c>
    </row>
    <row r="702" spans="1:3">
      <c r="A702" s="20">
        <v>37154</v>
      </c>
      <c r="B702">
        <v>0.92730000000000001</v>
      </c>
      <c r="C702">
        <f t="shared" si="11"/>
        <v>2001</v>
      </c>
    </row>
    <row r="703" spans="1:3">
      <c r="A703" s="20">
        <v>37155</v>
      </c>
      <c r="B703">
        <v>0.91469999999999996</v>
      </c>
      <c r="C703">
        <f t="shared" si="11"/>
        <v>2001</v>
      </c>
    </row>
    <row r="704" spans="1:3">
      <c r="A704" s="20">
        <v>37158</v>
      </c>
      <c r="B704">
        <v>0.91669999999999996</v>
      </c>
      <c r="C704">
        <f t="shared" si="11"/>
        <v>2001</v>
      </c>
    </row>
    <row r="705" spans="1:3">
      <c r="A705" s="20">
        <v>37159</v>
      </c>
      <c r="B705">
        <v>0.92230000000000001</v>
      </c>
      <c r="C705">
        <f t="shared" si="11"/>
        <v>2001</v>
      </c>
    </row>
    <row r="706" spans="1:3">
      <c r="A706" s="20">
        <v>37160</v>
      </c>
      <c r="B706">
        <v>0.92300000000000004</v>
      </c>
      <c r="C706">
        <f t="shared" si="11"/>
        <v>2001</v>
      </c>
    </row>
    <row r="707" spans="1:3">
      <c r="A707" s="20">
        <v>37161</v>
      </c>
      <c r="B707">
        <v>0.91779999999999995</v>
      </c>
      <c r="C707">
        <f t="shared" si="11"/>
        <v>2001</v>
      </c>
    </row>
    <row r="708" spans="1:3">
      <c r="A708" s="20">
        <v>37162</v>
      </c>
      <c r="B708">
        <v>0.91120000000000001</v>
      </c>
      <c r="C708">
        <f t="shared" si="11"/>
        <v>2001</v>
      </c>
    </row>
    <row r="709" spans="1:3">
      <c r="A709" s="20">
        <v>37165</v>
      </c>
      <c r="B709">
        <v>0.91710000000000003</v>
      </c>
      <c r="C709">
        <f t="shared" si="11"/>
        <v>2001</v>
      </c>
    </row>
    <row r="710" spans="1:3">
      <c r="A710" s="20">
        <v>37166</v>
      </c>
      <c r="B710">
        <v>0.91879999999999995</v>
      </c>
      <c r="C710">
        <f t="shared" si="11"/>
        <v>2001</v>
      </c>
    </row>
    <row r="711" spans="1:3">
      <c r="A711" s="20">
        <v>37167</v>
      </c>
      <c r="B711">
        <v>0.9143</v>
      </c>
      <c r="C711">
        <f t="shared" si="11"/>
        <v>2001</v>
      </c>
    </row>
    <row r="712" spans="1:3">
      <c r="A712" s="20">
        <v>37168</v>
      </c>
      <c r="B712">
        <v>0.91810000000000003</v>
      </c>
      <c r="C712">
        <f t="shared" si="11"/>
        <v>2001</v>
      </c>
    </row>
    <row r="713" spans="1:3">
      <c r="A713" s="20">
        <v>37169</v>
      </c>
      <c r="B713">
        <v>0.91810000000000003</v>
      </c>
      <c r="C713">
        <f t="shared" si="11"/>
        <v>2001</v>
      </c>
    </row>
    <row r="714" spans="1:3">
      <c r="A714" s="20">
        <v>37172</v>
      </c>
      <c r="B714">
        <v>0.92100000000000004</v>
      </c>
      <c r="C714">
        <f t="shared" si="11"/>
        <v>2001</v>
      </c>
    </row>
    <row r="715" spans="1:3">
      <c r="A715" s="20">
        <v>37173</v>
      </c>
      <c r="B715">
        <v>0.91249999999999998</v>
      </c>
      <c r="C715">
        <f t="shared" si="11"/>
        <v>2001</v>
      </c>
    </row>
    <row r="716" spans="1:3">
      <c r="A716" s="20">
        <v>37174</v>
      </c>
      <c r="B716">
        <v>0.91020000000000001</v>
      </c>
      <c r="C716">
        <f t="shared" si="11"/>
        <v>2001</v>
      </c>
    </row>
    <row r="717" spans="1:3">
      <c r="A717" s="20">
        <v>37175</v>
      </c>
      <c r="B717">
        <v>0.90210000000000001</v>
      </c>
      <c r="C717">
        <f t="shared" si="11"/>
        <v>2001</v>
      </c>
    </row>
    <row r="718" spans="1:3">
      <c r="A718" s="20">
        <v>37176</v>
      </c>
      <c r="B718">
        <v>0.91100000000000003</v>
      </c>
      <c r="C718">
        <f t="shared" si="11"/>
        <v>2001</v>
      </c>
    </row>
    <row r="719" spans="1:3">
      <c r="A719" s="20">
        <v>37179</v>
      </c>
      <c r="B719">
        <v>0.90859999999999996</v>
      </c>
      <c r="C719">
        <f t="shared" si="11"/>
        <v>2001</v>
      </c>
    </row>
    <row r="720" spans="1:3">
      <c r="A720" s="20">
        <v>37180</v>
      </c>
      <c r="B720">
        <v>0.90820000000000001</v>
      </c>
      <c r="C720">
        <f t="shared" si="11"/>
        <v>2001</v>
      </c>
    </row>
    <row r="721" spans="1:3">
      <c r="A721" s="20">
        <v>37181</v>
      </c>
      <c r="B721">
        <v>0.90349999999999997</v>
      </c>
      <c r="C721">
        <f t="shared" si="11"/>
        <v>2001</v>
      </c>
    </row>
    <row r="722" spans="1:3">
      <c r="A722" s="20">
        <v>37182</v>
      </c>
      <c r="B722">
        <v>0.90390000000000004</v>
      </c>
      <c r="C722">
        <f t="shared" ref="C722:C785" si="12">YEAR(A722)</f>
        <v>2001</v>
      </c>
    </row>
    <row r="723" spans="1:3">
      <c r="A723" s="20">
        <v>37183</v>
      </c>
      <c r="B723">
        <v>0.89870000000000005</v>
      </c>
      <c r="C723">
        <f t="shared" si="12"/>
        <v>2001</v>
      </c>
    </row>
    <row r="724" spans="1:3">
      <c r="A724" s="20">
        <v>37186</v>
      </c>
      <c r="B724">
        <v>0.89190000000000003</v>
      </c>
      <c r="C724">
        <f t="shared" si="12"/>
        <v>2001</v>
      </c>
    </row>
    <row r="725" spans="1:3">
      <c r="A725" s="20">
        <v>37187</v>
      </c>
      <c r="B725">
        <v>0.89029999999999998</v>
      </c>
      <c r="C725">
        <f t="shared" si="12"/>
        <v>2001</v>
      </c>
    </row>
    <row r="726" spans="1:3">
      <c r="A726" s="20">
        <v>37188</v>
      </c>
      <c r="B726">
        <v>0.89359999999999995</v>
      </c>
      <c r="C726">
        <f t="shared" si="12"/>
        <v>2001</v>
      </c>
    </row>
    <row r="727" spans="1:3">
      <c r="A727" s="20">
        <v>37189</v>
      </c>
      <c r="B727">
        <v>0.89229999999999998</v>
      </c>
      <c r="C727">
        <f t="shared" si="12"/>
        <v>2001</v>
      </c>
    </row>
    <row r="728" spans="1:3">
      <c r="A728" s="20">
        <v>37190</v>
      </c>
      <c r="B728">
        <v>0.89300000000000002</v>
      </c>
      <c r="C728">
        <f t="shared" si="12"/>
        <v>2001</v>
      </c>
    </row>
    <row r="729" spans="1:3">
      <c r="A729" s="20">
        <v>37193</v>
      </c>
      <c r="B729">
        <v>0.90449999999999997</v>
      </c>
      <c r="C729">
        <f t="shared" si="12"/>
        <v>2001</v>
      </c>
    </row>
    <row r="730" spans="1:3">
      <c r="A730" s="20">
        <v>37194</v>
      </c>
      <c r="B730">
        <v>0.90449999999999997</v>
      </c>
      <c r="C730">
        <f t="shared" si="12"/>
        <v>2001</v>
      </c>
    </row>
    <row r="731" spans="1:3">
      <c r="A731" s="20">
        <v>37195</v>
      </c>
      <c r="B731">
        <v>0.89959999999999996</v>
      </c>
      <c r="C731">
        <f t="shared" si="12"/>
        <v>2001</v>
      </c>
    </row>
    <row r="732" spans="1:3">
      <c r="A732" s="20">
        <v>37196</v>
      </c>
      <c r="B732">
        <v>0.90169999999999995</v>
      </c>
      <c r="C732">
        <f t="shared" si="12"/>
        <v>2001</v>
      </c>
    </row>
    <row r="733" spans="1:3">
      <c r="A733" s="20">
        <v>37197</v>
      </c>
      <c r="B733">
        <v>0.90290000000000004</v>
      </c>
      <c r="C733">
        <f t="shared" si="12"/>
        <v>2001</v>
      </c>
    </row>
    <row r="734" spans="1:3">
      <c r="A734" s="20">
        <v>37200</v>
      </c>
      <c r="B734">
        <v>0.89780000000000004</v>
      </c>
      <c r="C734">
        <f t="shared" si="12"/>
        <v>2001</v>
      </c>
    </row>
    <row r="735" spans="1:3">
      <c r="A735" s="20">
        <v>37201</v>
      </c>
      <c r="B735">
        <v>0.89429999999999998</v>
      </c>
      <c r="C735">
        <f t="shared" si="12"/>
        <v>2001</v>
      </c>
    </row>
    <row r="736" spans="1:3">
      <c r="A736" s="20">
        <v>37202</v>
      </c>
      <c r="B736">
        <v>0.89829999999999999</v>
      </c>
      <c r="C736">
        <f t="shared" si="12"/>
        <v>2001</v>
      </c>
    </row>
    <row r="737" spans="1:3">
      <c r="A737" s="20">
        <v>37203</v>
      </c>
      <c r="B737">
        <v>0.89229999999999998</v>
      </c>
      <c r="C737">
        <f t="shared" si="12"/>
        <v>2001</v>
      </c>
    </row>
    <row r="738" spans="1:3">
      <c r="A738" s="20">
        <v>37204</v>
      </c>
      <c r="B738">
        <v>0.89410000000000001</v>
      </c>
      <c r="C738">
        <f t="shared" si="12"/>
        <v>2001</v>
      </c>
    </row>
    <row r="739" spans="1:3">
      <c r="A739" s="20">
        <v>37207</v>
      </c>
      <c r="B739">
        <v>0.89390000000000003</v>
      </c>
      <c r="C739">
        <f t="shared" si="12"/>
        <v>2001</v>
      </c>
    </row>
    <row r="740" spans="1:3">
      <c r="A740" s="20">
        <v>37208</v>
      </c>
      <c r="B740">
        <v>0.88019999999999998</v>
      </c>
      <c r="C740">
        <f t="shared" si="12"/>
        <v>2001</v>
      </c>
    </row>
    <row r="741" spans="1:3">
      <c r="A741" s="20">
        <v>37209</v>
      </c>
      <c r="B741">
        <v>0.88239999999999996</v>
      </c>
      <c r="C741">
        <f t="shared" si="12"/>
        <v>2001</v>
      </c>
    </row>
    <row r="742" spans="1:3">
      <c r="A742" s="20">
        <v>37210</v>
      </c>
      <c r="B742">
        <v>0.88170000000000004</v>
      </c>
      <c r="C742">
        <f t="shared" si="12"/>
        <v>2001</v>
      </c>
    </row>
    <row r="743" spans="1:3">
      <c r="A743" s="20">
        <v>37211</v>
      </c>
      <c r="B743">
        <v>0.88419999999999999</v>
      </c>
      <c r="C743">
        <f t="shared" si="12"/>
        <v>2001</v>
      </c>
    </row>
    <row r="744" spans="1:3">
      <c r="A744" s="20">
        <v>37214</v>
      </c>
      <c r="B744">
        <v>0.87839999999999996</v>
      </c>
      <c r="C744">
        <f t="shared" si="12"/>
        <v>2001</v>
      </c>
    </row>
    <row r="745" spans="1:3">
      <c r="A745" s="20">
        <v>37215</v>
      </c>
      <c r="B745">
        <v>0.88329999999999997</v>
      </c>
      <c r="C745">
        <f t="shared" si="12"/>
        <v>2001</v>
      </c>
    </row>
    <row r="746" spans="1:3">
      <c r="A746" s="20">
        <v>37216</v>
      </c>
      <c r="B746">
        <v>0.87829999999999997</v>
      </c>
      <c r="C746">
        <f t="shared" si="12"/>
        <v>2001</v>
      </c>
    </row>
    <row r="747" spans="1:3">
      <c r="A747" s="20">
        <v>37218</v>
      </c>
      <c r="B747">
        <v>0.87749999999999995</v>
      </c>
      <c r="C747">
        <f t="shared" si="12"/>
        <v>2001</v>
      </c>
    </row>
    <row r="748" spans="1:3">
      <c r="A748" s="20">
        <v>37221</v>
      </c>
      <c r="B748">
        <v>0.88</v>
      </c>
      <c r="C748">
        <f t="shared" si="12"/>
        <v>2001</v>
      </c>
    </row>
    <row r="749" spans="1:3">
      <c r="A749" s="20">
        <v>37222</v>
      </c>
      <c r="B749">
        <v>0.8831</v>
      </c>
      <c r="C749">
        <f t="shared" si="12"/>
        <v>2001</v>
      </c>
    </row>
    <row r="750" spans="1:3">
      <c r="A750" s="20">
        <v>37223</v>
      </c>
      <c r="B750">
        <v>0.88770000000000004</v>
      </c>
      <c r="C750">
        <f t="shared" si="12"/>
        <v>2001</v>
      </c>
    </row>
    <row r="751" spans="1:3">
      <c r="A751" s="20">
        <v>37224</v>
      </c>
      <c r="B751">
        <v>0.88719999999999999</v>
      </c>
      <c r="C751">
        <f t="shared" si="12"/>
        <v>2001</v>
      </c>
    </row>
    <row r="752" spans="1:3">
      <c r="A752" s="20">
        <v>37225</v>
      </c>
      <c r="B752">
        <v>0.89639999999999997</v>
      </c>
      <c r="C752">
        <f t="shared" si="12"/>
        <v>2001</v>
      </c>
    </row>
    <row r="753" spans="1:3">
      <c r="A753" s="20">
        <v>37228</v>
      </c>
      <c r="B753">
        <v>0.89129999999999998</v>
      </c>
      <c r="C753">
        <f t="shared" si="12"/>
        <v>2001</v>
      </c>
    </row>
    <row r="754" spans="1:3">
      <c r="A754" s="20">
        <v>37229</v>
      </c>
      <c r="B754">
        <v>0.8901</v>
      </c>
      <c r="C754">
        <f t="shared" si="12"/>
        <v>2001</v>
      </c>
    </row>
    <row r="755" spans="1:3">
      <c r="A755" s="20">
        <v>37230</v>
      </c>
      <c r="B755">
        <v>0.88829999999999998</v>
      </c>
      <c r="C755">
        <f t="shared" si="12"/>
        <v>2001</v>
      </c>
    </row>
    <row r="756" spans="1:3">
      <c r="A756" s="20">
        <v>37231</v>
      </c>
      <c r="B756">
        <v>0.89480000000000004</v>
      </c>
      <c r="C756">
        <f t="shared" si="12"/>
        <v>2001</v>
      </c>
    </row>
    <row r="757" spans="1:3">
      <c r="A757" s="20">
        <v>37232</v>
      </c>
      <c r="B757">
        <v>0.88970000000000005</v>
      </c>
      <c r="C757">
        <f t="shared" si="12"/>
        <v>2001</v>
      </c>
    </row>
    <row r="758" spans="1:3">
      <c r="A758" s="20">
        <v>37235</v>
      </c>
      <c r="B758">
        <v>0.89059999999999995</v>
      </c>
      <c r="C758">
        <f t="shared" si="12"/>
        <v>2001</v>
      </c>
    </row>
    <row r="759" spans="1:3">
      <c r="A759" s="20">
        <v>37236</v>
      </c>
      <c r="B759">
        <v>0.89270000000000005</v>
      </c>
      <c r="C759">
        <f t="shared" si="12"/>
        <v>2001</v>
      </c>
    </row>
    <row r="760" spans="1:3">
      <c r="A760" s="20">
        <v>37237</v>
      </c>
      <c r="B760">
        <v>0.89829999999999999</v>
      </c>
      <c r="C760">
        <f t="shared" si="12"/>
        <v>2001</v>
      </c>
    </row>
    <row r="761" spans="1:3">
      <c r="A761" s="20">
        <v>37238</v>
      </c>
      <c r="B761">
        <v>0.89300000000000002</v>
      </c>
      <c r="C761">
        <f t="shared" si="12"/>
        <v>2001</v>
      </c>
    </row>
    <row r="762" spans="1:3">
      <c r="A762" s="20">
        <v>37239</v>
      </c>
      <c r="B762">
        <v>0.90310000000000001</v>
      </c>
      <c r="C762">
        <f t="shared" si="12"/>
        <v>2001</v>
      </c>
    </row>
    <row r="763" spans="1:3">
      <c r="A763" s="20">
        <v>37242</v>
      </c>
      <c r="B763">
        <v>0.90190000000000003</v>
      </c>
      <c r="C763">
        <f t="shared" si="12"/>
        <v>2001</v>
      </c>
    </row>
    <row r="764" spans="1:3">
      <c r="A764" s="20">
        <v>37243</v>
      </c>
      <c r="B764">
        <v>0.90329999999999999</v>
      </c>
      <c r="C764">
        <f t="shared" si="12"/>
        <v>2001</v>
      </c>
    </row>
    <row r="765" spans="1:3">
      <c r="A765" s="20">
        <v>37244</v>
      </c>
      <c r="B765">
        <v>0.90069999999999995</v>
      </c>
      <c r="C765">
        <f t="shared" si="12"/>
        <v>2001</v>
      </c>
    </row>
    <row r="766" spans="1:3">
      <c r="A766" s="20">
        <v>37245</v>
      </c>
      <c r="B766">
        <v>0.89970000000000006</v>
      </c>
      <c r="C766">
        <f t="shared" si="12"/>
        <v>2001</v>
      </c>
    </row>
    <row r="767" spans="1:3">
      <c r="A767" s="20">
        <v>37246</v>
      </c>
      <c r="B767">
        <v>0.88859999999999995</v>
      </c>
      <c r="C767">
        <f t="shared" si="12"/>
        <v>2001</v>
      </c>
    </row>
    <row r="768" spans="1:3">
      <c r="A768" s="20">
        <v>37249</v>
      </c>
      <c r="B768">
        <v>0.87719999999999998</v>
      </c>
      <c r="C768">
        <f t="shared" si="12"/>
        <v>2001</v>
      </c>
    </row>
    <row r="769" spans="1:3">
      <c r="A769" s="20">
        <v>37251</v>
      </c>
      <c r="B769">
        <v>0.88019999999999998</v>
      </c>
      <c r="C769">
        <f t="shared" si="12"/>
        <v>2001</v>
      </c>
    </row>
    <row r="770" spans="1:3">
      <c r="A770" s="20">
        <v>37252</v>
      </c>
      <c r="B770">
        <v>0.88290000000000002</v>
      </c>
      <c r="C770">
        <f t="shared" si="12"/>
        <v>2001</v>
      </c>
    </row>
    <row r="771" spans="1:3">
      <c r="A771" s="20">
        <v>37253</v>
      </c>
      <c r="B771">
        <v>0.8851</v>
      </c>
      <c r="C771">
        <f t="shared" si="12"/>
        <v>2001</v>
      </c>
    </row>
    <row r="772" spans="1:3">
      <c r="A772" s="20">
        <v>37256</v>
      </c>
      <c r="B772">
        <v>0.88980000000000004</v>
      </c>
      <c r="C772">
        <f t="shared" si="12"/>
        <v>2001</v>
      </c>
    </row>
    <row r="773" spans="1:3">
      <c r="A773" s="20">
        <v>37258</v>
      </c>
      <c r="B773">
        <v>0.90329999999999999</v>
      </c>
      <c r="C773">
        <f t="shared" si="12"/>
        <v>2002</v>
      </c>
    </row>
    <row r="774" spans="1:3">
      <c r="A774" s="20">
        <v>37259</v>
      </c>
      <c r="B774">
        <v>0.89810000000000001</v>
      </c>
      <c r="C774">
        <f t="shared" si="12"/>
        <v>2002</v>
      </c>
    </row>
    <row r="775" spans="1:3">
      <c r="A775" s="20">
        <v>37260</v>
      </c>
      <c r="B775">
        <v>0.89429999999999998</v>
      </c>
      <c r="C775">
        <f t="shared" si="12"/>
        <v>2002</v>
      </c>
    </row>
    <row r="776" spans="1:3">
      <c r="A776" s="20">
        <v>37263</v>
      </c>
      <c r="B776">
        <v>0.89339999999999997</v>
      </c>
      <c r="C776">
        <f t="shared" si="12"/>
        <v>2002</v>
      </c>
    </row>
    <row r="777" spans="1:3">
      <c r="A777" s="20">
        <v>37264</v>
      </c>
      <c r="B777">
        <v>0.89300000000000002</v>
      </c>
      <c r="C777">
        <f t="shared" si="12"/>
        <v>2002</v>
      </c>
    </row>
    <row r="778" spans="1:3">
      <c r="A778" s="20">
        <v>37265</v>
      </c>
      <c r="B778">
        <v>0.89100000000000001</v>
      </c>
      <c r="C778">
        <f t="shared" si="12"/>
        <v>2002</v>
      </c>
    </row>
    <row r="779" spans="1:3">
      <c r="A779" s="20">
        <v>37266</v>
      </c>
      <c r="B779">
        <v>0.8911</v>
      </c>
      <c r="C779">
        <f t="shared" si="12"/>
        <v>2002</v>
      </c>
    </row>
    <row r="780" spans="1:3">
      <c r="A780" s="20">
        <v>37267</v>
      </c>
      <c r="B780">
        <v>0.89219999999999999</v>
      </c>
      <c r="C780">
        <f t="shared" si="12"/>
        <v>2002</v>
      </c>
    </row>
    <row r="781" spans="1:3">
      <c r="A781" s="20">
        <v>37270</v>
      </c>
      <c r="B781">
        <v>0.89439999999999997</v>
      </c>
      <c r="C781">
        <f t="shared" si="12"/>
        <v>2002</v>
      </c>
    </row>
    <row r="782" spans="1:3">
      <c r="A782" s="20">
        <v>37271</v>
      </c>
      <c r="B782">
        <v>0.88229999999999997</v>
      </c>
      <c r="C782">
        <f t="shared" si="12"/>
        <v>2002</v>
      </c>
    </row>
    <row r="783" spans="1:3">
      <c r="A783" s="20">
        <v>37272</v>
      </c>
      <c r="B783">
        <v>0.8821</v>
      </c>
      <c r="C783">
        <f t="shared" si="12"/>
        <v>2002</v>
      </c>
    </row>
    <row r="784" spans="1:3">
      <c r="A784" s="20">
        <v>37273</v>
      </c>
      <c r="B784">
        <v>0.88109999999999999</v>
      </c>
      <c r="C784">
        <f t="shared" si="12"/>
        <v>2002</v>
      </c>
    </row>
    <row r="785" spans="1:3">
      <c r="A785" s="20">
        <v>37274</v>
      </c>
      <c r="B785">
        <v>0.88419999999999999</v>
      </c>
      <c r="C785">
        <f t="shared" si="12"/>
        <v>2002</v>
      </c>
    </row>
    <row r="786" spans="1:3">
      <c r="A786" s="20">
        <v>37278</v>
      </c>
      <c r="B786">
        <v>0.8861</v>
      </c>
      <c r="C786">
        <f t="shared" ref="C786:C849" si="13">YEAR(A786)</f>
        <v>2002</v>
      </c>
    </row>
    <row r="787" spans="1:3">
      <c r="A787" s="20">
        <v>37279</v>
      </c>
      <c r="B787">
        <v>0.87819999999999998</v>
      </c>
      <c r="C787">
        <f t="shared" si="13"/>
        <v>2002</v>
      </c>
    </row>
    <row r="788" spans="1:3">
      <c r="A788" s="20">
        <v>37280</v>
      </c>
      <c r="B788">
        <v>0.87770000000000004</v>
      </c>
      <c r="C788">
        <f t="shared" si="13"/>
        <v>2002</v>
      </c>
    </row>
    <row r="789" spans="1:3">
      <c r="A789" s="20">
        <v>37281</v>
      </c>
      <c r="B789">
        <v>0.8659</v>
      </c>
      <c r="C789">
        <f t="shared" si="13"/>
        <v>2002</v>
      </c>
    </row>
    <row r="790" spans="1:3">
      <c r="A790" s="20">
        <v>37284</v>
      </c>
      <c r="B790">
        <v>0.8619</v>
      </c>
      <c r="C790">
        <f t="shared" si="13"/>
        <v>2002</v>
      </c>
    </row>
    <row r="791" spans="1:3">
      <c r="A791" s="20">
        <v>37285</v>
      </c>
      <c r="B791">
        <v>0.86539999999999995</v>
      </c>
      <c r="C791">
        <f t="shared" si="13"/>
        <v>2002</v>
      </c>
    </row>
    <row r="792" spans="1:3">
      <c r="A792" s="20">
        <v>37286</v>
      </c>
      <c r="B792">
        <v>0.86109999999999998</v>
      </c>
      <c r="C792">
        <f t="shared" si="13"/>
        <v>2002</v>
      </c>
    </row>
    <row r="793" spans="1:3">
      <c r="A793" s="20">
        <v>37287</v>
      </c>
      <c r="B793">
        <v>0.85819999999999996</v>
      </c>
      <c r="C793">
        <f t="shared" si="13"/>
        <v>2002</v>
      </c>
    </row>
    <row r="794" spans="1:3">
      <c r="A794" s="20">
        <v>37288</v>
      </c>
      <c r="B794">
        <v>0.86170000000000002</v>
      </c>
      <c r="C794">
        <f t="shared" si="13"/>
        <v>2002</v>
      </c>
    </row>
    <row r="795" spans="1:3">
      <c r="A795" s="20">
        <v>37291</v>
      </c>
      <c r="B795">
        <v>0.87019999999999997</v>
      </c>
      <c r="C795">
        <f t="shared" si="13"/>
        <v>2002</v>
      </c>
    </row>
    <row r="796" spans="1:3">
      <c r="A796" s="20">
        <v>37292</v>
      </c>
      <c r="B796">
        <v>0.86660000000000004</v>
      </c>
      <c r="C796">
        <f t="shared" si="13"/>
        <v>2002</v>
      </c>
    </row>
    <row r="797" spans="1:3">
      <c r="A797" s="20">
        <v>37293</v>
      </c>
      <c r="B797">
        <v>0.86760000000000004</v>
      </c>
      <c r="C797">
        <f t="shared" si="13"/>
        <v>2002</v>
      </c>
    </row>
    <row r="798" spans="1:3">
      <c r="A798" s="20">
        <v>37294</v>
      </c>
      <c r="B798">
        <v>0.87029999999999996</v>
      </c>
      <c r="C798">
        <f t="shared" si="13"/>
        <v>2002</v>
      </c>
    </row>
    <row r="799" spans="1:3">
      <c r="A799" s="20">
        <v>37295</v>
      </c>
      <c r="B799">
        <v>0.87280000000000002</v>
      </c>
      <c r="C799">
        <f t="shared" si="13"/>
        <v>2002</v>
      </c>
    </row>
    <row r="800" spans="1:3">
      <c r="A800" s="20">
        <v>37298</v>
      </c>
      <c r="B800">
        <v>0.87649999999999995</v>
      </c>
      <c r="C800">
        <f t="shared" si="13"/>
        <v>2002</v>
      </c>
    </row>
    <row r="801" spans="1:3">
      <c r="A801" s="20">
        <v>37299</v>
      </c>
      <c r="B801">
        <v>0.877</v>
      </c>
      <c r="C801">
        <f t="shared" si="13"/>
        <v>2002</v>
      </c>
    </row>
    <row r="802" spans="1:3">
      <c r="A802" s="20">
        <v>37300</v>
      </c>
      <c r="B802">
        <v>0.87119999999999997</v>
      </c>
      <c r="C802">
        <f t="shared" si="13"/>
        <v>2002</v>
      </c>
    </row>
    <row r="803" spans="1:3">
      <c r="A803" s="20">
        <v>37301</v>
      </c>
      <c r="B803">
        <v>0.87370000000000003</v>
      </c>
      <c r="C803">
        <f t="shared" si="13"/>
        <v>2002</v>
      </c>
    </row>
    <row r="804" spans="1:3">
      <c r="A804" s="20">
        <v>37302</v>
      </c>
      <c r="B804">
        <v>0.87339999999999995</v>
      </c>
      <c r="C804">
        <f t="shared" si="13"/>
        <v>2002</v>
      </c>
    </row>
    <row r="805" spans="1:3">
      <c r="A805" s="20">
        <v>37306</v>
      </c>
      <c r="B805">
        <v>0.87660000000000005</v>
      </c>
      <c r="C805">
        <f t="shared" si="13"/>
        <v>2002</v>
      </c>
    </row>
    <row r="806" spans="1:3">
      <c r="A806" s="20">
        <v>37307</v>
      </c>
      <c r="B806">
        <v>0.86909999999999998</v>
      </c>
      <c r="C806">
        <f t="shared" si="13"/>
        <v>2002</v>
      </c>
    </row>
    <row r="807" spans="1:3">
      <c r="A807" s="20">
        <v>37308</v>
      </c>
      <c r="B807">
        <v>0.86980000000000002</v>
      </c>
      <c r="C807">
        <f t="shared" si="13"/>
        <v>2002</v>
      </c>
    </row>
    <row r="808" spans="1:3">
      <c r="A808" s="20">
        <v>37309</v>
      </c>
      <c r="B808">
        <v>0.87560000000000004</v>
      </c>
      <c r="C808">
        <f t="shared" si="13"/>
        <v>2002</v>
      </c>
    </row>
    <row r="809" spans="1:3">
      <c r="A809" s="20">
        <v>37312</v>
      </c>
      <c r="B809">
        <v>0.86890000000000001</v>
      </c>
      <c r="C809">
        <f t="shared" si="13"/>
        <v>2002</v>
      </c>
    </row>
    <row r="810" spans="1:3">
      <c r="A810" s="20">
        <v>37313</v>
      </c>
      <c r="B810">
        <v>0.86380000000000001</v>
      </c>
      <c r="C810">
        <f t="shared" si="13"/>
        <v>2002</v>
      </c>
    </row>
    <row r="811" spans="1:3">
      <c r="A811" s="20">
        <v>37314</v>
      </c>
      <c r="B811">
        <v>0.86539999999999995</v>
      </c>
      <c r="C811">
        <f t="shared" si="13"/>
        <v>2002</v>
      </c>
    </row>
    <row r="812" spans="1:3">
      <c r="A812" s="20">
        <v>37315</v>
      </c>
      <c r="B812">
        <v>0.86880000000000002</v>
      </c>
      <c r="C812">
        <f t="shared" si="13"/>
        <v>2002</v>
      </c>
    </row>
    <row r="813" spans="1:3">
      <c r="A813" s="20">
        <v>37316</v>
      </c>
      <c r="B813">
        <v>0.86519999999999997</v>
      </c>
      <c r="C813">
        <f t="shared" si="13"/>
        <v>2002</v>
      </c>
    </row>
    <row r="814" spans="1:3">
      <c r="A814" s="20">
        <v>37319</v>
      </c>
      <c r="B814">
        <v>0.86939999999999995</v>
      </c>
      <c r="C814">
        <f t="shared" si="13"/>
        <v>2002</v>
      </c>
    </row>
    <row r="815" spans="1:3">
      <c r="A815" s="20">
        <v>37320</v>
      </c>
      <c r="B815">
        <v>0.87160000000000004</v>
      </c>
      <c r="C815">
        <f t="shared" si="13"/>
        <v>2002</v>
      </c>
    </row>
    <row r="816" spans="1:3">
      <c r="A816" s="20">
        <v>37321</v>
      </c>
      <c r="B816">
        <v>0.87639999999999996</v>
      </c>
      <c r="C816">
        <f t="shared" si="13"/>
        <v>2002</v>
      </c>
    </row>
    <row r="817" spans="1:3">
      <c r="A817" s="20">
        <v>37322</v>
      </c>
      <c r="B817">
        <v>0.88139999999999996</v>
      </c>
      <c r="C817">
        <f t="shared" si="13"/>
        <v>2002</v>
      </c>
    </row>
    <row r="818" spans="1:3">
      <c r="A818" s="20">
        <v>37323</v>
      </c>
      <c r="B818">
        <v>0.87390000000000001</v>
      </c>
      <c r="C818">
        <f t="shared" si="13"/>
        <v>2002</v>
      </c>
    </row>
    <row r="819" spans="1:3">
      <c r="A819" s="20">
        <v>37326</v>
      </c>
      <c r="B819">
        <v>0.875</v>
      </c>
      <c r="C819">
        <f t="shared" si="13"/>
        <v>2002</v>
      </c>
    </row>
    <row r="820" spans="1:3">
      <c r="A820" s="20">
        <v>37327</v>
      </c>
      <c r="B820">
        <v>0.876</v>
      </c>
      <c r="C820">
        <f t="shared" si="13"/>
        <v>2002</v>
      </c>
    </row>
    <row r="821" spans="1:3">
      <c r="A821" s="20">
        <v>37328</v>
      </c>
      <c r="B821">
        <v>0.87560000000000004</v>
      </c>
      <c r="C821">
        <f t="shared" si="13"/>
        <v>2002</v>
      </c>
    </row>
    <row r="822" spans="1:3">
      <c r="A822" s="20">
        <v>37329</v>
      </c>
      <c r="B822">
        <v>0.88239999999999996</v>
      </c>
      <c r="C822">
        <f t="shared" si="13"/>
        <v>2002</v>
      </c>
    </row>
    <row r="823" spans="1:3">
      <c r="A823" s="20">
        <v>37330</v>
      </c>
      <c r="B823">
        <v>0.88239999999999996</v>
      </c>
      <c r="C823">
        <f t="shared" si="13"/>
        <v>2002</v>
      </c>
    </row>
    <row r="824" spans="1:3">
      <c r="A824" s="20">
        <v>37333</v>
      </c>
      <c r="B824">
        <v>0.88249999999999995</v>
      </c>
      <c r="C824">
        <f t="shared" si="13"/>
        <v>2002</v>
      </c>
    </row>
    <row r="825" spans="1:3">
      <c r="A825" s="20">
        <v>37334</v>
      </c>
      <c r="B825">
        <v>0.88229999999999997</v>
      </c>
      <c r="C825">
        <f t="shared" si="13"/>
        <v>2002</v>
      </c>
    </row>
    <row r="826" spans="1:3">
      <c r="A826" s="20">
        <v>37335</v>
      </c>
      <c r="B826">
        <v>0.88539999999999996</v>
      </c>
      <c r="C826">
        <f t="shared" si="13"/>
        <v>2002</v>
      </c>
    </row>
    <row r="827" spans="1:3">
      <c r="A827" s="20">
        <v>37336</v>
      </c>
      <c r="B827">
        <v>0.8821</v>
      </c>
      <c r="C827">
        <f t="shared" si="13"/>
        <v>2002</v>
      </c>
    </row>
    <row r="828" spans="1:3">
      <c r="A828" s="20">
        <v>37337</v>
      </c>
      <c r="B828">
        <v>0.87719999999999998</v>
      </c>
      <c r="C828">
        <f t="shared" si="13"/>
        <v>2002</v>
      </c>
    </row>
    <row r="829" spans="1:3">
      <c r="A829" s="20">
        <v>37340</v>
      </c>
      <c r="B829">
        <v>0.87690000000000001</v>
      </c>
      <c r="C829">
        <f t="shared" si="13"/>
        <v>2002</v>
      </c>
    </row>
    <row r="830" spans="1:3">
      <c r="A830" s="20">
        <v>37341</v>
      </c>
      <c r="B830">
        <v>0.87690000000000001</v>
      </c>
      <c r="C830">
        <f t="shared" si="13"/>
        <v>2002</v>
      </c>
    </row>
    <row r="831" spans="1:3">
      <c r="A831" s="20">
        <v>37342</v>
      </c>
      <c r="B831">
        <v>0.87239999999999995</v>
      </c>
      <c r="C831">
        <f t="shared" si="13"/>
        <v>2002</v>
      </c>
    </row>
    <row r="832" spans="1:3">
      <c r="A832" s="20">
        <v>37343</v>
      </c>
      <c r="B832">
        <v>0.87039999999999995</v>
      </c>
      <c r="C832">
        <f t="shared" si="13"/>
        <v>2002</v>
      </c>
    </row>
    <row r="833" spans="1:3">
      <c r="A833" s="20">
        <v>37347</v>
      </c>
      <c r="B833">
        <v>0.88039999999999996</v>
      </c>
      <c r="C833">
        <f t="shared" si="13"/>
        <v>2002</v>
      </c>
    </row>
    <row r="834" spans="1:3">
      <c r="A834" s="20">
        <v>37348</v>
      </c>
      <c r="B834">
        <v>0.879</v>
      </c>
      <c r="C834">
        <f t="shared" si="13"/>
        <v>2002</v>
      </c>
    </row>
    <row r="835" spans="1:3">
      <c r="A835" s="20">
        <v>37349</v>
      </c>
      <c r="B835">
        <v>0.88080000000000003</v>
      </c>
      <c r="C835">
        <f t="shared" si="13"/>
        <v>2002</v>
      </c>
    </row>
    <row r="836" spans="1:3">
      <c r="A836" s="20">
        <v>37350</v>
      </c>
      <c r="B836">
        <v>0.87809999999999999</v>
      </c>
      <c r="C836">
        <f t="shared" si="13"/>
        <v>2002</v>
      </c>
    </row>
    <row r="837" spans="1:3">
      <c r="A837" s="20">
        <v>37351</v>
      </c>
      <c r="B837">
        <v>0.878</v>
      </c>
      <c r="C837">
        <f t="shared" si="13"/>
        <v>2002</v>
      </c>
    </row>
    <row r="838" spans="1:3">
      <c r="A838" s="20">
        <v>37354</v>
      </c>
      <c r="B838">
        <v>0.87480000000000002</v>
      </c>
      <c r="C838">
        <f t="shared" si="13"/>
        <v>2002</v>
      </c>
    </row>
    <row r="839" spans="1:3">
      <c r="A839" s="20">
        <v>37355</v>
      </c>
      <c r="B839">
        <v>0.88039999999999996</v>
      </c>
      <c r="C839">
        <f t="shared" si="13"/>
        <v>2002</v>
      </c>
    </row>
    <row r="840" spans="1:3">
      <c r="A840" s="20">
        <v>37356</v>
      </c>
      <c r="B840">
        <v>0.87990000000000002</v>
      </c>
      <c r="C840">
        <f t="shared" si="13"/>
        <v>2002</v>
      </c>
    </row>
    <row r="841" spans="1:3">
      <c r="A841" s="20">
        <v>37357</v>
      </c>
      <c r="B841">
        <v>0.88260000000000005</v>
      </c>
      <c r="C841">
        <f t="shared" si="13"/>
        <v>2002</v>
      </c>
    </row>
    <row r="842" spans="1:3">
      <c r="A842" s="20">
        <v>37358</v>
      </c>
      <c r="B842">
        <v>0.87909999999999999</v>
      </c>
      <c r="C842">
        <f t="shared" si="13"/>
        <v>2002</v>
      </c>
    </row>
    <row r="843" spans="1:3">
      <c r="A843" s="20">
        <v>37361</v>
      </c>
      <c r="B843">
        <v>0.87919999999999998</v>
      </c>
      <c r="C843">
        <f t="shared" si="13"/>
        <v>2002</v>
      </c>
    </row>
    <row r="844" spans="1:3">
      <c r="A844" s="20">
        <v>37362</v>
      </c>
      <c r="B844">
        <v>0.88280000000000003</v>
      </c>
      <c r="C844">
        <f t="shared" si="13"/>
        <v>2002</v>
      </c>
    </row>
    <row r="845" spans="1:3">
      <c r="A845" s="20">
        <v>37363</v>
      </c>
      <c r="B845">
        <v>0.89039999999999997</v>
      </c>
      <c r="C845">
        <f t="shared" si="13"/>
        <v>2002</v>
      </c>
    </row>
    <row r="846" spans="1:3">
      <c r="A846" s="20">
        <v>37364</v>
      </c>
      <c r="B846">
        <v>0.89100000000000001</v>
      </c>
      <c r="C846">
        <f t="shared" si="13"/>
        <v>2002</v>
      </c>
    </row>
    <row r="847" spans="1:3">
      <c r="A847" s="20">
        <v>37365</v>
      </c>
      <c r="B847">
        <v>0.89180000000000004</v>
      </c>
      <c r="C847">
        <f t="shared" si="13"/>
        <v>2002</v>
      </c>
    </row>
    <row r="848" spans="1:3">
      <c r="A848" s="20">
        <v>37368</v>
      </c>
      <c r="B848">
        <v>0.88919999999999999</v>
      </c>
      <c r="C848">
        <f t="shared" si="13"/>
        <v>2002</v>
      </c>
    </row>
    <row r="849" spans="1:3">
      <c r="A849" s="20">
        <v>37369</v>
      </c>
      <c r="B849">
        <v>0.88849999999999996</v>
      </c>
      <c r="C849">
        <f t="shared" si="13"/>
        <v>2002</v>
      </c>
    </row>
    <row r="850" spans="1:3">
      <c r="A850" s="20">
        <v>37370</v>
      </c>
      <c r="B850">
        <v>0.89280000000000004</v>
      </c>
      <c r="C850">
        <f t="shared" ref="C850:C913" si="14">YEAR(A850)</f>
        <v>2002</v>
      </c>
    </row>
    <row r="851" spans="1:3">
      <c r="A851" s="20">
        <v>37371</v>
      </c>
      <c r="B851">
        <v>0.89749999999999996</v>
      </c>
      <c r="C851">
        <f t="shared" si="14"/>
        <v>2002</v>
      </c>
    </row>
    <row r="852" spans="1:3">
      <c r="A852" s="20">
        <v>37372</v>
      </c>
      <c r="B852">
        <v>0.90190000000000003</v>
      </c>
      <c r="C852">
        <f t="shared" si="14"/>
        <v>2002</v>
      </c>
    </row>
    <row r="853" spans="1:3">
      <c r="A853" s="20">
        <v>37375</v>
      </c>
      <c r="B853">
        <v>0.90339999999999998</v>
      </c>
      <c r="C853">
        <f t="shared" si="14"/>
        <v>2002</v>
      </c>
    </row>
    <row r="854" spans="1:3">
      <c r="A854" s="20">
        <v>37376</v>
      </c>
      <c r="B854">
        <v>0.89990000000000003</v>
      </c>
      <c r="C854">
        <f t="shared" si="14"/>
        <v>2002</v>
      </c>
    </row>
    <row r="855" spans="1:3">
      <c r="A855" s="20">
        <v>37377</v>
      </c>
      <c r="B855">
        <v>0.90559999999999996</v>
      </c>
      <c r="C855">
        <f t="shared" si="14"/>
        <v>2002</v>
      </c>
    </row>
    <row r="856" spans="1:3">
      <c r="A856" s="20">
        <v>37378</v>
      </c>
      <c r="B856">
        <v>0.90310000000000001</v>
      </c>
      <c r="C856">
        <f t="shared" si="14"/>
        <v>2002</v>
      </c>
    </row>
    <row r="857" spans="1:3">
      <c r="A857" s="20">
        <v>37379</v>
      </c>
      <c r="B857">
        <v>0.91710000000000003</v>
      </c>
      <c r="C857">
        <f t="shared" si="14"/>
        <v>2002</v>
      </c>
    </row>
    <row r="858" spans="1:3">
      <c r="A858" s="20">
        <v>37382</v>
      </c>
      <c r="B858">
        <v>0.91779999999999995</v>
      </c>
      <c r="C858">
        <f t="shared" si="14"/>
        <v>2002</v>
      </c>
    </row>
    <row r="859" spans="1:3">
      <c r="A859" s="20">
        <v>37383</v>
      </c>
      <c r="B859">
        <v>0.91520000000000001</v>
      </c>
      <c r="C859">
        <f t="shared" si="14"/>
        <v>2002</v>
      </c>
    </row>
    <row r="860" spans="1:3">
      <c r="A860" s="20">
        <v>37384</v>
      </c>
      <c r="B860">
        <v>0.90380000000000005</v>
      </c>
      <c r="C860">
        <f t="shared" si="14"/>
        <v>2002</v>
      </c>
    </row>
    <row r="861" spans="1:3">
      <c r="A861" s="20">
        <v>37385</v>
      </c>
      <c r="B861">
        <v>0.90920000000000001</v>
      </c>
      <c r="C861">
        <f t="shared" si="14"/>
        <v>2002</v>
      </c>
    </row>
    <row r="862" spans="1:3">
      <c r="A862" s="20">
        <v>37386</v>
      </c>
      <c r="B862">
        <v>0.91379999999999995</v>
      </c>
      <c r="C862">
        <f t="shared" si="14"/>
        <v>2002</v>
      </c>
    </row>
    <row r="863" spans="1:3">
      <c r="A863" s="20">
        <v>37389</v>
      </c>
      <c r="B863">
        <v>0.91110000000000002</v>
      </c>
      <c r="C863">
        <f t="shared" si="14"/>
        <v>2002</v>
      </c>
    </row>
    <row r="864" spans="1:3">
      <c r="A864" s="20">
        <v>37390</v>
      </c>
      <c r="B864">
        <v>0.90239999999999998</v>
      </c>
      <c r="C864">
        <f t="shared" si="14"/>
        <v>2002</v>
      </c>
    </row>
    <row r="865" spans="1:3">
      <c r="A865" s="20">
        <v>37391</v>
      </c>
      <c r="B865">
        <v>0.91239999999999999</v>
      </c>
      <c r="C865">
        <f t="shared" si="14"/>
        <v>2002</v>
      </c>
    </row>
    <row r="866" spans="1:3">
      <c r="A866" s="20">
        <v>37392</v>
      </c>
      <c r="B866">
        <v>0.91159999999999997</v>
      </c>
      <c r="C866">
        <f t="shared" si="14"/>
        <v>2002</v>
      </c>
    </row>
    <row r="867" spans="1:3">
      <c r="A867" s="20">
        <v>37393</v>
      </c>
      <c r="B867">
        <v>0.9204</v>
      </c>
      <c r="C867">
        <f t="shared" si="14"/>
        <v>2002</v>
      </c>
    </row>
    <row r="868" spans="1:3">
      <c r="A868" s="20">
        <v>37396</v>
      </c>
      <c r="B868">
        <v>0.92069999999999996</v>
      </c>
      <c r="C868">
        <f t="shared" si="14"/>
        <v>2002</v>
      </c>
    </row>
    <row r="869" spans="1:3">
      <c r="A869" s="20">
        <v>37397</v>
      </c>
      <c r="B869">
        <v>0.91959999999999997</v>
      </c>
      <c r="C869">
        <f t="shared" si="14"/>
        <v>2002</v>
      </c>
    </row>
    <row r="870" spans="1:3">
      <c r="A870" s="20">
        <v>37398</v>
      </c>
      <c r="B870">
        <v>0.92549999999999999</v>
      </c>
      <c r="C870">
        <f t="shared" si="14"/>
        <v>2002</v>
      </c>
    </row>
    <row r="871" spans="1:3">
      <c r="A871" s="20">
        <v>37399</v>
      </c>
      <c r="B871">
        <v>0.92110000000000003</v>
      </c>
      <c r="C871">
        <f t="shared" si="14"/>
        <v>2002</v>
      </c>
    </row>
    <row r="872" spans="1:3">
      <c r="A872" s="20">
        <v>37400</v>
      </c>
      <c r="B872">
        <v>0.92079999999999995</v>
      </c>
      <c r="C872">
        <f t="shared" si="14"/>
        <v>2002</v>
      </c>
    </row>
    <row r="873" spans="1:3">
      <c r="A873" s="20">
        <v>37404</v>
      </c>
      <c r="B873">
        <v>0.92830000000000001</v>
      </c>
      <c r="C873">
        <f t="shared" si="14"/>
        <v>2002</v>
      </c>
    </row>
    <row r="874" spans="1:3">
      <c r="A874" s="20">
        <v>37405</v>
      </c>
      <c r="B874">
        <v>0.93540000000000001</v>
      </c>
      <c r="C874">
        <f t="shared" si="14"/>
        <v>2002</v>
      </c>
    </row>
    <row r="875" spans="1:3">
      <c r="A875" s="20">
        <v>37406</v>
      </c>
      <c r="B875">
        <v>0.93700000000000006</v>
      </c>
      <c r="C875">
        <f t="shared" si="14"/>
        <v>2002</v>
      </c>
    </row>
    <row r="876" spans="1:3">
      <c r="A876" s="20">
        <v>37407</v>
      </c>
      <c r="B876">
        <v>0.93379999999999996</v>
      </c>
      <c r="C876">
        <f t="shared" si="14"/>
        <v>2002</v>
      </c>
    </row>
    <row r="877" spans="1:3">
      <c r="A877" s="20">
        <v>37410</v>
      </c>
      <c r="B877">
        <v>0.94040000000000001</v>
      </c>
      <c r="C877">
        <f t="shared" si="14"/>
        <v>2002</v>
      </c>
    </row>
    <row r="878" spans="1:3">
      <c r="A878" s="20">
        <v>37411</v>
      </c>
      <c r="B878">
        <v>0.93920000000000003</v>
      </c>
      <c r="C878">
        <f t="shared" si="14"/>
        <v>2002</v>
      </c>
    </row>
    <row r="879" spans="1:3">
      <c r="A879" s="20">
        <v>37412</v>
      </c>
      <c r="B879">
        <v>0.93899999999999995</v>
      </c>
      <c r="C879">
        <f t="shared" si="14"/>
        <v>2002</v>
      </c>
    </row>
    <row r="880" spans="1:3">
      <c r="A880" s="20">
        <v>37413</v>
      </c>
      <c r="B880">
        <v>0.94750000000000001</v>
      </c>
      <c r="C880">
        <f t="shared" si="14"/>
        <v>2002</v>
      </c>
    </row>
    <row r="881" spans="1:3">
      <c r="A881" s="20">
        <v>37414</v>
      </c>
      <c r="B881">
        <v>0.94330000000000003</v>
      </c>
      <c r="C881">
        <f t="shared" si="14"/>
        <v>2002</v>
      </c>
    </row>
    <row r="882" spans="1:3">
      <c r="A882" s="20">
        <v>37417</v>
      </c>
      <c r="B882">
        <v>0.94420000000000004</v>
      </c>
      <c r="C882">
        <f t="shared" si="14"/>
        <v>2002</v>
      </c>
    </row>
    <row r="883" spans="1:3">
      <c r="A883" s="20">
        <v>37418</v>
      </c>
      <c r="B883">
        <v>0.94799999999999995</v>
      </c>
      <c r="C883">
        <f t="shared" si="14"/>
        <v>2002</v>
      </c>
    </row>
    <row r="884" spans="1:3">
      <c r="A884" s="20">
        <v>37419</v>
      </c>
      <c r="B884">
        <v>0.94350000000000001</v>
      </c>
      <c r="C884">
        <f t="shared" si="14"/>
        <v>2002</v>
      </c>
    </row>
    <row r="885" spans="1:3">
      <c r="A885" s="20">
        <v>37420</v>
      </c>
      <c r="B885">
        <v>0.94310000000000005</v>
      </c>
      <c r="C885">
        <f t="shared" si="14"/>
        <v>2002</v>
      </c>
    </row>
    <row r="886" spans="1:3">
      <c r="A886" s="20">
        <v>37421</v>
      </c>
      <c r="B886">
        <v>0.94550000000000001</v>
      </c>
      <c r="C886">
        <f t="shared" si="14"/>
        <v>2002</v>
      </c>
    </row>
    <row r="887" spans="1:3">
      <c r="A887" s="20">
        <v>37424</v>
      </c>
      <c r="B887">
        <v>0.94399999999999995</v>
      </c>
      <c r="C887">
        <f t="shared" si="14"/>
        <v>2002</v>
      </c>
    </row>
    <row r="888" spans="1:3">
      <c r="A888" s="20">
        <v>37425</v>
      </c>
      <c r="B888">
        <v>0.95150000000000001</v>
      </c>
      <c r="C888">
        <f t="shared" si="14"/>
        <v>2002</v>
      </c>
    </row>
    <row r="889" spans="1:3">
      <c r="A889" s="20">
        <v>37426</v>
      </c>
      <c r="B889">
        <v>0.95699999999999996</v>
      </c>
      <c r="C889">
        <f t="shared" si="14"/>
        <v>2002</v>
      </c>
    </row>
    <row r="890" spans="1:3">
      <c r="A890" s="20">
        <v>37427</v>
      </c>
      <c r="B890">
        <v>0.96489999999999998</v>
      </c>
      <c r="C890">
        <f t="shared" si="14"/>
        <v>2002</v>
      </c>
    </row>
    <row r="891" spans="1:3">
      <c r="A891" s="20">
        <v>37428</v>
      </c>
      <c r="B891">
        <v>0.97130000000000005</v>
      </c>
      <c r="C891">
        <f t="shared" si="14"/>
        <v>2002</v>
      </c>
    </row>
    <row r="892" spans="1:3">
      <c r="A892" s="20">
        <v>37431</v>
      </c>
      <c r="B892">
        <v>0.97019999999999995</v>
      </c>
      <c r="C892">
        <f t="shared" si="14"/>
        <v>2002</v>
      </c>
    </row>
    <row r="893" spans="1:3">
      <c r="A893" s="20">
        <v>37432</v>
      </c>
      <c r="B893">
        <v>0.97919999999999996</v>
      </c>
      <c r="C893">
        <f t="shared" si="14"/>
        <v>2002</v>
      </c>
    </row>
    <row r="894" spans="1:3">
      <c r="A894" s="20">
        <v>37433</v>
      </c>
      <c r="B894">
        <v>0.97989999999999999</v>
      </c>
      <c r="C894">
        <f t="shared" si="14"/>
        <v>2002</v>
      </c>
    </row>
    <row r="895" spans="1:3">
      <c r="A895" s="20">
        <v>37434</v>
      </c>
      <c r="B895">
        <v>0.98860000000000003</v>
      </c>
      <c r="C895">
        <f t="shared" si="14"/>
        <v>2002</v>
      </c>
    </row>
    <row r="896" spans="1:3">
      <c r="A896" s="20">
        <v>37435</v>
      </c>
      <c r="B896">
        <v>0.99160000000000004</v>
      </c>
      <c r="C896">
        <f t="shared" si="14"/>
        <v>2002</v>
      </c>
    </row>
    <row r="897" spans="1:3">
      <c r="A897" s="20">
        <v>37438</v>
      </c>
      <c r="B897">
        <v>0.99129999999999996</v>
      </c>
      <c r="C897">
        <f t="shared" si="14"/>
        <v>2002</v>
      </c>
    </row>
    <row r="898" spans="1:3">
      <c r="A898" s="20">
        <v>37439</v>
      </c>
      <c r="B898">
        <v>0.9859</v>
      </c>
      <c r="C898">
        <f t="shared" si="14"/>
        <v>2002</v>
      </c>
    </row>
    <row r="899" spans="1:3">
      <c r="A899" s="20">
        <v>37440</v>
      </c>
      <c r="B899">
        <v>0.98009999999999997</v>
      </c>
      <c r="C899">
        <f t="shared" si="14"/>
        <v>2002</v>
      </c>
    </row>
    <row r="900" spans="1:3">
      <c r="A900" s="20">
        <v>37442</v>
      </c>
      <c r="B900">
        <v>0.9728</v>
      </c>
      <c r="C900">
        <f t="shared" si="14"/>
        <v>2002</v>
      </c>
    </row>
    <row r="901" spans="1:3">
      <c r="A901" s="20">
        <v>37445</v>
      </c>
      <c r="B901">
        <v>0.98950000000000005</v>
      </c>
      <c r="C901">
        <f t="shared" si="14"/>
        <v>2002</v>
      </c>
    </row>
    <row r="902" spans="1:3">
      <c r="A902" s="20">
        <v>37446</v>
      </c>
      <c r="B902">
        <v>0.99329999999999996</v>
      </c>
      <c r="C902">
        <f t="shared" si="14"/>
        <v>2002</v>
      </c>
    </row>
    <row r="903" spans="1:3">
      <c r="A903" s="20">
        <v>37447</v>
      </c>
      <c r="B903">
        <v>0.98880000000000001</v>
      </c>
      <c r="C903">
        <f t="shared" si="14"/>
        <v>2002</v>
      </c>
    </row>
    <row r="904" spans="1:3">
      <c r="A904" s="20">
        <v>37448</v>
      </c>
      <c r="B904">
        <v>0.98929999999999996</v>
      </c>
      <c r="C904">
        <f t="shared" si="14"/>
        <v>2002</v>
      </c>
    </row>
    <row r="905" spans="1:3">
      <c r="A905" s="20">
        <v>37449</v>
      </c>
      <c r="B905">
        <v>0.99119999999999997</v>
      </c>
      <c r="C905">
        <f t="shared" si="14"/>
        <v>2002</v>
      </c>
    </row>
    <row r="906" spans="1:3">
      <c r="A906" s="20">
        <v>37452</v>
      </c>
      <c r="B906">
        <v>1.0036</v>
      </c>
      <c r="C906">
        <f t="shared" si="14"/>
        <v>2002</v>
      </c>
    </row>
    <row r="907" spans="1:3">
      <c r="A907" s="20">
        <v>37453</v>
      </c>
      <c r="B907">
        <v>1.012</v>
      </c>
      <c r="C907">
        <f t="shared" si="14"/>
        <v>2002</v>
      </c>
    </row>
    <row r="908" spans="1:3">
      <c r="A908" s="20">
        <v>37454</v>
      </c>
      <c r="B908">
        <v>1.0069999999999999</v>
      </c>
      <c r="C908">
        <f t="shared" si="14"/>
        <v>2002</v>
      </c>
    </row>
    <row r="909" spans="1:3">
      <c r="A909" s="20">
        <v>37455</v>
      </c>
      <c r="B909">
        <v>1.0112000000000001</v>
      </c>
      <c r="C909">
        <f t="shared" si="14"/>
        <v>2002</v>
      </c>
    </row>
    <row r="910" spans="1:3">
      <c r="A910" s="20">
        <v>37456</v>
      </c>
      <c r="B910">
        <v>1.0117</v>
      </c>
      <c r="C910">
        <f t="shared" si="14"/>
        <v>2002</v>
      </c>
    </row>
    <row r="911" spans="1:3">
      <c r="A911" s="20">
        <v>37459</v>
      </c>
      <c r="B911">
        <v>1.0082</v>
      </c>
      <c r="C911">
        <f t="shared" si="14"/>
        <v>2002</v>
      </c>
    </row>
    <row r="912" spans="1:3">
      <c r="A912" s="20">
        <v>37460</v>
      </c>
      <c r="B912">
        <v>0.98850000000000005</v>
      </c>
      <c r="C912">
        <f t="shared" si="14"/>
        <v>2002</v>
      </c>
    </row>
    <row r="913" spans="1:3">
      <c r="A913" s="20">
        <v>37461</v>
      </c>
      <c r="B913">
        <v>0.99509999999999998</v>
      </c>
      <c r="C913">
        <f t="shared" si="14"/>
        <v>2002</v>
      </c>
    </row>
    <row r="914" spans="1:3">
      <c r="A914" s="20">
        <v>37462</v>
      </c>
      <c r="B914">
        <v>1.0044</v>
      </c>
      <c r="C914">
        <f t="shared" ref="C914:C977" si="15">YEAR(A914)</f>
        <v>2002</v>
      </c>
    </row>
    <row r="915" spans="1:3">
      <c r="A915" s="20">
        <v>37463</v>
      </c>
      <c r="B915">
        <v>0.9869</v>
      </c>
      <c r="C915">
        <f t="shared" si="15"/>
        <v>2002</v>
      </c>
    </row>
    <row r="916" spans="1:3">
      <c r="A916" s="20">
        <v>37466</v>
      </c>
      <c r="B916">
        <v>0.98060000000000003</v>
      </c>
      <c r="C916">
        <f t="shared" si="15"/>
        <v>2002</v>
      </c>
    </row>
    <row r="917" spans="1:3">
      <c r="A917" s="20">
        <v>37467</v>
      </c>
      <c r="B917">
        <v>0.98319999999999996</v>
      </c>
      <c r="C917">
        <f t="shared" si="15"/>
        <v>2002</v>
      </c>
    </row>
    <row r="918" spans="1:3">
      <c r="A918" s="20">
        <v>37468</v>
      </c>
      <c r="B918">
        <v>0.97709999999999997</v>
      </c>
      <c r="C918">
        <f t="shared" si="15"/>
        <v>2002</v>
      </c>
    </row>
    <row r="919" spans="1:3">
      <c r="A919" s="20">
        <v>37469</v>
      </c>
      <c r="B919">
        <v>0.98440000000000005</v>
      </c>
      <c r="C919">
        <f t="shared" si="15"/>
        <v>2002</v>
      </c>
    </row>
    <row r="920" spans="1:3">
      <c r="A920" s="20">
        <v>37470</v>
      </c>
      <c r="B920">
        <v>0.98640000000000005</v>
      </c>
      <c r="C920">
        <f t="shared" si="15"/>
        <v>2002</v>
      </c>
    </row>
    <row r="921" spans="1:3">
      <c r="A921" s="20">
        <v>37473</v>
      </c>
      <c r="B921">
        <v>0.97989999999999999</v>
      </c>
      <c r="C921">
        <f t="shared" si="15"/>
        <v>2002</v>
      </c>
    </row>
    <row r="922" spans="1:3">
      <c r="A922" s="20">
        <v>37474</v>
      </c>
      <c r="B922">
        <v>0.96619999999999995</v>
      </c>
      <c r="C922">
        <f t="shared" si="15"/>
        <v>2002</v>
      </c>
    </row>
    <row r="923" spans="1:3">
      <c r="A923" s="20">
        <v>37475</v>
      </c>
      <c r="B923">
        <v>0.97489999999999999</v>
      </c>
      <c r="C923">
        <f t="shared" si="15"/>
        <v>2002</v>
      </c>
    </row>
    <row r="924" spans="1:3">
      <c r="A924" s="20">
        <v>37476</v>
      </c>
      <c r="B924">
        <v>0.96699999999999997</v>
      </c>
      <c r="C924">
        <f t="shared" si="15"/>
        <v>2002</v>
      </c>
    </row>
    <row r="925" spans="1:3">
      <c r="A925" s="20">
        <v>37477</v>
      </c>
      <c r="B925">
        <v>0.97009999999999996</v>
      </c>
      <c r="C925">
        <f t="shared" si="15"/>
        <v>2002</v>
      </c>
    </row>
    <row r="926" spans="1:3">
      <c r="A926" s="20">
        <v>37480</v>
      </c>
      <c r="B926">
        <v>0.97870000000000001</v>
      </c>
      <c r="C926">
        <f t="shared" si="15"/>
        <v>2002</v>
      </c>
    </row>
    <row r="927" spans="1:3">
      <c r="A927" s="20">
        <v>37481</v>
      </c>
      <c r="B927">
        <v>0.98399999999999999</v>
      </c>
      <c r="C927">
        <f t="shared" si="15"/>
        <v>2002</v>
      </c>
    </row>
    <row r="928" spans="1:3">
      <c r="A928" s="20">
        <v>37482</v>
      </c>
      <c r="B928">
        <v>0.97970000000000002</v>
      </c>
      <c r="C928">
        <f t="shared" si="15"/>
        <v>2002</v>
      </c>
    </row>
    <row r="929" spans="1:3">
      <c r="A929" s="20">
        <v>37483</v>
      </c>
      <c r="B929">
        <v>0.98199999999999998</v>
      </c>
      <c r="C929">
        <f t="shared" si="15"/>
        <v>2002</v>
      </c>
    </row>
    <row r="930" spans="1:3">
      <c r="A930" s="20">
        <v>37484</v>
      </c>
      <c r="B930">
        <v>0.98470000000000002</v>
      </c>
      <c r="C930">
        <f t="shared" si="15"/>
        <v>2002</v>
      </c>
    </row>
    <row r="931" spans="1:3">
      <c r="A931" s="20">
        <v>37487</v>
      </c>
      <c r="B931">
        <v>0.97619999999999996</v>
      </c>
      <c r="C931">
        <f t="shared" si="15"/>
        <v>2002</v>
      </c>
    </row>
    <row r="932" spans="1:3">
      <c r="A932" s="20">
        <v>37488</v>
      </c>
      <c r="B932">
        <v>0.9788</v>
      </c>
      <c r="C932">
        <f t="shared" si="15"/>
        <v>2002</v>
      </c>
    </row>
    <row r="933" spans="1:3">
      <c r="A933" s="20">
        <v>37489</v>
      </c>
      <c r="B933">
        <v>0.98040000000000005</v>
      </c>
      <c r="C933">
        <f t="shared" si="15"/>
        <v>2002</v>
      </c>
    </row>
    <row r="934" spans="1:3">
      <c r="A934" s="20">
        <v>37490</v>
      </c>
      <c r="B934">
        <v>0.96879999999999999</v>
      </c>
      <c r="C934">
        <f t="shared" si="15"/>
        <v>2002</v>
      </c>
    </row>
    <row r="935" spans="1:3">
      <c r="A935" s="20">
        <v>37491</v>
      </c>
      <c r="B935">
        <v>0.97299999999999998</v>
      </c>
      <c r="C935">
        <f t="shared" si="15"/>
        <v>2002</v>
      </c>
    </row>
    <row r="936" spans="1:3">
      <c r="A936" s="20">
        <v>37494</v>
      </c>
      <c r="B936">
        <v>0.97150000000000003</v>
      </c>
      <c r="C936">
        <f t="shared" si="15"/>
        <v>2002</v>
      </c>
    </row>
    <row r="937" spans="1:3">
      <c r="A937" s="20">
        <v>37495</v>
      </c>
      <c r="B937">
        <v>0.9829</v>
      </c>
      <c r="C937">
        <f t="shared" si="15"/>
        <v>2002</v>
      </c>
    </row>
    <row r="938" spans="1:3">
      <c r="A938" s="20">
        <v>37496</v>
      </c>
      <c r="B938">
        <v>0.97909999999999997</v>
      </c>
      <c r="C938">
        <f t="shared" si="15"/>
        <v>2002</v>
      </c>
    </row>
    <row r="939" spans="1:3">
      <c r="A939" s="20">
        <v>37497</v>
      </c>
      <c r="B939">
        <v>0.98470000000000002</v>
      </c>
      <c r="C939">
        <f t="shared" si="15"/>
        <v>2002</v>
      </c>
    </row>
    <row r="940" spans="1:3">
      <c r="A940" s="20">
        <v>37498</v>
      </c>
      <c r="B940">
        <v>0.98209999999999997</v>
      </c>
      <c r="C940">
        <f t="shared" si="15"/>
        <v>2002</v>
      </c>
    </row>
    <row r="941" spans="1:3">
      <c r="A941" s="20">
        <v>37502</v>
      </c>
      <c r="B941">
        <v>0.99690000000000001</v>
      </c>
      <c r="C941">
        <f t="shared" si="15"/>
        <v>2002</v>
      </c>
    </row>
    <row r="942" spans="1:3">
      <c r="A942" s="20">
        <v>37503</v>
      </c>
      <c r="B942">
        <v>0.9929</v>
      </c>
      <c r="C942">
        <f t="shared" si="15"/>
        <v>2002</v>
      </c>
    </row>
    <row r="943" spans="1:3">
      <c r="A943" s="20">
        <v>37504</v>
      </c>
      <c r="B943">
        <v>0.99160000000000004</v>
      </c>
      <c r="C943">
        <f t="shared" si="15"/>
        <v>2002</v>
      </c>
    </row>
    <row r="944" spans="1:3">
      <c r="A944" s="20">
        <v>37505</v>
      </c>
      <c r="B944">
        <v>0.98160000000000003</v>
      </c>
      <c r="C944">
        <f t="shared" si="15"/>
        <v>2002</v>
      </c>
    </row>
    <row r="945" spans="1:3">
      <c r="A945" s="20">
        <v>37508</v>
      </c>
      <c r="B945">
        <v>0.97929999999999995</v>
      </c>
      <c r="C945">
        <f t="shared" si="15"/>
        <v>2002</v>
      </c>
    </row>
    <row r="946" spans="1:3">
      <c r="A946" s="20">
        <v>37509</v>
      </c>
      <c r="B946">
        <v>0.97519999999999996</v>
      </c>
      <c r="C946">
        <f t="shared" si="15"/>
        <v>2002</v>
      </c>
    </row>
    <row r="947" spans="1:3">
      <c r="A947" s="20">
        <v>37510</v>
      </c>
      <c r="B947">
        <v>0.97599999999999998</v>
      </c>
      <c r="C947">
        <f t="shared" si="15"/>
        <v>2002</v>
      </c>
    </row>
    <row r="948" spans="1:3">
      <c r="A948" s="20">
        <v>37511</v>
      </c>
      <c r="B948">
        <v>0.98180000000000001</v>
      </c>
      <c r="C948">
        <f t="shared" si="15"/>
        <v>2002</v>
      </c>
    </row>
    <row r="949" spans="1:3">
      <c r="A949" s="20">
        <v>37512</v>
      </c>
      <c r="B949">
        <v>0.97160000000000002</v>
      </c>
      <c r="C949">
        <f t="shared" si="15"/>
        <v>2002</v>
      </c>
    </row>
    <row r="950" spans="1:3">
      <c r="A950" s="20">
        <v>37515</v>
      </c>
      <c r="B950">
        <v>0.96909999999999996</v>
      </c>
      <c r="C950">
        <f t="shared" si="15"/>
        <v>2002</v>
      </c>
    </row>
    <row r="951" spans="1:3">
      <c r="A951" s="20">
        <v>37516</v>
      </c>
      <c r="B951">
        <v>0.97430000000000005</v>
      </c>
      <c r="C951">
        <f t="shared" si="15"/>
        <v>2002</v>
      </c>
    </row>
    <row r="952" spans="1:3">
      <c r="A952" s="20">
        <v>37517</v>
      </c>
      <c r="B952">
        <v>0.97770000000000001</v>
      </c>
      <c r="C952">
        <f t="shared" si="15"/>
        <v>2002</v>
      </c>
    </row>
    <row r="953" spans="1:3">
      <c r="A953" s="20">
        <v>37518</v>
      </c>
      <c r="B953">
        <v>0.98619999999999997</v>
      </c>
      <c r="C953">
        <f t="shared" si="15"/>
        <v>2002</v>
      </c>
    </row>
    <row r="954" spans="1:3">
      <c r="A954" s="20">
        <v>37519</v>
      </c>
      <c r="B954">
        <v>0.9819</v>
      </c>
      <c r="C954">
        <f t="shared" si="15"/>
        <v>2002</v>
      </c>
    </row>
    <row r="955" spans="1:3">
      <c r="A955" s="20">
        <v>37522</v>
      </c>
      <c r="B955">
        <v>0.97809999999999997</v>
      </c>
      <c r="C955">
        <f t="shared" si="15"/>
        <v>2002</v>
      </c>
    </row>
    <row r="956" spans="1:3">
      <c r="A956" s="20">
        <v>37523</v>
      </c>
      <c r="B956">
        <v>0.98109999999999997</v>
      </c>
      <c r="C956">
        <f t="shared" si="15"/>
        <v>2002</v>
      </c>
    </row>
    <row r="957" spans="1:3">
      <c r="A957" s="20">
        <v>37524</v>
      </c>
      <c r="B957">
        <v>0.97619999999999996</v>
      </c>
      <c r="C957">
        <f t="shared" si="15"/>
        <v>2002</v>
      </c>
    </row>
    <row r="958" spans="1:3">
      <c r="A958" s="20">
        <v>37525</v>
      </c>
      <c r="B958">
        <v>0.97599999999999998</v>
      </c>
      <c r="C958">
        <f t="shared" si="15"/>
        <v>2002</v>
      </c>
    </row>
    <row r="959" spans="1:3">
      <c r="A959" s="20">
        <v>37526</v>
      </c>
      <c r="B959">
        <v>0.98019999999999996</v>
      </c>
      <c r="C959">
        <f t="shared" si="15"/>
        <v>2002</v>
      </c>
    </row>
    <row r="960" spans="1:3">
      <c r="A960" s="20">
        <v>37529</v>
      </c>
      <c r="B960">
        <v>0.98740000000000006</v>
      </c>
      <c r="C960">
        <f t="shared" si="15"/>
        <v>2002</v>
      </c>
    </row>
    <row r="961" spans="1:3">
      <c r="A961" s="20">
        <v>37530</v>
      </c>
      <c r="B961">
        <v>0.98250000000000004</v>
      </c>
      <c r="C961">
        <f t="shared" si="15"/>
        <v>2002</v>
      </c>
    </row>
    <row r="962" spans="1:3">
      <c r="A962" s="20">
        <v>37531</v>
      </c>
      <c r="B962">
        <v>0.98650000000000004</v>
      </c>
      <c r="C962">
        <f t="shared" si="15"/>
        <v>2002</v>
      </c>
    </row>
    <row r="963" spans="1:3">
      <c r="A963" s="20">
        <v>37532</v>
      </c>
      <c r="B963">
        <v>0.98760000000000003</v>
      </c>
      <c r="C963">
        <f t="shared" si="15"/>
        <v>2002</v>
      </c>
    </row>
    <row r="964" spans="1:3">
      <c r="A964" s="20">
        <v>37533</v>
      </c>
      <c r="B964">
        <v>0.97899999999999998</v>
      </c>
      <c r="C964">
        <f t="shared" si="15"/>
        <v>2002</v>
      </c>
    </row>
    <row r="965" spans="1:3">
      <c r="A965" s="20">
        <v>37536</v>
      </c>
      <c r="B965">
        <v>0.98319999999999996</v>
      </c>
      <c r="C965">
        <f t="shared" si="15"/>
        <v>2002</v>
      </c>
    </row>
    <row r="966" spans="1:3">
      <c r="A966" s="20">
        <v>37537</v>
      </c>
      <c r="B966">
        <v>0.97860000000000003</v>
      </c>
      <c r="C966">
        <f t="shared" si="15"/>
        <v>2002</v>
      </c>
    </row>
    <row r="967" spans="1:3">
      <c r="A967" s="20">
        <v>37538</v>
      </c>
      <c r="B967">
        <v>0.98929999999999996</v>
      </c>
      <c r="C967">
        <f t="shared" si="15"/>
        <v>2002</v>
      </c>
    </row>
    <row r="968" spans="1:3">
      <c r="A968" s="20">
        <v>37539</v>
      </c>
      <c r="B968">
        <v>0.98619999999999997</v>
      </c>
      <c r="C968">
        <f t="shared" si="15"/>
        <v>2002</v>
      </c>
    </row>
    <row r="969" spans="1:3">
      <c r="A969" s="20">
        <v>37540</v>
      </c>
      <c r="B969">
        <v>0.98719999999999997</v>
      </c>
      <c r="C969">
        <f t="shared" si="15"/>
        <v>2002</v>
      </c>
    </row>
    <row r="970" spans="1:3">
      <c r="A970" s="20">
        <v>37543</v>
      </c>
      <c r="B970">
        <v>0.9869</v>
      </c>
      <c r="C970">
        <f t="shared" si="15"/>
        <v>2002</v>
      </c>
    </row>
    <row r="971" spans="1:3">
      <c r="A971" s="20">
        <v>37544</v>
      </c>
      <c r="B971">
        <v>0.98150000000000004</v>
      </c>
      <c r="C971">
        <f t="shared" si="15"/>
        <v>2002</v>
      </c>
    </row>
    <row r="972" spans="1:3">
      <c r="A972" s="20">
        <v>37545</v>
      </c>
      <c r="B972">
        <v>0.98160000000000003</v>
      </c>
      <c r="C972">
        <f t="shared" si="15"/>
        <v>2002</v>
      </c>
    </row>
    <row r="973" spans="1:3">
      <c r="A973" s="20">
        <v>37546</v>
      </c>
      <c r="B973">
        <v>0.97050000000000003</v>
      </c>
      <c r="C973">
        <f t="shared" si="15"/>
        <v>2002</v>
      </c>
    </row>
    <row r="974" spans="1:3">
      <c r="A974" s="20">
        <v>37547</v>
      </c>
      <c r="B974">
        <v>0.97170000000000001</v>
      </c>
      <c r="C974">
        <f t="shared" si="15"/>
        <v>2002</v>
      </c>
    </row>
    <row r="975" spans="1:3">
      <c r="A975" s="20">
        <v>37550</v>
      </c>
      <c r="B975">
        <v>0.97309999999999997</v>
      </c>
      <c r="C975">
        <f t="shared" si="15"/>
        <v>2002</v>
      </c>
    </row>
    <row r="976" spans="1:3">
      <c r="A976" s="20">
        <v>37551</v>
      </c>
      <c r="B976">
        <v>0.97750000000000004</v>
      </c>
      <c r="C976">
        <f t="shared" si="15"/>
        <v>2002</v>
      </c>
    </row>
    <row r="977" spans="1:3">
      <c r="A977" s="20">
        <v>37552</v>
      </c>
      <c r="B977">
        <v>0.97629999999999995</v>
      </c>
      <c r="C977">
        <f t="shared" si="15"/>
        <v>2002</v>
      </c>
    </row>
    <row r="978" spans="1:3">
      <c r="A978" s="20">
        <v>37553</v>
      </c>
      <c r="B978">
        <v>0.97789999999999999</v>
      </c>
      <c r="C978">
        <f t="shared" ref="C978:C1041" si="16">YEAR(A978)</f>
        <v>2002</v>
      </c>
    </row>
    <row r="979" spans="1:3">
      <c r="A979" s="20">
        <v>37554</v>
      </c>
      <c r="B979">
        <v>0.9758</v>
      </c>
      <c r="C979">
        <f t="shared" si="16"/>
        <v>2002</v>
      </c>
    </row>
    <row r="980" spans="1:3">
      <c r="A980" s="20">
        <v>37557</v>
      </c>
      <c r="B980">
        <v>0.98450000000000004</v>
      </c>
      <c r="C980">
        <f t="shared" si="16"/>
        <v>2002</v>
      </c>
    </row>
    <row r="981" spans="1:3">
      <c r="A981" s="20">
        <v>37558</v>
      </c>
      <c r="B981">
        <v>0.98299999999999998</v>
      </c>
      <c r="C981">
        <f t="shared" si="16"/>
        <v>2002</v>
      </c>
    </row>
    <row r="982" spans="1:3">
      <c r="A982" s="20">
        <v>37559</v>
      </c>
      <c r="B982">
        <v>0.98370000000000002</v>
      </c>
      <c r="C982">
        <f t="shared" si="16"/>
        <v>2002</v>
      </c>
    </row>
    <row r="983" spans="1:3">
      <c r="A983" s="20">
        <v>37560</v>
      </c>
      <c r="B983">
        <v>0.99</v>
      </c>
      <c r="C983">
        <f t="shared" si="16"/>
        <v>2002</v>
      </c>
    </row>
    <row r="984" spans="1:3">
      <c r="A984" s="20">
        <v>37561</v>
      </c>
      <c r="B984">
        <v>0.99609999999999999</v>
      </c>
      <c r="C984">
        <f t="shared" si="16"/>
        <v>2002</v>
      </c>
    </row>
    <row r="985" spans="1:3">
      <c r="A985" s="20">
        <v>37564</v>
      </c>
      <c r="B985">
        <v>0.99790000000000001</v>
      </c>
      <c r="C985">
        <f t="shared" si="16"/>
        <v>2002</v>
      </c>
    </row>
    <row r="986" spans="1:3">
      <c r="A986" s="20">
        <v>37565</v>
      </c>
      <c r="B986">
        <v>0.99980000000000002</v>
      </c>
      <c r="C986">
        <f t="shared" si="16"/>
        <v>2002</v>
      </c>
    </row>
    <row r="987" spans="1:3">
      <c r="A987" s="20">
        <v>37566</v>
      </c>
      <c r="B987">
        <v>1.0032000000000001</v>
      </c>
      <c r="C987">
        <f t="shared" si="16"/>
        <v>2002</v>
      </c>
    </row>
    <row r="988" spans="1:3">
      <c r="A988" s="20">
        <v>37567</v>
      </c>
      <c r="B988">
        <v>1.0089999999999999</v>
      </c>
      <c r="C988">
        <f t="shared" si="16"/>
        <v>2002</v>
      </c>
    </row>
    <row r="989" spans="1:3">
      <c r="A989" s="20">
        <v>37568</v>
      </c>
      <c r="B989">
        <v>1.0137</v>
      </c>
      <c r="C989">
        <f t="shared" si="16"/>
        <v>2002</v>
      </c>
    </row>
    <row r="990" spans="1:3">
      <c r="A990" s="20">
        <v>37571</v>
      </c>
      <c r="B990">
        <v>1.0106999999999999</v>
      </c>
      <c r="C990">
        <f t="shared" si="16"/>
        <v>2002</v>
      </c>
    </row>
    <row r="991" spans="1:3">
      <c r="A991" s="20">
        <v>37572</v>
      </c>
      <c r="B991">
        <v>1.0125999999999999</v>
      </c>
      <c r="C991">
        <f t="shared" si="16"/>
        <v>2002</v>
      </c>
    </row>
    <row r="992" spans="1:3">
      <c r="A992" s="20">
        <v>37573</v>
      </c>
      <c r="B992">
        <v>1.0081</v>
      </c>
      <c r="C992">
        <f t="shared" si="16"/>
        <v>2002</v>
      </c>
    </row>
    <row r="993" spans="1:3">
      <c r="A993" s="20">
        <v>37574</v>
      </c>
      <c r="B993">
        <v>1.0041</v>
      </c>
      <c r="C993">
        <f t="shared" si="16"/>
        <v>2002</v>
      </c>
    </row>
    <row r="994" spans="1:3">
      <c r="A994" s="20">
        <v>37575</v>
      </c>
      <c r="B994">
        <v>1.0095000000000001</v>
      </c>
      <c r="C994">
        <f t="shared" si="16"/>
        <v>2002</v>
      </c>
    </row>
    <row r="995" spans="1:3">
      <c r="A995" s="20">
        <v>37578</v>
      </c>
      <c r="B995">
        <v>1.0087999999999999</v>
      </c>
      <c r="C995">
        <f t="shared" si="16"/>
        <v>2002</v>
      </c>
    </row>
    <row r="996" spans="1:3">
      <c r="A996" s="20">
        <v>37579</v>
      </c>
      <c r="B996">
        <v>1.0037</v>
      </c>
      <c r="C996">
        <f t="shared" si="16"/>
        <v>2002</v>
      </c>
    </row>
    <row r="997" spans="1:3">
      <c r="A997" s="20">
        <v>37580</v>
      </c>
      <c r="B997">
        <v>1.0017</v>
      </c>
      <c r="C997">
        <f t="shared" si="16"/>
        <v>2002</v>
      </c>
    </row>
    <row r="998" spans="1:3">
      <c r="A998" s="20">
        <v>37581</v>
      </c>
      <c r="B998">
        <v>1.0018</v>
      </c>
      <c r="C998">
        <f t="shared" si="16"/>
        <v>2002</v>
      </c>
    </row>
    <row r="999" spans="1:3">
      <c r="A999" s="20">
        <v>37582</v>
      </c>
      <c r="B999">
        <v>0.99629999999999996</v>
      </c>
      <c r="C999">
        <f t="shared" si="16"/>
        <v>2002</v>
      </c>
    </row>
    <row r="1000" spans="1:3">
      <c r="A1000" s="20">
        <v>37585</v>
      </c>
      <c r="B1000">
        <v>0.99199999999999999</v>
      </c>
      <c r="C1000">
        <f t="shared" si="16"/>
        <v>2002</v>
      </c>
    </row>
    <row r="1001" spans="1:3">
      <c r="A1001" s="20">
        <v>37586</v>
      </c>
      <c r="B1001">
        <v>0.99309999999999998</v>
      </c>
      <c r="C1001">
        <f t="shared" si="16"/>
        <v>2002</v>
      </c>
    </row>
    <row r="1002" spans="1:3">
      <c r="A1002" s="20">
        <v>37587</v>
      </c>
      <c r="B1002">
        <v>0.99029999999999996</v>
      </c>
      <c r="C1002">
        <f t="shared" si="16"/>
        <v>2002</v>
      </c>
    </row>
    <row r="1003" spans="1:3">
      <c r="A1003" s="20">
        <v>37589</v>
      </c>
      <c r="B1003">
        <v>0.99490000000000001</v>
      </c>
      <c r="C1003">
        <f t="shared" si="16"/>
        <v>2002</v>
      </c>
    </row>
    <row r="1004" spans="1:3">
      <c r="A1004" s="20">
        <v>37592</v>
      </c>
      <c r="B1004">
        <v>0.99709999999999999</v>
      </c>
      <c r="C1004">
        <f t="shared" si="16"/>
        <v>2002</v>
      </c>
    </row>
    <row r="1005" spans="1:3">
      <c r="A1005" s="20">
        <v>37593</v>
      </c>
      <c r="B1005">
        <v>0.99639999999999995</v>
      </c>
      <c r="C1005">
        <f t="shared" si="16"/>
        <v>2002</v>
      </c>
    </row>
    <row r="1006" spans="1:3">
      <c r="A1006" s="20">
        <v>37594</v>
      </c>
      <c r="B1006">
        <v>1.0007999999999999</v>
      </c>
      <c r="C1006">
        <f t="shared" si="16"/>
        <v>2002</v>
      </c>
    </row>
    <row r="1007" spans="1:3">
      <c r="A1007" s="20">
        <v>37595</v>
      </c>
      <c r="B1007">
        <v>1.0004</v>
      </c>
      <c r="C1007">
        <f t="shared" si="16"/>
        <v>2002</v>
      </c>
    </row>
    <row r="1008" spans="1:3">
      <c r="A1008" s="20">
        <v>37596</v>
      </c>
      <c r="B1008">
        <v>1.0095000000000001</v>
      </c>
      <c r="C1008">
        <f t="shared" si="16"/>
        <v>2002</v>
      </c>
    </row>
    <row r="1009" spans="1:3">
      <c r="A1009" s="20">
        <v>37599</v>
      </c>
      <c r="B1009">
        <v>1.0102</v>
      </c>
      <c r="C1009">
        <f t="shared" si="16"/>
        <v>2002</v>
      </c>
    </row>
    <row r="1010" spans="1:3">
      <c r="A1010" s="20">
        <v>37600</v>
      </c>
      <c r="B1010">
        <v>1.0077</v>
      </c>
      <c r="C1010">
        <f t="shared" si="16"/>
        <v>2002</v>
      </c>
    </row>
    <row r="1011" spans="1:3">
      <c r="A1011" s="20">
        <v>37601</v>
      </c>
      <c r="B1011">
        <v>1.0084</v>
      </c>
      <c r="C1011">
        <f t="shared" si="16"/>
        <v>2002</v>
      </c>
    </row>
    <row r="1012" spans="1:3">
      <c r="A1012" s="20">
        <v>37602</v>
      </c>
      <c r="B1012">
        <v>1.0184</v>
      </c>
      <c r="C1012">
        <f t="shared" si="16"/>
        <v>2002</v>
      </c>
    </row>
    <row r="1013" spans="1:3">
      <c r="A1013" s="20">
        <v>37603</v>
      </c>
      <c r="B1013">
        <v>1.0235000000000001</v>
      </c>
      <c r="C1013">
        <f t="shared" si="16"/>
        <v>2002</v>
      </c>
    </row>
    <row r="1014" spans="1:3">
      <c r="A1014" s="20">
        <v>37606</v>
      </c>
      <c r="B1014">
        <v>1.0225</v>
      </c>
      <c r="C1014">
        <f t="shared" si="16"/>
        <v>2002</v>
      </c>
    </row>
    <row r="1015" spans="1:3">
      <c r="A1015" s="20">
        <v>37607</v>
      </c>
      <c r="B1015">
        <v>1.028</v>
      </c>
      <c r="C1015">
        <f t="shared" si="16"/>
        <v>2002</v>
      </c>
    </row>
    <row r="1016" spans="1:3">
      <c r="A1016" s="20">
        <v>37608</v>
      </c>
      <c r="B1016">
        <v>1.0269999999999999</v>
      </c>
      <c r="C1016">
        <f t="shared" si="16"/>
        <v>2002</v>
      </c>
    </row>
    <row r="1017" spans="1:3">
      <c r="A1017" s="20">
        <v>37609</v>
      </c>
      <c r="B1017">
        <v>1.0271999999999999</v>
      </c>
      <c r="C1017">
        <f t="shared" si="16"/>
        <v>2002</v>
      </c>
    </row>
    <row r="1018" spans="1:3">
      <c r="A1018" s="20">
        <v>37610</v>
      </c>
      <c r="B1018">
        <v>1.0267999999999999</v>
      </c>
      <c r="C1018">
        <f t="shared" si="16"/>
        <v>2002</v>
      </c>
    </row>
    <row r="1019" spans="1:3">
      <c r="A1019" s="20">
        <v>37613</v>
      </c>
      <c r="B1019">
        <v>1.0262</v>
      </c>
      <c r="C1019">
        <f t="shared" si="16"/>
        <v>2002</v>
      </c>
    </row>
    <row r="1020" spans="1:3">
      <c r="A1020" s="20">
        <v>37614</v>
      </c>
      <c r="B1020">
        <v>1.03</v>
      </c>
      <c r="C1020">
        <f t="shared" si="16"/>
        <v>2002</v>
      </c>
    </row>
    <row r="1021" spans="1:3">
      <c r="A1021" s="20">
        <v>37616</v>
      </c>
      <c r="B1021">
        <v>1.0375000000000001</v>
      </c>
      <c r="C1021">
        <f t="shared" si="16"/>
        <v>2002</v>
      </c>
    </row>
    <row r="1022" spans="1:3">
      <c r="A1022" s="20">
        <v>37617</v>
      </c>
      <c r="B1022">
        <v>1.044</v>
      </c>
      <c r="C1022">
        <f t="shared" si="16"/>
        <v>2002</v>
      </c>
    </row>
    <row r="1023" spans="1:3">
      <c r="A1023" s="20">
        <v>37620</v>
      </c>
      <c r="B1023">
        <v>1.0489999999999999</v>
      </c>
      <c r="C1023">
        <f t="shared" si="16"/>
        <v>2002</v>
      </c>
    </row>
    <row r="1024" spans="1:3">
      <c r="A1024" s="20">
        <v>37621</v>
      </c>
      <c r="B1024">
        <v>1.0487</v>
      </c>
      <c r="C1024">
        <f t="shared" si="16"/>
        <v>2002</v>
      </c>
    </row>
    <row r="1025" spans="1:3">
      <c r="A1025" s="20">
        <v>37623</v>
      </c>
      <c r="B1025">
        <v>1.0353000000000001</v>
      </c>
      <c r="C1025">
        <f t="shared" si="16"/>
        <v>2003</v>
      </c>
    </row>
    <row r="1026" spans="1:3">
      <c r="A1026" s="20">
        <v>37624</v>
      </c>
      <c r="B1026">
        <v>1.0422</v>
      </c>
      <c r="C1026">
        <f t="shared" si="16"/>
        <v>2003</v>
      </c>
    </row>
    <row r="1027" spans="1:3">
      <c r="A1027" s="20">
        <v>37627</v>
      </c>
      <c r="B1027">
        <v>1.046</v>
      </c>
      <c r="C1027">
        <f t="shared" si="16"/>
        <v>2003</v>
      </c>
    </row>
    <row r="1028" spans="1:3">
      <c r="A1028" s="20">
        <v>37628</v>
      </c>
      <c r="B1028">
        <v>1.0409999999999999</v>
      </c>
      <c r="C1028">
        <f t="shared" si="16"/>
        <v>2003</v>
      </c>
    </row>
    <row r="1029" spans="1:3">
      <c r="A1029" s="20">
        <v>37629</v>
      </c>
      <c r="B1029">
        <v>1.0494000000000001</v>
      </c>
      <c r="C1029">
        <f t="shared" si="16"/>
        <v>2003</v>
      </c>
    </row>
    <row r="1030" spans="1:3">
      <c r="A1030" s="20">
        <v>37630</v>
      </c>
      <c r="B1030">
        <v>1.0487</v>
      </c>
      <c r="C1030">
        <f t="shared" si="16"/>
        <v>2003</v>
      </c>
    </row>
    <row r="1031" spans="1:3">
      <c r="A1031" s="20">
        <v>37631</v>
      </c>
      <c r="B1031">
        <v>1.0580000000000001</v>
      </c>
      <c r="C1031">
        <f t="shared" si="16"/>
        <v>2003</v>
      </c>
    </row>
    <row r="1032" spans="1:3">
      <c r="A1032" s="20">
        <v>37634</v>
      </c>
      <c r="B1032">
        <v>1.0538000000000001</v>
      </c>
      <c r="C1032">
        <f t="shared" si="16"/>
        <v>2003</v>
      </c>
    </row>
    <row r="1033" spans="1:3">
      <c r="A1033" s="20">
        <v>37635</v>
      </c>
      <c r="B1033">
        <v>1.0551999999999999</v>
      </c>
      <c r="C1033">
        <f t="shared" si="16"/>
        <v>2003</v>
      </c>
    </row>
    <row r="1034" spans="1:3">
      <c r="A1034" s="20">
        <v>37636</v>
      </c>
      <c r="B1034">
        <v>1.0562</v>
      </c>
      <c r="C1034">
        <f t="shared" si="16"/>
        <v>2003</v>
      </c>
    </row>
    <row r="1035" spans="1:3">
      <c r="A1035" s="20">
        <v>37637</v>
      </c>
      <c r="B1035">
        <v>1.0616000000000001</v>
      </c>
      <c r="C1035">
        <f t="shared" si="16"/>
        <v>2003</v>
      </c>
    </row>
    <row r="1036" spans="1:3">
      <c r="A1036" s="20">
        <v>37638</v>
      </c>
      <c r="B1036">
        <v>1.0668</v>
      </c>
      <c r="C1036">
        <f t="shared" si="16"/>
        <v>2003</v>
      </c>
    </row>
    <row r="1037" spans="1:3">
      <c r="A1037" s="20">
        <v>37642</v>
      </c>
      <c r="B1037">
        <v>1.0727</v>
      </c>
      <c r="C1037">
        <f t="shared" si="16"/>
        <v>2003</v>
      </c>
    </row>
    <row r="1038" spans="1:3">
      <c r="A1038" s="20">
        <v>37643</v>
      </c>
      <c r="B1038">
        <v>1.0727</v>
      </c>
      <c r="C1038">
        <f t="shared" si="16"/>
        <v>2003</v>
      </c>
    </row>
    <row r="1039" spans="1:3">
      <c r="A1039" s="20">
        <v>37644</v>
      </c>
      <c r="B1039">
        <v>1.0739000000000001</v>
      </c>
      <c r="C1039">
        <f t="shared" si="16"/>
        <v>2003</v>
      </c>
    </row>
    <row r="1040" spans="1:3">
      <c r="A1040" s="20">
        <v>37645</v>
      </c>
      <c r="B1040">
        <v>1.0831</v>
      </c>
      <c r="C1040">
        <f t="shared" si="16"/>
        <v>2003</v>
      </c>
    </row>
    <row r="1041" spans="1:3">
      <c r="A1041" s="20">
        <v>37648</v>
      </c>
      <c r="B1041">
        <v>1.0849</v>
      </c>
      <c r="C1041">
        <f t="shared" si="16"/>
        <v>2003</v>
      </c>
    </row>
    <row r="1042" spans="1:3">
      <c r="A1042" s="20">
        <v>37649</v>
      </c>
      <c r="B1042">
        <v>1.0823</v>
      </c>
      <c r="C1042">
        <f t="shared" ref="C1042:C1105" si="17">YEAR(A1042)</f>
        <v>2003</v>
      </c>
    </row>
    <row r="1043" spans="1:3">
      <c r="A1043" s="20">
        <v>37650</v>
      </c>
      <c r="B1043">
        <v>1.0841000000000001</v>
      </c>
      <c r="C1043">
        <f t="shared" si="17"/>
        <v>2003</v>
      </c>
    </row>
    <row r="1044" spans="1:3">
      <c r="A1044" s="20">
        <v>37651</v>
      </c>
      <c r="B1044">
        <v>1.0818000000000001</v>
      </c>
      <c r="C1044">
        <f t="shared" si="17"/>
        <v>2003</v>
      </c>
    </row>
    <row r="1045" spans="1:3">
      <c r="A1045" s="20">
        <v>37652</v>
      </c>
      <c r="B1045">
        <v>1.0766</v>
      </c>
      <c r="C1045">
        <f t="shared" si="17"/>
        <v>2003</v>
      </c>
    </row>
    <row r="1046" spans="1:3">
      <c r="A1046" s="20">
        <v>37655</v>
      </c>
      <c r="B1046">
        <v>1.0782</v>
      </c>
      <c r="C1046">
        <f t="shared" si="17"/>
        <v>2003</v>
      </c>
    </row>
    <row r="1047" spans="1:3">
      <c r="A1047" s="20">
        <v>37656</v>
      </c>
      <c r="B1047">
        <v>1.0889</v>
      </c>
      <c r="C1047">
        <f t="shared" si="17"/>
        <v>2003</v>
      </c>
    </row>
    <row r="1048" spans="1:3">
      <c r="A1048" s="20">
        <v>37657</v>
      </c>
      <c r="B1048">
        <v>1.0778000000000001</v>
      </c>
      <c r="C1048">
        <f t="shared" si="17"/>
        <v>2003</v>
      </c>
    </row>
    <row r="1049" spans="1:3">
      <c r="A1049" s="20">
        <v>37658</v>
      </c>
      <c r="B1049">
        <v>1.0825</v>
      </c>
      <c r="C1049">
        <f t="shared" si="17"/>
        <v>2003</v>
      </c>
    </row>
    <row r="1050" spans="1:3">
      <c r="A1050" s="20">
        <v>37659</v>
      </c>
      <c r="B1050">
        <v>1.0818000000000001</v>
      </c>
      <c r="C1050">
        <f t="shared" si="17"/>
        <v>2003</v>
      </c>
    </row>
    <row r="1051" spans="1:3">
      <c r="A1051" s="20">
        <v>37662</v>
      </c>
      <c r="B1051">
        <v>1.0726</v>
      </c>
      <c r="C1051">
        <f t="shared" si="17"/>
        <v>2003</v>
      </c>
    </row>
    <row r="1052" spans="1:3">
      <c r="A1052" s="20">
        <v>37663</v>
      </c>
      <c r="B1052">
        <v>1.0734999999999999</v>
      </c>
      <c r="C1052">
        <f t="shared" si="17"/>
        <v>2003</v>
      </c>
    </row>
    <row r="1053" spans="1:3">
      <c r="A1053" s="20">
        <v>37664</v>
      </c>
      <c r="B1053">
        <v>1.0708</v>
      </c>
      <c r="C1053">
        <f t="shared" si="17"/>
        <v>2003</v>
      </c>
    </row>
    <row r="1054" spans="1:3">
      <c r="A1054" s="20">
        <v>37665</v>
      </c>
      <c r="B1054">
        <v>1.0828</v>
      </c>
      <c r="C1054">
        <f t="shared" si="17"/>
        <v>2003</v>
      </c>
    </row>
    <row r="1055" spans="1:3">
      <c r="A1055" s="20">
        <v>37666</v>
      </c>
      <c r="B1055">
        <v>1.0789</v>
      </c>
      <c r="C1055">
        <f t="shared" si="17"/>
        <v>2003</v>
      </c>
    </row>
    <row r="1056" spans="1:3">
      <c r="A1056" s="20">
        <v>37670</v>
      </c>
      <c r="B1056">
        <v>1.0687</v>
      </c>
      <c r="C1056">
        <f t="shared" si="17"/>
        <v>2003</v>
      </c>
    </row>
    <row r="1057" spans="1:3">
      <c r="A1057" s="20">
        <v>37671</v>
      </c>
      <c r="B1057">
        <v>1.0744</v>
      </c>
      <c r="C1057">
        <f t="shared" si="17"/>
        <v>2003</v>
      </c>
    </row>
    <row r="1058" spans="1:3">
      <c r="A1058" s="20">
        <v>37672</v>
      </c>
      <c r="B1058">
        <v>1.0823</v>
      </c>
      <c r="C1058">
        <f t="shared" si="17"/>
        <v>2003</v>
      </c>
    </row>
    <row r="1059" spans="1:3">
      <c r="A1059" s="20">
        <v>37673</v>
      </c>
      <c r="B1059">
        <v>1.0771999999999999</v>
      </c>
      <c r="C1059">
        <f t="shared" si="17"/>
        <v>2003</v>
      </c>
    </row>
    <row r="1060" spans="1:3">
      <c r="A1060" s="20">
        <v>37676</v>
      </c>
      <c r="B1060">
        <v>1.0798000000000001</v>
      </c>
      <c r="C1060">
        <f t="shared" si="17"/>
        <v>2003</v>
      </c>
    </row>
    <row r="1061" spans="1:3">
      <c r="A1061" s="20">
        <v>37677</v>
      </c>
      <c r="B1061">
        <v>1.0763</v>
      </c>
      <c r="C1061">
        <f t="shared" si="17"/>
        <v>2003</v>
      </c>
    </row>
    <row r="1062" spans="1:3">
      <c r="A1062" s="20">
        <v>37678</v>
      </c>
      <c r="B1062">
        <v>1.0783</v>
      </c>
      <c r="C1062">
        <f t="shared" si="17"/>
        <v>2003</v>
      </c>
    </row>
    <row r="1063" spans="1:3">
      <c r="A1063" s="20">
        <v>37679</v>
      </c>
      <c r="B1063">
        <v>1.0738000000000001</v>
      </c>
      <c r="C1063">
        <f t="shared" si="17"/>
        <v>2003</v>
      </c>
    </row>
    <row r="1064" spans="1:3">
      <c r="A1064" s="20">
        <v>37680</v>
      </c>
      <c r="B1064">
        <v>1.0804</v>
      </c>
      <c r="C1064">
        <f t="shared" si="17"/>
        <v>2003</v>
      </c>
    </row>
    <row r="1065" spans="1:3">
      <c r="A1065" s="20">
        <v>37683</v>
      </c>
      <c r="B1065">
        <v>1.0892999999999999</v>
      </c>
      <c r="C1065">
        <f t="shared" si="17"/>
        <v>2003</v>
      </c>
    </row>
    <row r="1066" spans="1:3">
      <c r="A1066" s="20">
        <v>37684</v>
      </c>
      <c r="B1066">
        <v>1.0886</v>
      </c>
      <c r="C1066">
        <f t="shared" si="17"/>
        <v>2003</v>
      </c>
    </row>
    <row r="1067" spans="1:3">
      <c r="A1067" s="20">
        <v>37685</v>
      </c>
      <c r="B1067">
        <v>1.0962000000000001</v>
      </c>
      <c r="C1067">
        <f t="shared" si="17"/>
        <v>2003</v>
      </c>
    </row>
    <row r="1068" spans="1:3">
      <c r="A1068" s="20">
        <v>37686</v>
      </c>
      <c r="B1068">
        <v>1.0971</v>
      </c>
      <c r="C1068">
        <f t="shared" si="17"/>
        <v>2003</v>
      </c>
    </row>
    <row r="1069" spans="1:3">
      <c r="A1069" s="20">
        <v>37687</v>
      </c>
      <c r="B1069">
        <v>1.1009</v>
      </c>
      <c r="C1069">
        <f t="shared" si="17"/>
        <v>2003</v>
      </c>
    </row>
    <row r="1070" spans="1:3">
      <c r="A1070" s="20">
        <v>37690</v>
      </c>
      <c r="B1070">
        <v>1.1056999999999999</v>
      </c>
      <c r="C1070">
        <f t="shared" si="17"/>
        <v>2003</v>
      </c>
    </row>
    <row r="1071" spans="1:3">
      <c r="A1071" s="20">
        <v>37691</v>
      </c>
      <c r="B1071">
        <v>1.1036999999999999</v>
      </c>
      <c r="C1071">
        <f t="shared" si="17"/>
        <v>2003</v>
      </c>
    </row>
    <row r="1072" spans="1:3">
      <c r="A1072" s="20">
        <v>37692</v>
      </c>
      <c r="B1072">
        <v>1.0991</v>
      </c>
      <c r="C1072">
        <f t="shared" si="17"/>
        <v>2003</v>
      </c>
    </row>
    <row r="1073" spans="1:3">
      <c r="A1073" s="20">
        <v>37693</v>
      </c>
      <c r="B1073">
        <v>1.0769</v>
      </c>
      <c r="C1073">
        <f t="shared" si="17"/>
        <v>2003</v>
      </c>
    </row>
    <row r="1074" spans="1:3">
      <c r="A1074" s="20">
        <v>37694</v>
      </c>
      <c r="B1074">
        <v>1.0747</v>
      </c>
      <c r="C1074">
        <f t="shared" si="17"/>
        <v>2003</v>
      </c>
    </row>
    <row r="1075" spans="1:3">
      <c r="A1075" s="20">
        <v>37697</v>
      </c>
      <c r="B1075">
        <v>1.0621</v>
      </c>
      <c r="C1075">
        <f t="shared" si="17"/>
        <v>2003</v>
      </c>
    </row>
    <row r="1076" spans="1:3">
      <c r="A1076" s="20">
        <v>37698</v>
      </c>
      <c r="B1076">
        <v>1.0633999999999999</v>
      </c>
      <c r="C1076">
        <f t="shared" si="17"/>
        <v>2003</v>
      </c>
    </row>
    <row r="1077" spans="1:3">
      <c r="A1077" s="20">
        <v>37699</v>
      </c>
      <c r="B1077">
        <v>1.0562</v>
      </c>
      <c r="C1077">
        <f t="shared" si="17"/>
        <v>2003</v>
      </c>
    </row>
    <row r="1078" spans="1:3">
      <c r="A1078" s="20">
        <v>37700</v>
      </c>
      <c r="B1078">
        <v>1.0609</v>
      </c>
      <c r="C1078">
        <f t="shared" si="17"/>
        <v>2003</v>
      </c>
    </row>
    <row r="1079" spans="1:3">
      <c r="A1079" s="20">
        <v>37701</v>
      </c>
      <c r="B1079">
        <v>1.0522</v>
      </c>
      <c r="C1079">
        <f t="shared" si="17"/>
        <v>2003</v>
      </c>
    </row>
    <row r="1080" spans="1:3">
      <c r="A1080" s="20">
        <v>37704</v>
      </c>
      <c r="B1080">
        <v>1.0638000000000001</v>
      </c>
      <c r="C1080">
        <f t="shared" si="17"/>
        <v>2003</v>
      </c>
    </row>
    <row r="1081" spans="1:3">
      <c r="A1081" s="20">
        <v>37705</v>
      </c>
      <c r="B1081">
        <v>1.0654999999999999</v>
      </c>
      <c r="C1081">
        <f t="shared" si="17"/>
        <v>2003</v>
      </c>
    </row>
    <row r="1082" spans="1:3">
      <c r="A1082" s="20">
        <v>37706</v>
      </c>
      <c r="B1082">
        <v>1.0691999999999999</v>
      </c>
      <c r="C1082">
        <f t="shared" si="17"/>
        <v>2003</v>
      </c>
    </row>
    <row r="1083" spans="1:3">
      <c r="A1083" s="20">
        <v>37707</v>
      </c>
      <c r="B1083">
        <v>1.0693999999999999</v>
      </c>
      <c r="C1083">
        <f t="shared" si="17"/>
        <v>2003</v>
      </c>
    </row>
    <row r="1084" spans="1:3">
      <c r="A1084" s="20">
        <v>37708</v>
      </c>
      <c r="B1084">
        <v>1.0777000000000001</v>
      </c>
      <c r="C1084">
        <f t="shared" si="17"/>
        <v>2003</v>
      </c>
    </row>
    <row r="1085" spans="1:3">
      <c r="A1085" s="20">
        <v>37711</v>
      </c>
      <c r="B1085">
        <v>1.0914999999999999</v>
      </c>
      <c r="C1085">
        <f t="shared" si="17"/>
        <v>2003</v>
      </c>
    </row>
    <row r="1086" spans="1:3">
      <c r="A1086" s="20">
        <v>37712</v>
      </c>
      <c r="B1086">
        <v>1.0912999999999999</v>
      </c>
      <c r="C1086">
        <f t="shared" si="17"/>
        <v>2003</v>
      </c>
    </row>
    <row r="1087" spans="1:3">
      <c r="A1087" s="20">
        <v>37713</v>
      </c>
      <c r="B1087">
        <v>1.0768</v>
      </c>
      <c r="C1087">
        <f t="shared" si="17"/>
        <v>2003</v>
      </c>
    </row>
    <row r="1088" spans="1:3">
      <c r="A1088" s="20">
        <v>37714</v>
      </c>
      <c r="B1088">
        <v>1.0759000000000001</v>
      </c>
      <c r="C1088">
        <f t="shared" si="17"/>
        <v>2003</v>
      </c>
    </row>
    <row r="1089" spans="1:3">
      <c r="A1089" s="20">
        <v>37715</v>
      </c>
      <c r="B1089">
        <v>1.0734999999999999</v>
      </c>
      <c r="C1089">
        <f t="shared" si="17"/>
        <v>2003</v>
      </c>
    </row>
    <row r="1090" spans="1:3">
      <c r="A1090" s="20">
        <v>37718</v>
      </c>
      <c r="B1090">
        <v>1.0692999999999999</v>
      </c>
      <c r="C1090">
        <f t="shared" si="17"/>
        <v>2003</v>
      </c>
    </row>
    <row r="1091" spans="1:3">
      <c r="A1091" s="20">
        <v>37719</v>
      </c>
      <c r="B1091">
        <v>1.0706</v>
      </c>
      <c r="C1091">
        <f t="shared" si="17"/>
        <v>2003</v>
      </c>
    </row>
    <row r="1092" spans="1:3">
      <c r="A1092" s="20">
        <v>37720</v>
      </c>
      <c r="B1092">
        <v>1.0769</v>
      </c>
      <c r="C1092">
        <f t="shared" si="17"/>
        <v>2003</v>
      </c>
    </row>
    <row r="1093" spans="1:3">
      <c r="A1093" s="20">
        <v>37721</v>
      </c>
      <c r="B1093">
        <v>1.0786</v>
      </c>
      <c r="C1093">
        <f t="shared" si="17"/>
        <v>2003</v>
      </c>
    </row>
    <row r="1094" spans="1:3">
      <c r="A1094" s="20">
        <v>37722</v>
      </c>
      <c r="B1094">
        <v>1.0753999999999999</v>
      </c>
      <c r="C1094">
        <f t="shared" si="17"/>
        <v>2003</v>
      </c>
    </row>
    <row r="1095" spans="1:3">
      <c r="A1095" s="20">
        <v>37725</v>
      </c>
      <c r="B1095">
        <v>1.0770999999999999</v>
      </c>
      <c r="C1095">
        <f t="shared" si="17"/>
        <v>2003</v>
      </c>
    </row>
    <row r="1096" spans="1:3">
      <c r="A1096" s="20">
        <v>37726</v>
      </c>
      <c r="B1096">
        <v>1.0795999999999999</v>
      </c>
      <c r="C1096">
        <f t="shared" si="17"/>
        <v>2003</v>
      </c>
    </row>
    <row r="1097" spans="1:3">
      <c r="A1097" s="20">
        <v>37727</v>
      </c>
      <c r="B1097">
        <v>1.0911999999999999</v>
      </c>
      <c r="C1097">
        <f t="shared" si="17"/>
        <v>2003</v>
      </c>
    </row>
    <row r="1098" spans="1:3">
      <c r="A1098" s="20">
        <v>37728</v>
      </c>
      <c r="B1098">
        <v>1.0874999999999999</v>
      </c>
      <c r="C1098">
        <f t="shared" si="17"/>
        <v>2003</v>
      </c>
    </row>
    <row r="1099" spans="1:3">
      <c r="A1099" s="20">
        <v>37732</v>
      </c>
      <c r="B1099">
        <v>1.0867</v>
      </c>
      <c r="C1099">
        <f t="shared" si="17"/>
        <v>2003</v>
      </c>
    </row>
    <row r="1100" spans="1:3">
      <c r="A1100" s="20">
        <v>37733</v>
      </c>
      <c r="B1100">
        <v>1.0967</v>
      </c>
      <c r="C1100">
        <f t="shared" si="17"/>
        <v>2003</v>
      </c>
    </row>
    <row r="1101" spans="1:3">
      <c r="A1101" s="20">
        <v>37734</v>
      </c>
      <c r="B1101">
        <v>1.097</v>
      </c>
      <c r="C1101">
        <f t="shared" si="17"/>
        <v>2003</v>
      </c>
    </row>
    <row r="1102" spans="1:3">
      <c r="A1102" s="20">
        <v>37735</v>
      </c>
      <c r="B1102">
        <v>1.1028</v>
      </c>
      <c r="C1102">
        <f t="shared" si="17"/>
        <v>2003</v>
      </c>
    </row>
    <row r="1103" spans="1:3">
      <c r="A1103" s="20">
        <v>37736</v>
      </c>
      <c r="B1103">
        <v>1.1034999999999999</v>
      </c>
      <c r="C1103">
        <f t="shared" si="17"/>
        <v>2003</v>
      </c>
    </row>
    <row r="1104" spans="1:3">
      <c r="A1104" s="20">
        <v>37739</v>
      </c>
      <c r="B1104">
        <v>1.0984</v>
      </c>
      <c r="C1104">
        <f t="shared" si="17"/>
        <v>2003</v>
      </c>
    </row>
    <row r="1105" spans="1:3">
      <c r="A1105" s="20">
        <v>37740</v>
      </c>
      <c r="B1105">
        <v>1.1074999999999999</v>
      </c>
      <c r="C1105">
        <f t="shared" si="17"/>
        <v>2003</v>
      </c>
    </row>
    <row r="1106" spans="1:3">
      <c r="A1106" s="20">
        <v>37741</v>
      </c>
      <c r="B1106">
        <v>1.1171</v>
      </c>
      <c r="C1106">
        <f t="shared" ref="C1106:C1169" si="18">YEAR(A1106)</f>
        <v>2003</v>
      </c>
    </row>
    <row r="1107" spans="1:3">
      <c r="A1107" s="20">
        <v>37742</v>
      </c>
      <c r="B1107">
        <v>1.1234999999999999</v>
      </c>
      <c r="C1107">
        <f t="shared" si="18"/>
        <v>2003</v>
      </c>
    </row>
    <row r="1108" spans="1:3">
      <c r="A1108" s="20">
        <v>37743</v>
      </c>
      <c r="B1108">
        <v>1.1227</v>
      </c>
      <c r="C1108">
        <f t="shared" si="18"/>
        <v>2003</v>
      </c>
    </row>
    <row r="1109" spans="1:3">
      <c r="A1109" s="20">
        <v>37746</v>
      </c>
      <c r="B1109">
        <v>1.1288</v>
      </c>
      <c r="C1109">
        <f t="shared" si="18"/>
        <v>2003</v>
      </c>
    </row>
    <row r="1110" spans="1:3">
      <c r="A1110" s="20">
        <v>37747</v>
      </c>
      <c r="B1110">
        <v>1.1424000000000001</v>
      </c>
      <c r="C1110">
        <f t="shared" si="18"/>
        <v>2003</v>
      </c>
    </row>
    <row r="1111" spans="1:3">
      <c r="A1111" s="20">
        <v>37748</v>
      </c>
      <c r="B1111">
        <v>1.1354</v>
      </c>
      <c r="C1111">
        <f t="shared" si="18"/>
        <v>2003</v>
      </c>
    </row>
    <row r="1112" spans="1:3">
      <c r="A1112" s="20">
        <v>37749</v>
      </c>
      <c r="B1112">
        <v>1.1493</v>
      </c>
      <c r="C1112">
        <f t="shared" si="18"/>
        <v>2003</v>
      </c>
    </row>
    <row r="1113" spans="1:3">
      <c r="A1113" s="20">
        <v>37750</v>
      </c>
      <c r="B1113">
        <v>1.1487000000000001</v>
      </c>
      <c r="C1113">
        <f t="shared" si="18"/>
        <v>2003</v>
      </c>
    </row>
    <row r="1114" spans="1:3">
      <c r="A1114" s="20">
        <v>37753</v>
      </c>
      <c r="B1114">
        <v>1.1556999999999999</v>
      </c>
      <c r="C1114">
        <f t="shared" si="18"/>
        <v>2003</v>
      </c>
    </row>
    <row r="1115" spans="1:3">
      <c r="A1115" s="20">
        <v>37754</v>
      </c>
      <c r="B1115">
        <v>1.1528</v>
      </c>
      <c r="C1115">
        <f t="shared" si="18"/>
        <v>2003</v>
      </c>
    </row>
    <row r="1116" spans="1:3">
      <c r="A1116" s="20">
        <v>37755</v>
      </c>
      <c r="B1116">
        <v>1.1491</v>
      </c>
      <c r="C1116">
        <f t="shared" si="18"/>
        <v>2003</v>
      </c>
    </row>
    <row r="1117" spans="1:3">
      <c r="A1117" s="20">
        <v>37756</v>
      </c>
      <c r="B1117">
        <v>1.1380999999999999</v>
      </c>
      <c r="C1117">
        <f t="shared" si="18"/>
        <v>2003</v>
      </c>
    </row>
    <row r="1118" spans="1:3">
      <c r="A1118" s="20">
        <v>37757</v>
      </c>
      <c r="B1118">
        <v>1.1581999999999999</v>
      </c>
      <c r="C1118">
        <f t="shared" si="18"/>
        <v>2003</v>
      </c>
    </row>
    <row r="1119" spans="1:3">
      <c r="A1119" s="20">
        <v>37760</v>
      </c>
      <c r="B1119">
        <v>1.1652</v>
      </c>
      <c r="C1119">
        <f t="shared" si="18"/>
        <v>2003</v>
      </c>
    </row>
    <row r="1120" spans="1:3">
      <c r="A1120" s="20">
        <v>37761</v>
      </c>
      <c r="B1120">
        <v>1.1705000000000001</v>
      </c>
      <c r="C1120">
        <f t="shared" si="18"/>
        <v>2003</v>
      </c>
    </row>
    <row r="1121" spans="1:3">
      <c r="A1121" s="20">
        <v>37762</v>
      </c>
      <c r="B1121">
        <v>1.1631</v>
      </c>
      <c r="C1121">
        <f t="shared" si="18"/>
        <v>2003</v>
      </c>
    </row>
    <row r="1122" spans="1:3">
      <c r="A1122" s="20">
        <v>37763</v>
      </c>
      <c r="B1122">
        <v>1.1694</v>
      </c>
      <c r="C1122">
        <f t="shared" si="18"/>
        <v>2003</v>
      </c>
    </row>
    <row r="1123" spans="1:3">
      <c r="A1123" s="20">
        <v>37764</v>
      </c>
      <c r="B1123">
        <v>1.1833</v>
      </c>
      <c r="C1123">
        <f t="shared" si="18"/>
        <v>2003</v>
      </c>
    </row>
    <row r="1124" spans="1:3">
      <c r="A1124" s="20">
        <v>37768</v>
      </c>
      <c r="B1124">
        <v>1.1812</v>
      </c>
      <c r="C1124">
        <f t="shared" si="18"/>
        <v>2003</v>
      </c>
    </row>
    <row r="1125" spans="1:3">
      <c r="A1125" s="20">
        <v>37769</v>
      </c>
      <c r="B1125">
        <v>1.1761999999999999</v>
      </c>
      <c r="C1125">
        <f t="shared" si="18"/>
        <v>2003</v>
      </c>
    </row>
    <row r="1126" spans="1:3">
      <c r="A1126" s="20">
        <v>37770</v>
      </c>
      <c r="B1126">
        <v>1.1902999999999999</v>
      </c>
      <c r="C1126">
        <f t="shared" si="18"/>
        <v>2003</v>
      </c>
    </row>
    <row r="1127" spans="1:3">
      <c r="A1127" s="20">
        <v>37771</v>
      </c>
      <c r="B1127">
        <v>1.1781999999999999</v>
      </c>
      <c r="C1127">
        <f t="shared" si="18"/>
        <v>2003</v>
      </c>
    </row>
    <row r="1128" spans="1:3">
      <c r="A1128" s="20">
        <v>37774</v>
      </c>
      <c r="B1128">
        <v>1.1752</v>
      </c>
      <c r="C1128">
        <f t="shared" si="18"/>
        <v>2003</v>
      </c>
    </row>
    <row r="1129" spans="1:3">
      <c r="A1129" s="20">
        <v>37775</v>
      </c>
      <c r="B1129">
        <v>1.173</v>
      </c>
      <c r="C1129">
        <f t="shared" si="18"/>
        <v>2003</v>
      </c>
    </row>
    <row r="1130" spans="1:3">
      <c r="A1130" s="20">
        <v>37776</v>
      </c>
      <c r="B1130">
        <v>1.1637</v>
      </c>
      <c r="C1130">
        <f t="shared" si="18"/>
        <v>2003</v>
      </c>
    </row>
    <row r="1131" spans="1:3">
      <c r="A1131" s="20">
        <v>37777</v>
      </c>
      <c r="B1131">
        <v>1.1832</v>
      </c>
      <c r="C1131">
        <f t="shared" si="18"/>
        <v>2003</v>
      </c>
    </row>
    <row r="1132" spans="1:3">
      <c r="A1132" s="20">
        <v>37778</v>
      </c>
      <c r="B1132">
        <v>1.1693</v>
      </c>
      <c r="C1132">
        <f t="shared" si="18"/>
        <v>2003</v>
      </c>
    </row>
    <row r="1133" spans="1:3">
      <c r="A1133" s="20">
        <v>37781</v>
      </c>
      <c r="B1133">
        <v>1.1708000000000001</v>
      </c>
      <c r="C1133">
        <f t="shared" si="18"/>
        <v>2003</v>
      </c>
    </row>
    <row r="1134" spans="1:3">
      <c r="A1134" s="20">
        <v>37782</v>
      </c>
      <c r="B1134">
        <v>1.1669</v>
      </c>
      <c r="C1134">
        <f t="shared" si="18"/>
        <v>2003</v>
      </c>
    </row>
    <row r="1135" spans="1:3">
      <c r="A1135" s="20">
        <v>37783</v>
      </c>
      <c r="B1135">
        <v>1.1752</v>
      </c>
      <c r="C1135">
        <f t="shared" si="18"/>
        <v>2003</v>
      </c>
    </row>
    <row r="1136" spans="1:3">
      <c r="A1136" s="20">
        <v>37784</v>
      </c>
      <c r="B1136">
        <v>1.1767000000000001</v>
      </c>
      <c r="C1136">
        <f t="shared" si="18"/>
        <v>2003</v>
      </c>
    </row>
    <row r="1137" spans="1:3">
      <c r="A1137" s="20">
        <v>37785</v>
      </c>
      <c r="B1137">
        <v>1.1853</v>
      </c>
      <c r="C1137">
        <f t="shared" si="18"/>
        <v>2003</v>
      </c>
    </row>
    <row r="1138" spans="1:3">
      <c r="A1138" s="20">
        <v>37788</v>
      </c>
      <c r="B1138">
        <v>1.1822999999999999</v>
      </c>
      <c r="C1138">
        <f t="shared" si="18"/>
        <v>2003</v>
      </c>
    </row>
    <row r="1139" spans="1:3">
      <c r="A1139" s="20">
        <v>37789</v>
      </c>
      <c r="B1139">
        <v>1.1778999999999999</v>
      </c>
      <c r="C1139">
        <f t="shared" si="18"/>
        <v>2003</v>
      </c>
    </row>
    <row r="1140" spans="1:3">
      <c r="A1140" s="20">
        <v>37790</v>
      </c>
      <c r="B1140">
        <v>1.1688000000000001</v>
      </c>
      <c r="C1140">
        <f t="shared" si="18"/>
        <v>2003</v>
      </c>
    </row>
    <row r="1141" spans="1:3">
      <c r="A1141" s="20">
        <v>37791</v>
      </c>
      <c r="B1141">
        <v>1.1717</v>
      </c>
      <c r="C1141">
        <f t="shared" si="18"/>
        <v>2003</v>
      </c>
    </row>
    <row r="1142" spans="1:3">
      <c r="A1142" s="20">
        <v>37792</v>
      </c>
      <c r="B1142">
        <v>1.1603000000000001</v>
      </c>
      <c r="C1142">
        <f t="shared" si="18"/>
        <v>2003</v>
      </c>
    </row>
    <row r="1143" spans="1:3">
      <c r="A1143" s="20">
        <v>37795</v>
      </c>
      <c r="B1143">
        <v>1.1554</v>
      </c>
      <c r="C1143">
        <f t="shared" si="18"/>
        <v>2003</v>
      </c>
    </row>
    <row r="1144" spans="1:3">
      <c r="A1144" s="20">
        <v>37796</v>
      </c>
      <c r="B1144">
        <v>1.1503000000000001</v>
      </c>
      <c r="C1144">
        <f t="shared" si="18"/>
        <v>2003</v>
      </c>
    </row>
    <row r="1145" spans="1:3">
      <c r="A1145" s="20">
        <v>37797</v>
      </c>
      <c r="B1145">
        <v>1.1531</v>
      </c>
      <c r="C1145">
        <f t="shared" si="18"/>
        <v>2003</v>
      </c>
    </row>
    <row r="1146" spans="1:3">
      <c r="A1146" s="20">
        <v>37798</v>
      </c>
      <c r="B1146">
        <v>1.1415999999999999</v>
      </c>
      <c r="C1146">
        <f t="shared" si="18"/>
        <v>2003</v>
      </c>
    </row>
    <row r="1147" spans="1:3">
      <c r="A1147" s="20">
        <v>37799</v>
      </c>
      <c r="B1147">
        <v>1.1422000000000001</v>
      </c>
      <c r="C1147">
        <f t="shared" si="18"/>
        <v>2003</v>
      </c>
    </row>
    <row r="1148" spans="1:3">
      <c r="A1148" s="20">
        <v>37802</v>
      </c>
      <c r="B1148">
        <v>1.1504000000000001</v>
      </c>
      <c r="C1148">
        <f t="shared" si="18"/>
        <v>2003</v>
      </c>
    </row>
    <row r="1149" spans="1:3">
      <c r="A1149" s="20">
        <v>37803</v>
      </c>
      <c r="B1149">
        <v>1.1558999999999999</v>
      </c>
      <c r="C1149">
        <f t="shared" si="18"/>
        <v>2003</v>
      </c>
    </row>
    <row r="1150" spans="1:3">
      <c r="A1150" s="20">
        <v>37804</v>
      </c>
      <c r="B1150">
        <v>1.1536</v>
      </c>
      <c r="C1150">
        <f t="shared" si="18"/>
        <v>2003</v>
      </c>
    </row>
    <row r="1151" spans="1:3">
      <c r="A1151" s="20">
        <v>37805</v>
      </c>
      <c r="B1151">
        <v>1.1491</v>
      </c>
      <c r="C1151">
        <f t="shared" si="18"/>
        <v>2003</v>
      </c>
    </row>
    <row r="1152" spans="1:3">
      <c r="A1152" s="20">
        <v>37809</v>
      </c>
      <c r="B1152">
        <v>1.1311</v>
      </c>
      <c r="C1152">
        <f t="shared" si="18"/>
        <v>2003</v>
      </c>
    </row>
    <row r="1153" spans="1:3">
      <c r="A1153" s="20">
        <v>37810</v>
      </c>
      <c r="B1153">
        <v>1.1313</v>
      </c>
      <c r="C1153">
        <f t="shared" si="18"/>
        <v>2003</v>
      </c>
    </row>
    <row r="1154" spans="1:3">
      <c r="A1154" s="20">
        <v>37811</v>
      </c>
      <c r="B1154">
        <v>1.1345000000000001</v>
      </c>
      <c r="C1154">
        <f t="shared" si="18"/>
        <v>2003</v>
      </c>
    </row>
    <row r="1155" spans="1:3">
      <c r="A1155" s="20">
        <v>37812</v>
      </c>
      <c r="B1155">
        <v>1.1374</v>
      </c>
      <c r="C1155">
        <f t="shared" si="18"/>
        <v>2003</v>
      </c>
    </row>
    <row r="1156" spans="1:3">
      <c r="A1156" s="20">
        <v>37813</v>
      </c>
      <c r="B1156">
        <v>1.1294</v>
      </c>
      <c r="C1156">
        <f t="shared" si="18"/>
        <v>2003</v>
      </c>
    </row>
    <row r="1157" spans="1:3">
      <c r="A1157" s="20">
        <v>37816</v>
      </c>
      <c r="B1157">
        <v>1.1269</v>
      </c>
      <c r="C1157">
        <f t="shared" si="18"/>
        <v>2003</v>
      </c>
    </row>
    <row r="1158" spans="1:3">
      <c r="A1158" s="20">
        <v>37817</v>
      </c>
      <c r="B1158">
        <v>1.1169</v>
      </c>
      <c r="C1158">
        <f t="shared" si="18"/>
        <v>2003</v>
      </c>
    </row>
    <row r="1159" spans="1:3">
      <c r="A1159" s="20">
        <v>37818</v>
      </c>
      <c r="B1159">
        <v>1.1211</v>
      </c>
      <c r="C1159">
        <f t="shared" si="18"/>
        <v>2003</v>
      </c>
    </row>
    <row r="1160" spans="1:3">
      <c r="A1160" s="20">
        <v>37819</v>
      </c>
      <c r="B1160">
        <v>1.1201000000000001</v>
      </c>
      <c r="C1160">
        <f t="shared" si="18"/>
        <v>2003</v>
      </c>
    </row>
    <row r="1161" spans="1:3">
      <c r="A1161" s="20">
        <v>37820</v>
      </c>
      <c r="B1161">
        <v>1.1266</v>
      </c>
      <c r="C1161">
        <f t="shared" si="18"/>
        <v>2003</v>
      </c>
    </row>
    <row r="1162" spans="1:3">
      <c r="A1162" s="20">
        <v>37823</v>
      </c>
      <c r="B1162">
        <v>1.1343000000000001</v>
      </c>
      <c r="C1162">
        <f t="shared" si="18"/>
        <v>2003</v>
      </c>
    </row>
    <row r="1163" spans="1:3">
      <c r="A1163" s="20">
        <v>37824</v>
      </c>
      <c r="B1163">
        <v>1.1325000000000001</v>
      </c>
      <c r="C1163">
        <f t="shared" si="18"/>
        <v>2003</v>
      </c>
    </row>
    <row r="1164" spans="1:3">
      <c r="A1164" s="20">
        <v>37825</v>
      </c>
      <c r="B1164">
        <v>1.1484000000000001</v>
      </c>
      <c r="C1164">
        <f t="shared" si="18"/>
        <v>2003</v>
      </c>
    </row>
    <row r="1165" spans="1:3">
      <c r="A1165" s="20">
        <v>37826</v>
      </c>
      <c r="B1165">
        <v>1.1471</v>
      </c>
      <c r="C1165">
        <f t="shared" si="18"/>
        <v>2003</v>
      </c>
    </row>
    <row r="1166" spans="1:3">
      <c r="A1166" s="20">
        <v>37827</v>
      </c>
      <c r="B1166">
        <v>1.1507000000000001</v>
      </c>
      <c r="C1166">
        <f t="shared" si="18"/>
        <v>2003</v>
      </c>
    </row>
    <row r="1167" spans="1:3">
      <c r="A1167" s="20">
        <v>37830</v>
      </c>
      <c r="B1167">
        <v>1.1488</v>
      </c>
      <c r="C1167">
        <f t="shared" si="18"/>
        <v>2003</v>
      </c>
    </row>
    <row r="1168" spans="1:3">
      <c r="A1168" s="20">
        <v>37831</v>
      </c>
      <c r="B1168">
        <v>1.1436999999999999</v>
      </c>
      <c r="C1168">
        <f t="shared" si="18"/>
        <v>2003</v>
      </c>
    </row>
    <row r="1169" spans="1:3">
      <c r="A1169" s="20">
        <v>37832</v>
      </c>
      <c r="B1169">
        <v>1.1347</v>
      </c>
      <c r="C1169">
        <f t="shared" si="18"/>
        <v>2003</v>
      </c>
    </row>
    <row r="1170" spans="1:3">
      <c r="A1170" s="20">
        <v>37833</v>
      </c>
      <c r="B1170">
        <v>1.1229</v>
      </c>
      <c r="C1170">
        <f t="shared" ref="C1170:C1233" si="19">YEAR(A1170)</f>
        <v>2003</v>
      </c>
    </row>
    <row r="1171" spans="1:3">
      <c r="A1171" s="20">
        <v>37834</v>
      </c>
      <c r="B1171">
        <v>1.1271</v>
      </c>
      <c r="C1171">
        <f t="shared" si="19"/>
        <v>2003</v>
      </c>
    </row>
    <row r="1172" spans="1:3">
      <c r="A1172" s="20">
        <v>37837</v>
      </c>
      <c r="B1172">
        <v>1.1358999999999999</v>
      </c>
      <c r="C1172">
        <f t="shared" si="19"/>
        <v>2003</v>
      </c>
    </row>
    <row r="1173" spans="1:3">
      <c r="A1173" s="20">
        <v>37838</v>
      </c>
      <c r="B1173">
        <v>1.1385000000000001</v>
      </c>
      <c r="C1173">
        <f t="shared" si="19"/>
        <v>2003</v>
      </c>
    </row>
    <row r="1174" spans="1:3">
      <c r="A1174" s="20">
        <v>37839</v>
      </c>
      <c r="B1174">
        <v>1.1329</v>
      </c>
      <c r="C1174">
        <f t="shared" si="19"/>
        <v>2003</v>
      </c>
    </row>
    <row r="1175" spans="1:3">
      <c r="A1175" s="20">
        <v>37840</v>
      </c>
      <c r="B1175">
        <v>1.137</v>
      </c>
      <c r="C1175">
        <f t="shared" si="19"/>
        <v>2003</v>
      </c>
    </row>
    <row r="1176" spans="1:3">
      <c r="A1176" s="20">
        <v>37841</v>
      </c>
      <c r="B1176">
        <v>1.1306</v>
      </c>
      <c r="C1176">
        <f t="shared" si="19"/>
        <v>2003</v>
      </c>
    </row>
    <row r="1177" spans="1:3">
      <c r="A1177" s="20">
        <v>37844</v>
      </c>
      <c r="B1177">
        <v>1.1349</v>
      </c>
      <c r="C1177">
        <f t="shared" si="19"/>
        <v>2003</v>
      </c>
    </row>
    <row r="1178" spans="1:3">
      <c r="A1178" s="20">
        <v>37845</v>
      </c>
      <c r="B1178">
        <v>1.1278999999999999</v>
      </c>
      <c r="C1178">
        <f t="shared" si="19"/>
        <v>2003</v>
      </c>
    </row>
    <row r="1179" spans="1:3">
      <c r="A1179" s="20">
        <v>37846</v>
      </c>
      <c r="B1179">
        <v>1.1321000000000001</v>
      </c>
      <c r="C1179">
        <f t="shared" si="19"/>
        <v>2003</v>
      </c>
    </row>
    <row r="1180" spans="1:3">
      <c r="A1180" s="20">
        <v>37847</v>
      </c>
      <c r="B1180">
        <v>1.1265000000000001</v>
      </c>
      <c r="C1180">
        <f t="shared" si="19"/>
        <v>2003</v>
      </c>
    </row>
    <row r="1181" spans="1:3">
      <c r="A1181" s="20">
        <v>37848</v>
      </c>
      <c r="B1181">
        <v>1.1264000000000001</v>
      </c>
      <c r="C1181">
        <f t="shared" si="19"/>
        <v>2003</v>
      </c>
    </row>
    <row r="1182" spans="1:3">
      <c r="A1182" s="20">
        <v>37851</v>
      </c>
      <c r="B1182">
        <v>1.1142000000000001</v>
      </c>
      <c r="C1182">
        <f t="shared" si="19"/>
        <v>2003</v>
      </c>
    </row>
    <row r="1183" spans="1:3">
      <c r="A1183" s="20">
        <v>37852</v>
      </c>
      <c r="B1183">
        <v>1.1133</v>
      </c>
      <c r="C1183">
        <f t="shared" si="19"/>
        <v>2003</v>
      </c>
    </row>
    <row r="1184" spans="1:3">
      <c r="A1184" s="20">
        <v>37853</v>
      </c>
      <c r="B1184">
        <v>1.1117999999999999</v>
      </c>
      <c r="C1184">
        <f t="shared" si="19"/>
        <v>2003</v>
      </c>
    </row>
    <row r="1185" spans="1:3">
      <c r="A1185" s="20">
        <v>37854</v>
      </c>
      <c r="B1185">
        <v>1.0920000000000001</v>
      </c>
      <c r="C1185">
        <f t="shared" si="19"/>
        <v>2003</v>
      </c>
    </row>
    <row r="1186" spans="1:3">
      <c r="A1186" s="20">
        <v>37855</v>
      </c>
      <c r="B1186">
        <v>1.0879000000000001</v>
      </c>
      <c r="C1186">
        <f t="shared" si="19"/>
        <v>2003</v>
      </c>
    </row>
    <row r="1187" spans="1:3">
      <c r="A1187" s="20">
        <v>37858</v>
      </c>
      <c r="B1187">
        <v>1.087</v>
      </c>
      <c r="C1187">
        <f t="shared" si="19"/>
        <v>2003</v>
      </c>
    </row>
    <row r="1188" spans="1:3">
      <c r="A1188" s="20">
        <v>37859</v>
      </c>
      <c r="B1188">
        <v>1.0852999999999999</v>
      </c>
      <c r="C1188">
        <f t="shared" si="19"/>
        <v>2003</v>
      </c>
    </row>
    <row r="1189" spans="1:3">
      <c r="A1189" s="20">
        <v>37860</v>
      </c>
      <c r="B1189">
        <v>1.0878000000000001</v>
      </c>
      <c r="C1189">
        <f t="shared" si="19"/>
        <v>2003</v>
      </c>
    </row>
    <row r="1190" spans="1:3">
      <c r="A1190" s="20">
        <v>37861</v>
      </c>
      <c r="B1190">
        <v>1.0878000000000001</v>
      </c>
      <c r="C1190">
        <f t="shared" si="19"/>
        <v>2003</v>
      </c>
    </row>
    <row r="1191" spans="1:3">
      <c r="A1191" s="20">
        <v>37862</v>
      </c>
      <c r="B1191">
        <v>1.0979000000000001</v>
      </c>
      <c r="C1191">
        <f t="shared" si="19"/>
        <v>2003</v>
      </c>
    </row>
    <row r="1192" spans="1:3">
      <c r="A1192" s="20">
        <v>37866</v>
      </c>
      <c r="B1192">
        <v>1.0807</v>
      </c>
      <c r="C1192">
        <f t="shared" si="19"/>
        <v>2003</v>
      </c>
    </row>
    <row r="1193" spans="1:3">
      <c r="A1193" s="20">
        <v>37867</v>
      </c>
      <c r="B1193">
        <v>1.0845</v>
      </c>
      <c r="C1193">
        <f t="shared" si="19"/>
        <v>2003</v>
      </c>
    </row>
    <row r="1194" spans="1:3">
      <c r="A1194" s="20">
        <v>37868</v>
      </c>
      <c r="B1194">
        <v>1.0943000000000001</v>
      </c>
      <c r="C1194">
        <f t="shared" si="19"/>
        <v>2003</v>
      </c>
    </row>
    <row r="1195" spans="1:3">
      <c r="A1195" s="20">
        <v>37869</v>
      </c>
      <c r="B1195">
        <v>1.1102000000000001</v>
      </c>
      <c r="C1195">
        <f t="shared" si="19"/>
        <v>2003</v>
      </c>
    </row>
    <row r="1196" spans="1:3">
      <c r="A1196" s="20">
        <v>37872</v>
      </c>
      <c r="B1196">
        <v>1.1062000000000001</v>
      </c>
      <c r="C1196">
        <f t="shared" si="19"/>
        <v>2003</v>
      </c>
    </row>
    <row r="1197" spans="1:3">
      <c r="A1197" s="20">
        <v>37873</v>
      </c>
      <c r="B1197">
        <v>1.1224000000000001</v>
      </c>
      <c r="C1197">
        <f t="shared" si="19"/>
        <v>2003</v>
      </c>
    </row>
    <row r="1198" spans="1:3">
      <c r="A1198" s="20">
        <v>37874</v>
      </c>
      <c r="B1198">
        <v>1.1209</v>
      </c>
      <c r="C1198">
        <f t="shared" si="19"/>
        <v>2003</v>
      </c>
    </row>
    <row r="1199" spans="1:3">
      <c r="A1199" s="20">
        <v>37875</v>
      </c>
      <c r="B1199">
        <v>1.1205000000000001</v>
      </c>
      <c r="C1199">
        <f t="shared" si="19"/>
        <v>2003</v>
      </c>
    </row>
    <row r="1200" spans="1:3">
      <c r="A1200" s="20">
        <v>37876</v>
      </c>
      <c r="B1200">
        <v>1.1286</v>
      </c>
      <c r="C1200">
        <f t="shared" si="19"/>
        <v>2003</v>
      </c>
    </row>
    <row r="1201" spans="1:3">
      <c r="A1201" s="20">
        <v>37879</v>
      </c>
      <c r="B1201">
        <v>1.1278999999999999</v>
      </c>
      <c r="C1201">
        <f t="shared" si="19"/>
        <v>2003</v>
      </c>
    </row>
    <row r="1202" spans="1:3">
      <c r="A1202" s="20">
        <v>37880</v>
      </c>
      <c r="B1202">
        <v>1.1172</v>
      </c>
      <c r="C1202">
        <f t="shared" si="19"/>
        <v>2003</v>
      </c>
    </row>
    <row r="1203" spans="1:3">
      <c r="A1203" s="20">
        <v>37881</v>
      </c>
      <c r="B1203">
        <v>1.1283000000000001</v>
      </c>
      <c r="C1203">
        <f t="shared" si="19"/>
        <v>2003</v>
      </c>
    </row>
    <row r="1204" spans="1:3">
      <c r="A1204" s="20">
        <v>37882</v>
      </c>
      <c r="B1204">
        <v>1.1253</v>
      </c>
      <c r="C1204">
        <f t="shared" si="19"/>
        <v>2003</v>
      </c>
    </row>
    <row r="1205" spans="1:3">
      <c r="A1205" s="20">
        <v>37883</v>
      </c>
      <c r="B1205">
        <v>1.1372</v>
      </c>
      <c r="C1205">
        <f t="shared" si="19"/>
        <v>2003</v>
      </c>
    </row>
    <row r="1206" spans="1:3">
      <c r="A1206" s="20">
        <v>37886</v>
      </c>
      <c r="B1206">
        <v>1.1455</v>
      </c>
      <c r="C1206">
        <f t="shared" si="19"/>
        <v>2003</v>
      </c>
    </row>
    <row r="1207" spans="1:3">
      <c r="A1207" s="20">
        <v>37887</v>
      </c>
      <c r="B1207">
        <v>1.1436999999999999</v>
      </c>
      <c r="C1207">
        <f t="shared" si="19"/>
        <v>2003</v>
      </c>
    </row>
    <row r="1208" spans="1:3">
      <c r="A1208" s="20">
        <v>37888</v>
      </c>
      <c r="B1208">
        <v>1.1493</v>
      </c>
      <c r="C1208">
        <f t="shared" si="19"/>
        <v>2003</v>
      </c>
    </row>
    <row r="1209" spans="1:3">
      <c r="A1209" s="20">
        <v>37889</v>
      </c>
      <c r="B1209">
        <v>1.1484000000000001</v>
      </c>
      <c r="C1209">
        <f t="shared" si="19"/>
        <v>2003</v>
      </c>
    </row>
    <row r="1210" spans="1:3">
      <c r="A1210" s="20">
        <v>37890</v>
      </c>
      <c r="B1210">
        <v>1.1459999999999999</v>
      </c>
      <c r="C1210">
        <f t="shared" si="19"/>
        <v>2003</v>
      </c>
    </row>
    <row r="1211" spans="1:3">
      <c r="A1211" s="20">
        <v>37893</v>
      </c>
      <c r="B1211">
        <v>1.1595</v>
      </c>
      <c r="C1211">
        <f t="shared" si="19"/>
        <v>2003</v>
      </c>
    </row>
    <row r="1212" spans="1:3">
      <c r="A1212" s="20">
        <v>37894</v>
      </c>
      <c r="B1212">
        <v>1.1651</v>
      </c>
      <c r="C1212">
        <f t="shared" si="19"/>
        <v>2003</v>
      </c>
    </row>
    <row r="1213" spans="1:3">
      <c r="A1213" s="20">
        <v>37895</v>
      </c>
      <c r="B1213">
        <v>1.1715</v>
      </c>
      <c r="C1213">
        <f t="shared" si="19"/>
        <v>2003</v>
      </c>
    </row>
    <row r="1214" spans="1:3">
      <c r="A1214" s="20">
        <v>37896</v>
      </c>
      <c r="B1214">
        <v>1.1691</v>
      </c>
      <c r="C1214">
        <f t="shared" si="19"/>
        <v>2003</v>
      </c>
    </row>
    <row r="1215" spans="1:3">
      <c r="A1215" s="20">
        <v>37897</v>
      </c>
      <c r="B1215">
        <v>1.1576</v>
      </c>
      <c r="C1215">
        <f t="shared" si="19"/>
        <v>2003</v>
      </c>
    </row>
    <row r="1216" spans="1:3">
      <c r="A1216" s="20">
        <v>37900</v>
      </c>
      <c r="B1216">
        <v>1.1705000000000001</v>
      </c>
      <c r="C1216">
        <f t="shared" si="19"/>
        <v>2003</v>
      </c>
    </row>
    <row r="1217" spans="1:3">
      <c r="A1217" s="20">
        <v>37901</v>
      </c>
      <c r="B1217">
        <v>1.1756</v>
      </c>
      <c r="C1217">
        <f t="shared" si="19"/>
        <v>2003</v>
      </c>
    </row>
    <row r="1218" spans="1:3">
      <c r="A1218" s="20">
        <v>37902</v>
      </c>
      <c r="B1218">
        <v>1.1807000000000001</v>
      </c>
      <c r="C1218">
        <f t="shared" si="19"/>
        <v>2003</v>
      </c>
    </row>
    <row r="1219" spans="1:3">
      <c r="A1219" s="20">
        <v>37903</v>
      </c>
      <c r="B1219">
        <v>1.1745000000000001</v>
      </c>
      <c r="C1219">
        <f t="shared" si="19"/>
        <v>2003</v>
      </c>
    </row>
    <row r="1220" spans="1:3">
      <c r="A1220" s="20">
        <v>37904</v>
      </c>
      <c r="B1220">
        <v>1.1793</v>
      </c>
      <c r="C1220">
        <f t="shared" si="19"/>
        <v>2003</v>
      </c>
    </row>
    <row r="1221" spans="1:3">
      <c r="A1221" s="20">
        <v>37907</v>
      </c>
      <c r="B1221">
        <v>1.1701999999999999</v>
      </c>
      <c r="C1221">
        <f t="shared" si="19"/>
        <v>2003</v>
      </c>
    </row>
    <row r="1222" spans="1:3">
      <c r="A1222" s="20">
        <v>37908</v>
      </c>
      <c r="B1222">
        <v>1.1721999999999999</v>
      </c>
      <c r="C1222">
        <f t="shared" si="19"/>
        <v>2003</v>
      </c>
    </row>
    <row r="1223" spans="1:3">
      <c r="A1223" s="20">
        <v>37909</v>
      </c>
      <c r="B1223">
        <v>1.163</v>
      </c>
      <c r="C1223">
        <f t="shared" si="19"/>
        <v>2003</v>
      </c>
    </row>
    <row r="1224" spans="1:3">
      <c r="A1224" s="20">
        <v>37910</v>
      </c>
      <c r="B1224">
        <v>1.1583000000000001</v>
      </c>
      <c r="C1224">
        <f t="shared" si="19"/>
        <v>2003</v>
      </c>
    </row>
    <row r="1225" spans="1:3">
      <c r="A1225" s="20">
        <v>37911</v>
      </c>
      <c r="B1225">
        <v>1.1672</v>
      </c>
      <c r="C1225">
        <f t="shared" si="19"/>
        <v>2003</v>
      </c>
    </row>
    <row r="1226" spans="1:3">
      <c r="A1226" s="20">
        <v>37914</v>
      </c>
      <c r="B1226">
        <v>1.1631</v>
      </c>
      <c r="C1226">
        <f t="shared" si="19"/>
        <v>2003</v>
      </c>
    </row>
    <row r="1227" spans="1:3">
      <c r="A1227" s="20">
        <v>37915</v>
      </c>
      <c r="B1227">
        <v>1.1664000000000001</v>
      </c>
      <c r="C1227">
        <f t="shared" si="19"/>
        <v>2003</v>
      </c>
    </row>
    <row r="1228" spans="1:3">
      <c r="A1228" s="20">
        <v>37916</v>
      </c>
      <c r="B1228">
        <v>1.1797</v>
      </c>
      <c r="C1228">
        <f t="shared" si="19"/>
        <v>2003</v>
      </c>
    </row>
    <row r="1229" spans="1:3">
      <c r="A1229" s="20">
        <v>37917</v>
      </c>
      <c r="B1229">
        <v>1.1787000000000001</v>
      </c>
      <c r="C1229">
        <f t="shared" si="19"/>
        <v>2003</v>
      </c>
    </row>
    <row r="1230" spans="1:3">
      <c r="A1230" s="20">
        <v>37918</v>
      </c>
      <c r="B1230">
        <v>1.1782999999999999</v>
      </c>
      <c r="C1230">
        <f t="shared" si="19"/>
        <v>2003</v>
      </c>
    </row>
    <row r="1231" spans="1:3">
      <c r="A1231" s="20">
        <v>37921</v>
      </c>
      <c r="B1231">
        <v>1.1742999999999999</v>
      </c>
      <c r="C1231">
        <f t="shared" si="19"/>
        <v>2003</v>
      </c>
    </row>
    <row r="1232" spans="1:3">
      <c r="A1232" s="20">
        <v>37922</v>
      </c>
      <c r="B1232">
        <v>1.1666000000000001</v>
      </c>
      <c r="C1232">
        <f t="shared" si="19"/>
        <v>2003</v>
      </c>
    </row>
    <row r="1233" spans="1:3">
      <c r="A1233" s="20">
        <v>37923</v>
      </c>
      <c r="B1233">
        <v>1.1657999999999999</v>
      </c>
      <c r="C1233">
        <f t="shared" si="19"/>
        <v>2003</v>
      </c>
    </row>
    <row r="1234" spans="1:3">
      <c r="A1234" s="20">
        <v>37924</v>
      </c>
      <c r="B1234">
        <v>1.1620999999999999</v>
      </c>
      <c r="C1234">
        <f t="shared" ref="C1234:C1297" si="20">YEAR(A1234)</f>
        <v>2003</v>
      </c>
    </row>
    <row r="1235" spans="1:3">
      <c r="A1235" s="20">
        <v>37925</v>
      </c>
      <c r="B1235">
        <v>1.1580999999999999</v>
      </c>
      <c r="C1235">
        <f t="shared" si="20"/>
        <v>2003</v>
      </c>
    </row>
    <row r="1236" spans="1:3">
      <c r="A1236" s="20">
        <v>37928</v>
      </c>
      <c r="B1236">
        <v>1.1456</v>
      </c>
      <c r="C1236">
        <f t="shared" si="20"/>
        <v>2003</v>
      </c>
    </row>
    <row r="1237" spans="1:3">
      <c r="A1237" s="20">
        <v>37929</v>
      </c>
      <c r="B1237">
        <v>1.1484000000000001</v>
      </c>
      <c r="C1237">
        <f t="shared" si="20"/>
        <v>2003</v>
      </c>
    </row>
    <row r="1238" spans="1:3">
      <c r="A1238" s="20">
        <v>37930</v>
      </c>
      <c r="B1238">
        <v>1.1434</v>
      </c>
      <c r="C1238">
        <f t="shared" si="20"/>
        <v>2003</v>
      </c>
    </row>
    <row r="1239" spans="1:3">
      <c r="A1239" s="20">
        <v>37931</v>
      </c>
      <c r="B1239">
        <v>1.1412</v>
      </c>
      <c r="C1239">
        <f t="shared" si="20"/>
        <v>2003</v>
      </c>
    </row>
    <row r="1240" spans="1:3">
      <c r="A1240" s="20">
        <v>37932</v>
      </c>
      <c r="B1240">
        <v>1.1526000000000001</v>
      </c>
      <c r="C1240">
        <f t="shared" si="20"/>
        <v>2003</v>
      </c>
    </row>
    <row r="1241" spans="1:3">
      <c r="A1241" s="20">
        <v>37935</v>
      </c>
      <c r="B1241">
        <v>1.1476999999999999</v>
      </c>
      <c r="C1241">
        <f t="shared" si="20"/>
        <v>2003</v>
      </c>
    </row>
    <row r="1242" spans="1:3">
      <c r="A1242" s="20">
        <v>37936</v>
      </c>
      <c r="B1242">
        <v>1.1518999999999999</v>
      </c>
      <c r="C1242">
        <f t="shared" si="20"/>
        <v>2003</v>
      </c>
    </row>
    <row r="1243" spans="1:3">
      <c r="A1243" s="20">
        <v>37937</v>
      </c>
      <c r="B1243">
        <v>1.163</v>
      </c>
      <c r="C1243">
        <f t="shared" si="20"/>
        <v>2003</v>
      </c>
    </row>
    <row r="1244" spans="1:3">
      <c r="A1244" s="20">
        <v>37938</v>
      </c>
      <c r="B1244">
        <v>1.1732</v>
      </c>
      <c r="C1244">
        <f t="shared" si="20"/>
        <v>2003</v>
      </c>
    </row>
    <row r="1245" spans="1:3">
      <c r="A1245" s="20">
        <v>37939</v>
      </c>
      <c r="B1245">
        <v>1.1775</v>
      </c>
      <c r="C1245">
        <f t="shared" si="20"/>
        <v>2003</v>
      </c>
    </row>
    <row r="1246" spans="1:3">
      <c r="A1246" s="20">
        <v>37942</v>
      </c>
      <c r="B1246">
        <v>1.1747000000000001</v>
      </c>
      <c r="C1246">
        <f t="shared" si="20"/>
        <v>2003</v>
      </c>
    </row>
    <row r="1247" spans="1:3">
      <c r="A1247" s="20">
        <v>37943</v>
      </c>
      <c r="B1247">
        <v>1.1968000000000001</v>
      </c>
      <c r="C1247">
        <f t="shared" si="20"/>
        <v>2003</v>
      </c>
    </row>
    <row r="1248" spans="1:3">
      <c r="A1248" s="20">
        <v>37944</v>
      </c>
      <c r="B1248">
        <v>1.1874</v>
      </c>
      <c r="C1248">
        <f t="shared" si="20"/>
        <v>2003</v>
      </c>
    </row>
    <row r="1249" spans="1:3">
      <c r="A1249" s="20">
        <v>37945</v>
      </c>
      <c r="B1249">
        <v>1.1909000000000001</v>
      </c>
      <c r="C1249">
        <f t="shared" si="20"/>
        <v>2003</v>
      </c>
    </row>
    <row r="1250" spans="1:3">
      <c r="A1250" s="20">
        <v>37946</v>
      </c>
      <c r="B1250">
        <v>1.1913</v>
      </c>
      <c r="C1250">
        <f t="shared" si="20"/>
        <v>2003</v>
      </c>
    </row>
    <row r="1251" spans="1:3">
      <c r="A1251" s="20">
        <v>37949</v>
      </c>
      <c r="B1251">
        <v>1.1768000000000001</v>
      </c>
      <c r="C1251">
        <f t="shared" si="20"/>
        <v>2003</v>
      </c>
    </row>
    <row r="1252" spans="1:3">
      <c r="A1252" s="20">
        <v>37950</v>
      </c>
      <c r="B1252">
        <v>1.179</v>
      </c>
      <c r="C1252">
        <f t="shared" si="20"/>
        <v>2003</v>
      </c>
    </row>
    <row r="1253" spans="1:3">
      <c r="A1253" s="20">
        <v>37951</v>
      </c>
      <c r="B1253">
        <v>1.1938</v>
      </c>
      <c r="C1253">
        <f t="shared" si="20"/>
        <v>2003</v>
      </c>
    </row>
    <row r="1254" spans="1:3">
      <c r="A1254" s="20">
        <v>37953</v>
      </c>
      <c r="B1254">
        <v>1.1994</v>
      </c>
      <c r="C1254">
        <f t="shared" si="20"/>
        <v>2003</v>
      </c>
    </row>
    <row r="1255" spans="1:3">
      <c r="A1255" s="20">
        <v>37956</v>
      </c>
      <c r="B1255">
        <v>1.1976</v>
      </c>
      <c r="C1255">
        <f t="shared" si="20"/>
        <v>2003</v>
      </c>
    </row>
    <row r="1256" spans="1:3">
      <c r="A1256" s="20">
        <v>37957</v>
      </c>
      <c r="B1256">
        <v>1.2078</v>
      </c>
      <c r="C1256">
        <f t="shared" si="20"/>
        <v>2003</v>
      </c>
    </row>
    <row r="1257" spans="1:3">
      <c r="A1257" s="20">
        <v>37958</v>
      </c>
      <c r="B1257">
        <v>1.2108000000000001</v>
      </c>
      <c r="C1257">
        <f t="shared" si="20"/>
        <v>2003</v>
      </c>
    </row>
    <row r="1258" spans="1:3">
      <c r="A1258" s="20">
        <v>37959</v>
      </c>
      <c r="B1258">
        <v>1.208</v>
      </c>
      <c r="C1258">
        <f t="shared" si="20"/>
        <v>2003</v>
      </c>
    </row>
    <row r="1259" spans="1:3">
      <c r="A1259" s="20">
        <v>37960</v>
      </c>
      <c r="B1259">
        <v>1.2163999999999999</v>
      </c>
      <c r="C1259">
        <f t="shared" si="20"/>
        <v>2003</v>
      </c>
    </row>
    <row r="1260" spans="1:3">
      <c r="A1260" s="20">
        <v>37963</v>
      </c>
      <c r="B1260">
        <v>1.2218</v>
      </c>
      <c r="C1260">
        <f t="shared" si="20"/>
        <v>2003</v>
      </c>
    </row>
    <row r="1261" spans="1:3">
      <c r="A1261" s="20">
        <v>37964</v>
      </c>
      <c r="B1261">
        <v>1.2249000000000001</v>
      </c>
      <c r="C1261">
        <f t="shared" si="20"/>
        <v>2003</v>
      </c>
    </row>
    <row r="1262" spans="1:3">
      <c r="A1262" s="20">
        <v>37965</v>
      </c>
      <c r="B1262">
        <v>1.2215</v>
      </c>
      <c r="C1262">
        <f t="shared" si="20"/>
        <v>2003</v>
      </c>
    </row>
    <row r="1263" spans="1:3">
      <c r="A1263" s="20">
        <v>37966</v>
      </c>
      <c r="B1263">
        <v>1.2221</v>
      </c>
      <c r="C1263">
        <f t="shared" si="20"/>
        <v>2003</v>
      </c>
    </row>
    <row r="1264" spans="1:3">
      <c r="A1264" s="20">
        <v>37967</v>
      </c>
      <c r="B1264">
        <v>1.2276</v>
      </c>
      <c r="C1264">
        <f t="shared" si="20"/>
        <v>2003</v>
      </c>
    </row>
    <row r="1265" spans="1:3">
      <c r="A1265" s="20">
        <v>37970</v>
      </c>
      <c r="B1265">
        <v>1.2319</v>
      </c>
      <c r="C1265">
        <f t="shared" si="20"/>
        <v>2003</v>
      </c>
    </row>
    <row r="1266" spans="1:3">
      <c r="A1266" s="20">
        <v>37971</v>
      </c>
      <c r="B1266">
        <v>1.2323999999999999</v>
      </c>
      <c r="C1266">
        <f t="shared" si="20"/>
        <v>2003</v>
      </c>
    </row>
    <row r="1267" spans="1:3">
      <c r="A1267" s="20">
        <v>37972</v>
      </c>
      <c r="B1267">
        <v>1.2407999999999999</v>
      </c>
      <c r="C1267">
        <f t="shared" si="20"/>
        <v>2003</v>
      </c>
    </row>
    <row r="1268" spans="1:3">
      <c r="A1268" s="20">
        <v>37973</v>
      </c>
      <c r="B1268">
        <v>1.2422</v>
      </c>
      <c r="C1268">
        <f t="shared" si="20"/>
        <v>2003</v>
      </c>
    </row>
    <row r="1269" spans="1:3">
      <c r="A1269" s="20">
        <v>37974</v>
      </c>
      <c r="B1269">
        <v>1.2371000000000001</v>
      </c>
      <c r="C1269">
        <f t="shared" si="20"/>
        <v>2003</v>
      </c>
    </row>
    <row r="1270" spans="1:3">
      <c r="A1270" s="20">
        <v>37977</v>
      </c>
      <c r="B1270">
        <v>1.2395</v>
      </c>
      <c r="C1270">
        <f t="shared" si="20"/>
        <v>2003</v>
      </c>
    </row>
    <row r="1271" spans="1:3">
      <c r="A1271" s="20">
        <v>37978</v>
      </c>
      <c r="B1271">
        <v>1.2393000000000001</v>
      </c>
      <c r="C1271">
        <f t="shared" si="20"/>
        <v>2003</v>
      </c>
    </row>
    <row r="1272" spans="1:3">
      <c r="A1272" s="20">
        <v>37979</v>
      </c>
      <c r="B1272">
        <v>1.2445999999999999</v>
      </c>
      <c r="C1272">
        <f t="shared" si="20"/>
        <v>2003</v>
      </c>
    </row>
    <row r="1273" spans="1:3">
      <c r="A1273" s="20">
        <v>37981</v>
      </c>
      <c r="B1273">
        <v>1.2424999999999999</v>
      </c>
      <c r="C1273">
        <f t="shared" si="20"/>
        <v>2003</v>
      </c>
    </row>
    <row r="1274" spans="1:3">
      <c r="A1274" s="20">
        <v>37984</v>
      </c>
      <c r="B1274">
        <v>1.2491000000000001</v>
      </c>
      <c r="C1274">
        <f t="shared" si="20"/>
        <v>2003</v>
      </c>
    </row>
    <row r="1275" spans="1:3">
      <c r="A1275" s="20">
        <v>37985</v>
      </c>
      <c r="B1275">
        <v>1.2548999999999999</v>
      </c>
      <c r="C1275">
        <f t="shared" si="20"/>
        <v>2003</v>
      </c>
    </row>
    <row r="1276" spans="1:3">
      <c r="A1276" s="20">
        <v>37986</v>
      </c>
      <c r="B1276">
        <v>1.2594000000000001</v>
      </c>
      <c r="C1276">
        <f t="shared" si="20"/>
        <v>2003</v>
      </c>
    </row>
    <row r="1277" spans="1:3">
      <c r="A1277" s="20">
        <v>37988</v>
      </c>
      <c r="B1277">
        <v>1.2581</v>
      </c>
      <c r="C1277">
        <f t="shared" si="20"/>
        <v>2004</v>
      </c>
    </row>
    <row r="1278" spans="1:3">
      <c r="A1278" s="20">
        <v>37991</v>
      </c>
      <c r="B1278">
        <v>1.2677</v>
      </c>
      <c r="C1278">
        <f t="shared" si="20"/>
        <v>2004</v>
      </c>
    </row>
    <row r="1279" spans="1:3">
      <c r="A1279" s="20">
        <v>37992</v>
      </c>
      <c r="B1279">
        <v>1.2723</v>
      </c>
      <c r="C1279">
        <f t="shared" si="20"/>
        <v>2004</v>
      </c>
    </row>
    <row r="1280" spans="1:3">
      <c r="A1280" s="20">
        <v>37993</v>
      </c>
      <c r="B1280">
        <v>1.2628999999999999</v>
      </c>
      <c r="C1280">
        <f t="shared" si="20"/>
        <v>2004</v>
      </c>
    </row>
    <row r="1281" spans="1:3">
      <c r="A1281" s="20">
        <v>37994</v>
      </c>
      <c r="B1281">
        <v>1.2764</v>
      </c>
      <c r="C1281">
        <f t="shared" si="20"/>
        <v>2004</v>
      </c>
    </row>
    <row r="1282" spans="1:3">
      <c r="A1282" s="20">
        <v>37995</v>
      </c>
      <c r="B1282">
        <v>1.2815000000000001</v>
      </c>
      <c r="C1282">
        <f t="shared" si="20"/>
        <v>2004</v>
      </c>
    </row>
    <row r="1283" spans="1:3">
      <c r="A1283" s="20">
        <v>37998</v>
      </c>
      <c r="B1283">
        <v>1.2746</v>
      </c>
      <c r="C1283">
        <f t="shared" si="20"/>
        <v>2004</v>
      </c>
    </row>
    <row r="1284" spans="1:3">
      <c r="A1284" s="20">
        <v>37999</v>
      </c>
      <c r="B1284">
        <v>1.2771999999999999</v>
      </c>
      <c r="C1284">
        <f t="shared" si="20"/>
        <v>2004</v>
      </c>
    </row>
    <row r="1285" spans="1:3">
      <c r="A1285" s="20">
        <v>38000</v>
      </c>
      <c r="B1285">
        <v>1.2646999999999999</v>
      </c>
      <c r="C1285">
        <f t="shared" si="20"/>
        <v>2004</v>
      </c>
    </row>
    <row r="1286" spans="1:3">
      <c r="A1286" s="20">
        <v>38001</v>
      </c>
      <c r="B1286">
        <v>1.2577</v>
      </c>
      <c r="C1286">
        <f t="shared" si="20"/>
        <v>2004</v>
      </c>
    </row>
    <row r="1287" spans="1:3">
      <c r="A1287" s="20">
        <v>38002</v>
      </c>
      <c r="B1287">
        <v>1.2393000000000001</v>
      </c>
      <c r="C1287">
        <f t="shared" si="20"/>
        <v>2004</v>
      </c>
    </row>
    <row r="1288" spans="1:3">
      <c r="A1288" s="20">
        <v>38006</v>
      </c>
      <c r="B1288">
        <v>1.2579</v>
      </c>
      <c r="C1288">
        <f t="shared" si="20"/>
        <v>2004</v>
      </c>
    </row>
    <row r="1289" spans="1:3">
      <c r="A1289" s="20">
        <v>38007</v>
      </c>
      <c r="B1289">
        <v>1.2641</v>
      </c>
      <c r="C1289">
        <f t="shared" si="20"/>
        <v>2004</v>
      </c>
    </row>
    <row r="1290" spans="1:3">
      <c r="A1290" s="20">
        <v>38008</v>
      </c>
      <c r="B1290">
        <v>1.2717000000000001</v>
      </c>
      <c r="C1290">
        <f t="shared" si="20"/>
        <v>2004</v>
      </c>
    </row>
    <row r="1291" spans="1:3">
      <c r="A1291" s="20">
        <v>38009</v>
      </c>
      <c r="B1291">
        <v>1.2579</v>
      </c>
      <c r="C1291">
        <f t="shared" si="20"/>
        <v>2004</v>
      </c>
    </row>
    <row r="1292" spans="1:3">
      <c r="A1292" s="20">
        <v>38012</v>
      </c>
      <c r="B1292">
        <v>1.2457</v>
      </c>
      <c r="C1292">
        <f t="shared" si="20"/>
        <v>2004</v>
      </c>
    </row>
    <row r="1293" spans="1:3">
      <c r="A1293" s="20">
        <v>38013</v>
      </c>
      <c r="B1293">
        <v>1.2641</v>
      </c>
      <c r="C1293">
        <f t="shared" si="20"/>
        <v>2004</v>
      </c>
    </row>
    <row r="1294" spans="1:3">
      <c r="A1294" s="20">
        <v>38014</v>
      </c>
      <c r="B1294">
        <v>1.2466999999999999</v>
      </c>
      <c r="C1294">
        <f t="shared" si="20"/>
        <v>2004</v>
      </c>
    </row>
    <row r="1295" spans="1:3">
      <c r="A1295" s="20">
        <v>38015</v>
      </c>
      <c r="B1295">
        <v>1.2405999999999999</v>
      </c>
      <c r="C1295">
        <f t="shared" si="20"/>
        <v>2004</v>
      </c>
    </row>
    <row r="1296" spans="1:3">
      <c r="A1296" s="20">
        <v>38016</v>
      </c>
      <c r="B1296">
        <v>1.2475000000000001</v>
      </c>
      <c r="C1296">
        <f t="shared" si="20"/>
        <v>2004</v>
      </c>
    </row>
    <row r="1297" spans="1:3">
      <c r="A1297" s="20">
        <v>38019</v>
      </c>
      <c r="B1297">
        <v>1.2423</v>
      </c>
      <c r="C1297">
        <f t="shared" si="20"/>
        <v>2004</v>
      </c>
    </row>
    <row r="1298" spans="1:3">
      <c r="A1298" s="20">
        <v>38020</v>
      </c>
      <c r="B1298">
        <v>1.254</v>
      </c>
      <c r="C1298">
        <f t="shared" ref="C1298:C1361" si="21">YEAR(A1298)</f>
        <v>2004</v>
      </c>
    </row>
    <row r="1299" spans="1:3">
      <c r="A1299" s="20">
        <v>38021</v>
      </c>
      <c r="B1299">
        <v>1.2535000000000001</v>
      </c>
      <c r="C1299">
        <f t="shared" si="21"/>
        <v>2004</v>
      </c>
    </row>
    <row r="1300" spans="1:3">
      <c r="A1300" s="20">
        <v>38022</v>
      </c>
      <c r="B1300">
        <v>1.2545999999999999</v>
      </c>
      <c r="C1300">
        <f t="shared" si="21"/>
        <v>2004</v>
      </c>
    </row>
    <row r="1301" spans="1:3">
      <c r="A1301" s="20">
        <v>38023</v>
      </c>
      <c r="B1301">
        <v>1.2704</v>
      </c>
      <c r="C1301">
        <f t="shared" si="21"/>
        <v>2004</v>
      </c>
    </row>
    <row r="1302" spans="1:3">
      <c r="A1302" s="20">
        <v>38026</v>
      </c>
      <c r="B1302">
        <v>1.2697000000000001</v>
      </c>
      <c r="C1302">
        <f t="shared" si="21"/>
        <v>2004</v>
      </c>
    </row>
    <row r="1303" spans="1:3">
      <c r="A1303" s="20">
        <v>38027</v>
      </c>
      <c r="B1303">
        <v>1.2668999999999999</v>
      </c>
      <c r="C1303">
        <f t="shared" si="21"/>
        <v>2004</v>
      </c>
    </row>
    <row r="1304" spans="1:3">
      <c r="A1304" s="20">
        <v>38028</v>
      </c>
      <c r="B1304">
        <v>1.2830999999999999</v>
      </c>
      <c r="C1304">
        <f t="shared" si="21"/>
        <v>2004</v>
      </c>
    </row>
    <row r="1305" spans="1:3">
      <c r="A1305" s="20">
        <v>38029</v>
      </c>
      <c r="B1305">
        <v>1.2807999999999999</v>
      </c>
      <c r="C1305">
        <f t="shared" si="21"/>
        <v>2004</v>
      </c>
    </row>
    <row r="1306" spans="1:3">
      <c r="A1306" s="20">
        <v>38030</v>
      </c>
      <c r="B1306">
        <v>1.2733000000000001</v>
      </c>
      <c r="C1306">
        <f t="shared" si="21"/>
        <v>2004</v>
      </c>
    </row>
    <row r="1307" spans="1:3">
      <c r="A1307" s="20">
        <v>38034</v>
      </c>
      <c r="B1307">
        <v>1.2841</v>
      </c>
      <c r="C1307">
        <f t="shared" si="21"/>
        <v>2004</v>
      </c>
    </row>
    <row r="1308" spans="1:3">
      <c r="A1308" s="20">
        <v>38035</v>
      </c>
      <c r="B1308">
        <v>1.2685</v>
      </c>
      <c r="C1308">
        <f t="shared" si="21"/>
        <v>2004</v>
      </c>
    </row>
    <row r="1309" spans="1:3">
      <c r="A1309" s="20">
        <v>38036</v>
      </c>
      <c r="B1309">
        <v>1.2714000000000001</v>
      </c>
      <c r="C1309">
        <f t="shared" si="21"/>
        <v>2004</v>
      </c>
    </row>
    <row r="1310" spans="1:3">
      <c r="A1310" s="20">
        <v>38037</v>
      </c>
      <c r="B1310">
        <v>1.2537</v>
      </c>
      <c r="C1310">
        <f t="shared" si="21"/>
        <v>2004</v>
      </c>
    </row>
    <row r="1311" spans="1:3">
      <c r="A1311" s="20">
        <v>38040</v>
      </c>
      <c r="B1311">
        <v>1.2552000000000001</v>
      </c>
      <c r="C1311">
        <f t="shared" si="21"/>
        <v>2004</v>
      </c>
    </row>
    <row r="1312" spans="1:3">
      <c r="A1312" s="20">
        <v>38041</v>
      </c>
      <c r="B1312">
        <v>1.2682</v>
      </c>
      <c r="C1312">
        <f t="shared" si="21"/>
        <v>2004</v>
      </c>
    </row>
    <row r="1313" spans="1:3">
      <c r="A1313" s="20">
        <v>38042</v>
      </c>
      <c r="B1313">
        <v>1.25</v>
      </c>
      <c r="C1313">
        <f t="shared" si="21"/>
        <v>2004</v>
      </c>
    </row>
    <row r="1314" spans="1:3">
      <c r="A1314" s="20">
        <v>38043</v>
      </c>
      <c r="B1314">
        <v>1.2437</v>
      </c>
      <c r="C1314">
        <f t="shared" si="21"/>
        <v>2004</v>
      </c>
    </row>
    <row r="1315" spans="1:3">
      <c r="A1315" s="20">
        <v>38044</v>
      </c>
      <c r="B1315">
        <v>1.2491000000000001</v>
      </c>
      <c r="C1315">
        <f t="shared" si="21"/>
        <v>2004</v>
      </c>
    </row>
    <row r="1316" spans="1:3">
      <c r="A1316" s="20">
        <v>38047</v>
      </c>
      <c r="B1316">
        <v>1.2456</v>
      </c>
      <c r="C1316">
        <f t="shared" si="21"/>
        <v>2004</v>
      </c>
    </row>
    <row r="1317" spans="1:3">
      <c r="A1317" s="20">
        <v>38048</v>
      </c>
      <c r="B1317">
        <v>1.2215</v>
      </c>
      <c r="C1317">
        <f t="shared" si="21"/>
        <v>2004</v>
      </c>
    </row>
    <row r="1318" spans="1:3">
      <c r="A1318" s="20">
        <v>38049</v>
      </c>
      <c r="B1318">
        <v>1.2202999999999999</v>
      </c>
      <c r="C1318">
        <f t="shared" si="21"/>
        <v>2004</v>
      </c>
    </row>
    <row r="1319" spans="1:3">
      <c r="A1319" s="20">
        <v>38050</v>
      </c>
      <c r="B1319">
        <v>1.2202</v>
      </c>
      <c r="C1319">
        <f t="shared" si="21"/>
        <v>2004</v>
      </c>
    </row>
    <row r="1320" spans="1:3">
      <c r="A1320" s="20">
        <v>38051</v>
      </c>
      <c r="B1320">
        <v>1.2363</v>
      </c>
      <c r="C1320">
        <f t="shared" si="21"/>
        <v>2004</v>
      </c>
    </row>
    <row r="1321" spans="1:3">
      <c r="A1321" s="20">
        <v>38054</v>
      </c>
      <c r="B1321">
        <v>1.2402</v>
      </c>
      <c r="C1321">
        <f t="shared" si="21"/>
        <v>2004</v>
      </c>
    </row>
    <row r="1322" spans="1:3">
      <c r="A1322" s="20">
        <v>38055</v>
      </c>
      <c r="B1322">
        <v>1.2323</v>
      </c>
      <c r="C1322">
        <f t="shared" si="21"/>
        <v>2004</v>
      </c>
    </row>
    <row r="1323" spans="1:3">
      <c r="A1323" s="20">
        <v>38056</v>
      </c>
      <c r="B1323">
        <v>1.2224999999999999</v>
      </c>
      <c r="C1323">
        <f t="shared" si="21"/>
        <v>2004</v>
      </c>
    </row>
    <row r="1324" spans="1:3">
      <c r="A1324" s="20">
        <v>38057</v>
      </c>
      <c r="B1324">
        <v>1.2357</v>
      </c>
      <c r="C1324">
        <f t="shared" si="21"/>
        <v>2004</v>
      </c>
    </row>
    <row r="1325" spans="1:3">
      <c r="A1325" s="20">
        <v>38058</v>
      </c>
      <c r="B1325">
        <v>1.2219</v>
      </c>
      <c r="C1325">
        <f t="shared" si="21"/>
        <v>2004</v>
      </c>
    </row>
    <row r="1326" spans="1:3">
      <c r="A1326" s="20">
        <v>38061</v>
      </c>
      <c r="B1326">
        <v>1.2262</v>
      </c>
      <c r="C1326">
        <f t="shared" si="21"/>
        <v>2004</v>
      </c>
    </row>
    <row r="1327" spans="1:3">
      <c r="A1327" s="20">
        <v>38062</v>
      </c>
      <c r="B1327">
        <v>1.2271000000000001</v>
      </c>
      <c r="C1327">
        <f t="shared" si="21"/>
        <v>2004</v>
      </c>
    </row>
    <row r="1328" spans="1:3">
      <c r="A1328" s="20">
        <v>38063</v>
      </c>
      <c r="B1328">
        <v>1.2234</v>
      </c>
      <c r="C1328">
        <f t="shared" si="21"/>
        <v>2004</v>
      </c>
    </row>
    <row r="1329" spans="1:3">
      <c r="A1329" s="20">
        <v>38064</v>
      </c>
      <c r="B1329">
        <v>1.2382</v>
      </c>
      <c r="C1329">
        <f t="shared" si="21"/>
        <v>2004</v>
      </c>
    </row>
    <row r="1330" spans="1:3">
      <c r="A1330" s="20">
        <v>38065</v>
      </c>
      <c r="B1330">
        <v>1.2283999999999999</v>
      </c>
      <c r="C1330">
        <f t="shared" si="21"/>
        <v>2004</v>
      </c>
    </row>
    <row r="1331" spans="1:3">
      <c r="A1331" s="20">
        <v>38068</v>
      </c>
      <c r="B1331">
        <v>1.2330000000000001</v>
      </c>
      <c r="C1331">
        <f t="shared" si="21"/>
        <v>2004</v>
      </c>
    </row>
    <row r="1332" spans="1:3">
      <c r="A1332" s="20">
        <v>38069</v>
      </c>
      <c r="B1332">
        <v>1.2334000000000001</v>
      </c>
      <c r="C1332">
        <f t="shared" si="21"/>
        <v>2004</v>
      </c>
    </row>
    <row r="1333" spans="1:3">
      <c r="A1333" s="20">
        <v>38070</v>
      </c>
      <c r="B1333">
        <v>1.2133</v>
      </c>
      <c r="C1333">
        <f t="shared" si="21"/>
        <v>2004</v>
      </c>
    </row>
    <row r="1334" spans="1:3">
      <c r="A1334" s="20">
        <v>38071</v>
      </c>
      <c r="B1334">
        <v>1.2125999999999999</v>
      </c>
      <c r="C1334">
        <f t="shared" si="21"/>
        <v>2004</v>
      </c>
    </row>
    <row r="1335" spans="1:3">
      <c r="A1335" s="20">
        <v>38072</v>
      </c>
      <c r="B1335">
        <v>1.2128000000000001</v>
      </c>
      <c r="C1335">
        <f t="shared" si="21"/>
        <v>2004</v>
      </c>
    </row>
    <row r="1336" spans="1:3">
      <c r="A1336" s="20">
        <v>38075</v>
      </c>
      <c r="B1336">
        <v>1.2155</v>
      </c>
      <c r="C1336">
        <f t="shared" si="21"/>
        <v>2004</v>
      </c>
    </row>
    <row r="1337" spans="1:3">
      <c r="A1337" s="20">
        <v>38076</v>
      </c>
      <c r="B1337">
        <v>1.2169000000000001</v>
      </c>
      <c r="C1337">
        <f t="shared" si="21"/>
        <v>2004</v>
      </c>
    </row>
    <row r="1338" spans="1:3">
      <c r="A1338" s="20">
        <v>38077</v>
      </c>
      <c r="B1338">
        <v>1.2313000000000001</v>
      </c>
      <c r="C1338">
        <f t="shared" si="21"/>
        <v>2004</v>
      </c>
    </row>
    <row r="1339" spans="1:3">
      <c r="A1339" s="20">
        <v>38078</v>
      </c>
      <c r="B1339">
        <v>1.2362</v>
      </c>
      <c r="C1339">
        <f t="shared" si="21"/>
        <v>2004</v>
      </c>
    </row>
    <row r="1340" spans="1:3">
      <c r="A1340" s="20">
        <v>38079</v>
      </c>
      <c r="B1340">
        <v>1.2121</v>
      </c>
      <c r="C1340">
        <f t="shared" si="21"/>
        <v>2004</v>
      </c>
    </row>
    <row r="1341" spans="1:3">
      <c r="A1341" s="20">
        <v>38082</v>
      </c>
      <c r="B1341">
        <v>1.2016</v>
      </c>
      <c r="C1341">
        <f t="shared" si="21"/>
        <v>2004</v>
      </c>
    </row>
    <row r="1342" spans="1:3">
      <c r="A1342" s="20">
        <v>38083</v>
      </c>
      <c r="B1342">
        <v>1.2116</v>
      </c>
      <c r="C1342">
        <f t="shared" si="21"/>
        <v>2004</v>
      </c>
    </row>
    <row r="1343" spans="1:3">
      <c r="A1343" s="20">
        <v>38084</v>
      </c>
      <c r="B1343">
        <v>1.2172000000000001</v>
      </c>
      <c r="C1343">
        <f t="shared" si="21"/>
        <v>2004</v>
      </c>
    </row>
    <row r="1344" spans="1:3">
      <c r="A1344" s="20">
        <v>38085</v>
      </c>
      <c r="B1344">
        <v>1.2085999999999999</v>
      </c>
      <c r="C1344">
        <f t="shared" si="21"/>
        <v>2004</v>
      </c>
    </row>
    <row r="1345" spans="1:3">
      <c r="A1345" s="20">
        <v>38089</v>
      </c>
      <c r="B1345">
        <v>1.2074</v>
      </c>
      <c r="C1345">
        <f t="shared" si="21"/>
        <v>2004</v>
      </c>
    </row>
    <row r="1346" spans="1:3">
      <c r="A1346" s="20">
        <v>38090</v>
      </c>
      <c r="B1346">
        <v>1.1944999999999999</v>
      </c>
      <c r="C1346">
        <f t="shared" si="21"/>
        <v>2004</v>
      </c>
    </row>
    <row r="1347" spans="1:3">
      <c r="A1347" s="20">
        <v>38091</v>
      </c>
      <c r="B1347">
        <v>1.1959</v>
      </c>
      <c r="C1347">
        <f t="shared" si="21"/>
        <v>2004</v>
      </c>
    </row>
    <row r="1348" spans="1:3">
      <c r="A1348" s="20">
        <v>38092</v>
      </c>
      <c r="B1348">
        <v>1.198</v>
      </c>
      <c r="C1348">
        <f t="shared" si="21"/>
        <v>2004</v>
      </c>
    </row>
    <row r="1349" spans="1:3">
      <c r="A1349" s="20">
        <v>38093</v>
      </c>
      <c r="B1349">
        <v>1.1984999999999999</v>
      </c>
      <c r="C1349">
        <f t="shared" si="21"/>
        <v>2004</v>
      </c>
    </row>
    <row r="1350" spans="1:3">
      <c r="A1350" s="20">
        <v>38096</v>
      </c>
      <c r="B1350">
        <v>1.2021999999999999</v>
      </c>
      <c r="C1350">
        <f t="shared" si="21"/>
        <v>2004</v>
      </c>
    </row>
    <row r="1351" spans="1:3">
      <c r="A1351" s="20">
        <v>38097</v>
      </c>
      <c r="B1351">
        <v>1.1863999999999999</v>
      </c>
      <c r="C1351">
        <f t="shared" si="21"/>
        <v>2004</v>
      </c>
    </row>
    <row r="1352" spans="1:3">
      <c r="A1352" s="20">
        <v>38098</v>
      </c>
      <c r="B1352">
        <v>1.1839</v>
      </c>
      <c r="C1352">
        <f t="shared" si="21"/>
        <v>2004</v>
      </c>
    </row>
    <row r="1353" spans="1:3">
      <c r="A1353" s="20">
        <v>38099</v>
      </c>
      <c r="B1353">
        <v>1.1902999999999999</v>
      </c>
      <c r="C1353">
        <f t="shared" si="21"/>
        <v>2004</v>
      </c>
    </row>
    <row r="1354" spans="1:3">
      <c r="A1354" s="20">
        <v>38100</v>
      </c>
      <c r="B1354">
        <v>1.1847000000000001</v>
      </c>
      <c r="C1354">
        <f t="shared" si="21"/>
        <v>2004</v>
      </c>
    </row>
    <row r="1355" spans="1:3">
      <c r="A1355" s="20">
        <v>38103</v>
      </c>
      <c r="B1355">
        <v>1.1862999999999999</v>
      </c>
      <c r="C1355">
        <f t="shared" si="21"/>
        <v>2004</v>
      </c>
    </row>
    <row r="1356" spans="1:3">
      <c r="A1356" s="20">
        <v>38104</v>
      </c>
      <c r="B1356">
        <v>1.1921999999999999</v>
      </c>
      <c r="C1356">
        <f t="shared" si="21"/>
        <v>2004</v>
      </c>
    </row>
    <row r="1357" spans="1:3">
      <c r="A1357" s="20">
        <v>38105</v>
      </c>
      <c r="B1357">
        <v>1.1836</v>
      </c>
      <c r="C1357">
        <f t="shared" si="21"/>
        <v>2004</v>
      </c>
    </row>
    <row r="1358" spans="1:3">
      <c r="A1358" s="20">
        <v>38106</v>
      </c>
      <c r="B1358">
        <v>1.1959</v>
      </c>
      <c r="C1358">
        <f t="shared" si="21"/>
        <v>2004</v>
      </c>
    </row>
    <row r="1359" spans="1:3">
      <c r="A1359" s="20">
        <v>38107</v>
      </c>
      <c r="B1359">
        <v>1.1973</v>
      </c>
      <c r="C1359">
        <f t="shared" si="21"/>
        <v>2004</v>
      </c>
    </row>
    <row r="1360" spans="1:3">
      <c r="A1360" s="20">
        <v>38110</v>
      </c>
      <c r="B1360">
        <v>1.1940999999999999</v>
      </c>
      <c r="C1360">
        <f t="shared" si="21"/>
        <v>2004</v>
      </c>
    </row>
    <row r="1361" spans="1:3">
      <c r="A1361" s="20">
        <v>38111</v>
      </c>
      <c r="B1361">
        <v>1.2097</v>
      </c>
      <c r="C1361">
        <f t="shared" si="21"/>
        <v>2004</v>
      </c>
    </row>
    <row r="1362" spans="1:3">
      <c r="A1362" s="20">
        <v>38112</v>
      </c>
      <c r="B1362">
        <v>1.2174</v>
      </c>
      <c r="C1362">
        <f t="shared" ref="C1362:C1425" si="22">YEAR(A1362)</f>
        <v>2004</v>
      </c>
    </row>
    <row r="1363" spans="1:3">
      <c r="A1363" s="20">
        <v>38113</v>
      </c>
      <c r="B1363">
        <v>1.208</v>
      </c>
      <c r="C1363">
        <f t="shared" si="22"/>
        <v>2004</v>
      </c>
    </row>
    <row r="1364" spans="1:3">
      <c r="A1364" s="20">
        <v>38114</v>
      </c>
      <c r="B1364">
        <v>1.1877</v>
      </c>
      <c r="C1364">
        <f t="shared" si="22"/>
        <v>2004</v>
      </c>
    </row>
    <row r="1365" spans="1:3">
      <c r="A1365" s="20">
        <v>38117</v>
      </c>
      <c r="B1365">
        <v>1.1847000000000001</v>
      </c>
      <c r="C1365">
        <f t="shared" si="22"/>
        <v>2004</v>
      </c>
    </row>
    <row r="1366" spans="1:3">
      <c r="A1366" s="20">
        <v>38118</v>
      </c>
      <c r="B1366">
        <v>1.1872</v>
      </c>
      <c r="C1366">
        <f t="shared" si="22"/>
        <v>2004</v>
      </c>
    </row>
    <row r="1367" spans="1:3">
      <c r="A1367" s="20">
        <v>38119</v>
      </c>
      <c r="B1367">
        <v>1.19</v>
      </c>
      <c r="C1367">
        <f t="shared" si="22"/>
        <v>2004</v>
      </c>
    </row>
    <row r="1368" spans="1:3">
      <c r="A1368" s="20">
        <v>38120</v>
      </c>
      <c r="B1368">
        <v>1.1817</v>
      </c>
      <c r="C1368">
        <f t="shared" si="22"/>
        <v>2004</v>
      </c>
    </row>
    <row r="1369" spans="1:3">
      <c r="A1369" s="20">
        <v>38121</v>
      </c>
      <c r="B1369">
        <v>1.1883999999999999</v>
      </c>
      <c r="C1369">
        <f t="shared" si="22"/>
        <v>2004</v>
      </c>
    </row>
    <row r="1370" spans="1:3">
      <c r="A1370" s="20">
        <v>38124</v>
      </c>
      <c r="B1370">
        <v>1.2025999999999999</v>
      </c>
      <c r="C1370">
        <f t="shared" si="22"/>
        <v>2004</v>
      </c>
    </row>
    <row r="1371" spans="1:3">
      <c r="A1371" s="20">
        <v>38125</v>
      </c>
      <c r="B1371">
        <v>1.1948000000000001</v>
      </c>
      <c r="C1371">
        <f t="shared" si="22"/>
        <v>2004</v>
      </c>
    </row>
    <row r="1372" spans="1:3">
      <c r="A1372" s="20">
        <v>38126</v>
      </c>
      <c r="B1372">
        <v>1.2008000000000001</v>
      </c>
      <c r="C1372">
        <f t="shared" si="22"/>
        <v>2004</v>
      </c>
    </row>
    <row r="1373" spans="1:3">
      <c r="A1373" s="20">
        <v>38127</v>
      </c>
      <c r="B1373">
        <v>1.196</v>
      </c>
      <c r="C1373">
        <f t="shared" si="22"/>
        <v>2004</v>
      </c>
    </row>
    <row r="1374" spans="1:3">
      <c r="A1374" s="20">
        <v>38128</v>
      </c>
      <c r="B1374">
        <v>1.198</v>
      </c>
      <c r="C1374">
        <f t="shared" si="22"/>
        <v>2004</v>
      </c>
    </row>
    <row r="1375" spans="1:3">
      <c r="A1375" s="20">
        <v>38131</v>
      </c>
      <c r="B1375">
        <v>1.2001999999999999</v>
      </c>
      <c r="C1375">
        <f t="shared" si="22"/>
        <v>2004</v>
      </c>
    </row>
    <row r="1376" spans="1:3">
      <c r="A1376" s="20">
        <v>38132</v>
      </c>
      <c r="B1376">
        <v>1.2103999999999999</v>
      </c>
      <c r="C1376">
        <f t="shared" si="22"/>
        <v>2004</v>
      </c>
    </row>
    <row r="1377" spans="1:3">
      <c r="A1377" s="20">
        <v>38133</v>
      </c>
      <c r="B1377">
        <v>1.2101999999999999</v>
      </c>
      <c r="C1377">
        <f t="shared" si="22"/>
        <v>2004</v>
      </c>
    </row>
    <row r="1378" spans="1:3">
      <c r="A1378" s="20">
        <v>38134</v>
      </c>
      <c r="B1378">
        <v>1.2261</v>
      </c>
      <c r="C1378">
        <f t="shared" si="22"/>
        <v>2004</v>
      </c>
    </row>
    <row r="1379" spans="1:3">
      <c r="A1379" s="20">
        <v>38135</v>
      </c>
      <c r="B1379">
        <v>1.222</v>
      </c>
      <c r="C1379">
        <f t="shared" si="22"/>
        <v>2004</v>
      </c>
    </row>
    <row r="1380" spans="1:3">
      <c r="A1380" s="20">
        <v>38139</v>
      </c>
      <c r="B1380">
        <v>1.2243999999999999</v>
      </c>
      <c r="C1380">
        <f t="shared" si="22"/>
        <v>2004</v>
      </c>
    </row>
    <row r="1381" spans="1:3">
      <c r="A1381" s="20">
        <v>38140</v>
      </c>
      <c r="B1381">
        <v>1.2212000000000001</v>
      </c>
      <c r="C1381">
        <f t="shared" si="22"/>
        <v>2004</v>
      </c>
    </row>
    <row r="1382" spans="1:3">
      <c r="A1382" s="20">
        <v>38141</v>
      </c>
      <c r="B1382">
        <v>1.2226999999999999</v>
      </c>
      <c r="C1382">
        <f t="shared" si="22"/>
        <v>2004</v>
      </c>
    </row>
    <row r="1383" spans="1:3">
      <c r="A1383" s="20">
        <v>38142</v>
      </c>
      <c r="B1383">
        <v>1.228</v>
      </c>
      <c r="C1383">
        <f t="shared" si="22"/>
        <v>2004</v>
      </c>
    </row>
    <row r="1384" spans="1:3">
      <c r="A1384" s="20">
        <v>38145</v>
      </c>
      <c r="B1384">
        <v>1.2319</v>
      </c>
      <c r="C1384">
        <f t="shared" si="22"/>
        <v>2004</v>
      </c>
    </row>
    <row r="1385" spans="1:3">
      <c r="A1385" s="20">
        <v>38146</v>
      </c>
      <c r="B1385">
        <v>1.2266999999999999</v>
      </c>
      <c r="C1385">
        <f t="shared" si="22"/>
        <v>2004</v>
      </c>
    </row>
    <row r="1386" spans="1:3">
      <c r="A1386" s="20">
        <v>38147</v>
      </c>
      <c r="B1386">
        <v>1.2047000000000001</v>
      </c>
      <c r="C1386">
        <f t="shared" si="22"/>
        <v>2004</v>
      </c>
    </row>
    <row r="1387" spans="1:3">
      <c r="A1387" s="20">
        <v>38148</v>
      </c>
      <c r="B1387">
        <v>1.2104999999999999</v>
      </c>
      <c r="C1387">
        <f t="shared" si="22"/>
        <v>2004</v>
      </c>
    </row>
    <row r="1388" spans="1:3">
      <c r="A1388" s="20">
        <v>38152</v>
      </c>
      <c r="B1388">
        <v>1.2055</v>
      </c>
      <c r="C1388">
        <f t="shared" si="22"/>
        <v>2004</v>
      </c>
    </row>
    <row r="1389" spans="1:3">
      <c r="A1389" s="20">
        <v>38153</v>
      </c>
      <c r="B1389">
        <v>1.2157</v>
      </c>
      <c r="C1389">
        <f t="shared" si="22"/>
        <v>2004</v>
      </c>
    </row>
    <row r="1390" spans="1:3">
      <c r="A1390" s="20">
        <v>38154</v>
      </c>
      <c r="B1390">
        <v>1.2011000000000001</v>
      </c>
      <c r="C1390">
        <f t="shared" si="22"/>
        <v>2004</v>
      </c>
    </row>
    <row r="1391" spans="1:3">
      <c r="A1391" s="20">
        <v>38155</v>
      </c>
      <c r="B1391">
        <v>1.2050000000000001</v>
      </c>
      <c r="C1391">
        <f t="shared" si="22"/>
        <v>2004</v>
      </c>
    </row>
    <row r="1392" spans="1:3">
      <c r="A1392" s="20">
        <v>38156</v>
      </c>
      <c r="B1392">
        <v>1.2135</v>
      </c>
      <c r="C1392">
        <f t="shared" si="22"/>
        <v>2004</v>
      </c>
    </row>
    <row r="1393" spans="1:3">
      <c r="A1393" s="20">
        <v>38159</v>
      </c>
      <c r="B1393">
        <v>1.2112000000000001</v>
      </c>
      <c r="C1393">
        <f t="shared" si="22"/>
        <v>2004</v>
      </c>
    </row>
    <row r="1394" spans="1:3">
      <c r="A1394" s="20">
        <v>38160</v>
      </c>
      <c r="B1394">
        <v>1.2104999999999999</v>
      </c>
      <c r="C1394">
        <f t="shared" si="22"/>
        <v>2004</v>
      </c>
    </row>
    <row r="1395" spans="1:3">
      <c r="A1395" s="20">
        <v>38161</v>
      </c>
      <c r="B1395">
        <v>1.2091000000000001</v>
      </c>
      <c r="C1395">
        <f t="shared" si="22"/>
        <v>2004</v>
      </c>
    </row>
    <row r="1396" spans="1:3">
      <c r="A1396" s="20">
        <v>38162</v>
      </c>
      <c r="B1396">
        <v>1.2165999999999999</v>
      </c>
      <c r="C1396">
        <f t="shared" si="22"/>
        <v>2004</v>
      </c>
    </row>
    <row r="1397" spans="1:3">
      <c r="A1397" s="20">
        <v>38163</v>
      </c>
      <c r="B1397">
        <v>1.2175</v>
      </c>
      <c r="C1397">
        <f t="shared" si="22"/>
        <v>2004</v>
      </c>
    </row>
    <row r="1398" spans="1:3">
      <c r="A1398" s="20">
        <v>38166</v>
      </c>
      <c r="B1398">
        <v>1.2181999999999999</v>
      </c>
      <c r="C1398">
        <f t="shared" si="22"/>
        <v>2004</v>
      </c>
    </row>
    <row r="1399" spans="1:3">
      <c r="A1399" s="20">
        <v>38167</v>
      </c>
      <c r="B1399">
        <v>1.208</v>
      </c>
      <c r="C1399">
        <f t="shared" si="22"/>
        <v>2004</v>
      </c>
    </row>
    <row r="1400" spans="1:3">
      <c r="A1400" s="20">
        <v>38168</v>
      </c>
      <c r="B1400">
        <v>1.2193000000000001</v>
      </c>
      <c r="C1400">
        <f t="shared" si="22"/>
        <v>2004</v>
      </c>
    </row>
    <row r="1401" spans="1:3">
      <c r="A1401" s="20">
        <v>38169</v>
      </c>
      <c r="B1401">
        <v>1.2157</v>
      </c>
      <c r="C1401">
        <f t="shared" si="22"/>
        <v>2004</v>
      </c>
    </row>
    <row r="1402" spans="1:3">
      <c r="A1402" s="20">
        <v>38170</v>
      </c>
      <c r="B1402">
        <v>1.2316</v>
      </c>
      <c r="C1402">
        <f t="shared" si="22"/>
        <v>2004</v>
      </c>
    </row>
    <row r="1403" spans="1:3">
      <c r="A1403" s="20">
        <v>38174</v>
      </c>
      <c r="B1403">
        <v>1.2278</v>
      </c>
      <c r="C1403">
        <f t="shared" si="22"/>
        <v>2004</v>
      </c>
    </row>
    <row r="1404" spans="1:3">
      <c r="A1404" s="20">
        <v>38175</v>
      </c>
      <c r="B1404">
        <v>1.2370000000000001</v>
      </c>
      <c r="C1404">
        <f t="shared" si="22"/>
        <v>2004</v>
      </c>
    </row>
    <row r="1405" spans="1:3">
      <c r="A1405" s="20">
        <v>38176</v>
      </c>
      <c r="B1405">
        <v>1.2382</v>
      </c>
      <c r="C1405">
        <f t="shared" si="22"/>
        <v>2004</v>
      </c>
    </row>
    <row r="1406" spans="1:3">
      <c r="A1406" s="20">
        <v>38177</v>
      </c>
      <c r="B1406">
        <v>1.2413000000000001</v>
      </c>
      <c r="C1406">
        <f t="shared" si="22"/>
        <v>2004</v>
      </c>
    </row>
    <row r="1407" spans="1:3">
      <c r="A1407" s="20">
        <v>38180</v>
      </c>
      <c r="B1407">
        <v>1.2403999999999999</v>
      </c>
      <c r="C1407">
        <f t="shared" si="22"/>
        <v>2004</v>
      </c>
    </row>
    <row r="1408" spans="1:3">
      <c r="A1408" s="20">
        <v>38181</v>
      </c>
      <c r="B1408">
        <v>1.2325999999999999</v>
      </c>
      <c r="C1408">
        <f t="shared" si="22"/>
        <v>2004</v>
      </c>
    </row>
    <row r="1409" spans="1:3">
      <c r="A1409" s="20">
        <v>38182</v>
      </c>
      <c r="B1409">
        <v>1.2378</v>
      </c>
      <c r="C1409">
        <f t="shared" si="22"/>
        <v>2004</v>
      </c>
    </row>
    <row r="1410" spans="1:3">
      <c r="A1410" s="20">
        <v>38183</v>
      </c>
      <c r="B1410">
        <v>1.2354000000000001</v>
      </c>
      <c r="C1410">
        <f t="shared" si="22"/>
        <v>2004</v>
      </c>
    </row>
    <row r="1411" spans="1:3">
      <c r="A1411" s="20">
        <v>38184</v>
      </c>
      <c r="B1411">
        <v>1.2451000000000001</v>
      </c>
      <c r="C1411">
        <f t="shared" si="22"/>
        <v>2004</v>
      </c>
    </row>
    <row r="1412" spans="1:3">
      <c r="A1412" s="20">
        <v>38187</v>
      </c>
      <c r="B1412">
        <v>1.2439</v>
      </c>
      <c r="C1412">
        <f t="shared" si="22"/>
        <v>2004</v>
      </c>
    </row>
    <row r="1413" spans="1:3">
      <c r="A1413" s="20">
        <v>38188</v>
      </c>
      <c r="B1413">
        <v>1.2329000000000001</v>
      </c>
      <c r="C1413">
        <f t="shared" si="22"/>
        <v>2004</v>
      </c>
    </row>
    <row r="1414" spans="1:3">
      <c r="A1414" s="20">
        <v>38189</v>
      </c>
      <c r="B1414">
        <v>1.2257</v>
      </c>
      <c r="C1414">
        <f t="shared" si="22"/>
        <v>2004</v>
      </c>
    </row>
    <row r="1415" spans="1:3">
      <c r="A1415" s="20">
        <v>38190</v>
      </c>
      <c r="B1415">
        <v>1.2255</v>
      </c>
      <c r="C1415">
        <f t="shared" si="22"/>
        <v>2004</v>
      </c>
    </row>
    <row r="1416" spans="1:3">
      <c r="A1416" s="20">
        <v>38191</v>
      </c>
      <c r="B1416">
        <v>1.2092000000000001</v>
      </c>
      <c r="C1416">
        <f t="shared" si="22"/>
        <v>2004</v>
      </c>
    </row>
    <row r="1417" spans="1:3">
      <c r="A1417" s="20">
        <v>38194</v>
      </c>
      <c r="B1417">
        <v>1.214</v>
      </c>
      <c r="C1417">
        <f t="shared" si="22"/>
        <v>2004</v>
      </c>
    </row>
    <row r="1418" spans="1:3">
      <c r="A1418" s="20">
        <v>38195</v>
      </c>
      <c r="B1418">
        <v>1.2055</v>
      </c>
      <c r="C1418">
        <f t="shared" si="22"/>
        <v>2004</v>
      </c>
    </row>
    <row r="1419" spans="1:3">
      <c r="A1419" s="20">
        <v>38196</v>
      </c>
      <c r="B1419">
        <v>1.2055</v>
      </c>
      <c r="C1419">
        <f t="shared" si="22"/>
        <v>2004</v>
      </c>
    </row>
    <row r="1420" spans="1:3">
      <c r="A1420" s="20">
        <v>38197</v>
      </c>
      <c r="B1420">
        <v>1.2041999999999999</v>
      </c>
      <c r="C1420">
        <f t="shared" si="22"/>
        <v>2004</v>
      </c>
    </row>
    <row r="1421" spans="1:3">
      <c r="A1421" s="20">
        <v>38198</v>
      </c>
      <c r="B1421">
        <v>1.2019</v>
      </c>
      <c r="C1421">
        <f t="shared" si="22"/>
        <v>2004</v>
      </c>
    </row>
    <row r="1422" spans="1:3">
      <c r="A1422" s="20">
        <v>38201</v>
      </c>
      <c r="B1422">
        <v>1.2022999999999999</v>
      </c>
      <c r="C1422">
        <f t="shared" si="22"/>
        <v>2004</v>
      </c>
    </row>
    <row r="1423" spans="1:3">
      <c r="A1423" s="20">
        <v>38202</v>
      </c>
      <c r="B1423">
        <v>1.2056</v>
      </c>
      <c r="C1423">
        <f t="shared" si="22"/>
        <v>2004</v>
      </c>
    </row>
    <row r="1424" spans="1:3">
      <c r="A1424" s="20">
        <v>38203</v>
      </c>
      <c r="B1424">
        <v>1.2049000000000001</v>
      </c>
      <c r="C1424">
        <f t="shared" si="22"/>
        <v>2004</v>
      </c>
    </row>
    <row r="1425" spans="1:3">
      <c r="A1425" s="20">
        <v>38204</v>
      </c>
      <c r="B1425">
        <v>1.2058</v>
      </c>
      <c r="C1425">
        <f t="shared" si="22"/>
        <v>2004</v>
      </c>
    </row>
    <row r="1426" spans="1:3">
      <c r="A1426" s="20">
        <v>38205</v>
      </c>
      <c r="B1426">
        <v>1.2276</v>
      </c>
      <c r="C1426">
        <f t="shared" ref="C1426:C1489" si="23">YEAR(A1426)</f>
        <v>2004</v>
      </c>
    </row>
    <row r="1427" spans="1:3">
      <c r="A1427" s="20">
        <v>38208</v>
      </c>
      <c r="B1427">
        <v>1.2269000000000001</v>
      </c>
      <c r="C1427">
        <f t="shared" si="23"/>
        <v>2004</v>
      </c>
    </row>
    <row r="1428" spans="1:3">
      <c r="A1428" s="20">
        <v>38209</v>
      </c>
      <c r="B1428">
        <v>1.2234</v>
      </c>
      <c r="C1428">
        <f t="shared" si="23"/>
        <v>2004</v>
      </c>
    </row>
    <row r="1429" spans="1:3">
      <c r="A1429" s="20">
        <v>38210</v>
      </c>
      <c r="B1429">
        <v>1.2216</v>
      </c>
      <c r="C1429">
        <f t="shared" si="23"/>
        <v>2004</v>
      </c>
    </row>
    <row r="1430" spans="1:3">
      <c r="A1430" s="20">
        <v>38211</v>
      </c>
      <c r="B1430">
        <v>1.2252000000000001</v>
      </c>
      <c r="C1430">
        <f t="shared" si="23"/>
        <v>2004</v>
      </c>
    </row>
    <row r="1431" spans="1:3">
      <c r="A1431" s="20">
        <v>38212</v>
      </c>
      <c r="B1431">
        <v>1.2370000000000001</v>
      </c>
      <c r="C1431">
        <f t="shared" si="23"/>
        <v>2004</v>
      </c>
    </row>
    <row r="1432" spans="1:3">
      <c r="A1432" s="20">
        <v>38215</v>
      </c>
      <c r="B1432">
        <v>1.2361</v>
      </c>
      <c r="C1432">
        <f t="shared" si="23"/>
        <v>2004</v>
      </c>
    </row>
    <row r="1433" spans="1:3">
      <c r="A1433" s="20">
        <v>38216</v>
      </c>
      <c r="B1433">
        <v>1.2352000000000001</v>
      </c>
      <c r="C1433">
        <f t="shared" si="23"/>
        <v>2004</v>
      </c>
    </row>
    <row r="1434" spans="1:3">
      <c r="A1434" s="20">
        <v>38217</v>
      </c>
      <c r="B1434">
        <v>1.2335</v>
      </c>
      <c r="C1434">
        <f t="shared" si="23"/>
        <v>2004</v>
      </c>
    </row>
    <row r="1435" spans="1:3">
      <c r="A1435" s="20">
        <v>38218</v>
      </c>
      <c r="B1435">
        <v>1.2363</v>
      </c>
      <c r="C1435">
        <f t="shared" si="23"/>
        <v>2004</v>
      </c>
    </row>
    <row r="1436" spans="1:3">
      <c r="A1436" s="20">
        <v>38219</v>
      </c>
      <c r="B1436">
        <v>1.2317</v>
      </c>
      <c r="C1436">
        <f t="shared" si="23"/>
        <v>2004</v>
      </c>
    </row>
    <row r="1437" spans="1:3">
      <c r="A1437" s="20">
        <v>38222</v>
      </c>
      <c r="B1437">
        <v>1.2138</v>
      </c>
      <c r="C1437">
        <f t="shared" si="23"/>
        <v>2004</v>
      </c>
    </row>
    <row r="1438" spans="1:3">
      <c r="A1438" s="20">
        <v>38223</v>
      </c>
      <c r="B1438">
        <v>1.208</v>
      </c>
      <c r="C1438">
        <f t="shared" si="23"/>
        <v>2004</v>
      </c>
    </row>
    <row r="1439" spans="1:3">
      <c r="A1439" s="20">
        <v>38224</v>
      </c>
      <c r="B1439">
        <v>1.208</v>
      </c>
      <c r="C1439">
        <f t="shared" si="23"/>
        <v>2004</v>
      </c>
    </row>
    <row r="1440" spans="1:3">
      <c r="A1440" s="20">
        <v>38225</v>
      </c>
      <c r="B1440">
        <v>1.21</v>
      </c>
      <c r="C1440">
        <f t="shared" si="23"/>
        <v>2004</v>
      </c>
    </row>
    <row r="1441" spans="1:3">
      <c r="A1441" s="20">
        <v>38226</v>
      </c>
      <c r="B1441">
        <v>1.2007000000000001</v>
      </c>
      <c r="C1441">
        <f t="shared" si="23"/>
        <v>2004</v>
      </c>
    </row>
    <row r="1442" spans="1:3">
      <c r="A1442" s="20">
        <v>38229</v>
      </c>
      <c r="B1442">
        <v>1.2043999999999999</v>
      </c>
      <c r="C1442">
        <f t="shared" si="23"/>
        <v>2004</v>
      </c>
    </row>
    <row r="1443" spans="1:3">
      <c r="A1443" s="20">
        <v>38230</v>
      </c>
      <c r="B1443">
        <v>1.2179</v>
      </c>
      <c r="C1443">
        <f t="shared" si="23"/>
        <v>2004</v>
      </c>
    </row>
    <row r="1444" spans="1:3">
      <c r="A1444" s="20">
        <v>38231</v>
      </c>
      <c r="B1444">
        <v>1.2188000000000001</v>
      </c>
      <c r="C1444">
        <f t="shared" si="23"/>
        <v>2004</v>
      </c>
    </row>
    <row r="1445" spans="1:3">
      <c r="A1445" s="20">
        <v>38232</v>
      </c>
      <c r="B1445">
        <v>1.2174</v>
      </c>
      <c r="C1445">
        <f t="shared" si="23"/>
        <v>2004</v>
      </c>
    </row>
    <row r="1446" spans="1:3">
      <c r="A1446" s="20">
        <v>38233</v>
      </c>
      <c r="B1446">
        <v>1.2056</v>
      </c>
      <c r="C1446">
        <f t="shared" si="23"/>
        <v>2004</v>
      </c>
    </row>
    <row r="1447" spans="1:3">
      <c r="A1447" s="20">
        <v>38237</v>
      </c>
      <c r="B1447">
        <v>1.2101999999999999</v>
      </c>
      <c r="C1447">
        <f t="shared" si="23"/>
        <v>2004</v>
      </c>
    </row>
    <row r="1448" spans="1:3">
      <c r="A1448" s="20">
        <v>38238</v>
      </c>
      <c r="B1448">
        <v>1.2181</v>
      </c>
      <c r="C1448">
        <f t="shared" si="23"/>
        <v>2004</v>
      </c>
    </row>
    <row r="1449" spans="1:3">
      <c r="A1449" s="20">
        <v>38239</v>
      </c>
      <c r="B1449">
        <v>1.2215</v>
      </c>
      <c r="C1449">
        <f t="shared" si="23"/>
        <v>2004</v>
      </c>
    </row>
    <row r="1450" spans="1:3">
      <c r="A1450" s="20">
        <v>38240</v>
      </c>
      <c r="B1450">
        <v>1.2258</v>
      </c>
      <c r="C1450">
        <f t="shared" si="23"/>
        <v>2004</v>
      </c>
    </row>
    <row r="1451" spans="1:3">
      <c r="A1451" s="20">
        <v>38243</v>
      </c>
      <c r="B1451">
        <v>1.2258</v>
      </c>
      <c r="C1451">
        <f t="shared" si="23"/>
        <v>2004</v>
      </c>
    </row>
    <row r="1452" spans="1:3">
      <c r="A1452" s="20">
        <v>38244</v>
      </c>
      <c r="B1452">
        <v>1.2249000000000001</v>
      </c>
      <c r="C1452">
        <f t="shared" si="23"/>
        <v>2004</v>
      </c>
    </row>
    <row r="1453" spans="1:3">
      <c r="A1453" s="20">
        <v>38245</v>
      </c>
      <c r="B1453">
        <v>1.2149000000000001</v>
      </c>
      <c r="C1453">
        <f t="shared" si="23"/>
        <v>2004</v>
      </c>
    </row>
    <row r="1454" spans="1:3">
      <c r="A1454" s="20">
        <v>38246</v>
      </c>
      <c r="B1454">
        <v>1.2179</v>
      </c>
      <c r="C1454">
        <f t="shared" si="23"/>
        <v>2004</v>
      </c>
    </row>
    <row r="1455" spans="1:3">
      <c r="A1455" s="20">
        <v>38247</v>
      </c>
      <c r="B1455">
        <v>1.2184999999999999</v>
      </c>
      <c r="C1455">
        <f t="shared" si="23"/>
        <v>2004</v>
      </c>
    </row>
    <row r="1456" spans="1:3">
      <c r="A1456" s="20">
        <v>38250</v>
      </c>
      <c r="B1456">
        <v>1.2175</v>
      </c>
      <c r="C1456">
        <f t="shared" si="23"/>
        <v>2004</v>
      </c>
    </row>
    <row r="1457" spans="1:3">
      <c r="A1457" s="20">
        <v>38251</v>
      </c>
      <c r="B1457">
        <v>1.2337</v>
      </c>
      <c r="C1457">
        <f t="shared" si="23"/>
        <v>2004</v>
      </c>
    </row>
    <row r="1458" spans="1:3">
      <c r="A1458" s="20">
        <v>38252</v>
      </c>
      <c r="B1458">
        <v>1.2264999999999999</v>
      </c>
      <c r="C1458">
        <f t="shared" si="23"/>
        <v>2004</v>
      </c>
    </row>
    <row r="1459" spans="1:3">
      <c r="A1459" s="20">
        <v>38253</v>
      </c>
      <c r="B1459">
        <v>1.2269000000000001</v>
      </c>
      <c r="C1459">
        <f t="shared" si="23"/>
        <v>2004</v>
      </c>
    </row>
    <row r="1460" spans="1:3">
      <c r="A1460" s="20">
        <v>38254</v>
      </c>
      <c r="B1460">
        <v>1.2275</v>
      </c>
      <c r="C1460">
        <f t="shared" si="23"/>
        <v>2004</v>
      </c>
    </row>
    <row r="1461" spans="1:3">
      <c r="A1461" s="20">
        <v>38257</v>
      </c>
      <c r="B1461">
        <v>1.2287999999999999</v>
      </c>
      <c r="C1461">
        <f t="shared" si="23"/>
        <v>2004</v>
      </c>
    </row>
    <row r="1462" spans="1:3">
      <c r="A1462" s="20">
        <v>38258</v>
      </c>
      <c r="B1462">
        <v>1.2325999999999999</v>
      </c>
      <c r="C1462">
        <f t="shared" si="23"/>
        <v>2004</v>
      </c>
    </row>
    <row r="1463" spans="1:3">
      <c r="A1463" s="20">
        <v>38259</v>
      </c>
      <c r="B1463">
        <v>1.2332000000000001</v>
      </c>
      <c r="C1463">
        <f t="shared" si="23"/>
        <v>2004</v>
      </c>
    </row>
    <row r="1464" spans="1:3">
      <c r="A1464" s="20">
        <v>38260</v>
      </c>
      <c r="B1464">
        <v>1.2435</v>
      </c>
      <c r="C1464">
        <f t="shared" si="23"/>
        <v>2004</v>
      </c>
    </row>
    <row r="1465" spans="1:3">
      <c r="A1465" s="20">
        <v>38261</v>
      </c>
      <c r="B1465">
        <v>1.2413000000000001</v>
      </c>
      <c r="C1465">
        <f t="shared" si="23"/>
        <v>2004</v>
      </c>
    </row>
    <row r="1466" spans="1:3">
      <c r="A1466" s="20">
        <v>38264</v>
      </c>
      <c r="B1466">
        <v>1.2285999999999999</v>
      </c>
      <c r="C1466">
        <f t="shared" si="23"/>
        <v>2004</v>
      </c>
    </row>
    <row r="1467" spans="1:3">
      <c r="A1467" s="20">
        <v>38265</v>
      </c>
      <c r="B1467">
        <v>1.2312000000000001</v>
      </c>
      <c r="C1467">
        <f t="shared" si="23"/>
        <v>2004</v>
      </c>
    </row>
    <row r="1468" spans="1:3">
      <c r="A1468" s="20">
        <v>38266</v>
      </c>
      <c r="B1468">
        <v>1.2284999999999999</v>
      </c>
      <c r="C1468">
        <f t="shared" si="23"/>
        <v>2004</v>
      </c>
    </row>
    <row r="1469" spans="1:3">
      <c r="A1469" s="20">
        <v>38267</v>
      </c>
      <c r="B1469">
        <v>1.2281</v>
      </c>
      <c r="C1469">
        <f t="shared" si="23"/>
        <v>2004</v>
      </c>
    </row>
    <row r="1470" spans="1:3">
      <c r="A1470" s="20">
        <v>38268</v>
      </c>
      <c r="B1470">
        <v>1.2408999999999999</v>
      </c>
      <c r="C1470">
        <f t="shared" si="23"/>
        <v>2004</v>
      </c>
    </row>
    <row r="1471" spans="1:3">
      <c r="A1471" s="20">
        <v>38271</v>
      </c>
      <c r="B1471">
        <v>1.2382</v>
      </c>
      <c r="C1471">
        <f t="shared" si="23"/>
        <v>2004</v>
      </c>
    </row>
    <row r="1472" spans="1:3">
      <c r="A1472" s="20">
        <v>38272</v>
      </c>
      <c r="B1472">
        <v>1.2325999999999999</v>
      </c>
      <c r="C1472">
        <f t="shared" si="23"/>
        <v>2004</v>
      </c>
    </row>
    <row r="1473" spans="1:3">
      <c r="A1473" s="20">
        <v>38273</v>
      </c>
      <c r="B1473">
        <v>1.2343999999999999</v>
      </c>
      <c r="C1473">
        <f t="shared" si="23"/>
        <v>2004</v>
      </c>
    </row>
    <row r="1474" spans="1:3">
      <c r="A1474" s="20">
        <v>38274</v>
      </c>
      <c r="B1474">
        <v>1.2383</v>
      </c>
      <c r="C1474">
        <f t="shared" si="23"/>
        <v>2004</v>
      </c>
    </row>
    <row r="1475" spans="1:3">
      <c r="A1475" s="20">
        <v>38275</v>
      </c>
      <c r="B1475">
        <v>1.2466999999999999</v>
      </c>
      <c r="C1475">
        <f t="shared" si="23"/>
        <v>2004</v>
      </c>
    </row>
    <row r="1476" spans="1:3">
      <c r="A1476" s="20">
        <v>38278</v>
      </c>
      <c r="B1476">
        <v>1.2488999999999999</v>
      </c>
      <c r="C1476">
        <f t="shared" si="23"/>
        <v>2004</v>
      </c>
    </row>
    <row r="1477" spans="1:3">
      <c r="A1477" s="20">
        <v>38279</v>
      </c>
      <c r="B1477">
        <v>1.2508999999999999</v>
      </c>
      <c r="C1477">
        <f t="shared" si="23"/>
        <v>2004</v>
      </c>
    </row>
    <row r="1478" spans="1:3">
      <c r="A1478" s="20">
        <v>38280</v>
      </c>
      <c r="B1478">
        <v>1.2586999999999999</v>
      </c>
      <c r="C1478">
        <f t="shared" si="23"/>
        <v>2004</v>
      </c>
    </row>
    <row r="1479" spans="1:3">
      <c r="A1479" s="20">
        <v>38281</v>
      </c>
      <c r="B1479">
        <v>1.2614000000000001</v>
      </c>
      <c r="C1479">
        <f t="shared" si="23"/>
        <v>2004</v>
      </c>
    </row>
    <row r="1480" spans="1:3">
      <c r="A1480" s="20">
        <v>38282</v>
      </c>
      <c r="B1480">
        <v>1.268</v>
      </c>
      <c r="C1480">
        <f t="shared" si="23"/>
        <v>2004</v>
      </c>
    </row>
    <row r="1481" spans="1:3">
      <c r="A1481" s="20">
        <v>38285</v>
      </c>
      <c r="B1481">
        <v>1.2804</v>
      </c>
      <c r="C1481">
        <f t="shared" si="23"/>
        <v>2004</v>
      </c>
    </row>
    <row r="1482" spans="1:3">
      <c r="A1482" s="20">
        <v>38286</v>
      </c>
      <c r="B1482">
        <v>1.2764</v>
      </c>
      <c r="C1482">
        <f t="shared" si="23"/>
        <v>2004</v>
      </c>
    </row>
    <row r="1483" spans="1:3">
      <c r="A1483" s="20">
        <v>38287</v>
      </c>
      <c r="B1483">
        <v>1.2708999999999999</v>
      </c>
      <c r="C1483">
        <f t="shared" si="23"/>
        <v>2004</v>
      </c>
    </row>
    <row r="1484" spans="1:3">
      <c r="A1484" s="20">
        <v>38288</v>
      </c>
      <c r="B1484">
        <v>1.2744</v>
      </c>
      <c r="C1484">
        <f t="shared" si="23"/>
        <v>2004</v>
      </c>
    </row>
    <row r="1485" spans="1:3">
      <c r="A1485" s="20">
        <v>38289</v>
      </c>
      <c r="B1485">
        <v>1.2794000000000001</v>
      </c>
      <c r="C1485">
        <f t="shared" si="23"/>
        <v>2004</v>
      </c>
    </row>
    <row r="1486" spans="1:3">
      <c r="A1486" s="20">
        <v>38292</v>
      </c>
      <c r="B1486">
        <v>1.2750999999999999</v>
      </c>
      <c r="C1486">
        <f t="shared" si="23"/>
        <v>2004</v>
      </c>
    </row>
    <row r="1487" spans="1:3">
      <c r="A1487" s="20">
        <v>38293</v>
      </c>
      <c r="B1487">
        <v>1.2741</v>
      </c>
      <c r="C1487">
        <f t="shared" si="23"/>
        <v>2004</v>
      </c>
    </row>
    <row r="1488" spans="1:3">
      <c r="A1488" s="20">
        <v>38294</v>
      </c>
      <c r="B1488">
        <v>1.2821</v>
      </c>
      <c r="C1488">
        <f t="shared" si="23"/>
        <v>2004</v>
      </c>
    </row>
    <row r="1489" spans="1:3">
      <c r="A1489" s="20">
        <v>38295</v>
      </c>
      <c r="B1489">
        <v>1.2867999999999999</v>
      </c>
      <c r="C1489">
        <f t="shared" si="23"/>
        <v>2004</v>
      </c>
    </row>
    <row r="1490" spans="1:3">
      <c r="A1490" s="20">
        <v>38296</v>
      </c>
      <c r="B1490">
        <v>1.2963</v>
      </c>
      <c r="C1490">
        <f t="shared" ref="C1490:C1553" si="24">YEAR(A1490)</f>
        <v>2004</v>
      </c>
    </row>
    <row r="1491" spans="1:3">
      <c r="A1491" s="20">
        <v>38299</v>
      </c>
      <c r="B1491">
        <v>1.2917000000000001</v>
      </c>
      <c r="C1491">
        <f t="shared" si="24"/>
        <v>2004</v>
      </c>
    </row>
    <row r="1492" spans="1:3">
      <c r="A1492" s="20">
        <v>38300</v>
      </c>
      <c r="B1492">
        <v>1.2897000000000001</v>
      </c>
      <c r="C1492">
        <f t="shared" si="24"/>
        <v>2004</v>
      </c>
    </row>
    <row r="1493" spans="1:3">
      <c r="A1493" s="20">
        <v>38301</v>
      </c>
      <c r="B1493">
        <v>1.2887</v>
      </c>
      <c r="C1493">
        <f t="shared" si="24"/>
        <v>2004</v>
      </c>
    </row>
    <row r="1494" spans="1:3">
      <c r="A1494" s="20">
        <v>38302</v>
      </c>
      <c r="B1494">
        <v>1.2904</v>
      </c>
      <c r="C1494">
        <f t="shared" si="24"/>
        <v>2004</v>
      </c>
    </row>
    <row r="1495" spans="1:3">
      <c r="A1495" s="20">
        <v>38303</v>
      </c>
      <c r="B1495">
        <v>1.2969999999999999</v>
      </c>
      <c r="C1495">
        <f t="shared" si="24"/>
        <v>2004</v>
      </c>
    </row>
    <row r="1496" spans="1:3">
      <c r="A1496" s="20">
        <v>38306</v>
      </c>
      <c r="B1496">
        <v>1.2948</v>
      </c>
      <c r="C1496">
        <f t="shared" si="24"/>
        <v>2004</v>
      </c>
    </row>
    <row r="1497" spans="1:3">
      <c r="A1497" s="20">
        <v>38307</v>
      </c>
      <c r="B1497">
        <v>1.2954000000000001</v>
      </c>
      <c r="C1497">
        <f t="shared" si="24"/>
        <v>2004</v>
      </c>
    </row>
    <row r="1498" spans="1:3">
      <c r="A1498" s="20">
        <v>38308</v>
      </c>
      <c r="B1498">
        <v>1.3030999999999999</v>
      </c>
      <c r="C1498">
        <f t="shared" si="24"/>
        <v>2004</v>
      </c>
    </row>
    <row r="1499" spans="1:3">
      <c r="A1499" s="20">
        <v>38309</v>
      </c>
      <c r="B1499">
        <v>1.2959000000000001</v>
      </c>
      <c r="C1499">
        <f t="shared" si="24"/>
        <v>2004</v>
      </c>
    </row>
    <row r="1500" spans="1:3">
      <c r="A1500" s="20">
        <v>38310</v>
      </c>
      <c r="B1500">
        <v>1.3023</v>
      </c>
      <c r="C1500">
        <f t="shared" si="24"/>
        <v>2004</v>
      </c>
    </row>
    <row r="1501" spans="1:3">
      <c r="A1501" s="20">
        <v>38313</v>
      </c>
      <c r="B1501">
        <v>1.3046</v>
      </c>
      <c r="C1501">
        <f t="shared" si="24"/>
        <v>2004</v>
      </c>
    </row>
    <row r="1502" spans="1:3">
      <c r="A1502" s="20">
        <v>38314</v>
      </c>
      <c r="B1502">
        <v>1.3085</v>
      </c>
      <c r="C1502">
        <f t="shared" si="24"/>
        <v>2004</v>
      </c>
    </row>
    <row r="1503" spans="1:3">
      <c r="A1503" s="20">
        <v>38315</v>
      </c>
      <c r="B1503">
        <v>1.3184</v>
      </c>
      <c r="C1503">
        <f t="shared" si="24"/>
        <v>2004</v>
      </c>
    </row>
    <row r="1504" spans="1:3">
      <c r="A1504" s="20">
        <v>38317</v>
      </c>
      <c r="B1504">
        <v>1.3294999999999999</v>
      </c>
      <c r="C1504">
        <f t="shared" si="24"/>
        <v>2004</v>
      </c>
    </row>
    <row r="1505" spans="1:3">
      <c r="A1505" s="20">
        <v>38320</v>
      </c>
      <c r="B1505">
        <v>1.3273999999999999</v>
      </c>
      <c r="C1505">
        <f t="shared" si="24"/>
        <v>2004</v>
      </c>
    </row>
    <row r="1506" spans="1:3">
      <c r="A1506" s="20">
        <v>38321</v>
      </c>
      <c r="B1506">
        <v>1.3278000000000001</v>
      </c>
      <c r="C1506">
        <f t="shared" si="24"/>
        <v>2004</v>
      </c>
    </row>
    <row r="1507" spans="1:3">
      <c r="A1507" s="20">
        <v>38322</v>
      </c>
      <c r="B1507">
        <v>1.3343</v>
      </c>
      <c r="C1507">
        <f t="shared" si="24"/>
        <v>2004</v>
      </c>
    </row>
    <row r="1508" spans="1:3">
      <c r="A1508" s="20">
        <v>38323</v>
      </c>
      <c r="B1508">
        <v>1.3265</v>
      </c>
      <c r="C1508">
        <f t="shared" si="24"/>
        <v>2004</v>
      </c>
    </row>
    <row r="1509" spans="1:3">
      <c r="A1509" s="20">
        <v>38324</v>
      </c>
      <c r="B1509">
        <v>1.3452</v>
      </c>
      <c r="C1509">
        <f t="shared" si="24"/>
        <v>2004</v>
      </c>
    </row>
    <row r="1510" spans="1:3">
      <c r="A1510" s="20">
        <v>38327</v>
      </c>
      <c r="B1510">
        <v>1.3406</v>
      </c>
      <c r="C1510">
        <f t="shared" si="24"/>
        <v>2004</v>
      </c>
    </row>
    <row r="1511" spans="1:3">
      <c r="A1511" s="20">
        <v>38328</v>
      </c>
      <c r="B1511">
        <v>1.3419000000000001</v>
      </c>
      <c r="C1511">
        <f t="shared" si="24"/>
        <v>2004</v>
      </c>
    </row>
    <row r="1512" spans="1:3">
      <c r="A1512" s="20">
        <v>38329</v>
      </c>
      <c r="B1512">
        <v>1.3335999999999999</v>
      </c>
      <c r="C1512">
        <f t="shared" si="24"/>
        <v>2004</v>
      </c>
    </row>
    <row r="1513" spans="1:3">
      <c r="A1513" s="20">
        <v>38330</v>
      </c>
      <c r="B1513">
        <v>1.3301000000000001</v>
      </c>
      <c r="C1513">
        <f t="shared" si="24"/>
        <v>2004</v>
      </c>
    </row>
    <row r="1514" spans="1:3">
      <c r="A1514" s="20">
        <v>38331</v>
      </c>
      <c r="B1514">
        <v>1.3203</v>
      </c>
      <c r="C1514">
        <f t="shared" si="24"/>
        <v>2004</v>
      </c>
    </row>
    <row r="1515" spans="1:3">
      <c r="A1515" s="20">
        <v>38334</v>
      </c>
      <c r="B1515">
        <v>1.3307</v>
      </c>
      <c r="C1515">
        <f t="shared" si="24"/>
        <v>2004</v>
      </c>
    </row>
    <row r="1516" spans="1:3">
      <c r="A1516" s="20">
        <v>38335</v>
      </c>
      <c r="B1516">
        <v>1.3293999999999999</v>
      </c>
      <c r="C1516">
        <f t="shared" si="24"/>
        <v>2004</v>
      </c>
    </row>
    <row r="1517" spans="1:3">
      <c r="A1517" s="20">
        <v>38336</v>
      </c>
      <c r="B1517">
        <v>1.339</v>
      </c>
      <c r="C1517">
        <f t="shared" si="24"/>
        <v>2004</v>
      </c>
    </row>
    <row r="1518" spans="1:3">
      <c r="A1518" s="20">
        <v>38337</v>
      </c>
      <c r="B1518">
        <v>1.3237000000000001</v>
      </c>
      <c r="C1518">
        <f t="shared" si="24"/>
        <v>2004</v>
      </c>
    </row>
    <row r="1519" spans="1:3">
      <c r="A1519" s="20">
        <v>38338</v>
      </c>
      <c r="B1519">
        <v>1.3305</v>
      </c>
      <c r="C1519">
        <f t="shared" si="24"/>
        <v>2004</v>
      </c>
    </row>
    <row r="1520" spans="1:3">
      <c r="A1520" s="20">
        <v>38341</v>
      </c>
      <c r="B1520">
        <v>1.3391</v>
      </c>
      <c r="C1520">
        <f t="shared" si="24"/>
        <v>2004</v>
      </c>
    </row>
    <row r="1521" spans="1:3">
      <c r="A1521" s="20">
        <v>38342</v>
      </c>
      <c r="B1521">
        <v>1.337</v>
      </c>
      <c r="C1521">
        <f t="shared" si="24"/>
        <v>2004</v>
      </c>
    </row>
    <row r="1522" spans="1:3">
      <c r="A1522" s="20">
        <v>38343</v>
      </c>
      <c r="B1522">
        <v>1.3387</v>
      </c>
      <c r="C1522">
        <f t="shared" si="24"/>
        <v>2004</v>
      </c>
    </row>
    <row r="1523" spans="1:3">
      <c r="A1523" s="20">
        <v>38344</v>
      </c>
      <c r="B1523">
        <v>1.3511</v>
      </c>
      <c r="C1523">
        <f t="shared" si="24"/>
        <v>2004</v>
      </c>
    </row>
    <row r="1524" spans="1:3">
      <c r="A1524" s="20">
        <v>38348</v>
      </c>
      <c r="B1524">
        <v>1.3613999999999999</v>
      </c>
      <c r="C1524">
        <f t="shared" si="24"/>
        <v>2004</v>
      </c>
    </row>
    <row r="1525" spans="1:3">
      <c r="A1525" s="20">
        <v>38349</v>
      </c>
      <c r="B1525">
        <v>1.3611</v>
      </c>
      <c r="C1525">
        <f t="shared" si="24"/>
        <v>2004</v>
      </c>
    </row>
    <row r="1526" spans="1:3">
      <c r="A1526" s="20">
        <v>38350</v>
      </c>
      <c r="B1526">
        <v>1.3607</v>
      </c>
      <c r="C1526">
        <f t="shared" si="24"/>
        <v>2004</v>
      </c>
    </row>
    <row r="1527" spans="1:3">
      <c r="A1527" s="20">
        <v>38351</v>
      </c>
      <c r="B1527">
        <v>1.3633</v>
      </c>
      <c r="C1527">
        <f t="shared" si="24"/>
        <v>2004</v>
      </c>
    </row>
    <row r="1528" spans="1:3">
      <c r="A1528" s="20">
        <v>38352</v>
      </c>
      <c r="B1528">
        <v>1.3552</v>
      </c>
      <c r="C1528">
        <f t="shared" si="24"/>
        <v>2004</v>
      </c>
    </row>
    <row r="1529" spans="1:3">
      <c r="A1529" s="20">
        <v>38355</v>
      </c>
      <c r="B1529">
        <v>1.3465</v>
      </c>
      <c r="C1529">
        <f t="shared" si="24"/>
        <v>2005</v>
      </c>
    </row>
    <row r="1530" spans="1:3">
      <c r="A1530" s="20">
        <v>38356</v>
      </c>
      <c r="B1530">
        <v>1.3278000000000001</v>
      </c>
      <c r="C1530">
        <f t="shared" si="24"/>
        <v>2005</v>
      </c>
    </row>
    <row r="1531" spans="1:3">
      <c r="A1531" s="20">
        <v>38357</v>
      </c>
      <c r="B1531">
        <v>1.3259000000000001</v>
      </c>
      <c r="C1531">
        <f t="shared" si="24"/>
        <v>2005</v>
      </c>
    </row>
    <row r="1532" spans="1:3">
      <c r="A1532" s="20">
        <v>38358</v>
      </c>
      <c r="B1532">
        <v>1.3169999999999999</v>
      </c>
      <c r="C1532">
        <f t="shared" si="24"/>
        <v>2005</v>
      </c>
    </row>
    <row r="1533" spans="1:3">
      <c r="A1533" s="20">
        <v>38359</v>
      </c>
      <c r="B1533">
        <v>1.3049999999999999</v>
      </c>
      <c r="C1533">
        <f t="shared" si="24"/>
        <v>2005</v>
      </c>
    </row>
    <row r="1534" spans="1:3">
      <c r="A1534" s="20">
        <v>38362</v>
      </c>
      <c r="B1534">
        <v>1.3068</v>
      </c>
      <c r="C1534">
        <f t="shared" si="24"/>
        <v>2005</v>
      </c>
    </row>
    <row r="1535" spans="1:3">
      <c r="A1535" s="20">
        <v>38363</v>
      </c>
      <c r="B1535">
        <v>1.3105</v>
      </c>
      <c r="C1535">
        <f t="shared" si="24"/>
        <v>2005</v>
      </c>
    </row>
    <row r="1536" spans="1:3">
      <c r="A1536" s="20">
        <v>38364</v>
      </c>
      <c r="B1536">
        <v>1.325</v>
      </c>
      <c r="C1536">
        <f t="shared" si="24"/>
        <v>2005</v>
      </c>
    </row>
    <row r="1537" spans="1:3">
      <c r="A1537" s="20">
        <v>38365</v>
      </c>
      <c r="B1537">
        <v>1.3217000000000001</v>
      </c>
      <c r="C1537">
        <f t="shared" si="24"/>
        <v>2005</v>
      </c>
    </row>
    <row r="1538" spans="1:3">
      <c r="A1538" s="20">
        <v>38366</v>
      </c>
      <c r="B1538">
        <v>1.3107</v>
      </c>
      <c r="C1538">
        <f t="shared" si="24"/>
        <v>2005</v>
      </c>
    </row>
    <row r="1539" spans="1:3">
      <c r="A1539" s="20">
        <v>38370</v>
      </c>
      <c r="B1539">
        <v>1.3012999999999999</v>
      </c>
      <c r="C1539">
        <f t="shared" si="24"/>
        <v>2005</v>
      </c>
    </row>
    <row r="1540" spans="1:3">
      <c r="A1540" s="20">
        <v>38371</v>
      </c>
      <c r="B1540">
        <v>1.3007</v>
      </c>
      <c r="C1540">
        <f t="shared" si="24"/>
        <v>2005</v>
      </c>
    </row>
    <row r="1541" spans="1:3">
      <c r="A1541" s="20">
        <v>38372</v>
      </c>
      <c r="B1541">
        <v>1.2959000000000001</v>
      </c>
      <c r="C1541">
        <f t="shared" si="24"/>
        <v>2005</v>
      </c>
    </row>
    <row r="1542" spans="1:3">
      <c r="A1542" s="20">
        <v>38373</v>
      </c>
      <c r="B1542">
        <v>1.3039000000000001</v>
      </c>
      <c r="C1542">
        <f t="shared" si="24"/>
        <v>2005</v>
      </c>
    </row>
    <row r="1543" spans="1:3">
      <c r="A1543" s="20">
        <v>38376</v>
      </c>
      <c r="B1543">
        <v>1.3055000000000001</v>
      </c>
      <c r="C1543">
        <f t="shared" si="24"/>
        <v>2005</v>
      </c>
    </row>
    <row r="1544" spans="1:3">
      <c r="A1544" s="20">
        <v>38377</v>
      </c>
      <c r="B1544">
        <v>1.2969999999999999</v>
      </c>
      <c r="C1544">
        <f t="shared" si="24"/>
        <v>2005</v>
      </c>
    </row>
    <row r="1545" spans="1:3">
      <c r="A1545" s="20">
        <v>38378</v>
      </c>
      <c r="B1545">
        <v>1.3070999999999999</v>
      </c>
      <c r="C1545">
        <f t="shared" si="24"/>
        <v>2005</v>
      </c>
    </row>
    <row r="1546" spans="1:3">
      <c r="A1546" s="20">
        <v>38379</v>
      </c>
      <c r="B1546">
        <v>1.3043</v>
      </c>
      <c r="C1546">
        <f t="shared" si="24"/>
        <v>2005</v>
      </c>
    </row>
    <row r="1547" spans="1:3">
      <c r="A1547" s="20">
        <v>38380</v>
      </c>
      <c r="B1547">
        <v>1.3037000000000001</v>
      </c>
      <c r="C1547">
        <f t="shared" si="24"/>
        <v>2005</v>
      </c>
    </row>
    <row r="1548" spans="1:3">
      <c r="A1548" s="20">
        <v>38383</v>
      </c>
      <c r="B1548">
        <v>1.3035000000000001</v>
      </c>
      <c r="C1548">
        <f t="shared" si="24"/>
        <v>2005</v>
      </c>
    </row>
    <row r="1549" spans="1:3">
      <c r="A1549" s="20">
        <v>38384</v>
      </c>
      <c r="B1549">
        <v>1.3043</v>
      </c>
      <c r="C1549">
        <f t="shared" si="24"/>
        <v>2005</v>
      </c>
    </row>
    <row r="1550" spans="1:3">
      <c r="A1550" s="20">
        <v>38385</v>
      </c>
      <c r="B1550">
        <v>1.3023</v>
      </c>
      <c r="C1550">
        <f t="shared" si="24"/>
        <v>2005</v>
      </c>
    </row>
    <row r="1551" spans="1:3">
      <c r="A1551" s="20">
        <v>38386</v>
      </c>
      <c r="B1551">
        <v>1.2972999999999999</v>
      </c>
      <c r="C1551">
        <f t="shared" si="24"/>
        <v>2005</v>
      </c>
    </row>
    <row r="1552" spans="1:3">
      <c r="A1552" s="20">
        <v>38387</v>
      </c>
      <c r="B1552">
        <v>1.2866</v>
      </c>
      <c r="C1552">
        <f t="shared" si="24"/>
        <v>2005</v>
      </c>
    </row>
    <row r="1553" spans="1:3">
      <c r="A1553" s="20">
        <v>38390</v>
      </c>
      <c r="B1553">
        <v>1.2756000000000001</v>
      </c>
      <c r="C1553">
        <f t="shared" si="24"/>
        <v>2005</v>
      </c>
    </row>
    <row r="1554" spans="1:3">
      <c r="A1554" s="20">
        <v>38391</v>
      </c>
      <c r="B1554">
        <v>1.2758</v>
      </c>
      <c r="C1554">
        <f t="shared" ref="C1554:C1617" si="25">YEAR(A1554)</f>
        <v>2005</v>
      </c>
    </row>
    <row r="1555" spans="1:3">
      <c r="A1555" s="20">
        <v>38392</v>
      </c>
      <c r="B1555">
        <v>1.2802</v>
      </c>
      <c r="C1555">
        <f t="shared" si="25"/>
        <v>2005</v>
      </c>
    </row>
    <row r="1556" spans="1:3">
      <c r="A1556" s="20">
        <v>38393</v>
      </c>
      <c r="B1556">
        <v>1.2871999999999999</v>
      </c>
      <c r="C1556">
        <f t="shared" si="25"/>
        <v>2005</v>
      </c>
    </row>
    <row r="1557" spans="1:3">
      <c r="A1557" s="20">
        <v>38394</v>
      </c>
      <c r="B1557">
        <v>1.2862</v>
      </c>
      <c r="C1557">
        <f t="shared" si="25"/>
        <v>2005</v>
      </c>
    </row>
    <row r="1558" spans="1:3">
      <c r="A1558" s="20">
        <v>38397</v>
      </c>
      <c r="B1558">
        <v>1.2970999999999999</v>
      </c>
      <c r="C1558">
        <f t="shared" si="25"/>
        <v>2005</v>
      </c>
    </row>
    <row r="1559" spans="1:3">
      <c r="A1559" s="20">
        <v>38398</v>
      </c>
      <c r="B1559">
        <v>1.3024</v>
      </c>
      <c r="C1559">
        <f t="shared" si="25"/>
        <v>2005</v>
      </c>
    </row>
    <row r="1560" spans="1:3">
      <c r="A1560" s="20">
        <v>38399</v>
      </c>
      <c r="B1560">
        <v>1.3028999999999999</v>
      </c>
      <c r="C1560">
        <f t="shared" si="25"/>
        <v>2005</v>
      </c>
    </row>
    <row r="1561" spans="1:3">
      <c r="A1561" s="20">
        <v>38400</v>
      </c>
      <c r="B1561">
        <v>1.3068</v>
      </c>
      <c r="C1561">
        <f t="shared" si="25"/>
        <v>2005</v>
      </c>
    </row>
    <row r="1562" spans="1:3">
      <c r="A1562" s="20">
        <v>38401</v>
      </c>
      <c r="B1562">
        <v>1.3069</v>
      </c>
      <c r="C1562">
        <f t="shared" si="25"/>
        <v>2005</v>
      </c>
    </row>
    <row r="1563" spans="1:3">
      <c r="A1563" s="20">
        <v>38405</v>
      </c>
      <c r="B1563">
        <v>1.3259000000000001</v>
      </c>
      <c r="C1563">
        <f t="shared" si="25"/>
        <v>2005</v>
      </c>
    </row>
    <row r="1564" spans="1:3">
      <c r="A1564" s="20">
        <v>38406</v>
      </c>
      <c r="B1564">
        <v>1.3213999999999999</v>
      </c>
      <c r="C1564">
        <f t="shared" si="25"/>
        <v>2005</v>
      </c>
    </row>
    <row r="1565" spans="1:3">
      <c r="A1565" s="20">
        <v>38407</v>
      </c>
      <c r="B1565">
        <v>1.3194999999999999</v>
      </c>
      <c r="C1565">
        <f t="shared" si="25"/>
        <v>2005</v>
      </c>
    </row>
    <row r="1566" spans="1:3">
      <c r="A1566" s="20">
        <v>38408</v>
      </c>
      <c r="B1566">
        <v>1.3244</v>
      </c>
      <c r="C1566">
        <f t="shared" si="25"/>
        <v>2005</v>
      </c>
    </row>
    <row r="1567" spans="1:3">
      <c r="A1567" s="20">
        <v>38411</v>
      </c>
      <c r="B1567">
        <v>1.3225</v>
      </c>
      <c r="C1567">
        <f t="shared" si="25"/>
        <v>2005</v>
      </c>
    </row>
    <row r="1568" spans="1:3">
      <c r="A1568" s="20">
        <v>38412</v>
      </c>
      <c r="B1568">
        <v>1.3185</v>
      </c>
      <c r="C1568">
        <f t="shared" si="25"/>
        <v>2005</v>
      </c>
    </row>
    <row r="1569" spans="1:3">
      <c r="A1569" s="20">
        <v>38413</v>
      </c>
      <c r="B1569">
        <v>1.3139000000000001</v>
      </c>
      <c r="C1569">
        <f t="shared" si="25"/>
        <v>2005</v>
      </c>
    </row>
    <row r="1570" spans="1:3">
      <c r="A1570" s="20">
        <v>38414</v>
      </c>
      <c r="B1570">
        <v>1.3108</v>
      </c>
      <c r="C1570">
        <f t="shared" si="25"/>
        <v>2005</v>
      </c>
    </row>
    <row r="1571" spans="1:3">
      <c r="A1571" s="20">
        <v>38415</v>
      </c>
      <c r="B1571">
        <v>1.3234999999999999</v>
      </c>
      <c r="C1571">
        <f t="shared" si="25"/>
        <v>2005</v>
      </c>
    </row>
    <row r="1572" spans="1:3">
      <c r="A1572" s="20">
        <v>38418</v>
      </c>
      <c r="B1572">
        <v>1.3211999999999999</v>
      </c>
      <c r="C1572">
        <f t="shared" si="25"/>
        <v>2005</v>
      </c>
    </row>
    <row r="1573" spans="1:3">
      <c r="A1573" s="20">
        <v>38419</v>
      </c>
      <c r="B1573">
        <v>1.3340000000000001</v>
      </c>
      <c r="C1573">
        <f t="shared" si="25"/>
        <v>2005</v>
      </c>
    </row>
    <row r="1574" spans="1:3">
      <c r="A1574" s="20">
        <v>38420</v>
      </c>
      <c r="B1574">
        <v>1.3388</v>
      </c>
      <c r="C1574">
        <f t="shared" si="25"/>
        <v>2005</v>
      </c>
    </row>
    <row r="1575" spans="1:3">
      <c r="A1575" s="20">
        <v>38421</v>
      </c>
      <c r="B1575">
        <v>1.3411999999999999</v>
      </c>
      <c r="C1575">
        <f t="shared" si="25"/>
        <v>2005</v>
      </c>
    </row>
    <row r="1576" spans="1:3">
      <c r="A1576" s="20">
        <v>38422</v>
      </c>
      <c r="B1576">
        <v>1.3455999999999999</v>
      </c>
      <c r="C1576">
        <f t="shared" si="25"/>
        <v>2005</v>
      </c>
    </row>
    <row r="1577" spans="1:3">
      <c r="A1577" s="20">
        <v>38425</v>
      </c>
      <c r="B1577">
        <v>1.3369</v>
      </c>
      <c r="C1577">
        <f t="shared" si="25"/>
        <v>2005</v>
      </c>
    </row>
    <row r="1578" spans="1:3">
      <c r="A1578" s="20">
        <v>38426</v>
      </c>
      <c r="B1578">
        <v>1.3302</v>
      </c>
      <c r="C1578">
        <f t="shared" si="25"/>
        <v>2005</v>
      </c>
    </row>
    <row r="1579" spans="1:3">
      <c r="A1579" s="20">
        <v>38427</v>
      </c>
      <c r="B1579">
        <v>1.3415999999999999</v>
      </c>
      <c r="C1579">
        <f t="shared" si="25"/>
        <v>2005</v>
      </c>
    </row>
    <row r="1580" spans="1:3">
      <c r="A1580" s="20">
        <v>38428</v>
      </c>
      <c r="B1580">
        <v>1.3373999999999999</v>
      </c>
      <c r="C1580">
        <f t="shared" si="25"/>
        <v>2005</v>
      </c>
    </row>
    <row r="1581" spans="1:3">
      <c r="A1581" s="20">
        <v>38429</v>
      </c>
      <c r="B1581">
        <v>1.3322000000000001</v>
      </c>
      <c r="C1581">
        <f t="shared" si="25"/>
        <v>2005</v>
      </c>
    </row>
    <row r="1582" spans="1:3">
      <c r="A1582" s="20">
        <v>38432</v>
      </c>
      <c r="B1582">
        <v>1.3153999999999999</v>
      </c>
      <c r="C1582">
        <f t="shared" si="25"/>
        <v>2005</v>
      </c>
    </row>
    <row r="1583" spans="1:3">
      <c r="A1583" s="20">
        <v>38433</v>
      </c>
      <c r="B1583">
        <v>1.3079000000000001</v>
      </c>
      <c r="C1583">
        <f t="shared" si="25"/>
        <v>2005</v>
      </c>
    </row>
    <row r="1584" spans="1:3">
      <c r="A1584" s="20">
        <v>38434</v>
      </c>
      <c r="B1584">
        <v>1.2985</v>
      </c>
      <c r="C1584">
        <f t="shared" si="25"/>
        <v>2005</v>
      </c>
    </row>
    <row r="1585" spans="1:3">
      <c r="A1585" s="20">
        <v>38435</v>
      </c>
      <c r="B1585">
        <v>1.2937000000000001</v>
      </c>
      <c r="C1585">
        <f t="shared" si="25"/>
        <v>2005</v>
      </c>
    </row>
    <row r="1586" spans="1:3">
      <c r="A1586" s="20">
        <v>38439</v>
      </c>
      <c r="B1586">
        <v>1.2894000000000001</v>
      </c>
      <c r="C1586">
        <f t="shared" si="25"/>
        <v>2005</v>
      </c>
    </row>
    <row r="1587" spans="1:3">
      <c r="A1587" s="20">
        <v>38440</v>
      </c>
      <c r="B1587">
        <v>1.2922</v>
      </c>
      <c r="C1587">
        <f t="shared" si="25"/>
        <v>2005</v>
      </c>
    </row>
    <row r="1588" spans="1:3">
      <c r="A1588" s="20">
        <v>38441</v>
      </c>
      <c r="B1588">
        <v>1.2916000000000001</v>
      </c>
      <c r="C1588">
        <f t="shared" si="25"/>
        <v>2005</v>
      </c>
    </row>
    <row r="1589" spans="1:3">
      <c r="A1589" s="20">
        <v>38442</v>
      </c>
      <c r="B1589">
        <v>1.2961</v>
      </c>
      <c r="C1589">
        <f t="shared" si="25"/>
        <v>2005</v>
      </c>
    </row>
    <row r="1590" spans="1:3">
      <c r="A1590" s="20">
        <v>38443</v>
      </c>
      <c r="B1590">
        <v>1.2906</v>
      </c>
      <c r="C1590">
        <f t="shared" si="25"/>
        <v>2005</v>
      </c>
    </row>
    <row r="1591" spans="1:3">
      <c r="A1591" s="20">
        <v>38446</v>
      </c>
      <c r="B1591">
        <v>1.2845</v>
      </c>
      <c r="C1591">
        <f t="shared" si="25"/>
        <v>2005</v>
      </c>
    </row>
    <row r="1592" spans="1:3">
      <c r="A1592" s="20">
        <v>38447</v>
      </c>
      <c r="B1592">
        <v>1.2865</v>
      </c>
      <c r="C1592">
        <f t="shared" si="25"/>
        <v>2005</v>
      </c>
    </row>
    <row r="1593" spans="1:3">
      <c r="A1593" s="20">
        <v>38448</v>
      </c>
      <c r="B1593">
        <v>1.2870999999999999</v>
      </c>
      <c r="C1593">
        <f t="shared" si="25"/>
        <v>2005</v>
      </c>
    </row>
    <row r="1594" spans="1:3">
      <c r="A1594" s="20">
        <v>38449</v>
      </c>
      <c r="B1594">
        <v>1.2856000000000001</v>
      </c>
      <c r="C1594">
        <f t="shared" si="25"/>
        <v>2005</v>
      </c>
    </row>
    <row r="1595" spans="1:3">
      <c r="A1595" s="20">
        <v>38450</v>
      </c>
      <c r="B1595">
        <v>1.2929999999999999</v>
      </c>
      <c r="C1595">
        <f t="shared" si="25"/>
        <v>2005</v>
      </c>
    </row>
    <row r="1596" spans="1:3">
      <c r="A1596" s="20">
        <v>38453</v>
      </c>
      <c r="B1596">
        <v>1.2969999999999999</v>
      </c>
      <c r="C1596">
        <f t="shared" si="25"/>
        <v>2005</v>
      </c>
    </row>
    <row r="1597" spans="1:3">
      <c r="A1597" s="20">
        <v>38454</v>
      </c>
      <c r="B1597">
        <v>1.2918000000000001</v>
      </c>
      <c r="C1597">
        <f t="shared" si="25"/>
        <v>2005</v>
      </c>
    </row>
    <row r="1598" spans="1:3">
      <c r="A1598" s="20">
        <v>38455</v>
      </c>
      <c r="B1598">
        <v>1.2914000000000001</v>
      </c>
      <c r="C1598">
        <f t="shared" si="25"/>
        <v>2005</v>
      </c>
    </row>
    <row r="1599" spans="1:3">
      <c r="A1599" s="20">
        <v>38456</v>
      </c>
      <c r="B1599">
        <v>1.2809999999999999</v>
      </c>
      <c r="C1599">
        <f t="shared" si="25"/>
        <v>2005</v>
      </c>
    </row>
    <row r="1600" spans="1:3">
      <c r="A1600" s="20">
        <v>38457</v>
      </c>
      <c r="B1600">
        <v>1.2926</v>
      </c>
      <c r="C1600">
        <f t="shared" si="25"/>
        <v>2005</v>
      </c>
    </row>
    <row r="1601" spans="1:3">
      <c r="A1601" s="20">
        <v>38460</v>
      </c>
      <c r="B1601">
        <v>1.3019000000000001</v>
      </c>
      <c r="C1601">
        <f t="shared" si="25"/>
        <v>2005</v>
      </c>
    </row>
    <row r="1602" spans="1:3">
      <c r="A1602" s="20">
        <v>38461</v>
      </c>
      <c r="B1602">
        <v>1.3058000000000001</v>
      </c>
      <c r="C1602">
        <f t="shared" si="25"/>
        <v>2005</v>
      </c>
    </row>
    <row r="1603" spans="1:3">
      <c r="A1603" s="20">
        <v>38462</v>
      </c>
      <c r="B1603">
        <v>1.3083</v>
      </c>
      <c r="C1603">
        <f t="shared" si="25"/>
        <v>2005</v>
      </c>
    </row>
    <row r="1604" spans="1:3">
      <c r="A1604" s="20">
        <v>38463</v>
      </c>
      <c r="B1604">
        <v>1.3048</v>
      </c>
      <c r="C1604">
        <f t="shared" si="25"/>
        <v>2005</v>
      </c>
    </row>
    <row r="1605" spans="1:3">
      <c r="A1605" s="20">
        <v>38464</v>
      </c>
      <c r="B1605">
        <v>1.3063</v>
      </c>
      <c r="C1605">
        <f t="shared" si="25"/>
        <v>2005</v>
      </c>
    </row>
    <row r="1606" spans="1:3">
      <c r="A1606" s="20">
        <v>38467</v>
      </c>
      <c r="B1606">
        <v>1.3002</v>
      </c>
      <c r="C1606">
        <f t="shared" si="25"/>
        <v>2005</v>
      </c>
    </row>
    <row r="1607" spans="1:3">
      <c r="A1607" s="20">
        <v>38468</v>
      </c>
      <c r="B1607">
        <v>1.2985</v>
      </c>
      <c r="C1607">
        <f t="shared" si="25"/>
        <v>2005</v>
      </c>
    </row>
    <row r="1608" spans="1:3">
      <c r="A1608" s="20">
        <v>38469</v>
      </c>
      <c r="B1608">
        <v>1.2928999999999999</v>
      </c>
      <c r="C1608">
        <f t="shared" si="25"/>
        <v>2005</v>
      </c>
    </row>
    <row r="1609" spans="1:3">
      <c r="A1609" s="20">
        <v>38470</v>
      </c>
      <c r="B1609">
        <v>1.2896000000000001</v>
      </c>
      <c r="C1609">
        <f t="shared" si="25"/>
        <v>2005</v>
      </c>
    </row>
    <row r="1610" spans="1:3">
      <c r="A1610" s="20">
        <v>38471</v>
      </c>
      <c r="B1610">
        <v>1.2870999999999999</v>
      </c>
      <c r="C1610">
        <f t="shared" si="25"/>
        <v>2005</v>
      </c>
    </row>
    <row r="1611" spans="1:3">
      <c r="A1611" s="20">
        <v>38474</v>
      </c>
      <c r="B1611">
        <v>1.2861</v>
      </c>
      <c r="C1611">
        <f t="shared" si="25"/>
        <v>2005</v>
      </c>
    </row>
    <row r="1612" spans="1:3">
      <c r="A1612" s="20">
        <v>38475</v>
      </c>
      <c r="B1612">
        <v>1.2869999999999999</v>
      </c>
      <c r="C1612">
        <f t="shared" si="25"/>
        <v>2005</v>
      </c>
    </row>
    <row r="1613" spans="1:3">
      <c r="A1613" s="20">
        <v>38476</v>
      </c>
      <c r="B1613">
        <v>1.2944</v>
      </c>
      <c r="C1613">
        <f t="shared" si="25"/>
        <v>2005</v>
      </c>
    </row>
    <row r="1614" spans="1:3">
      <c r="A1614" s="20">
        <v>38477</v>
      </c>
      <c r="B1614">
        <v>1.2957000000000001</v>
      </c>
      <c r="C1614">
        <f t="shared" si="25"/>
        <v>2005</v>
      </c>
    </row>
    <row r="1615" spans="1:3">
      <c r="A1615" s="20">
        <v>38478</v>
      </c>
      <c r="B1615">
        <v>1.2816000000000001</v>
      </c>
      <c r="C1615">
        <f t="shared" si="25"/>
        <v>2005</v>
      </c>
    </row>
    <row r="1616" spans="1:3">
      <c r="A1616" s="20">
        <v>38481</v>
      </c>
      <c r="B1616">
        <v>1.284</v>
      </c>
      <c r="C1616">
        <f t="shared" si="25"/>
        <v>2005</v>
      </c>
    </row>
    <row r="1617" spans="1:3">
      <c r="A1617" s="20">
        <v>38482</v>
      </c>
      <c r="B1617">
        <v>1.2878000000000001</v>
      </c>
      <c r="C1617">
        <f t="shared" si="25"/>
        <v>2005</v>
      </c>
    </row>
    <row r="1618" spans="1:3">
      <c r="A1618" s="20">
        <v>38483</v>
      </c>
      <c r="B1618">
        <v>1.2811999999999999</v>
      </c>
      <c r="C1618">
        <f t="shared" ref="C1618:C1681" si="26">YEAR(A1618)</f>
        <v>2005</v>
      </c>
    </row>
    <row r="1619" spans="1:3">
      <c r="A1619" s="20">
        <v>38484</v>
      </c>
      <c r="B1619">
        <v>1.268</v>
      </c>
      <c r="C1619">
        <f t="shared" si="26"/>
        <v>2005</v>
      </c>
    </row>
    <row r="1620" spans="1:3">
      <c r="A1620" s="20">
        <v>38485</v>
      </c>
      <c r="B1620">
        <v>1.2625</v>
      </c>
      <c r="C1620">
        <f t="shared" si="26"/>
        <v>2005</v>
      </c>
    </row>
    <row r="1621" spans="1:3">
      <c r="A1621" s="20">
        <v>38488</v>
      </c>
      <c r="B1621">
        <v>1.2638</v>
      </c>
      <c r="C1621">
        <f t="shared" si="26"/>
        <v>2005</v>
      </c>
    </row>
    <row r="1622" spans="1:3">
      <c r="A1622" s="20">
        <v>38489</v>
      </c>
      <c r="B1622">
        <v>1.2604</v>
      </c>
      <c r="C1622">
        <f t="shared" si="26"/>
        <v>2005</v>
      </c>
    </row>
    <row r="1623" spans="1:3">
      <c r="A1623" s="20">
        <v>38490</v>
      </c>
      <c r="B1623">
        <v>1.2681</v>
      </c>
      <c r="C1623">
        <f t="shared" si="26"/>
        <v>2005</v>
      </c>
    </row>
    <row r="1624" spans="1:3">
      <c r="A1624" s="20">
        <v>38491</v>
      </c>
      <c r="B1624">
        <v>1.2641</v>
      </c>
      <c r="C1624">
        <f t="shared" si="26"/>
        <v>2005</v>
      </c>
    </row>
    <row r="1625" spans="1:3">
      <c r="A1625" s="20">
        <v>38492</v>
      </c>
      <c r="B1625">
        <v>1.2556</v>
      </c>
      <c r="C1625">
        <f t="shared" si="26"/>
        <v>2005</v>
      </c>
    </row>
    <row r="1626" spans="1:3">
      <c r="A1626" s="20">
        <v>38495</v>
      </c>
      <c r="B1626">
        <v>1.2577</v>
      </c>
      <c r="C1626">
        <f t="shared" si="26"/>
        <v>2005</v>
      </c>
    </row>
    <row r="1627" spans="1:3">
      <c r="A1627" s="20">
        <v>38496</v>
      </c>
      <c r="B1627">
        <v>1.2582</v>
      </c>
      <c r="C1627">
        <f t="shared" si="26"/>
        <v>2005</v>
      </c>
    </row>
    <row r="1628" spans="1:3">
      <c r="A1628" s="20">
        <v>38497</v>
      </c>
      <c r="B1628">
        <v>1.2599</v>
      </c>
      <c r="C1628">
        <f t="shared" si="26"/>
        <v>2005</v>
      </c>
    </row>
    <row r="1629" spans="1:3">
      <c r="A1629" s="20">
        <v>38498</v>
      </c>
      <c r="B1629">
        <v>1.2508999999999999</v>
      </c>
      <c r="C1629">
        <f t="shared" si="26"/>
        <v>2005</v>
      </c>
    </row>
    <row r="1630" spans="1:3">
      <c r="A1630" s="20">
        <v>38499</v>
      </c>
      <c r="B1630">
        <v>1.2582</v>
      </c>
      <c r="C1630">
        <f t="shared" si="26"/>
        <v>2005</v>
      </c>
    </row>
    <row r="1631" spans="1:3">
      <c r="A1631" s="20">
        <v>38503</v>
      </c>
      <c r="B1631">
        <v>1.2302999999999999</v>
      </c>
      <c r="C1631">
        <f t="shared" si="26"/>
        <v>2005</v>
      </c>
    </row>
    <row r="1632" spans="1:3">
      <c r="A1632" s="20">
        <v>38504</v>
      </c>
      <c r="B1632">
        <v>1.2174</v>
      </c>
      <c r="C1632">
        <f t="shared" si="26"/>
        <v>2005</v>
      </c>
    </row>
    <row r="1633" spans="1:3">
      <c r="A1633" s="20">
        <v>38505</v>
      </c>
      <c r="B1633">
        <v>1.2265999999999999</v>
      </c>
      <c r="C1633">
        <f t="shared" si="26"/>
        <v>2005</v>
      </c>
    </row>
    <row r="1634" spans="1:3">
      <c r="A1634" s="20">
        <v>38506</v>
      </c>
      <c r="B1634">
        <v>1.2231000000000001</v>
      </c>
      <c r="C1634">
        <f t="shared" si="26"/>
        <v>2005</v>
      </c>
    </row>
    <row r="1635" spans="1:3">
      <c r="A1635" s="20">
        <v>38509</v>
      </c>
      <c r="B1635">
        <v>1.2256</v>
      </c>
      <c r="C1635">
        <f t="shared" si="26"/>
        <v>2005</v>
      </c>
    </row>
    <row r="1636" spans="1:3">
      <c r="A1636" s="20">
        <v>38510</v>
      </c>
      <c r="B1636">
        <v>1.2282999999999999</v>
      </c>
      <c r="C1636">
        <f t="shared" si="26"/>
        <v>2005</v>
      </c>
    </row>
    <row r="1637" spans="1:3">
      <c r="A1637" s="20">
        <v>38511</v>
      </c>
      <c r="B1637">
        <v>1.2232000000000001</v>
      </c>
      <c r="C1637">
        <f t="shared" si="26"/>
        <v>2005</v>
      </c>
    </row>
    <row r="1638" spans="1:3">
      <c r="A1638" s="20">
        <v>38512</v>
      </c>
      <c r="B1638">
        <v>1.2226999999999999</v>
      </c>
      <c r="C1638">
        <f t="shared" si="26"/>
        <v>2005</v>
      </c>
    </row>
    <row r="1639" spans="1:3">
      <c r="A1639" s="20">
        <v>38513</v>
      </c>
      <c r="B1639">
        <v>1.2115</v>
      </c>
      <c r="C1639">
        <f t="shared" si="26"/>
        <v>2005</v>
      </c>
    </row>
    <row r="1640" spans="1:3">
      <c r="A1640" s="20">
        <v>38516</v>
      </c>
      <c r="B1640">
        <v>1.2108000000000001</v>
      </c>
      <c r="C1640">
        <f t="shared" si="26"/>
        <v>2005</v>
      </c>
    </row>
    <row r="1641" spans="1:3">
      <c r="A1641" s="20">
        <v>38517</v>
      </c>
      <c r="B1641">
        <v>1.2029000000000001</v>
      </c>
      <c r="C1641">
        <f t="shared" si="26"/>
        <v>2005</v>
      </c>
    </row>
    <row r="1642" spans="1:3">
      <c r="A1642" s="20">
        <v>38518</v>
      </c>
      <c r="B1642">
        <v>1.2114</v>
      </c>
      <c r="C1642">
        <f t="shared" si="26"/>
        <v>2005</v>
      </c>
    </row>
    <row r="1643" spans="1:3">
      <c r="A1643" s="20">
        <v>38519</v>
      </c>
      <c r="B1643">
        <v>1.2104999999999999</v>
      </c>
      <c r="C1643">
        <f t="shared" si="26"/>
        <v>2005</v>
      </c>
    </row>
    <row r="1644" spans="1:3">
      <c r="A1644" s="20">
        <v>38520</v>
      </c>
      <c r="B1644">
        <v>1.2282999999999999</v>
      </c>
      <c r="C1644">
        <f t="shared" si="26"/>
        <v>2005</v>
      </c>
    </row>
    <row r="1645" spans="1:3">
      <c r="A1645" s="20">
        <v>38523</v>
      </c>
      <c r="B1645">
        <v>1.2149000000000001</v>
      </c>
      <c r="C1645">
        <f t="shared" si="26"/>
        <v>2005</v>
      </c>
    </row>
    <row r="1646" spans="1:3">
      <c r="A1646" s="20">
        <v>38524</v>
      </c>
      <c r="B1646">
        <v>1.2181</v>
      </c>
      <c r="C1646">
        <f t="shared" si="26"/>
        <v>2005</v>
      </c>
    </row>
    <row r="1647" spans="1:3">
      <c r="A1647" s="20">
        <v>38525</v>
      </c>
      <c r="B1647">
        <v>1.2128000000000001</v>
      </c>
      <c r="C1647">
        <f t="shared" si="26"/>
        <v>2005</v>
      </c>
    </row>
    <row r="1648" spans="1:3">
      <c r="A1648" s="20">
        <v>38526</v>
      </c>
      <c r="B1648">
        <v>1.2032</v>
      </c>
      <c r="C1648">
        <f t="shared" si="26"/>
        <v>2005</v>
      </c>
    </row>
    <row r="1649" spans="1:3">
      <c r="A1649" s="20">
        <v>38527</v>
      </c>
      <c r="B1649">
        <v>1.2089000000000001</v>
      </c>
      <c r="C1649">
        <f t="shared" si="26"/>
        <v>2005</v>
      </c>
    </row>
    <row r="1650" spans="1:3">
      <c r="A1650" s="20">
        <v>38530</v>
      </c>
      <c r="B1650">
        <v>1.2159</v>
      </c>
      <c r="C1650">
        <f t="shared" si="26"/>
        <v>2005</v>
      </c>
    </row>
    <row r="1651" spans="1:3">
      <c r="A1651" s="20">
        <v>38531</v>
      </c>
      <c r="B1651">
        <v>1.2051000000000001</v>
      </c>
      <c r="C1651">
        <f t="shared" si="26"/>
        <v>2005</v>
      </c>
    </row>
    <row r="1652" spans="1:3">
      <c r="A1652" s="20">
        <v>38532</v>
      </c>
      <c r="B1652">
        <v>1.2070000000000001</v>
      </c>
      <c r="C1652">
        <f t="shared" si="26"/>
        <v>2005</v>
      </c>
    </row>
    <row r="1653" spans="1:3">
      <c r="A1653" s="20">
        <v>38533</v>
      </c>
      <c r="B1653">
        <v>1.2099</v>
      </c>
      <c r="C1653">
        <f t="shared" si="26"/>
        <v>2005</v>
      </c>
    </row>
    <row r="1654" spans="1:3">
      <c r="A1654" s="20">
        <v>38534</v>
      </c>
      <c r="B1654">
        <v>1.1953</v>
      </c>
      <c r="C1654">
        <f t="shared" si="26"/>
        <v>2005</v>
      </c>
    </row>
    <row r="1655" spans="1:3">
      <c r="A1655" s="20">
        <v>38538</v>
      </c>
      <c r="B1655">
        <v>1.1909000000000001</v>
      </c>
      <c r="C1655">
        <f t="shared" si="26"/>
        <v>2005</v>
      </c>
    </row>
    <row r="1656" spans="1:3">
      <c r="A1656" s="20">
        <v>38539</v>
      </c>
      <c r="B1656">
        <v>1.1931</v>
      </c>
      <c r="C1656">
        <f t="shared" si="26"/>
        <v>2005</v>
      </c>
    </row>
    <row r="1657" spans="1:3">
      <c r="A1657" s="20">
        <v>38540</v>
      </c>
      <c r="B1657">
        <v>1.1949000000000001</v>
      </c>
      <c r="C1657">
        <f t="shared" si="26"/>
        <v>2005</v>
      </c>
    </row>
    <row r="1658" spans="1:3">
      <c r="A1658" s="20">
        <v>38541</v>
      </c>
      <c r="B1658">
        <v>1.1963999999999999</v>
      </c>
      <c r="C1658">
        <f t="shared" si="26"/>
        <v>2005</v>
      </c>
    </row>
    <row r="1659" spans="1:3">
      <c r="A1659" s="20">
        <v>38544</v>
      </c>
      <c r="B1659">
        <v>1.2070000000000001</v>
      </c>
      <c r="C1659">
        <f t="shared" si="26"/>
        <v>2005</v>
      </c>
    </row>
    <row r="1660" spans="1:3">
      <c r="A1660" s="20">
        <v>38545</v>
      </c>
      <c r="B1660">
        <v>1.224</v>
      </c>
      <c r="C1660">
        <f t="shared" si="26"/>
        <v>2005</v>
      </c>
    </row>
    <row r="1661" spans="1:3">
      <c r="A1661" s="20">
        <v>38546</v>
      </c>
      <c r="B1661">
        <v>1.2092000000000001</v>
      </c>
      <c r="C1661">
        <f t="shared" si="26"/>
        <v>2005</v>
      </c>
    </row>
    <row r="1662" spans="1:3">
      <c r="A1662" s="20">
        <v>38547</v>
      </c>
      <c r="B1662">
        <v>1.208</v>
      </c>
      <c r="C1662">
        <f t="shared" si="26"/>
        <v>2005</v>
      </c>
    </row>
    <row r="1663" spans="1:3">
      <c r="A1663" s="20">
        <v>38548</v>
      </c>
      <c r="B1663">
        <v>1.2032</v>
      </c>
      <c r="C1663">
        <f t="shared" si="26"/>
        <v>2005</v>
      </c>
    </row>
    <row r="1664" spans="1:3">
      <c r="A1664" s="20">
        <v>38551</v>
      </c>
      <c r="B1664">
        <v>1.2048000000000001</v>
      </c>
      <c r="C1664">
        <f t="shared" si="26"/>
        <v>2005</v>
      </c>
    </row>
    <row r="1665" spans="1:3">
      <c r="A1665" s="20">
        <v>38552</v>
      </c>
      <c r="B1665">
        <v>1.2032</v>
      </c>
      <c r="C1665">
        <f t="shared" si="26"/>
        <v>2005</v>
      </c>
    </row>
    <row r="1666" spans="1:3">
      <c r="A1666" s="20">
        <v>38553</v>
      </c>
      <c r="B1666">
        <v>1.2137</v>
      </c>
      <c r="C1666">
        <f t="shared" si="26"/>
        <v>2005</v>
      </c>
    </row>
    <row r="1667" spans="1:3">
      <c r="A1667" s="20">
        <v>38554</v>
      </c>
      <c r="B1667">
        <v>1.2170000000000001</v>
      </c>
      <c r="C1667">
        <f t="shared" si="26"/>
        <v>2005</v>
      </c>
    </row>
    <row r="1668" spans="1:3">
      <c r="A1668" s="20">
        <v>38555</v>
      </c>
      <c r="B1668">
        <v>1.206</v>
      </c>
      <c r="C1668">
        <f t="shared" si="26"/>
        <v>2005</v>
      </c>
    </row>
    <row r="1669" spans="1:3">
      <c r="A1669" s="20">
        <v>38558</v>
      </c>
      <c r="B1669">
        <v>1.2057</v>
      </c>
      <c r="C1669">
        <f t="shared" si="26"/>
        <v>2005</v>
      </c>
    </row>
    <row r="1670" spans="1:3">
      <c r="A1670" s="20">
        <v>38559</v>
      </c>
      <c r="B1670">
        <v>1.2015</v>
      </c>
      <c r="C1670">
        <f t="shared" si="26"/>
        <v>2005</v>
      </c>
    </row>
    <row r="1671" spans="1:3">
      <c r="A1671" s="20">
        <v>38560</v>
      </c>
      <c r="B1671">
        <v>1.2064999999999999</v>
      </c>
      <c r="C1671">
        <f t="shared" si="26"/>
        <v>2005</v>
      </c>
    </row>
    <row r="1672" spans="1:3">
      <c r="A1672" s="20">
        <v>38561</v>
      </c>
      <c r="B1672">
        <v>1.2133</v>
      </c>
      <c r="C1672">
        <f t="shared" si="26"/>
        <v>2005</v>
      </c>
    </row>
    <row r="1673" spans="1:3">
      <c r="A1673" s="20">
        <v>38562</v>
      </c>
      <c r="B1673">
        <v>1.2119</v>
      </c>
      <c r="C1673">
        <f t="shared" si="26"/>
        <v>2005</v>
      </c>
    </row>
    <row r="1674" spans="1:3">
      <c r="A1674" s="20">
        <v>38565</v>
      </c>
      <c r="B1674">
        <v>1.2172000000000001</v>
      </c>
      <c r="C1674">
        <f t="shared" si="26"/>
        <v>2005</v>
      </c>
    </row>
    <row r="1675" spans="1:3">
      <c r="A1675" s="20">
        <v>38566</v>
      </c>
      <c r="B1675">
        <v>1.2190000000000001</v>
      </c>
      <c r="C1675">
        <f t="shared" si="26"/>
        <v>2005</v>
      </c>
    </row>
    <row r="1676" spans="1:3">
      <c r="A1676" s="20">
        <v>38567</v>
      </c>
      <c r="B1676">
        <v>1.2334000000000001</v>
      </c>
      <c r="C1676">
        <f t="shared" si="26"/>
        <v>2005</v>
      </c>
    </row>
    <row r="1677" spans="1:3">
      <c r="A1677" s="20">
        <v>38568</v>
      </c>
      <c r="B1677">
        <v>1.2382</v>
      </c>
      <c r="C1677">
        <f t="shared" si="26"/>
        <v>2005</v>
      </c>
    </row>
    <row r="1678" spans="1:3">
      <c r="A1678" s="20">
        <v>38569</v>
      </c>
      <c r="B1678">
        <v>1.2358</v>
      </c>
      <c r="C1678">
        <f t="shared" si="26"/>
        <v>2005</v>
      </c>
    </row>
    <row r="1679" spans="1:3">
      <c r="A1679" s="20">
        <v>38572</v>
      </c>
      <c r="B1679">
        <v>1.2350000000000001</v>
      </c>
      <c r="C1679">
        <f t="shared" si="26"/>
        <v>2005</v>
      </c>
    </row>
    <row r="1680" spans="1:3">
      <c r="A1680" s="20">
        <v>38573</v>
      </c>
      <c r="B1680">
        <v>1.2366999999999999</v>
      </c>
      <c r="C1680">
        <f t="shared" si="26"/>
        <v>2005</v>
      </c>
    </row>
    <row r="1681" spans="1:3">
      <c r="A1681" s="20">
        <v>38574</v>
      </c>
      <c r="B1681">
        <v>1.238</v>
      </c>
      <c r="C1681">
        <f t="shared" si="26"/>
        <v>2005</v>
      </c>
    </row>
    <row r="1682" spans="1:3">
      <c r="A1682" s="20">
        <v>38575</v>
      </c>
      <c r="B1682">
        <v>1.2467999999999999</v>
      </c>
      <c r="C1682">
        <f t="shared" ref="C1682:C1745" si="27">YEAR(A1682)</f>
        <v>2005</v>
      </c>
    </row>
    <row r="1683" spans="1:3">
      <c r="A1683" s="20">
        <v>38576</v>
      </c>
      <c r="B1683">
        <v>1.2437</v>
      </c>
      <c r="C1683">
        <f t="shared" si="27"/>
        <v>2005</v>
      </c>
    </row>
    <row r="1684" spans="1:3">
      <c r="A1684" s="20">
        <v>38579</v>
      </c>
      <c r="B1684">
        <v>1.2363999999999999</v>
      </c>
      <c r="C1684">
        <f t="shared" si="27"/>
        <v>2005</v>
      </c>
    </row>
    <row r="1685" spans="1:3">
      <c r="A1685" s="20">
        <v>38580</v>
      </c>
      <c r="B1685">
        <v>1.2362</v>
      </c>
      <c r="C1685">
        <f t="shared" si="27"/>
        <v>2005</v>
      </c>
    </row>
    <row r="1686" spans="1:3">
      <c r="A1686" s="20">
        <v>38581</v>
      </c>
      <c r="B1686">
        <v>1.2269000000000001</v>
      </c>
      <c r="C1686">
        <f t="shared" si="27"/>
        <v>2005</v>
      </c>
    </row>
    <row r="1687" spans="1:3">
      <c r="A1687" s="20">
        <v>38582</v>
      </c>
      <c r="B1687">
        <v>1.2170000000000001</v>
      </c>
      <c r="C1687">
        <f t="shared" si="27"/>
        <v>2005</v>
      </c>
    </row>
    <row r="1688" spans="1:3">
      <c r="A1688" s="20">
        <v>38583</v>
      </c>
      <c r="B1688">
        <v>1.2148000000000001</v>
      </c>
      <c r="C1688">
        <f t="shared" si="27"/>
        <v>2005</v>
      </c>
    </row>
    <row r="1689" spans="1:3">
      <c r="A1689" s="20">
        <v>38586</v>
      </c>
      <c r="B1689">
        <v>1.2229000000000001</v>
      </c>
      <c r="C1689">
        <f t="shared" si="27"/>
        <v>2005</v>
      </c>
    </row>
    <row r="1690" spans="1:3">
      <c r="A1690" s="20">
        <v>38587</v>
      </c>
      <c r="B1690">
        <v>1.2234</v>
      </c>
      <c r="C1690">
        <f t="shared" si="27"/>
        <v>2005</v>
      </c>
    </row>
    <row r="1691" spans="1:3">
      <c r="A1691" s="20">
        <v>38588</v>
      </c>
      <c r="B1691">
        <v>1.2271000000000001</v>
      </c>
      <c r="C1691">
        <f t="shared" si="27"/>
        <v>2005</v>
      </c>
    </row>
    <row r="1692" spans="1:3">
      <c r="A1692" s="20">
        <v>38589</v>
      </c>
      <c r="B1692">
        <v>1.2297</v>
      </c>
      <c r="C1692">
        <f t="shared" si="27"/>
        <v>2005</v>
      </c>
    </row>
    <row r="1693" spans="1:3">
      <c r="A1693" s="20">
        <v>38590</v>
      </c>
      <c r="B1693">
        <v>1.2283999999999999</v>
      </c>
      <c r="C1693">
        <f t="shared" si="27"/>
        <v>2005</v>
      </c>
    </row>
    <row r="1694" spans="1:3">
      <c r="A1694" s="20">
        <v>38593</v>
      </c>
      <c r="B1694">
        <v>1.2233000000000001</v>
      </c>
      <c r="C1694">
        <f t="shared" si="27"/>
        <v>2005</v>
      </c>
    </row>
    <row r="1695" spans="1:3">
      <c r="A1695" s="20">
        <v>38594</v>
      </c>
      <c r="B1695">
        <v>1.2216</v>
      </c>
      <c r="C1695">
        <f t="shared" si="27"/>
        <v>2005</v>
      </c>
    </row>
    <row r="1696" spans="1:3">
      <c r="A1696" s="20">
        <v>38595</v>
      </c>
      <c r="B1696">
        <v>1.2343</v>
      </c>
      <c r="C1696">
        <f t="shared" si="27"/>
        <v>2005</v>
      </c>
    </row>
    <row r="1697" spans="1:3">
      <c r="A1697" s="20">
        <v>38596</v>
      </c>
      <c r="B1697">
        <v>1.2493000000000001</v>
      </c>
      <c r="C1697">
        <f t="shared" si="27"/>
        <v>2005</v>
      </c>
    </row>
    <row r="1698" spans="1:3">
      <c r="A1698" s="20">
        <v>38597</v>
      </c>
      <c r="B1698">
        <v>1.2527999999999999</v>
      </c>
      <c r="C1698">
        <f t="shared" si="27"/>
        <v>2005</v>
      </c>
    </row>
    <row r="1699" spans="1:3">
      <c r="A1699" s="20">
        <v>38601</v>
      </c>
      <c r="B1699">
        <v>1.2465999999999999</v>
      </c>
      <c r="C1699">
        <f t="shared" si="27"/>
        <v>2005</v>
      </c>
    </row>
    <row r="1700" spans="1:3">
      <c r="A1700" s="20">
        <v>38602</v>
      </c>
      <c r="B1700">
        <v>1.2415</v>
      </c>
      <c r="C1700">
        <f t="shared" si="27"/>
        <v>2005</v>
      </c>
    </row>
    <row r="1701" spans="1:3">
      <c r="A1701" s="20">
        <v>38603</v>
      </c>
      <c r="B1701">
        <v>1.2398</v>
      </c>
      <c r="C1701">
        <f t="shared" si="27"/>
        <v>2005</v>
      </c>
    </row>
    <row r="1702" spans="1:3">
      <c r="A1702" s="20">
        <v>38604</v>
      </c>
      <c r="B1702">
        <v>1.2403</v>
      </c>
      <c r="C1702">
        <f t="shared" si="27"/>
        <v>2005</v>
      </c>
    </row>
    <row r="1703" spans="1:3">
      <c r="A1703" s="20">
        <v>38607</v>
      </c>
      <c r="B1703">
        <v>1.2282999999999999</v>
      </c>
      <c r="C1703">
        <f t="shared" si="27"/>
        <v>2005</v>
      </c>
    </row>
    <row r="1704" spans="1:3">
      <c r="A1704" s="20">
        <v>38608</v>
      </c>
      <c r="B1704">
        <v>1.2262999999999999</v>
      </c>
      <c r="C1704">
        <f t="shared" si="27"/>
        <v>2005</v>
      </c>
    </row>
    <row r="1705" spans="1:3">
      <c r="A1705" s="20">
        <v>38609</v>
      </c>
      <c r="B1705">
        <v>1.2285999999999999</v>
      </c>
      <c r="C1705">
        <f t="shared" si="27"/>
        <v>2005</v>
      </c>
    </row>
    <row r="1706" spans="1:3">
      <c r="A1706" s="20">
        <v>38610</v>
      </c>
      <c r="B1706">
        <v>1.222</v>
      </c>
      <c r="C1706">
        <f t="shared" si="27"/>
        <v>2005</v>
      </c>
    </row>
    <row r="1707" spans="1:3">
      <c r="A1707" s="20">
        <v>38611</v>
      </c>
      <c r="B1707">
        <v>1.2233000000000001</v>
      </c>
      <c r="C1707">
        <f t="shared" si="27"/>
        <v>2005</v>
      </c>
    </row>
    <row r="1708" spans="1:3">
      <c r="A1708" s="20">
        <v>38614</v>
      </c>
      <c r="B1708">
        <v>1.2136</v>
      </c>
      <c r="C1708">
        <f t="shared" si="27"/>
        <v>2005</v>
      </c>
    </row>
    <row r="1709" spans="1:3">
      <c r="A1709" s="20">
        <v>38615</v>
      </c>
      <c r="B1709">
        <v>1.2113</v>
      </c>
      <c r="C1709">
        <f t="shared" si="27"/>
        <v>2005</v>
      </c>
    </row>
    <row r="1710" spans="1:3">
      <c r="A1710" s="20">
        <v>38616</v>
      </c>
      <c r="B1710">
        <v>1.2215</v>
      </c>
      <c r="C1710">
        <f t="shared" si="27"/>
        <v>2005</v>
      </c>
    </row>
    <row r="1711" spans="1:3">
      <c r="A1711" s="20">
        <v>38617</v>
      </c>
      <c r="B1711">
        <v>1.2149000000000001</v>
      </c>
      <c r="C1711">
        <f t="shared" si="27"/>
        <v>2005</v>
      </c>
    </row>
    <row r="1712" spans="1:3">
      <c r="A1712" s="20">
        <v>38618</v>
      </c>
      <c r="B1712">
        <v>1.2037</v>
      </c>
      <c r="C1712">
        <f t="shared" si="27"/>
        <v>2005</v>
      </c>
    </row>
    <row r="1713" spans="1:3">
      <c r="A1713" s="20">
        <v>38621</v>
      </c>
      <c r="B1713">
        <v>1.2069000000000001</v>
      </c>
      <c r="C1713">
        <f t="shared" si="27"/>
        <v>2005</v>
      </c>
    </row>
    <row r="1714" spans="1:3">
      <c r="A1714" s="20">
        <v>38622</v>
      </c>
      <c r="B1714">
        <v>1.2009000000000001</v>
      </c>
      <c r="C1714">
        <f t="shared" si="27"/>
        <v>2005</v>
      </c>
    </row>
    <row r="1715" spans="1:3">
      <c r="A1715" s="20">
        <v>38623</v>
      </c>
      <c r="B1715">
        <v>1.2040999999999999</v>
      </c>
      <c r="C1715">
        <f t="shared" si="27"/>
        <v>2005</v>
      </c>
    </row>
    <row r="1716" spans="1:3">
      <c r="A1716" s="20">
        <v>38624</v>
      </c>
      <c r="B1716">
        <v>1.2027000000000001</v>
      </c>
      <c r="C1716">
        <f t="shared" si="27"/>
        <v>2005</v>
      </c>
    </row>
    <row r="1717" spans="1:3">
      <c r="A1717" s="20">
        <v>38625</v>
      </c>
      <c r="B1717">
        <v>1.2022999999999999</v>
      </c>
      <c r="C1717">
        <f t="shared" si="27"/>
        <v>2005</v>
      </c>
    </row>
    <row r="1718" spans="1:3">
      <c r="A1718" s="20">
        <v>38628</v>
      </c>
      <c r="B1718">
        <v>1.1916</v>
      </c>
      <c r="C1718">
        <f t="shared" si="27"/>
        <v>2005</v>
      </c>
    </row>
    <row r="1719" spans="1:3">
      <c r="A1719" s="20">
        <v>38629</v>
      </c>
      <c r="B1719">
        <v>1.1914</v>
      </c>
      <c r="C1719">
        <f t="shared" si="27"/>
        <v>2005</v>
      </c>
    </row>
    <row r="1720" spans="1:3">
      <c r="A1720" s="20">
        <v>38630</v>
      </c>
      <c r="B1720">
        <v>1.1970000000000001</v>
      </c>
      <c r="C1720">
        <f t="shared" si="27"/>
        <v>2005</v>
      </c>
    </row>
    <row r="1721" spans="1:3">
      <c r="A1721" s="20">
        <v>38631</v>
      </c>
      <c r="B1721">
        <v>1.2178</v>
      </c>
      <c r="C1721">
        <f t="shared" si="27"/>
        <v>2005</v>
      </c>
    </row>
    <row r="1722" spans="1:3">
      <c r="A1722" s="20">
        <v>38632</v>
      </c>
      <c r="B1722">
        <v>1.2123999999999999</v>
      </c>
      <c r="C1722">
        <f t="shared" si="27"/>
        <v>2005</v>
      </c>
    </row>
    <row r="1723" spans="1:3">
      <c r="A1723" s="20">
        <v>38635</v>
      </c>
      <c r="B1723">
        <v>1.2064999999999999</v>
      </c>
      <c r="C1723">
        <f t="shared" si="27"/>
        <v>2005</v>
      </c>
    </row>
    <row r="1724" spans="1:3">
      <c r="A1724" s="20">
        <v>38636</v>
      </c>
      <c r="B1724">
        <v>1.1989000000000001</v>
      </c>
      <c r="C1724">
        <f t="shared" si="27"/>
        <v>2005</v>
      </c>
    </row>
    <row r="1725" spans="1:3">
      <c r="A1725" s="20">
        <v>38637</v>
      </c>
      <c r="B1725">
        <v>1.2020999999999999</v>
      </c>
      <c r="C1725">
        <f t="shared" si="27"/>
        <v>2005</v>
      </c>
    </row>
    <row r="1726" spans="1:3">
      <c r="A1726" s="20">
        <v>38638</v>
      </c>
      <c r="B1726">
        <v>1.2021999999999999</v>
      </c>
      <c r="C1726">
        <f t="shared" si="27"/>
        <v>2005</v>
      </c>
    </row>
    <row r="1727" spans="1:3">
      <c r="A1727" s="20">
        <v>38639</v>
      </c>
      <c r="B1727">
        <v>1.2073</v>
      </c>
      <c r="C1727">
        <f t="shared" si="27"/>
        <v>2005</v>
      </c>
    </row>
    <row r="1728" spans="1:3">
      <c r="A1728" s="20">
        <v>38642</v>
      </c>
      <c r="B1728">
        <v>1.2022999999999999</v>
      </c>
      <c r="C1728">
        <f t="shared" si="27"/>
        <v>2005</v>
      </c>
    </row>
    <row r="1729" spans="1:3">
      <c r="A1729" s="20">
        <v>38643</v>
      </c>
      <c r="B1729">
        <v>1.1957</v>
      </c>
      <c r="C1729">
        <f t="shared" si="27"/>
        <v>2005</v>
      </c>
    </row>
    <row r="1730" spans="1:3">
      <c r="A1730" s="20">
        <v>38644</v>
      </c>
      <c r="B1730">
        <v>1.1988000000000001</v>
      </c>
      <c r="C1730">
        <f t="shared" si="27"/>
        <v>2005</v>
      </c>
    </row>
    <row r="1731" spans="1:3">
      <c r="A1731" s="20">
        <v>38645</v>
      </c>
      <c r="B1731">
        <v>1.2019</v>
      </c>
      <c r="C1731">
        <f t="shared" si="27"/>
        <v>2005</v>
      </c>
    </row>
    <row r="1732" spans="1:3">
      <c r="A1732" s="20">
        <v>38646</v>
      </c>
      <c r="B1732">
        <v>1.1950000000000001</v>
      </c>
      <c r="C1732">
        <f t="shared" si="27"/>
        <v>2005</v>
      </c>
    </row>
    <row r="1733" spans="1:3">
      <c r="A1733" s="20">
        <v>38649</v>
      </c>
      <c r="B1733">
        <v>1.1981999999999999</v>
      </c>
      <c r="C1733">
        <f t="shared" si="27"/>
        <v>2005</v>
      </c>
    </row>
    <row r="1734" spans="1:3">
      <c r="A1734" s="20">
        <v>38650</v>
      </c>
      <c r="B1734">
        <v>1.2102999999999999</v>
      </c>
      <c r="C1734">
        <f t="shared" si="27"/>
        <v>2005</v>
      </c>
    </row>
    <row r="1735" spans="1:3">
      <c r="A1735" s="20">
        <v>38651</v>
      </c>
      <c r="B1735">
        <v>1.2067000000000001</v>
      </c>
      <c r="C1735">
        <f t="shared" si="27"/>
        <v>2005</v>
      </c>
    </row>
    <row r="1736" spans="1:3">
      <c r="A1736" s="20">
        <v>38652</v>
      </c>
      <c r="B1736">
        <v>1.214</v>
      </c>
      <c r="C1736">
        <f t="shared" si="27"/>
        <v>2005</v>
      </c>
    </row>
    <row r="1737" spans="1:3">
      <c r="A1737" s="20">
        <v>38653</v>
      </c>
      <c r="B1737">
        <v>1.2065999999999999</v>
      </c>
      <c r="C1737">
        <f t="shared" si="27"/>
        <v>2005</v>
      </c>
    </row>
    <row r="1738" spans="1:3">
      <c r="A1738" s="20">
        <v>38656</v>
      </c>
      <c r="B1738">
        <v>1.1989000000000001</v>
      </c>
      <c r="C1738">
        <f t="shared" si="27"/>
        <v>2005</v>
      </c>
    </row>
    <row r="1739" spans="1:3">
      <c r="A1739" s="20">
        <v>38657</v>
      </c>
      <c r="B1739">
        <v>1.2019</v>
      </c>
      <c r="C1739">
        <f t="shared" si="27"/>
        <v>2005</v>
      </c>
    </row>
    <row r="1740" spans="1:3">
      <c r="A1740" s="20">
        <v>38658</v>
      </c>
      <c r="B1740">
        <v>1.2071000000000001</v>
      </c>
      <c r="C1740">
        <f t="shared" si="27"/>
        <v>2005</v>
      </c>
    </row>
    <row r="1741" spans="1:3">
      <c r="A1741" s="20">
        <v>38659</v>
      </c>
      <c r="B1741">
        <v>1.1940999999999999</v>
      </c>
      <c r="C1741">
        <f t="shared" si="27"/>
        <v>2005</v>
      </c>
    </row>
    <row r="1742" spans="1:3">
      <c r="A1742" s="20">
        <v>38660</v>
      </c>
      <c r="B1742">
        <v>1.1811</v>
      </c>
      <c r="C1742">
        <f t="shared" si="27"/>
        <v>2005</v>
      </c>
    </row>
    <row r="1743" spans="1:3">
      <c r="A1743" s="20">
        <v>38663</v>
      </c>
      <c r="B1743">
        <v>1.1798999999999999</v>
      </c>
      <c r="C1743">
        <f t="shared" si="27"/>
        <v>2005</v>
      </c>
    </row>
    <row r="1744" spans="1:3">
      <c r="A1744" s="20">
        <v>38664</v>
      </c>
      <c r="B1744">
        <v>1.1778</v>
      </c>
      <c r="C1744">
        <f t="shared" si="27"/>
        <v>2005</v>
      </c>
    </row>
    <row r="1745" spans="1:3">
      <c r="A1745" s="20">
        <v>38665</v>
      </c>
      <c r="B1745">
        <v>1.1762999999999999</v>
      </c>
      <c r="C1745">
        <f t="shared" si="27"/>
        <v>2005</v>
      </c>
    </row>
    <row r="1746" spans="1:3">
      <c r="A1746" s="20">
        <v>38666</v>
      </c>
      <c r="B1746">
        <v>1.1684000000000001</v>
      </c>
      <c r="C1746">
        <f t="shared" ref="C1746:C1809" si="28">YEAR(A1746)</f>
        <v>2005</v>
      </c>
    </row>
    <row r="1747" spans="1:3">
      <c r="A1747" s="20">
        <v>38667</v>
      </c>
      <c r="B1747">
        <v>1.1731</v>
      </c>
      <c r="C1747">
        <f t="shared" si="28"/>
        <v>2005</v>
      </c>
    </row>
    <row r="1748" spans="1:3">
      <c r="A1748" s="20">
        <v>38670</v>
      </c>
      <c r="B1748">
        <v>1.1684000000000001</v>
      </c>
      <c r="C1748">
        <f t="shared" si="28"/>
        <v>2005</v>
      </c>
    </row>
    <row r="1749" spans="1:3">
      <c r="A1749" s="20">
        <v>38671</v>
      </c>
      <c r="B1749">
        <v>1.1719999999999999</v>
      </c>
      <c r="C1749">
        <f t="shared" si="28"/>
        <v>2005</v>
      </c>
    </row>
    <row r="1750" spans="1:3">
      <c r="A1750" s="20">
        <v>38672</v>
      </c>
      <c r="B1750">
        <v>1.1669</v>
      </c>
      <c r="C1750">
        <f t="shared" si="28"/>
        <v>2005</v>
      </c>
    </row>
    <row r="1751" spans="1:3">
      <c r="A1751" s="20">
        <v>38673</v>
      </c>
      <c r="B1751">
        <v>1.1746000000000001</v>
      </c>
      <c r="C1751">
        <f t="shared" si="28"/>
        <v>2005</v>
      </c>
    </row>
    <row r="1752" spans="1:3">
      <c r="A1752" s="20">
        <v>38674</v>
      </c>
      <c r="B1752">
        <v>1.1772</v>
      </c>
      <c r="C1752">
        <f t="shared" si="28"/>
        <v>2005</v>
      </c>
    </row>
    <row r="1753" spans="1:3">
      <c r="A1753" s="20">
        <v>38677</v>
      </c>
      <c r="B1753">
        <v>1.1726000000000001</v>
      </c>
      <c r="C1753">
        <f t="shared" si="28"/>
        <v>2005</v>
      </c>
    </row>
    <row r="1754" spans="1:3">
      <c r="A1754" s="20">
        <v>38678</v>
      </c>
      <c r="B1754">
        <v>1.1813</v>
      </c>
      <c r="C1754">
        <f t="shared" si="28"/>
        <v>2005</v>
      </c>
    </row>
    <row r="1755" spans="1:3">
      <c r="A1755" s="20">
        <v>38679</v>
      </c>
      <c r="B1755">
        <v>1.1818</v>
      </c>
      <c r="C1755">
        <f t="shared" si="28"/>
        <v>2005</v>
      </c>
    </row>
    <row r="1756" spans="1:3">
      <c r="A1756" s="20">
        <v>38681</v>
      </c>
      <c r="B1756">
        <v>1.1719999999999999</v>
      </c>
      <c r="C1756">
        <f t="shared" si="28"/>
        <v>2005</v>
      </c>
    </row>
    <row r="1757" spans="1:3">
      <c r="A1757" s="20">
        <v>38684</v>
      </c>
      <c r="B1757">
        <v>1.1849000000000001</v>
      </c>
      <c r="C1757">
        <f t="shared" si="28"/>
        <v>2005</v>
      </c>
    </row>
    <row r="1758" spans="1:3">
      <c r="A1758" s="20">
        <v>38685</v>
      </c>
      <c r="B1758">
        <v>1.1777</v>
      </c>
      <c r="C1758">
        <f t="shared" si="28"/>
        <v>2005</v>
      </c>
    </row>
    <row r="1759" spans="1:3">
      <c r="A1759" s="20">
        <v>38686</v>
      </c>
      <c r="B1759">
        <v>1.1789000000000001</v>
      </c>
      <c r="C1759">
        <f t="shared" si="28"/>
        <v>2005</v>
      </c>
    </row>
    <row r="1760" spans="1:3">
      <c r="A1760" s="20">
        <v>38687</v>
      </c>
      <c r="B1760">
        <v>1.1732</v>
      </c>
      <c r="C1760">
        <f t="shared" si="28"/>
        <v>2005</v>
      </c>
    </row>
    <row r="1761" spans="1:3">
      <c r="A1761" s="20">
        <v>38688</v>
      </c>
      <c r="B1761">
        <v>1.1713</v>
      </c>
      <c r="C1761">
        <f t="shared" si="28"/>
        <v>2005</v>
      </c>
    </row>
    <row r="1762" spans="1:3">
      <c r="A1762" s="20">
        <v>38691</v>
      </c>
      <c r="B1762">
        <v>1.1785000000000001</v>
      </c>
      <c r="C1762">
        <f t="shared" si="28"/>
        <v>2005</v>
      </c>
    </row>
    <row r="1763" spans="1:3">
      <c r="A1763" s="20">
        <v>38692</v>
      </c>
      <c r="B1763">
        <v>1.1778</v>
      </c>
      <c r="C1763">
        <f t="shared" si="28"/>
        <v>2005</v>
      </c>
    </row>
    <row r="1764" spans="1:3">
      <c r="A1764" s="20">
        <v>38693</v>
      </c>
      <c r="B1764">
        <v>1.1721999999999999</v>
      </c>
      <c r="C1764">
        <f t="shared" si="28"/>
        <v>2005</v>
      </c>
    </row>
    <row r="1765" spans="1:3">
      <c r="A1765" s="20">
        <v>38694</v>
      </c>
      <c r="B1765">
        <v>1.1820999999999999</v>
      </c>
      <c r="C1765">
        <f t="shared" si="28"/>
        <v>2005</v>
      </c>
    </row>
    <row r="1766" spans="1:3">
      <c r="A1766" s="20">
        <v>38695</v>
      </c>
      <c r="B1766">
        <v>1.1811</v>
      </c>
      <c r="C1766">
        <f t="shared" si="28"/>
        <v>2005</v>
      </c>
    </row>
    <row r="1767" spans="1:3">
      <c r="A1767" s="20">
        <v>38698</v>
      </c>
      <c r="B1767">
        <v>1.1950000000000001</v>
      </c>
      <c r="C1767">
        <f t="shared" si="28"/>
        <v>2005</v>
      </c>
    </row>
    <row r="1768" spans="1:3">
      <c r="A1768" s="20">
        <v>38699</v>
      </c>
      <c r="B1768">
        <v>1.1942999999999999</v>
      </c>
      <c r="C1768">
        <f t="shared" si="28"/>
        <v>2005</v>
      </c>
    </row>
    <row r="1769" spans="1:3">
      <c r="A1769" s="20">
        <v>38700</v>
      </c>
      <c r="B1769">
        <v>1.1996</v>
      </c>
      <c r="C1769">
        <f t="shared" si="28"/>
        <v>2005</v>
      </c>
    </row>
    <row r="1770" spans="1:3">
      <c r="A1770" s="20">
        <v>38701</v>
      </c>
      <c r="B1770">
        <v>1.1976</v>
      </c>
      <c r="C1770">
        <f t="shared" si="28"/>
        <v>2005</v>
      </c>
    </row>
    <row r="1771" spans="1:3">
      <c r="A1771" s="20">
        <v>38702</v>
      </c>
      <c r="B1771">
        <v>1.2012</v>
      </c>
      <c r="C1771">
        <f t="shared" si="28"/>
        <v>2005</v>
      </c>
    </row>
    <row r="1772" spans="1:3">
      <c r="A1772" s="20">
        <v>38705</v>
      </c>
      <c r="B1772">
        <v>1.2002999999999999</v>
      </c>
      <c r="C1772">
        <f t="shared" si="28"/>
        <v>2005</v>
      </c>
    </row>
    <row r="1773" spans="1:3">
      <c r="A1773" s="20">
        <v>38706</v>
      </c>
      <c r="B1773">
        <v>1.1854</v>
      </c>
      <c r="C1773">
        <f t="shared" si="28"/>
        <v>2005</v>
      </c>
    </row>
    <row r="1774" spans="1:3">
      <c r="A1774" s="20">
        <v>38707</v>
      </c>
      <c r="B1774">
        <v>1.1837</v>
      </c>
      <c r="C1774">
        <f t="shared" si="28"/>
        <v>2005</v>
      </c>
    </row>
    <row r="1775" spans="1:3">
      <c r="A1775" s="20">
        <v>38708</v>
      </c>
      <c r="B1775">
        <v>1.1862999999999999</v>
      </c>
      <c r="C1775">
        <f t="shared" si="28"/>
        <v>2005</v>
      </c>
    </row>
    <row r="1776" spans="1:3">
      <c r="A1776" s="20">
        <v>38709</v>
      </c>
      <c r="B1776">
        <v>1.1862999999999999</v>
      </c>
      <c r="C1776">
        <f t="shared" si="28"/>
        <v>2005</v>
      </c>
    </row>
    <row r="1777" spans="1:3">
      <c r="A1777" s="20">
        <v>38713</v>
      </c>
      <c r="B1777">
        <v>1.1823999999999999</v>
      </c>
      <c r="C1777">
        <f t="shared" si="28"/>
        <v>2005</v>
      </c>
    </row>
    <row r="1778" spans="1:3">
      <c r="A1778" s="20">
        <v>38714</v>
      </c>
      <c r="B1778">
        <v>1.1834</v>
      </c>
      <c r="C1778">
        <f t="shared" si="28"/>
        <v>2005</v>
      </c>
    </row>
    <row r="1779" spans="1:3">
      <c r="A1779" s="20">
        <v>38715</v>
      </c>
      <c r="B1779">
        <v>1.1837</v>
      </c>
      <c r="C1779">
        <f t="shared" si="28"/>
        <v>2005</v>
      </c>
    </row>
    <row r="1780" spans="1:3">
      <c r="A1780" s="20">
        <v>38716</v>
      </c>
      <c r="B1780">
        <v>1.1846000000000001</v>
      </c>
      <c r="C1780">
        <f t="shared" si="28"/>
        <v>2005</v>
      </c>
    </row>
    <row r="1781" spans="1:3">
      <c r="A1781" s="20">
        <v>38720</v>
      </c>
      <c r="B1781">
        <v>1.2015</v>
      </c>
      <c r="C1781">
        <f t="shared" si="28"/>
        <v>2006</v>
      </c>
    </row>
    <row r="1782" spans="1:3">
      <c r="A1782" s="20">
        <v>38721</v>
      </c>
      <c r="B1782">
        <v>1.2123999999999999</v>
      </c>
      <c r="C1782">
        <f t="shared" si="28"/>
        <v>2006</v>
      </c>
    </row>
    <row r="1783" spans="1:3">
      <c r="A1783" s="20">
        <v>38722</v>
      </c>
      <c r="B1783">
        <v>1.2102999999999999</v>
      </c>
      <c r="C1783">
        <f t="shared" si="28"/>
        <v>2006</v>
      </c>
    </row>
    <row r="1784" spans="1:3">
      <c r="A1784" s="20">
        <v>38723</v>
      </c>
      <c r="B1784">
        <v>1.2150000000000001</v>
      </c>
      <c r="C1784">
        <f t="shared" si="28"/>
        <v>2006</v>
      </c>
    </row>
    <row r="1785" spans="1:3">
      <c r="A1785" s="20">
        <v>38726</v>
      </c>
      <c r="B1785">
        <v>1.2081</v>
      </c>
      <c r="C1785">
        <f t="shared" si="28"/>
        <v>2006</v>
      </c>
    </row>
    <row r="1786" spans="1:3">
      <c r="A1786" s="20">
        <v>38727</v>
      </c>
      <c r="B1786">
        <v>1.2064999999999999</v>
      </c>
      <c r="C1786">
        <f t="shared" si="28"/>
        <v>2006</v>
      </c>
    </row>
    <row r="1787" spans="1:3">
      <c r="A1787" s="20">
        <v>38728</v>
      </c>
      <c r="B1787">
        <v>1.2124999999999999</v>
      </c>
      <c r="C1787">
        <f t="shared" si="28"/>
        <v>2006</v>
      </c>
    </row>
    <row r="1788" spans="1:3">
      <c r="A1788" s="20">
        <v>38729</v>
      </c>
      <c r="B1788">
        <v>1.2035</v>
      </c>
      <c r="C1788">
        <f t="shared" si="28"/>
        <v>2006</v>
      </c>
    </row>
    <row r="1789" spans="1:3">
      <c r="A1789" s="20">
        <v>38730</v>
      </c>
      <c r="B1789">
        <v>1.2135</v>
      </c>
      <c r="C1789">
        <f t="shared" si="28"/>
        <v>2006</v>
      </c>
    </row>
    <row r="1790" spans="1:3">
      <c r="A1790" s="20">
        <v>38734</v>
      </c>
      <c r="B1790">
        <v>1.2104999999999999</v>
      </c>
      <c r="C1790">
        <f t="shared" si="28"/>
        <v>2006</v>
      </c>
    </row>
    <row r="1791" spans="1:3">
      <c r="A1791" s="20">
        <v>38735</v>
      </c>
      <c r="B1791">
        <v>1.2104999999999999</v>
      </c>
      <c r="C1791">
        <f t="shared" si="28"/>
        <v>2006</v>
      </c>
    </row>
    <row r="1792" spans="1:3">
      <c r="A1792" s="20">
        <v>38736</v>
      </c>
      <c r="B1792">
        <v>1.2099</v>
      </c>
      <c r="C1792">
        <f t="shared" si="28"/>
        <v>2006</v>
      </c>
    </row>
    <row r="1793" spans="1:3">
      <c r="A1793" s="20">
        <v>38737</v>
      </c>
      <c r="B1793">
        <v>1.2136</v>
      </c>
      <c r="C1793">
        <f t="shared" si="28"/>
        <v>2006</v>
      </c>
    </row>
    <row r="1794" spans="1:3">
      <c r="A1794" s="20">
        <v>38740</v>
      </c>
      <c r="B1794">
        <v>1.2305999999999999</v>
      </c>
      <c r="C1794">
        <f t="shared" si="28"/>
        <v>2006</v>
      </c>
    </row>
    <row r="1795" spans="1:3">
      <c r="A1795" s="20">
        <v>38741</v>
      </c>
      <c r="B1795">
        <v>1.228</v>
      </c>
      <c r="C1795">
        <f t="shared" si="28"/>
        <v>2006</v>
      </c>
    </row>
    <row r="1796" spans="1:3">
      <c r="A1796" s="20">
        <v>38742</v>
      </c>
      <c r="B1796">
        <v>1.2241</v>
      </c>
      <c r="C1796">
        <f t="shared" si="28"/>
        <v>2006</v>
      </c>
    </row>
    <row r="1797" spans="1:3">
      <c r="A1797" s="20">
        <v>38743</v>
      </c>
      <c r="B1797">
        <v>1.2202</v>
      </c>
      <c r="C1797">
        <f t="shared" si="28"/>
        <v>2006</v>
      </c>
    </row>
    <row r="1798" spans="1:3">
      <c r="A1798" s="20">
        <v>38744</v>
      </c>
      <c r="B1798">
        <v>1.2101</v>
      </c>
      <c r="C1798">
        <f t="shared" si="28"/>
        <v>2006</v>
      </c>
    </row>
    <row r="1799" spans="1:3">
      <c r="A1799" s="20">
        <v>38747</v>
      </c>
      <c r="B1799">
        <v>1.2087000000000001</v>
      </c>
      <c r="C1799">
        <f t="shared" si="28"/>
        <v>2006</v>
      </c>
    </row>
    <row r="1800" spans="1:3">
      <c r="A1800" s="20">
        <v>38748</v>
      </c>
      <c r="B1800">
        <v>1.2155</v>
      </c>
      <c r="C1800">
        <f t="shared" si="28"/>
        <v>2006</v>
      </c>
    </row>
    <row r="1801" spans="1:3">
      <c r="A1801" s="20">
        <v>38749</v>
      </c>
      <c r="B1801">
        <v>1.2057</v>
      </c>
      <c r="C1801">
        <f t="shared" si="28"/>
        <v>2006</v>
      </c>
    </row>
    <row r="1802" spans="1:3">
      <c r="A1802" s="20">
        <v>38750</v>
      </c>
      <c r="B1802">
        <v>1.2097</v>
      </c>
      <c r="C1802">
        <f t="shared" si="28"/>
        <v>2006</v>
      </c>
    </row>
    <row r="1803" spans="1:3">
      <c r="A1803" s="20">
        <v>38751</v>
      </c>
      <c r="B1803">
        <v>1.202</v>
      </c>
      <c r="C1803">
        <f t="shared" si="28"/>
        <v>2006</v>
      </c>
    </row>
    <row r="1804" spans="1:3">
      <c r="A1804" s="20">
        <v>38754</v>
      </c>
      <c r="B1804">
        <v>1.1963999999999999</v>
      </c>
      <c r="C1804">
        <f t="shared" si="28"/>
        <v>2006</v>
      </c>
    </row>
    <row r="1805" spans="1:3">
      <c r="A1805" s="20">
        <v>38755</v>
      </c>
      <c r="B1805">
        <v>1.1977</v>
      </c>
      <c r="C1805">
        <f t="shared" si="28"/>
        <v>2006</v>
      </c>
    </row>
    <row r="1806" spans="1:3">
      <c r="A1806" s="20">
        <v>38756</v>
      </c>
      <c r="B1806">
        <v>1.1956</v>
      </c>
      <c r="C1806">
        <f t="shared" si="28"/>
        <v>2006</v>
      </c>
    </row>
    <row r="1807" spans="1:3">
      <c r="A1807" s="20">
        <v>38757</v>
      </c>
      <c r="B1807">
        <v>1.1976</v>
      </c>
      <c r="C1807">
        <f t="shared" si="28"/>
        <v>2006</v>
      </c>
    </row>
    <row r="1808" spans="1:3">
      <c r="A1808" s="20">
        <v>38758</v>
      </c>
      <c r="B1808">
        <v>1.19</v>
      </c>
      <c r="C1808">
        <f t="shared" si="28"/>
        <v>2006</v>
      </c>
    </row>
    <row r="1809" spans="1:3">
      <c r="A1809" s="20">
        <v>38761</v>
      </c>
      <c r="B1809">
        <v>1.1897</v>
      </c>
      <c r="C1809">
        <f t="shared" si="28"/>
        <v>2006</v>
      </c>
    </row>
    <row r="1810" spans="1:3">
      <c r="A1810" s="20">
        <v>38762</v>
      </c>
      <c r="B1810">
        <v>1.1914</v>
      </c>
      <c r="C1810">
        <f t="shared" ref="C1810:C1873" si="29">YEAR(A1810)</f>
        <v>2006</v>
      </c>
    </row>
    <row r="1811" spans="1:3">
      <c r="A1811" s="20">
        <v>38763</v>
      </c>
      <c r="B1811">
        <v>1.1888000000000001</v>
      </c>
      <c r="C1811">
        <f t="shared" si="29"/>
        <v>2006</v>
      </c>
    </row>
    <row r="1812" spans="1:3">
      <c r="A1812" s="20">
        <v>38764</v>
      </c>
      <c r="B1812">
        <v>1.1906000000000001</v>
      </c>
      <c r="C1812">
        <f t="shared" si="29"/>
        <v>2006</v>
      </c>
    </row>
    <row r="1813" spans="1:3">
      <c r="A1813" s="20">
        <v>38765</v>
      </c>
      <c r="B1813">
        <v>1.1930000000000001</v>
      </c>
      <c r="C1813">
        <f t="shared" si="29"/>
        <v>2006</v>
      </c>
    </row>
    <row r="1814" spans="1:3">
      <c r="A1814" s="20">
        <v>38769</v>
      </c>
      <c r="B1814">
        <v>1.1912</v>
      </c>
      <c r="C1814">
        <f t="shared" si="29"/>
        <v>2006</v>
      </c>
    </row>
    <row r="1815" spans="1:3">
      <c r="A1815" s="20">
        <v>38770</v>
      </c>
      <c r="B1815">
        <v>1.1910000000000001</v>
      </c>
      <c r="C1815">
        <f t="shared" si="29"/>
        <v>2006</v>
      </c>
    </row>
    <row r="1816" spans="1:3">
      <c r="A1816" s="20">
        <v>38771</v>
      </c>
      <c r="B1816">
        <v>1.1920999999999999</v>
      </c>
      <c r="C1816">
        <f t="shared" si="29"/>
        <v>2006</v>
      </c>
    </row>
    <row r="1817" spans="1:3">
      <c r="A1817" s="20">
        <v>38772</v>
      </c>
      <c r="B1817">
        <v>1.1875</v>
      </c>
      <c r="C1817">
        <f t="shared" si="29"/>
        <v>2006</v>
      </c>
    </row>
    <row r="1818" spans="1:3">
      <c r="A1818" s="20">
        <v>38775</v>
      </c>
      <c r="B1818">
        <v>1.1848000000000001</v>
      </c>
      <c r="C1818">
        <f t="shared" si="29"/>
        <v>2006</v>
      </c>
    </row>
    <row r="1819" spans="1:3">
      <c r="A1819" s="20">
        <v>38776</v>
      </c>
      <c r="B1819">
        <v>1.1916</v>
      </c>
      <c r="C1819">
        <f t="shared" si="29"/>
        <v>2006</v>
      </c>
    </row>
    <row r="1820" spans="1:3">
      <c r="A1820" s="20">
        <v>38777</v>
      </c>
      <c r="B1820">
        <v>1.1914</v>
      </c>
      <c r="C1820">
        <f t="shared" si="29"/>
        <v>2006</v>
      </c>
    </row>
    <row r="1821" spans="1:3">
      <c r="A1821" s="20">
        <v>38778</v>
      </c>
      <c r="B1821">
        <v>1.204</v>
      </c>
      <c r="C1821">
        <f t="shared" si="29"/>
        <v>2006</v>
      </c>
    </row>
    <row r="1822" spans="1:3">
      <c r="A1822" s="20">
        <v>38779</v>
      </c>
      <c r="B1822">
        <v>1.2039</v>
      </c>
      <c r="C1822">
        <f t="shared" si="29"/>
        <v>2006</v>
      </c>
    </row>
    <row r="1823" spans="1:3">
      <c r="A1823" s="20">
        <v>38782</v>
      </c>
      <c r="B1823">
        <v>1.2018</v>
      </c>
      <c r="C1823">
        <f t="shared" si="29"/>
        <v>2006</v>
      </c>
    </row>
    <row r="1824" spans="1:3">
      <c r="A1824" s="20">
        <v>38783</v>
      </c>
      <c r="B1824">
        <v>1.1881999999999999</v>
      </c>
      <c r="C1824">
        <f t="shared" si="29"/>
        <v>2006</v>
      </c>
    </row>
    <row r="1825" spans="1:3">
      <c r="A1825" s="20">
        <v>38784</v>
      </c>
      <c r="B1825">
        <v>1.1922999999999999</v>
      </c>
      <c r="C1825">
        <f t="shared" si="29"/>
        <v>2006</v>
      </c>
    </row>
    <row r="1826" spans="1:3">
      <c r="A1826" s="20">
        <v>38785</v>
      </c>
      <c r="B1826">
        <v>1.1914</v>
      </c>
      <c r="C1826">
        <f t="shared" si="29"/>
        <v>2006</v>
      </c>
    </row>
    <row r="1827" spans="1:3">
      <c r="A1827" s="20">
        <v>38786</v>
      </c>
      <c r="B1827">
        <v>1.1914</v>
      </c>
      <c r="C1827">
        <f t="shared" si="29"/>
        <v>2006</v>
      </c>
    </row>
    <row r="1828" spans="1:3">
      <c r="A1828" s="20">
        <v>38789</v>
      </c>
      <c r="B1828">
        <v>1.1958</v>
      </c>
      <c r="C1828">
        <f t="shared" si="29"/>
        <v>2006</v>
      </c>
    </row>
    <row r="1829" spans="1:3">
      <c r="A1829" s="20">
        <v>38790</v>
      </c>
      <c r="B1829">
        <v>1.2015</v>
      </c>
      <c r="C1829">
        <f t="shared" si="29"/>
        <v>2006</v>
      </c>
    </row>
    <row r="1830" spans="1:3">
      <c r="A1830" s="20">
        <v>38791</v>
      </c>
      <c r="B1830">
        <v>1.2069000000000001</v>
      </c>
      <c r="C1830">
        <f t="shared" si="29"/>
        <v>2006</v>
      </c>
    </row>
    <row r="1831" spans="1:3">
      <c r="A1831" s="20">
        <v>38792</v>
      </c>
      <c r="B1831">
        <v>1.218</v>
      </c>
      <c r="C1831">
        <f t="shared" si="29"/>
        <v>2006</v>
      </c>
    </row>
    <row r="1832" spans="1:3">
      <c r="A1832" s="20">
        <v>38793</v>
      </c>
      <c r="B1832">
        <v>1.2188000000000001</v>
      </c>
      <c r="C1832">
        <f t="shared" si="29"/>
        <v>2006</v>
      </c>
    </row>
    <row r="1833" spans="1:3">
      <c r="A1833" s="20">
        <v>38796</v>
      </c>
      <c r="B1833">
        <v>1.2166999999999999</v>
      </c>
      <c r="C1833">
        <f t="shared" si="29"/>
        <v>2006</v>
      </c>
    </row>
    <row r="1834" spans="1:3">
      <c r="A1834" s="20">
        <v>38797</v>
      </c>
      <c r="B1834">
        <v>1.2092000000000001</v>
      </c>
      <c r="C1834">
        <f t="shared" si="29"/>
        <v>2006</v>
      </c>
    </row>
    <row r="1835" spans="1:3">
      <c r="A1835" s="20">
        <v>38798</v>
      </c>
      <c r="B1835">
        <v>1.2073</v>
      </c>
      <c r="C1835">
        <f t="shared" si="29"/>
        <v>2006</v>
      </c>
    </row>
    <row r="1836" spans="1:3">
      <c r="A1836" s="20">
        <v>38799</v>
      </c>
      <c r="B1836">
        <v>1.1969000000000001</v>
      </c>
      <c r="C1836">
        <f t="shared" si="29"/>
        <v>2006</v>
      </c>
    </row>
    <row r="1837" spans="1:3">
      <c r="A1837" s="20">
        <v>38800</v>
      </c>
      <c r="B1837">
        <v>1.2035</v>
      </c>
      <c r="C1837">
        <f t="shared" si="29"/>
        <v>2006</v>
      </c>
    </row>
    <row r="1838" spans="1:3">
      <c r="A1838" s="20">
        <v>38803</v>
      </c>
      <c r="B1838">
        <v>1.2013</v>
      </c>
      <c r="C1838">
        <f t="shared" si="29"/>
        <v>2006</v>
      </c>
    </row>
    <row r="1839" spans="1:3">
      <c r="A1839" s="20">
        <v>38804</v>
      </c>
      <c r="B1839">
        <v>1.2001999999999999</v>
      </c>
      <c r="C1839">
        <f t="shared" si="29"/>
        <v>2006</v>
      </c>
    </row>
    <row r="1840" spans="1:3">
      <c r="A1840" s="20">
        <v>38805</v>
      </c>
      <c r="B1840">
        <v>1.2024999999999999</v>
      </c>
      <c r="C1840">
        <f t="shared" si="29"/>
        <v>2006</v>
      </c>
    </row>
    <row r="1841" spans="1:3">
      <c r="A1841" s="20">
        <v>38806</v>
      </c>
      <c r="B1841">
        <v>1.2170000000000001</v>
      </c>
      <c r="C1841">
        <f t="shared" si="29"/>
        <v>2006</v>
      </c>
    </row>
    <row r="1842" spans="1:3">
      <c r="A1842" s="20">
        <v>38807</v>
      </c>
      <c r="B1842">
        <v>1.2113</v>
      </c>
      <c r="C1842">
        <f t="shared" si="29"/>
        <v>2006</v>
      </c>
    </row>
    <row r="1843" spans="1:3">
      <c r="A1843" s="20">
        <v>38810</v>
      </c>
      <c r="B1843">
        <v>1.2136</v>
      </c>
      <c r="C1843">
        <f t="shared" si="29"/>
        <v>2006</v>
      </c>
    </row>
    <row r="1844" spans="1:3">
      <c r="A1844" s="20">
        <v>38811</v>
      </c>
      <c r="B1844">
        <v>1.2256</v>
      </c>
      <c r="C1844">
        <f t="shared" si="29"/>
        <v>2006</v>
      </c>
    </row>
    <row r="1845" spans="1:3">
      <c r="A1845" s="20">
        <v>38812</v>
      </c>
      <c r="B1845">
        <v>1.2289000000000001</v>
      </c>
      <c r="C1845">
        <f t="shared" si="29"/>
        <v>2006</v>
      </c>
    </row>
    <row r="1846" spans="1:3">
      <c r="A1846" s="20">
        <v>38813</v>
      </c>
      <c r="B1846">
        <v>1.2231000000000001</v>
      </c>
      <c r="C1846">
        <f t="shared" si="29"/>
        <v>2006</v>
      </c>
    </row>
    <row r="1847" spans="1:3">
      <c r="A1847" s="20">
        <v>38814</v>
      </c>
      <c r="B1847">
        <v>1.2088000000000001</v>
      </c>
      <c r="C1847">
        <f t="shared" si="29"/>
        <v>2006</v>
      </c>
    </row>
    <row r="1848" spans="1:3">
      <c r="A1848" s="20">
        <v>38817</v>
      </c>
      <c r="B1848">
        <v>1.2105999999999999</v>
      </c>
      <c r="C1848">
        <f t="shared" si="29"/>
        <v>2006</v>
      </c>
    </row>
    <row r="1849" spans="1:3">
      <c r="A1849" s="20">
        <v>38818</v>
      </c>
      <c r="B1849">
        <v>1.2145999999999999</v>
      </c>
      <c r="C1849">
        <f t="shared" si="29"/>
        <v>2006</v>
      </c>
    </row>
    <row r="1850" spans="1:3">
      <c r="A1850" s="20">
        <v>38819</v>
      </c>
      <c r="B1850">
        <v>1.2101999999999999</v>
      </c>
      <c r="C1850">
        <f t="shared" si="29"/>
        <v>2006</v>
      </c>
    </row>
    <row r="1851" spans="1:3">
      <c r="A1851" s="20">
        <v>38820</v>
      </c>
      <c r="B1851">
        <v>1.2110000000000001</v>
      </c>
      <c r="C1851">
        <f t="shared" si="29"/>
        <v>2006</v>
      </c>
    </row>
    <row r="1852" spans="1:3">
      <c r="A1852" s="20">
        <v>38824</v>
      </c>
      <c r="B1852">
        <v>1.2255</v>
      </c>
      <c r="C1852">
        <f t="shared" si="29"/>
        <v>2006</v>
      </c>
    </row>
    <row r="1853" spans="1:3">
      <c r="A1853" s="20">
        <v>38825</v>
      </c>
      <c r="B1853">
        <v>1.2346999999999999</v>
      </c>
      <c r="C1853">
        <f t="shared" si="29"/>
        <v>2006</v>
      </c>
    </row>
    <row r="1854" spans="1:3">
      <c r="A1854" s="20">
        <v>38826</v>
      </c>
      <c r="B1854">
        <v>1.2381</v>
      </c>
      <c r="C1854">
        <f t="shared" si="29"/>
        <v>2006</v>
      </c>
    </row>
    <row r="1855" spans="1:3">
      <c r="A1855" s="20">
        <v>38827</v>
      </c>
      <c r="B1855">
        <v>1.2315</v>
      </c>
      <c r="C1855">
        <f t="shared" si="29"/>
        <v>2006</v>
      </c>
    </row>
    <row r="1856" spans="1:3">
      <c r="A1856" s="20">
        <v>38828</v>
      </c>
      <c r="B1856">
        <v>1.234</v>
      </c>
      <c r="C1856">
        <f t="shared" si="29"/>
        <v>2006</v>
      </c>
    </row>
    <row r="1857" spans="1:3">
      <c r="A1857" s="20">
        <v>38831</v>
      </c>
      <c r="B1857">
        <v>1.2384999999999999</v>
      </c>
      <c r="C1857">
        <f t="shared" si="29"/>
        <v>2006</v>
      </c>
    </row>
    <row r="1858" spans="1:3">
      <c r="A1858" s="20">
        <v>38832</v>
      </c>
      <c r="B1858">
        <v>1.2433000000000001</v>
      </c>
      <c r="C1858">
        <f t="shared" si="29"/>
        <v>2006</v>
      </c>
    </row>
    <row r="1859" spans="1:3">
      <c r="A1859" s="20">
        <v>38833</v>
      </c>
      <c r="B1859">
        <v>1.2451000000000001</v>
      </c>
      <c r="C1859">
        <f t="shared" si="29"/>
        <v>2006</v>
      </c>
    </row>
    <row r="1860" spans="1:3">
      <c r="A1860" s="20">
        <v>38834</v>
      </c>
      <c r="B1860">
        <v>1.2527999999999999</v>
      </c>
      <c r="C1860">
        <f t="shared" si="29"/>
        <v>2006</v>
      </c>
    </row>
    <row r="1861" spans="1:3">
      <c r="A1861" s="20">
        <v>38835</v>
      </c>
      <c r="B1861">
        <v>1.2630999999999999</v>
      </c>
      <c r="C1861">
        <f t="shared" si="29"/>
        <v>2006</v>
      </c>
    </row>
    <row r="1862" spans="1:3">
      <c r="A1862" s="20">
        <v>38838</v>
      </c>
      <c r="B1862">
        <v>1.2585999999999999</v>
      </c>
      <c r="C1862">
        <f t="shared" si="29"/>
        <v>2006</v>
      </c>
    </row>
    <row r="1863" spans="1:3">
      <c r="A1863" s="20">
        <v>38839</v>
      </c>
      <c r="B1863">
        <v>1.2608999999999999</v>
      </c>
      <c r="C1863">
        <f t="shared" si="29"/>
        <v>2006</v>
      </c>
    </row>
    <row r="1864" spans="1:3">
      <c r="A1864" s="20">
        <v>38840</v>
      </c>
      <c r="B1864">
        <v>1.2630999999999999</v>
      </c>
      <c r="C1864">
        <f t="shared" si="29"/>
        <v>2006</v>
      </c>
    </row>
    <row r="1865" spans="1:3">
      <c r="A1865" s="20">
        <v>38841</v>
      </c>
      <c r="B1865">
        <v>1.2690999999999999</v>
      </c>
      <c r="C1865">
        <f t="shared" si="29"/>
        <v>2006</v>
      </c>
    </row>
    <row r="1866" spans="1:3">
      <c r="A1866" s="20">
        <v>38842</v>
      </c>
      <c r="B1866">
        <v>1.2722</v>
      </c>
      <c r="C1866">
        <f t="shared" si="29"/>
        <v>2006</v>
      </c>
    </row>
    <row r="1867" spans="1:3">
      <c r="A1867" s="20">
        <v>38845</v>
      </c>
      <c r="B1867">
        <v>1.2708999999999999</v>
      </c>
      <c r="C1867">
        <f t="shared" si="29"/>
        <v>2006</v>
      </c>
    </row>
    <row r="1868" spans="1:3">
      <c r="A1868" s="20">
        <v>38846</v>
      </c>
      <c r="B1868">
        <v>1.2757000000000001</v>
      </c>
      <c r="C1868">
        <f t="shared" si="29"/>
        <v>2006</v>
      </c>
    </row>
    <row r="1869" spans="1:3">
      <c r="A1869" s="20">
        <v>38847</v>
      </c>
      <c r="B1869">
        <v>1.2781</v>
      </c>
      <c r="C1869">
        <f t="shared" si="29"/>
        <v>2006</v>
      </c>
    </row>
    <row r="1870" spans="1:3">
      <c r="A1870" s="20">
        <v>38848</v>
      </c>
      <c r="B1870">
        <v>1.2835000000000001</v>
      </c>
      <c r="C1870">
        <f t="shared" si="29"/>
        <v>2006</v>
      </c>
    </row>
    <row r="1871" spans="1:3">
      <c r="A1871" s="20">
        <v>38849</v>
      </c>
      <c r="B1871">
        <v>1.2932999999999999</v>
      </c>
      <c r="C1871">
        <f t="shared" si="29"/>
        <v>2006</v>
      </c>
    </row>
    <row r="1872" spans="1:3">
      <c r="A1872" s="20">
        <v>38852</v>
      </c>
      <c r="B1872">
        <v>1.2793000000000001</v>
      </c>
      <c r="C1872">
        <f t="shared" si="29"/>
        <v>2006</v>
      </c>
    </row>
    <row r="1873" spans="1:3">
      <c r="A1873" s="20">
        <v>38853</v>
      </c>
      <c r="B1873">
        <v>1.2854000000000001</v>
      </c>
      <c r="C1873">
        <f t="shared" si="29"/>
        <v>2006</v>
      </c>
    </row>
    <row r="1874" spans="1:3">
      <c r="A1874" s="20">
        <v>38854</v>
      </c>
      <c r="B1874">
        <v>1.2746</v>
      </c>
      <c r="C1874">
        <f t="shared" ref="C1874:C1937" si="30">YEAR(A1874)</f>
        <v>2006</v>
      </c>
    </row>
    <row r="1875" spans="1:3">
      <c r="A1875" s="20">
        <v>38855</v>
      </c>
      <c r="B1875">
        <v>1.2843</v>
      </c>
      <c r="C1875">
        <f t="shared" si="30"/>
        <v>2006</v>
      </c>
    </row>
    <row r="1876" spans="1:3">
      <c r="A1876" s="20">
        <v>38856</v>
      </c>
      <c r="B1876">
        <v>1.2774000000000001</v>
      </c>
      <c r="C1876">
        <f t="shared" si="30"/>
        <v>2006</v>
      </c>
    </row>
    <row r="1877" spans="1:3">
      <c r="A1877" s="20">
        <v>38859</v>
      </c>
      <c r="B1877">
        <v>1.2866</v>
      </c>
      <c r="C1877">
        <f t="shared" si="30"/>
        <v>2006</v>
      </c>
    </row>
    <row r="1878" spans="1:3">
      <c r="A1878" s="20">
        <v>38860</v>
      </c>
      <c r="B1878">
        <v>1.2819</v>
      </c>
      <c r="C1878">
        <f t="shared" si="30"/>
        <v>2006</v>
      </c>
    </row>
    <row r="1879" spans="1:3">
      <c r="A1879" s="20">
        <v>38861</v>
      </c>
      <c r="B1879">
        <v>1.2754000000000001</v>
      </c>
      <c r="C1879">
        <f t="shared" si="30"/>
        <v>2006</v>
      </c>
    </row>
    <row r="1880" spans="1:3">
      <c r="A1880" s="20">
        <v>38862</v>
      </c>
      <c r="B1880">
        <v>1.2803</v>
      </c>
      <c r="C1880">
        <f t="shared" si="30"/>
        <v>2006</v>
      </c>
    </row>
    <row r="1881" spans="1:3">
      <c r="A1881" s="20">
        <v>38863</v>
      </c>
      <c r="B1881">
        <v>1.2736000000000001</v>
      </c>
      <c r="C1881">
        <f t="shared" si="30"/>
        <v>2006</v>
      </c>
    </row>
    <row r="1882" spans="1:3">
      <c r="A1882" s="20">
        <v>38867</v>
      </c>
      <c r="B1882">
        <v>1.2874000000000001</v>
      </c>
      <c r="C1882">
        <f t="shared" si="30"/>
        <v>2006</v>
      </c>
    </row>
    <row r="1883" spans="1:3">
      <c r="A1883" s="20">
        <v>38868</v>
      </c>
      <c r="B1883">
        <v>1.2813000000000001</v>
      </c>
      <c r="C1883">
        <f t="shared" si="30"/>
        <v>2006</v>
      </c>
    </row>
    <row r="1884" spans="1:3">
      <c r="A1884" s="20">
        <v>38869</v>
      </c>
      <c r="B1884">
        <v>1.2807999999999999</v>
      </c>
      <c r="C1884">
        <f t="shared" si="30"/>
        <v>2006</v>
      </c>
    </row>
    <row r="1885" spans="1:3">
      <c r="A1885" s="20">
        <v>38870</v>
      </c>
      <c r="B1885">
        <v>1.2916000000000001</v>
      </c>
      <c r="C1885">
        <f t="shared" si="30"/>
        <v>2006</v>
      </c>
    </row>
    <row r="1886" spans="1:3">
      <c r="A1886" s="20">
        <v>38873</v>
      </c>
      <c r="B1886">
        <v>1.2899</v>
      </c>
      <c r="C1886">
        <f t="shared" si="30"/>
        <v>2006</v>
      </c>
    </row>
    <row r="1887" spans="1:3">
      <c r="A1887" s="20">
        <v>38874</v>
      </c>
      <c r="B1887">
        <v>1.2817000000000001</v>
      </c>
      <c r="C1887">
        <f t="shared" si="30"/>
        <v>2006</v>
      </c>
    </row>
    <row r="1888" spans="1:3">
      <c r="A1888" s="20">
        <v>38875</v>
      </c>
      <c r="B1888">
        <v>1.2785</v>
      </c>
      <c r="C1888">
        <f t="shared" si="30"/>
        <v>2006</v>
      </c>
    </row>
    <row r="1889" spans="1:3">
      <c r="A1889" s="20">
        <v>38876</v>
      </c>
      <c r="B1889">
        <v>1.2650999999999999</v>
      </c>
      <c r="C1889">
        <f t="shared" si="30"/>
        <v>2006</v>
      </c>
    </row>
    <row r="1890" spans="1:3">
      <c r="A1890" s="20">
        <v>38877</v>
      </c>
      <c r="B1890">
        <v>1.2636000000000001</v>
      </c>
      <c r="C1890">
        <f t="shared" si="30"/>
        <v>2006</v>
      </c>
    </row>
    <row r="1891" spans="1:3">
      <c r="A1891" s="20">
        <v>38880</v>
      </c>
      <c r="B1891">
        <v>1.2584</v>
      </c>
      <c r="C1891">
        <f t="shared" si="30"/>
        <v>2006</v>
      </c>
    </row>
    <row r="1892" spans="1:3">
      <c r="A1892" s="20">
        <v>38881</v>
      </c>
      <c r="B1892">
        <v>1.2534000000000001</v>
      </c>
      <c r="C1892">
        <f t="shared" si="30"/>
        <v>2006</v>
      </c>
    </row>
    <row r="1893" spans="1:3">
      <c r="A1893" s="20">
        <v>38882</v>
      </c>
      <c r="B1893">
        <v>1.2598</v>
      </c>
      <c r="C1893">
        <f t="shared" si="30"/>
        <v>2006</v>
      </c>
    </row>
    <row r="1894" spans="1:3">
      <c r="A1894" s="20">
        <v>38883</v>
      </c>
      <c r="B1894">
        <v>1.2633000000000001</v>
      </c>
      <c r="C1894">
        <f t="shared" si="30"/>
        <v>2006</v>
      </c>
    </row>
    <row r="1895" spans="1:3">
      <c r="A1895" s="20">
        <v>38884</v>
      </c>
      <c r="B1895">
        <v>1.2642</v>
      </c>
      <c r="C1895">
        <f t="shared" si="30"/>
        <v>2006</v>
      </c>
    </row>
    <row r="1896" spans="1:3">
      <c r="A1896" s="20">
        <v>38887</v>
      </c>
      <c r="B1896">
        <v>1.2573000000000001</v>
      </c>
      <c r="C1896">
        <f t="shared" si="30"/>
        <v>2006</v>
      </c>
    </row>
    <row r="1897" spans="1:3">
      <c r="A1897" s="20">
        <v>38888</v>
      </c>
      <c r="B1897">
        <v>1.2577</v>
      </c>
      <c r="C1897">
        <f t="shared" si="30"/>
        <v>2006</v>
      </c>
    </row>
    <row r="1898" spans="1:3">
      <c r="A1898" s="20">
        <v>38889</v>
      </c>
      <c r="B1898">
        <v>1.2666999999999999</v>
      </c>
      <c r="C1898">
        <f t="shared" si="30"/>
        <v>2006</v>
      </c>
    </row>
    <row r="1899" spans="1:3">
      <c r="A1899" s="20">
        <v>38890</v>
      </c>
      <c r="B1899">
        <v>1.2576000000000001</v>
      </c>
      <c r="C1899">
        <f t="shared" si="30"/>
        <v>2006</v>
      </c>
    </row>
    <row r="1900" spans="1:3">
      <c r="A1900" s="20">
        <v>38891</v>
      </c>
      <c r="B1900">
        <v>1.2506999999999999</v>
      </c>
      <c r="C1900">
        <f t="shared" si="30"/>
        <v>2006</v>
      </c>
    </row>
    <row r="1901" spans="1:3">
      <c r="A1901" s="20">
        <v>38894</v>
      </c>
      <c r="B1901">
        <v>1.2585</v>
      </c>
      <c r="C1901">
        <f t="shared" si="30"/>
        <v>2006</v>
      </c>
    </row>
    <row r="1902" spans="1:3">
      <c r="A1902" s="20">
        <v>38895</v>
      </c>
      <c r="B1902">
        <v>1.2579</v>
      </c>
      <c r="C1902">
        <f t="shared" si="30"/>
        <v>2006</v>
      </c>
    </row>
    <row r="1903" spans="1:3">
      <c r="A1903" s="20">
        <v>38896</v>
      </c>
      <c r="B1903">
        <v>1.2549999999999999</v>
      </c>
      <c r="C1903">
        <f t="shared" si="30"/>
        <v>2006</v>
      </c>
    </row>
    <row r="1904" spans="1:3">
      <c r="A1904" s="20">
        <v>38897</v>
      </c>
      <c r="B1904">
        <v>1.2659</v>
      </c>
      <c r="C1904">
        <f t="shared" si="30"/>
        <v>2006</v>
      </c>
    </row>
    <row r="1905" spans="1:3">
      <c r="A1905" s="20">
        <v>38898</v>
      </c>
      <c r="B1905">
        <v>1.2784</v>
      </c>
      <c r="C1905">
        <f t="shared" si="30"/>
        <v>2006</v>
      </c>
    </row>
    <row r="1906" spans="1:3">
      <c r="A1906" s="20">
        <v>38901</v>
      </c>
      <c r="B1906">
        <v>1.2796000000000001</v>
      </c>
      <c r="C1906">
        <f t="shared" si="30"/>
        <v>2006</v>
      </c>
    </row>
    <row r="1907" spans="1:3">
      <c r="A1907" s="20">
        <v>38903</v>
      </c>
      <c r="B1907">
        <v>1.272</v>
      </c>
      <c r="C1907">
        <f t="shared" si="30"/>
        <v>2006</v>
      </c>
    </row>
    <row r="1908" spans="1:3">
      <c r="A1908" s="20">
        <v>38904</v>
      </c>
      <c r="B1908">
        <v>1.2775000000000001</v>
      </c>
      <c r="C1908">
        <f t="shared" si="30"/>
        <v>2006</v>
      </c>
    </row>
    <row r="1909" spans="1:3">
      <c r="A1909" s="20">
        <v>38905</v>
      </c>
      <c r="B1909">
        <v>1.2807999999999999</v>
      </c>
      <c r="C1909">
        <f t="shared" si="30"/>
        <v>2006</v>
      </c>
    </row>
    <row r="1910" spans="1:3">
      <c r="A1910" s="20">
        <v>38908</v>
      </c>
      <c r="B1910">
        <v>1.2735000000000001</v>
      </c>
      <c r="C1910">
        <f t="shared" si="30"/>
        <v>2006</v>
      </c>
    </row>
    <row r="1911" spans="1:3">
      <c r="A1911" s="20">
        <v>38909</v>
      </c>
      <c r="B1911">
        <v>1.2773000000000001</v>
      </c>
      <c r="C1911">
        <f t="shared" si="30"/>
        <v>2006</v>
      </c>
    </row>
    <row r="1912" spans="1:3">
      <c r="A1912" s="20">
        <v>38910</v>
      </c>
      <c r="B1912">
        <v>1.2699</v>
      </c>
      <c r="C1912">
        <f t="shared" si="30"/>
        <v>2006</v>
      </c>
    </row>
    <row r="1913" spans="1:3">
      <c r="A1913" s="20">
        <v>38911</v>
      </c>
      <c r="B1913">
        <v>1.2686999999999999</v>
      </c>
      <c r="C1913">
        <f t="shared" si="30"/>
        <v>2006</v>
      </c>
    </row>
    <row r="1914" spans="1:3">
      <c r="A1914" s="20">
        <v>38912</v>
      </c>
      <c r="B1914">
        <v>1.2649999999999999</v>
      </c>
      <c r="C1914">
        <f t="shared" si="30"/>
        <v>2006</v>
      </c>
    </row>
    <row r="1915" spans="1:3">
      <c r="A1915" s="20">
        <v>38915</v>
      </c>
      <c r="B1915">
        <v>1.2518</v>
      </c>
      <c r="C1915">
        <f t="shared" si="30"/>
        <v>2006</v>
      </c>
    </row>
    <row r="1916" spans="1:3">
      <c r="A1916" s="20">
        <v>38916</v>
      </c>
      <c r="B1916">
        <v>1.2505999999999999</v>
      </c>
      <c r="C1916">
        <f t="shared" si="30"/>
        <v>2006</v>
      </c>
    </row>
    <row r="1917" spans="1:3">
      <c r="A1917" s="20">
        <v>38917</v>
      </c>
      <c r="B1917">
        <v>1.2585</v>
      </c>
      <c r="C1917">
        <f t="shared" si="30"/>
        <v>2006</v>
      </c>
    </row>
    <row r="1918" spans="1:3">
      <c r="A1918" s="20">
        <v>38918</v>
      </c>
      <c r="B1918">
        <v>1.2625</v>
      </c>
      <c r="C1918">
        <f t="shared" si="30"/>
        <v>2006</v>
      </c>
    </row>
    <row r="1919" spans="1:3">
      <c r="A1919" s="20">
        <v>38919</v>
      </c>
      <c r="B1919">
        <v>1.2694000000000001</v>
      </c>
      <c r="C1919">
        <f t="shared" si="30"/>
        <v>2006</v>
      </c>
    </row>
    <row r="1920" spans="1:3">
      <c r="A1920" s="20">
        <v>38922</v>
      </c>
      <c r="B1920">
        <v>1.2635000000000001</v>
      </c>
      <c r="C1920">
        <f t="shared" si="30"/>
        <v>2006</v>
      </c>
    </row>
    <row r="1921" spans="1:3">
      <c r="A1921" s="20">
        <v>38923</v>
      </c>
      <c r="B1921">
        <v>1.2578</v>
      </c>
      <c r="C1921">
        <f t="shared" si="30"/>
        <v>2006</v>
      </c>
    </row>
    <row r="1922" spans="1:3">
      <c r="A1922" s="20">
        <v>38924</v>
      </c>
      <c r="B1922">
        <v>1.2712000000000001</v>
      </c>
      <c r="C1922">
        <f t="shared" si="30"/>
        <v>2006</v>
      </c>
    </row>
    <row r="1923" spans="1:3">
      <c r="A1923" s="20">
        <v>38925</v>
      </c>
      <c r="B1923">
        <v>1.2698</v>
      </c>
      <c r="C1923">
        <f t="shared" si="30"/>
        <v>2006</v>
      </c>
    </row>
    <row r="1924" spans="1:3">
      <c r="A1924" s="20">
        <v>38926</v>
      </c>
      <c r="B1924">
        <v>1.2759</v>
      </c>
      <c r="C1924">
        <f t="shared" si="30"/>
        <v>2006</v>
      </c>
    </row>
    <row r="1925" spans="1:3">
      <c r="A1925" s="20">
        <v>38929</v>
      </c>
      <c r="B1925">
        <v>1.2765</v>
      </c>
      <c r="C1925">
        <f t="shared" si="30"/>
        <v>2006</v>
      </c>
    </row>
    <row r="1926" spans="1:3">
      <c r="A1926" s="20">
        <v>38930</v>
      </c>
      <c r="B1926">
        <v>1.2825</v>
      </c>
      <c r="C1926">
        <f t="shared" si="30"/>
        <v>2006</v>
      </c>
    </row>
    <row r="1927" spans="1:3">
      <c r="A1927" s="20">
        <v>38931</v>
      </c>
      <c r="B1927">
        <v>1.2786999999999999</v>
      </c>
      <c r="C1927">
        <f t="shared" si="30"/>
        <v>2006</v>
      </c>
    </row>
    <row r="1928" spans="1:3">
      <c r="A1928" s="20">
        <v>38932</v>
      </c>
      <c r="B1928">
        <v>1.28</v>
      </c>
      <c r="C1928">
        <f t="shared" si="30"/>
        <v>2006</v>
      </c>
    </row>
    <row r="1929" spans="1:3">
      <c r="A1929" s="20">
        <v>38933</v>
      </c>
      <c r="B1929">
        <v>1.2867999999999999</v>
      </c>
      <c r="C1929">
        <f t="shared" si="30"/>
        <v>2006</v>
      </c>
    </row>
    <row r="1930" spans="1:3">
      <c r="A1930" s="20">
        <v>38936</v>
      </c>
      <c r="B1930">
        <v>1.2839</v>
      </c>
      <c r="C1930">
        <f t="shared" si="30"/>
        <v>2006</v>
      </c>
    </row>
    <row r="1931" spans="1:3">
      <c r="A1931" s="20">
        <v>38937</v>
      </c>
      <c r="B1931">
        <v>1.2867999999999999</v>
      </c>
      <c r="C1931">
        <f t="shared" si="30"/>
        <v>2006</v>
      </c>
    </row>
    <row r="1932" spans="1:3">
      <c r="A1932" s="20">
        <v>38938</v>
      </c>
      <c r="B1932">
        <v>1.2863</v>
      </c>
      <c r="C1932">
        <f t="shared" si="30"/>
        <v>2006</v>
      </c>
    </row>
    <row r="1933" spans="1:3">
      <c r="A1933" s="20">
        <v>38939</v>
      </c>
      <c r="B1933">
        <v>1.2793000000000001</v>
      </c>
      <c r="C1933">
        <f t="shared" si="30"/>
        <v>2006</v>
      </c>
    </row>
    <row r="1934" spans="1:3">
      <c r="A1934" s="20">
        <v>38940</v>
      </c>
      <c r="B1934">
        <v>1.2719</v>
      </c>
      <c r="C1934">
        <f t="shared" si="30"/>
        <v>2006</v>
      </c>
    </row>
    <row r="1935" spans="1:3">
      <c r="A1935" s="20">
        <v>38943</v>
      </c>
      <c r="B1935">
        <v>1.2714000000000001</v>
      </c>
      <c r="C1935">
        <f t="shared" si="30"/>
        <v>2006</v>
      </c>
    </row>
    <row r="1936" spans="1:3">
      <c r="A1936" s="20">
        <v>38944</v>
      </c>
      <c r="B1936">
        <v>1.2783</v>
      </c>
      <c r="C1936">
        <f t="shared" si="30"/>
        <v>2006</v>
      </c>
    </row>
    <row r="1937" spans="1:3">
      <c r="A1937" s="20">
        <v>38945</v>
      </c>
      <c r="B1937">
        <v>1.2839</v>
      </c>
      <c r="C1937">
        <f t="shared" si="30"/>
        <v>2006</v>
      </c>
    </row>
    <row r="1938" spans="1:3">
      <c r="A1938" s="20">
        <v>38946</v>
      </c>
      <c r="B1938">
        <v>1.2827</v>
      </c>
      <c r="C1938">
        <f t="shared" ref="C1938:C2001" si="31">YEAR(A1938)</f>
        <v>2006</v>
      </c>
    </row>
    <row r="1939" spans="1:3">
      <c r="A1939" s="20">
        <v>38947</v>
      </c>
      <c r="B1939">
        <v>1.2823</v>
      </c>
      <c r="C1939">
        <f t="shared" si="31"/>
        <v>2006</v>
      </c>
    </row>
    <row r="1940" spans="1:3">
      <c r="A1940" s="20">
        <v>38950</v>
      </c>
      <c r="B1940">
        <v>1.2888999999999999</v>
      </c>
      <c r="C1940">
        <f t="shared" si="31"/>
        <v>2006</v>
      </c>
    </row>
    <row r="1941" spans="1:3">
      <c r="A1941" s="20">
        <v>38951</v>
      </c>
      <c r="B1941">
        <v>1.2802</v>
      </c>
      <c r="C1941">
        <f t="shared" si="31"/>
        <v>2006</v>
      </c>
    </row>
    <row r="1942" spans="1:3">
      <c r="A1942" s="20">
        <v>38952</v>
      </c>
      <c r="B1942">
        <v>1.2786</v>
      </c>
      <c r="C1942">
        <f t="shared" si="31"/>
        <v>2006</v>
      </c>
    </row>
    <row r="1943" spans="1:3">
      <c r="A1943" s="20">
        <v>38953</v>
      </c>
      <c r="B1943">
        <v>1.2764</v>
      </c>
      <c r="C1943">
        <f t="shared" si="31"/>
        <v>2006</v>
      </c>
    </row>
    <row r="1944" spans="1:3">
      <c r="A1944" s="20">
        <v>38954</v>
      </c>
      <c r="B1944">
        <v>1.2753000000000001</v>
      </c>
      <c r="C1944">
        <f t="shared" si="31"/>
        <v>2006</v>
      </c>
    </row>
    <row r="1945" spans="1:3">
      <c r="A1945" s="20">
        <v>38957</v>
      </c>
      <c r="B1945">
        <v>1.2779</v>
      </c>
      <c r="C1945">
        <f t="shared" si="31"/>
        <v>2006</v>
      </c>
    </row>
    <row r="1946" spans="1:3">
      <c r="A1946" s="20">
        <v>38958</v>
      </c>
      <c r="B1946">
        <v>1.2824</v>
      </c>
      <c r="C1946">
        <f t="shared" si="31"/>
        <v>2006</v>
      </c>
    </row>
    <row r="1947" spans="1:3">
      <c r="A1947" s="20">
        <v>38959</v>
      </c>
      <c r="B1947">
        <v>1.2831999999999999</v>
      </c>
      <c r="C1947">
        <f t="shared" si="31"/>
        <v>2006</v>
      </c>
    </row>
    <row r="1948" spans="1:3">
      <c r="A1948" s="20">
        <v>38960</v>
      </c>
      <c r="B1948">
        <v>1.2815000000000001</v>
      </c>
      <c r="C1948">
        <f t="shared" si="31"/>
        <v>2006</v>
      </c>
    </row>
    <row r="1949" spans="1:3">
      <c r="A1949" s="20">
        <v>38961</v>
      </c>
      <c r="B1949">
        <v>1.2835000000000001</v>
      </c>
      <c r="C1949">
        <f t="shared" si="31"/>
        <v>2006</v>
      </c>
    </row>
    <row r="1950" spans="1:3">
      <c r="A1950" s="20">
        <v>38965</v>
      </c>
      <c r="B1950">
        <v>1.2814000000000001</v>
      </c>
      <c r="C1950">
        <f t="shared" si="31"/>
        <v>2006</v>
      </c>
    </row>
    <row r="1951" spans="1:3">
      <c r="A1951" s="20">
        <v>38966</v>
      </c>
      <c r="B1951">
        <v>1.2805</v>
      </c>
      <c r="C1951">
        <f t="shared" si="31"/>
        <v>2006</v>
      </c>
    </row>
    <row r="1952" spans="1:3">
      <c r="A1952" s="20">
        <v>38967</v>
      </c>
      <c r="B1952">
        <v>1.2726999999999999</v>
      </c>
      <c r="C1952">
        <f t="shared" si="31"/>
        <v>2006</v>
      </c>
    </row>
    <row r="1953" spans="1:3">
      <c r="A1953" s="20">
        <v>38968</v>
      </c>
      <c r="B1953">
        <v>1.2678</v>
      </c>
      <c r="C1953">
        <f t="shared" si="31"/>
        <v>2006</v>
      </c>
    </row>
    <row r="1954" spans="1:3">
      <c r="A1954" s="20">
        <v>38971</v>
      </c>
      <c r="B1954">
        <v>1.2702</v>
      </c>
      <c r="C1954">
        <f t="shared" si="31"/>
        <v>2006</v>
      </c>
    </row>
    <row r="1955" spans="1:3">
      <c r="A1955" s="20">
        <v>38972</v>
      </c>
      <c r="B1955">
        <v>1.2688999999999999</v>
      </c>
      <c r="C1955">
        <f t="shared" si="31"/>
        <v>2006</v>
      </c>
    </row>
    <row r="1956" spans="1:3">
      <c r="A1956" s="20">
        <v>38973</v>
      </c>
      <c r="B1956">
        <v>1.2688999999999999</v>
      </c>
      <c r="C1956">
        <f t="shared" si="31"/>
        <v>2006</v>
      </c>
    </row>
    <row r="1957" spans="1:3">
      <c r="A1957" s="20">
        <v>38974</v>
      </c>
      <c r="B1957">
        <v>1.2725</v>
      </c>
      <c r="C1957">
        <f t="shared" si="31"/>
        <v>2006</v>
      </c>
    </row>
    <row r="1958" spans="1:3">
      <c r="A1958" s="20">
        <v>38975</v>
      </c>
      <c r="B1958">
        <v>1.2667999999999999</v>
      </c>
      <c r="C1958">
        <f t="shared" si="31"/>
        <v>2006</v>
      </c>
    </row>
    <row r="1959" spans="1:3">
      <c r="A1959" s="20">
        <v>38978</v>
      </c>
      <c r="B1959">
        <v>1.2706</v>
      </c>
      <c r="C1959">
        <f t="shared" si="31"/>
        <v>2006</v>
      </c>
    </row>
    <row r="1960" spans="1:3">
      <c r="A1960" s="20">
        <v>38979</v>
      </c>
      <c r="B1960">
        <v>1.2677</v>
      </c>
      <c r="C1960">
        <f t="shared" si="31"/>
        <v>2006</v>
      </c>
    </row>
    <row r="1961" spans="1:3">
      <c r="A1961" s="20">
        <v>38980</v>
      </c>
      <c r="B1961">
        <v>1.2685</v>
      </c>
      <c r="C1961">
        <f t="shared" si="31"/>
        <v>2006</v>
      </c>
    </row>
    <row r="1962" spans="1:3">
      <c r="A1962" s="20">
        <v>38981</v>
      </c>
      <c r="B1962">
        <v>1.2778</v>
      </c>
      <c r="C1962">
        <f t="shared" si="31"/>
        <v>2006</v>
      </c>
    </row>
    <row r="1963" spans="1:3">
      <c r="A1963" s="20">
        <v>38982</v>
      </c>
      <c r="B1963">
        <v>1.2784</v>
      </c>
      <c r="C1963">
        <f t="shared" si="31"/>
        <v>2006</v>
      </c>
    </row>
    <row r="1964" spans="1:3">
      <c r="A1964" s="20">
        <v>38985</v>
      </c>
      <c r="B1964">
        <v>1.2746999999999999</v>
      </c>
      <c r="C1964">
        <f t="shared" si="31"/>
        <v>2006</v>
      </c>
    </row>
    <row r="1965" spans="1:3">
      <c r="A1965" s="20">
        <v>38986</v>
      </c>
      <c r="B1965">
        <v>1.2689999999999999</v>
      </c>
      <c r="C1965">
        <f t="shared" si="31"/>
        <v>2006</v>
      </c>
    </row>
    <row r="1966" spans="1:3">
      <c r="A1966" s="20">
        <v>38987</v>
      </c>
      <c r="B1966">
        <v>1.2701</v>
      </c>
      <c r="C1966">
        <f t="shared" si="31"/>
        <v>2006</v>
      </c>
    </row>
    <row r="1967" spans="1:3">
      <c r="A1967" s="20">
        <v>38988</v>
      </c>
      <c r="B1967">
        <v>1.2701</v>
      </c>
      <c r="C1967">
        <f t="shared" si="31"/>
        <v>2006</v>
      </c>
    </row>
    <row r="1968" spans="1:3">
      <c r="A1968" s="20">
        <v>38989</v>
      </c>
      <c r="B1968">
        <v>1.268</v>
      </c>
      <c r="C1968">
        <f t="shared" si="31"/>
        <v>2006</v>
      </c>
    </row>
    <row r="1969" spans="1:3">
      <c r="A1969" s="20">
        <v>38992</v>
      </c>
      <c r="B1969">
        <v>1.2739</v>
      </c>
      <c r="C1969">
        <f t="shared" si="31"/>
        <v>2006</v>
      </c>
    </row>
    <row r="1970" spans="1:3">
      <c r="A1970" s="20">
        <v>38993</v>
      </c>
      <c r="B1970">
        <v>1.2732000000000001</v>
      </c>
      <c r="C1970">
        <f t="shared" si="31"/>
        <v>2006</v>
      </c>
    </row>
    <row r="1971" spans="1:3">
      <c r="A1971" s="20">
        <v>38994</v>
      </c>
      <c r="B1971">
        <v>1.2714000000000001</v>
      </c>
      <c r="C1971">
        <f t="shared" si="31"/>
        <v>2006</v>
      </c>
    </row>
    <row r="1972" spans="1:3">
      <c r="A1972" s="20">
        <v>38995</v>
      </c>
      <c r="B1972">
        <v>1.2690999999999999</v>
      </c>
      <c r="C1972">
        <f t="shared" si="31"/>
        <v>2006</v>
      </c>
    </row>
    <row r="1973" spans="1:3">
      <c r="A1973" s="20">
        <v>38996</v>
      </c>
      <c r="B1973">
        <v>1.2603</v>
      </c>
      <c r="C1973">
        <f t="shared" si="31"/>
        <v>2006</v>
      </c>
    </row>
    <row r="1974" spans="1:3">
      <c r="A1974" s="20">
        <v>38999</v>
      </c>
      <c r="B1974">
        <v>1.2598</v>
      </c>
      <c r="C1974">
        <f t="shared" si="31"/>
        <v>2006</v>
      </c>
    </row>
    <row r="1975" spans="1:3">
      <c r="A1975" s="20">
        <v>39000</v>
      </c>
      <c r="B1975">
        <v>1.2538</v>
      </c>
      <c r="C1975">
        <f t="shared" si="31"/>
        <v>2006</v>
      </c>
    </row>
    <row r="1976" spans="1:3">
      <c r="A1976" s="20">
        <v>39001</v>
      </c>
      <c r="B1976">
        <v>1.2517</v>
      </c>
      <c r="C1976">
        <f t="shared" si="31"/>
        <v>2006</v>
      </c>
    </row>
    <row r="1977" spans="1:3">
      <c r="A1977" s="20">
        <v>39002</v>
      </c>
      <c r="B1977">
        <v>1.2555000000000001</v>
      </c>
      <c r="C1977">
        <f t="shared" si="31"/>
        <v>2006</v>
      </c>
    </row>
    <row r="1978" spans="1:3">
      <c r="A1978" s="20">
        <v>39003</v>
      </c>
      <c r="B1978">
        <v>1.2511000000000001</v>
      </c>
      <c r="C1978">
        <f t="shared" si="31"/>
        <v>2006</v>
      </c>
    </row>
    <row r="1979" spans="1:3">
      <c r="A1979" s="20">
        <v>39006</v>
      </c>
      <c r="B1979">
        <v>1.2533000000000001</v>
      </c>
      <c r="C1979">
        <f t="shared" si="31"/>
        <v>2006</v>
      </c>
    </row>
    <row r="1980" spans="1:3">
      <c r="A1980" s="20">
        <v>39007</v>
      </c>
      <c r="B1980">
        <v>1.2546999999999999</v>
      </c>
      <c r="C1980">
        <f t="shared" si="31"/>
        <v>2006</v>
      </c>
    </row>
    <row r="1981" spans="1:3">
      <c r="A1981" s="20">
        <v>39008</v>
      </c>
      <c r="B1981">
        <v>1.2531000000000001</v>
      </c>
      <c r="C1981">
        <f t="shared" si="31"/>
        <v>2006</v>
      </c>
    </row>
    <row r="1982" spans="1:3">
      <c r="A1982" s="20">
        <v>39009</v>
      </c>
      <c r="B1982">
        <v>1.2625999999999999</v>
      </c>
      <c r="C1982">
        <f t="shared" si="31"/>
        <v>2006</v>
      </c>
    </row>
    <row r="1983" spans="1:3">
      <c r="A1983" s="20">
        <v>39010</v>
      </c>
      <c r="B1983">
        <v>1.2615000000000001</v>
      </c>
      <c r="C1983">
        <f t="shared" si="31"/>
        <v>2006</v>
      </c>
    </row>
    <row r="1984" spans="1:3">
      <c r="A1984" s="20">
        <v>39013</v>
      </c>
      <c r="B1984">
        <v>1.2556</v>
      </c>
      <c r="C1984">
        <f t="shared" si="31"/>
        <v>2006</v>
      </c>
    </row>
    <row r="1985" spans="1:3">
      <c r="A1985" s="20">
        <v>39014</v>
      </c>
      <c r="B1985">
        <v>1.2559</v>
      </c>
      <c r="C1985">
        <f t="shared" si="31"/>
        <v>2006</v>
      </c>
    </row>
    <row r="1986" spans="1:3">
      <c r="A1986" s="20">
        <v>39015</v>
      </c>
      <c r="B1986">
        <v>1.26</v>
      </c>
      <c r="C1986">
        <f t="shared" si="31"/>
        <v>2006</v>
      </c>
    </row>
    <row r="1987" spans="1:3">
      <c r="A1987" s="20">
        <v>39016</v>
      </c>
      <c r="B1987">
        <v>1.2694000000000001</v>
      </c>
      <c r="C1987">
        <f t="shared" si="31"/>
        <v>2006</v>
      </c>
    </row>
    <row r="1988" spans="1:3">
      <c r="A1988" s="20">
        <v>39017</v>
      </c>
      <c r="B1988">
        <v>1.274</v>
      </c>
      <c r="C1988">
        <f t="shared" si="31"/>
        <v>2006</v>
      </c>
    </row>
    <row r="1989" spans="1:3">
      <c r="A1989" s="20">
        <v>39020</v>
      </c>
      <c r="B1989">
        <v>1.2725</v>
      </c>
      <c r="C1989">
        <f t="shared" si="31"/>
        <v>2006</v>
      </c>
    </row>
    <row r="1990" spans="1:3">
      <c r="A1990" s="20">
        <v>39021</v>
      </c>
      <c r="B1990">
        <v>1.2765</v>
      </c>
      <c r="C1990">
        <f t="shared" si="31"/>
        <v>2006</v>
      </c>
    </row>
    <row r="1991" spans="1:3">
      <c r="A1991" s="20">
        <v>39022</v>
      </c>
      <c r="B1991">
        <v>1.2759</v>
      </c>
      <c r="C1991">
        <f t="shared" si="31"/>
        <v>2006</v>
      </c>
    </row>
    <row r="1992" spans="1:3">
      <c r="A1992" s="20">
        <v>39023</v>
      </c>
      <c r="B1992">
        <v>1.2779</v>
      </c>
      <c r="C1992">
        <f t="shared" si="31"/>
        <v>2006</v>
      </c>
    </row>
    <row r="1993" spans="1:3">
      <c r="A1993" s="20">
        <v>39024</v>
      </c>
      <c r="B1993">
        <v>1.272</v>
      </c>
      <c r="C1993">
        <f t="shared" si="31"/>
        <v>2006</v>
      </c>
    </row>
    <row r="1994" spans="1:3">
      <c r="A1994" s="20">
        <v>39027</v>
      </c>
      <c r="B1994">
        <v>1.2726</v>
      </c>
      <c r="C1994">
        <f t="shared" si="31"/>
        <v>2006</v>
      </c>
    </row>
    <row r="1995" spans="1:3">
      <c r="A1995" s="20">
        <v>39028</v>
      </c>
      <c r="B1995">
        <v>1.2776000000000001</v>
      </c>
      <c r="C1995">
        <f t="shared" si="31"/>
        <v>2006</v>
      </c>
    </row>
    <row r="1996" spans="1:3">
      <c r="A1996" s="20">
        <v>39029</v>
      </c>
      <c r="B1996">
        <v>1.2757000000000001</v>
      </c>
      <c r="C1996">
        <f t="shared" si="31"/>
        <v>2006</v>
      </c>
    </row>
    <row r="1997" spans="1:3">
      <c r="A1997" s="20">
        <v>39030</v>
      </c>
      <c r="B1997">
        <v>1.2830999999999999</v>
      </c>
      <c r="C1997">
        <f t="shared" si="31"/>
        <v>2006</v>
      </c>
    </row>
    <row r="1998" spans="1:3">
      <c r="A1998" s="20">
        <v>39031</v>
      </c>
      <c r="B1998">
        <v>1.2842</v>
      </c>
      <c r="C1998">
        <f t="shared" si="31"/>
        <v>2006</v>
      </c>
    </row>
    <row r="1999" spans="1:3">
      <c r="A1999" s="20">
        <v>39034</v>
      </c>
      <c r="B1999">
        <v>1.2806999999999999</v>
      </c>
      <c r="C1999">
        <f t="shared" si="31"/>
        <v>2006</v>
      </c>
    </row>
    <row r="2000" spans="1:3">
      <c r="A2000" s="20">
        <v>39035</v>
      </c>
      <c r="B2000">
        <v>1.2810999999999999</v>
      </c>
      <c r="C2000">
        <f t="shared" si="31"/>
        <v>2006</v>
      </c>
    </row>
    <row r="2001" spans="1:3">
      <c r="A2001" s="20">
        <v>39036</v>
      </c>
      <c r="B2001">
        <v>1.2828999999999999</v>
      </c>
      <c r="C2001">
        <f t="shared" si="31"/>
        <v>2006</v>
      </c>
    </row>
    <row r="2002" spans="1:3">
      <c r="A2002" s="20">
        <v>39037</v>
      </c>
      <c r="B2002">
        <v>1.2795000000000001</v>
      </c>
      <c r="C2002">
        <f t="shared" ref="C2002:C2065" si="32">YEAR(A2002)</f>
        <v>2006</v>
      </c>
    </row>
    <row r="2003" spans="1:3">
      <c r="A2003" s="20">
        <v>39038</v>
      </c>
      <c r="B2003">
        <v>1.2843</v>
      </c>
      <c r="C2003">
        <f t="shared" si="32"/>
        <v>2006</v>
      </c>
    </row>
    <row r="2004" spans="1:3">
      <c r="A2004" s="20">
        <v>39041</v>
      </c>
      <c r="B2004">
        <v>1.2816000000000001</v>
      </c>
      <c r="C2004">
        <f t="shared" si="32"/>
        <v>2006</v>
      </c>
    </row>
    <row r="2005" spans="1:3">
      <c r="A2005" s="20">
        <v>39042</v>
      </c>
      <c r="B2005">
        <v>1.2844</v>
      </c>
      <c r="C2005">
        <f t="shared" si="32"/>
        <v>2006</v>
      </c>
    </row>
    <row r="2006" spans="1:3">
      <c r="A2006" s="20">
        <v>39043</v>
      </c>
      <c r="B2006">
        <v>1.2941</v>
      </c>
      <c r="C2006">
        <f t="shared" si="32"/>
        <v>2006</v>
      </c>
    </row>
    <row r="2007" spans="1:3">
      <c r="A2007" s="20">
        <v>39045</v>
      </c>
      <c r="B2007">
        <v>1.3098000000000001</v>
      </c>
      <c r="C2007">
        <f t="shared" si="32"/>
        <v>2006</v>
      </c>
    </row>
    <row r="2008" spans="1:3">
      <c r="A2008" s="20">
        <v>39048</v>
      </c>
      <c r="B2008">
        <v>1.3132999999999999</v>
      </c>
      <c r="C2008">
        <f t="shared" si="32"/>
        <v>2006</v>
      </c>
    </row>
    <row r="2009" spans="1:3">
      <c r="A2009" s="20">
        <v>39049</v>
      </c>
      <c r="B2009">
        <v>1.3201000000000001</v>
      </c>
      <c r="C2009">
        <f t="shared" si="32"/>
        <v>2006</v>
      </c>
    </row>
    <row r="2010" spans="1:3">
      <c r="A2010" s="20">
        <v>39050</v>
      </c>
      <c r="B2010">
        <v>1.3154999999999999</v>
      </c>
      <c r="C2010">
        <f t="shared" si="32"/>
        <v>2006</v>
      </c>
    </row>
    <row r="2011" spans="1:3">
      <c r="A2011" s="20">
        <v>39051</v>
      </c>
      <c r="B2011">
        <v>1.3242</v>
      </c>
      <c r="C2011">
        <f t="shared" si="32"/>
        <v>2006</v>
      </c>
    </row>
    <row r="2012" spans="1:3">
      <c r="A2012" s="20">
        <v>39052</v>
      </c>
      <c r="B2012">
        <v>1.3334999999999999</v>
      </c>
      <c r="C2012">
        <f t="shared" si="32"/>
        <v>2006</v>
      </c>
    </row>
    <row r="2013" spans="1:3">
      <c r="A2013" s="20">
        <v>39055</v>
      </c>
      <c r="B2013">
        <v>1.3343</v>
      </c>
      <c r="C2013">
        <f t="shared" si="32"/>
        <v>2006</v>
      </c>
    </row>
    <row r="2014" spans="1:3">
      <c r="A2014" s="20">
        <v>39056</v>
      </c>
      <c r="B2014">
        <v>1.3317000000000001</v>
      </c>
      <c r="C2014">
        <f t="shared" si="32"/>
        <v>2006</v>
      </c>
    </row>
    <row r="2015" spans="1:3">
      <c r="A2015" s="20">
        <v>39057</v>
      </c>
      <c r="B2015">
        <v>1.3285</v>
      </c>
      <c r="C2015">
        <f t="shared" si="32"/>
        <v>2006</v>
      </c>
    </row>
    <row r="2016" spans="1:3">
      <c r="A2016" s="20">
        <v>39058</v>
      </c>
      <c r="B2016">
        <v>1.3287</v>
      </c>
      <c r="C2016">
        <f t="shared" si="32"/>
        <v>2006</v>
      </c>
    </row>
    <row r="2017" spans="1:3">
      <c r="A2017" s="20">
        <v>39059</v>
      </c>
      <c r="B2017">
        <v>1.3202</v>
      </c>
      <c r="C2017">
        <f t="shared" si="32"/>
        <v>2006</v>
      </c>
    </row>
    <row r="2018" spans="1:3">
      <c r="A2018" s="20">
        <v>39062</v>
      </c>
      <c r="B2018">
        <v>1.3238000000000001</v>
      </c>
      <c r="C2018">
        <f t="shared" si="32"/>
        <v>2006</v>
      </c>
    </row>
    <row r="2019" spans="1:3">
      <c r="A2019" s="20">
        <v>39063</v>
      </c>
      <c r="B2019">
        <v>1.3286</v>
      </c>
      <c r="C2019">
        <f t="shared" si="32"/>
        <v>2006</v>
      </c>
    </row>
    <row r="2020" spans="1:3">
      <c r="A2020" s="20">
        <v>39064</v>
      </c>
      <c r="B2020">
        <v>1.3212999999999999</v>
      </c>
      <c r="C2020">
        <f t="shared" si="32"/>
        <v>2006</v>
      </c>
    </row>
    <row r="2021" spans="1:3">
      <c r="A2021" s="20">
        <v>39065</v>
      </c>
      <c r="B2021">
        <v>1.3143</v>
      </c>
      <c r="C2021">
        <f t="shared" si="32"/>
        <v>2006</v>
      </c>
    </row>
    <row r="2022" spans="1:3">
      <c r="A2022" s="20">
        <v>39066</v>
      </c>
      <c r="B2022">
        <v>1.3075000000000001</v>
      </c>
      <c r="C2022">
        <f t="shared" si="32"/>
        <v>2006</v>
      </c>
    </row>
    <row r="2023" spans="1:3">
      <c r="A2023" s="20">
        <v>39069</v>
      </c>
      <c r="B2023">
        <v>1.3098000000000001</v>
      </c>
      <c r="C2023">
        <f t="shared" si="32"/>
        <v>2006</v>
      </c>
    </row>
    <row r="2024" spans="1:3">
      <c r="A2024" s="20">
        <v>39070</v>
      </c>
      <c r="B2024">
        <v>1.3197000000000001</v>
      </c>
      <c r="C2024">
        <f t="shared" si="32"/>
        <v>2006</v>
      </c>
    </row>
    <row r="2025" spans="1:3">
      <c r="A2025" s="20">
        <v>39071</v>
      </c>
      <c r="B2025">
        <v>1.3177000000000001</v>
      </c>
      <c r="C2025">
        <f t="shared" si="32"/>
        <v>2006</v>
      </c>
    </row>
    <row r="2026" spans="1:3">
      <c r="A2026" s="20">
        <v>39072</v>
      </c>
      <c r="B2026">
        <v>1.3176000000000001</v>
      </c>
      <c r="C2026">
        <f t="shared" si="32"/>
        <v>2006</v>
      </c>
    </row>
    <row r="2027" spans="1:3">
      <c r="A2027" s="20">
        <v>39073</v>
      </c>
      <c r="B2027">
        <v>1.3129</v>
      </c>
      <c r="C2027">
        <f t="shared" si="32"/>
        <v>2006</v>
      </c>
    </row>
    <row r="2028" spans="1:3">
      <c r="A2028" s="20">
        <v>39077</v>
      </c>
      <c r="B2028">
        <v>1.3097000000000001</v>
      </c>
      <c r="C2028">
        <f t="shared" si="32"/>
        <v>2006</v>
      </c>
    </row>
    <row r="2029" spans="1:3">
      <c r="A2029" s="20">
        <v>39078</v>
      </c>
      <c r="B2029">
        <v>1.3115000000000001</v>
      </c>
      <c r="C2029">
        <f t="shared" si="32"/>
        <v>2006</v>
      </c>
    </row>
    <row r="2030" spans="1:3">
      <c r="A2030" s="20">
        <v>39079</v>
      </c>
      <c r="B2030">
        <v>1.3150999999999999</v>
      </c>
      <c r="C2030">
        <f t="shared" si="32"/>
        <v>2006</v>
      </c>
    </row>
    <row r="2031" spans="1:3">
      <c r="A2031" s="20">
        <v>39080</v>
      </c>
      <c r="B2031">
        <v>1.32</v>
      </c>
      <c r="C2031">
        <f t="shared" si="32"/>
        <v>2006</v>
      </c>
    </row>
    <row r="2032" spans="1:3">
      <c r="A2032" s="20">
        <v>39085</v>
      </c>
      <c r="B2032">
        <v>1.3169</v>
      </c>
      <c r="C2032">
        <f t="shared" si="32"/>
        <v>2007</v>
      </c>
    </row>
    <row r="2033" spans="1:3">
      <c r="A2033" s="20">
        <v>39086</v>
      </c>
      <c r="B2033">
        <v>1.3085</v>
      </c>
      <c r="C2033">
        <f t="shared" si="32"/>
        <v>2007</v>
      </c>
    </row>
    <row r="2034" spans="1:3">
      <c r="A2034" s="20">
        <v>39087</v>
      </c>
      <c r="B2034">
        <v>1.3006</v>
      </c>
      <c r="C2034">
        <f t="shared" si="32"/>
        <v>2007</v>
      </c>
    </row>
    <row r="2035" spans="1:3">
      <c r="A2035" s="20">
        <v>39090</v>
      </c>
      <c r="B2035">
        <v>1.3023</v>
      </c>
      <c r="C2035">
        <f t="shared" si="32"/>
        <v>2007</v>
      </c>
    </row>
    <row r="2036" spans="1:3">
      <c r="A2036" s="20">
        <v>39091</v>
      </c>
      <c r="B2036">
        <v>1.3002</v>
      </c>
      <c r="C2036">
        <f t="shared" si="32"/>
        <v>2007</v>
      </c>
    </row>
    <row r="2037" spans="1:3">
      <c r="A2037" s="20">
        <v>39092</v>
      </c>
      <c r="B2037">
        <v>1.2936000000000001</v>
      </c>
      <c r="C2037">
        <f t="shared" si="32"/>
        <v>2007</v>
      </c>
    </row>
    <row r="2038" spans="1:3">
      <c r="A2038" s="20">
        <v>39093</v>
      </c>
      <c r="B2038">
        <v>1.2892999999999999</v>
      </c>
      <c r="C2038">
        <f t="shared" si="32"/>
        <v>2007</v>
      </c>
    </row>
    <row r="2039" spans="1:3">
      <c r="A2039" s="20">
        <v>39094</v>
      </c>
      <c r="B2039">
        <v>1.2924</v>
      </c>
      <c r="C2039">
        <f t="shared" si="32"/>
        <v>2007</v>
      </c>
    </row>
    <row r="2040" spans="1:3">
      <c r="A2040" s="20">
        <v>39098</v>
      </c>
      <c r="B2040">
        <v>1.2918000000000001</v>
      </c>
      <c r="C2040">
        <f t="shared" si="32"/>
        <v>2007</v>
      </c>
    </row>
    <row r="2041" spans="1:3">
      <c r="A2041" s="20">
        <v>39099</v>
      </c>
      <c r="B2041">
        <v>1.2936000000000001</v>
      </c>
      <c r="C2041">
        <f t="shared" si="32"/>
        <v>2007</v>
      </c>
    </row>
    <row r="2042" spans="1:3">
      <c r="A2042" s="20">
        <v>39100</v>
      </c>
      <c r="B2042">
        <v>1.2963</v>
      </c>
      <c r="C2042">
        <f t="shared" si="32"/>
        <v>2007</v>
      </c>
    </row>
    <row r="2043" spans="1:3">
      <c r="A2043" s="20">
        <v>39101</v>
      </c>
      <c r="B2043">
        <v>1.2957000000000001</v>
      </c>
      <c r="C2043">
        <f t="shared" si="32"/>
        <v>2007</v>
      </c>
    </row>
    <row r="2044" spans="1:3">
      <c r="A2044" s="20">
        <v>39104</v>
      </c>
      <c r="B2044">
        <v>1.2948</v>
      </c>
      <c r="C2044">
        <f t="shared" si="32"/>
        <v>2007</v>
      </c>
    </row>
    <row r="2045" spans="1:3">
      <c r="A2045" s="20">
        <v>39105</v>
      </c>
      <c r="B2045">
        <v>1.3027</v>
      </c>
      <c r="C2045">
        <f t="shared" si="32"/>
        <v>2007</v>
      </c>
    </row>
    <row r="2046" spans="1:3">
      <c r="A2046" s="20">
        <v>39106</v>
      </c>
      <c r="B2046">
        <v>1.2971999999999999</v>
      </c>
      <c r="C2046">
        <f t="shared" si="32"/>
        <v>2007</v>
      </c>
    </row>
    <row r="2047" spans="1:3">
      <c r="A2047" s="20">
        <v>39107</v>
      </c>
      <c r="B2047">
        <v>1.2930999999999999</v>
      </c>
      <c r="C2047">
        <f t="shared" si="32"/>
        <v>2007</v>
      </c>
    </row>
    <row r="2048" spans="1:3">
      <c r="A2048" s="20">
        <v>39108</v>
      </c>
      <c r="B2048">
        <v>1.2927</v>
      </c>
      <c r="C2048">
        <f t="shared" si="32"/>
        <v>2007</v>
      </c>
    </row>
    <row r="2049" spans="1:3">
      <c r="A2049" s="20">
        <v>39111</v>
      </c>
      <c r="B2049">
        <v>1.2957000000000001</v>
      </c>
      <c r="C2049">
        <f t="shared" si="32"/>
        <v>2007</v>
      </c>
    </row>
    <row r="2050" spans="1:3">
      <c r="A2050" s="20">
        <v>39112</v>
      </c>
      <c r="B2050">
        <v>1.2969999999999999</v>
      </c>
      <c r="C2050">
        <f t="shared" si="32"/>
        <v>2007</v>
      </c>
    </row>
    <row r="2051" spans="1:3">
      <c r="A2051" s="20">
        <v>39113</v>
      </c>
      <c r="B2051">
        <v>1.3031999999999999</v>
      </c>
      <c r="C2051">
        <f t="shared" si="32"/>
        <v>2007</v>
      </c>
    </row>
    <row r="2052" spans="1:3">
      <c r="A2052" s="20">
        <v>39114</v>
      </c>
      <c r="B2052">
        <v>1.3022</v>
      </c>
      <c r="C2052">
        <f t="shared" si="32"/>
        <v>2007</v>
      </c>
    </row>
    <row r="2053" spans="1:3">
      <c r="A2053" s="20">
        <v>39115</v>
      </c>
      <c r="B2053">
        <v>1.2959000000000001</v>
      </c>
      <c r="C2053">
        <f t="shared" si="32"/>
        <v>2007</v>
      </c>
    </row>
    <row r="2054" spans="1:3">
      <c r="A2054" s="20">
        <v>39118</v>
      </c>
      <c r="B2054">
        <v>1.2927999999999999</v>
      </c>
      <c r="C2054">
        <f t="shared" si="32"/>
        <v>2007</v>
      </c>
    </row>
    <row r="2055" spans="1:3">
      <c r="A2055" s="20">
        <v>39119</v>
      </c>
      <c r="B2055">
        <v>1.2984</v>
      </c>
      <c r="C2055">
        <f t="shared" si="32"/>
        <v>2007</v>
      </c>
    </row>
    <row r="2056" spans="1:3">
      <c r="A2056" s="20">
        <v>39120</v>
      </c>
      <c r="B2056">
        <v>1.3011999999999999</v>
      </c>
      <c r="C2056">
        <f t="shared" si="32"/>
        <v>2007</v>
      </c>
    </row>
    <row r="2057" spans="1:3">
      <c r="A2057" s="20">
        <v>39121</v>
      </c>
      <c r="B2057">
        <v>1.3041</v>
      </c>
      <c r="C2057">
        <f t="shared" si="32"/>
        <v>2007</v>
      </c>
    </row>
    <row r="2058" spans="1:3">
      <c r="A2058" s="20">
        <v>39122</v>
      </c>
      <c r="B2058">
        <v>1.3007</v>
      </c>
      <c r="C2058">
        <f t="shared" si="32"/>
        <v>2007</v>
      </c>
    </row>
    <row r="2059" spans="1:3">
      <c r="A2059" s="20">
        <v>39125</v>
      </c>
      <c r="B2059">
        <v>1.2967</v>
      </c>
      <c r="C2059">
        <f t="shared" si="32"/>
        <v>2007</v>
      </c>
    </row>
    <row r="2060" spans="1:3">
      <c r="A2060" s="20">
        <v>39126</v>
      </c>
      <c r="B2060">
        <v>1.3038000000000001</v>
      </c>
      <c r="C2060">
        <f t="shared" si="32"/>
        <v>2007</v>
      </c>
    </row>
    <row r="2061" spans="1:3">
      <c r="A2061" s="20">
        <v>39127</v>
      </c>
      <c r="B2061">
        <v>1.3130999999999999</v>
      </c>
      <c r="C2061">
        <f t="shared" si="32"/>
        <v>2007</v>
      </c>
    </row>
    <row r="2062" spans="1:3">
      <c r="A2062" s="20">
        <v>39128</v>
      </c>
      <c r="B2062">
        <v>1.3141</v>
      </c>
      <c r="C2062">
        <f t="shared" si="32"/>
        <v>2007</v>
      </c>
    </row>
    <row r="2063" spans="1:3">
      <c r="A2063" s="20">
        <v>39129</v>
      </c>
      <c r="B2063">
        <v>1.3143</v>
      </c>
      <c r="C2063">
        <f t="shared" si="32"/>
        <v>2007</v>
      </c>
    </row>
    <row r="2064" spans="1:3">
      <c r="A2064" s="20">
        <v>39133</v>
      </c>
      <c r="B2064">
        <v>1.3138000000000001</v>
      </c>
      <c r="C2064">
        <f t="shared" si="32"/>
        <v>2007</v>
      </c>
    </row>
    <row r="2065" spans="1:3">
      <c r="A2065" s="20">
        <v>39134</v>
      </c>
      <c r="B2065">
        <v>1.3140000000000001</v>
      </c>
      <c r="C2065">
        <f t="shared" si="32"/>
        <v>2007</v>
      </c>
    </row>
    <row r="2066" spans="1:3">
      <c r="A2066" s="20">
        <v>39135</v>
      </c>
      <c r="B2066">
        <v>1.3125</v>
      </c>
      <c r="C2066">
        <f t="shared" ref="C2066:C2129" si="33">YEAR(A2066)</f>
        <v>2007</v>
      </c>
    </row>
    <row r="2067" spans="1:3">
      <c r="A2067" s="20">
        <v>39136</v>
      </c>
      <c r="B2067">
        <v>1.3167</v>
      </c>
      <c r="C2067">
        <f t="shared" si="33"/>
        <v>2007</v>
      </c>
    </row>
    <row r="2068" spans="1:3">
      <c r="A2068" s="20">
        <v>39139</v>
      </c>
      <c r="B2068">
        <v>1.3188</v>
      </c>
      <c r="C2068">
        <f t="shared" si="33"/>
        <v>2007</v>
      </c>
    </row>
    <row r="2069" spans="1:3">
      <c r="A2069" s="20">
        <v>39140</v>
      </c>
      <c r="B2069">
        <v>1.3243</v>
      </c>
      <c r="C2069">
        <f t="shared" si="33"/>
        <v>2007</v>
      </c>
    </row>
    <row r="2070" spans="1:3">
      <c r="A2070" s="20">
        <v>39141</v>
      </c>
      <c r="B2070">
        <v>1.3228</v>
      </c>
      <c r="C2070">
        <f t="shared" si="33"/>
        <v>2007</v>
      </c>
    </row>
    <row r="2071" spans="1:3">
      <c r="A2071" s="20">
        <v>39142</v>
      </c>
      <c r="B2071">
        <v>1.3188</v>
      </c>
      <c r="C2071">
        <f t="shared" si="33"/>
        <v>2007</v>
      </c>
    </row>
    <row r="2072" spans="1:3">
      <c r="A2072" s="20">
        <v>39143</v>
      </c>
      <c r="B2072">
        <v>1.3196000000000001</v>
      </c>
      <c r="C2072">
        <f t="shared" si="33"/>
        <v>2007</v>
      </c>
    </row>
    <row r="2073" spans="1:3">
      <c r="A2073" s="20">
        <v>39146</v>
      </c>
      <c r="B2073">
        <v>1.3092999999999999</v>
      </c>
      <c r="C2073">
        <f t="shared" si="33"/>
        <v>2007</v>
      </c>
    </row>
    <row r="2074" spans="1:3">
      <c r="A2074" s="20">
        <v>39147</v>
      </c>
      <c r="B2074">
        <v>1.3129</v>
      </c>
      <c r="C2074">
        <f t="shared" si="33"/>
        <v>2007</v>
      </c>
    </row>
    <row r="2075" spans="1:3">
      <c r="A2075" s="20">
        <v>39148</v>
      </c>
      <c r="B2075">
        <v>1.3177000000000001</v>
      </c>
      <c r="C2075">
        <f t="shared" si="33"/>
        <v>2007</v>
      </c>
    </row>
    <row r="2076" spans="1:3">
      <c r="A2076" s="20">
        <v>39149</v>
      </c>
      <c r="B2076">
        <v>1.3131999999999999</v>
      </c>
      <c r="C2076">
        <f t="shared" si="33"/>
        <v>2007</v>
      </c>
    </row>
    <row r="2077" spans="1:3">
      <c r="A2077" s="20">
        <v>39150</v>
      </c>
      <c r="B2077">
        <v>1.3151999999999999</v>
      </c>
      <c r="C2077">
        <f t="shared" si="33"/>
        <v>2007</v>
      </c>
    </row>
    <row r="2078" spans="1:3">
      <c r="A2078" s="20">
        <v>39153</v>
      </c>
      <c r="B2078">
        <v>1.3188</v>
      </c>
      <c r="C2078">
        <f t="shared" si="33"/>
        <v>2007</v>
      </c>
    </row>
    <row r="2079" spans="1:3">
      <c r="A2079" s="20">
        <v>39154</v>
      </c>
      <c r="B2079">
        <v>1.3196000000000001</v>
      </c>
      <c r="C2079">
        <f t="shared" si="33"/>
        <v>2007</v>
      </c>
    </row>
    <row r="2080" spans="1:3">
      <c r="A2080" s="20">
        <v>39155</v>
      </c>
      <c r="B2080">
        <v>1.3217000000000001</v>
      </c>
      <c r="C2080">
        <f t="shared" si="33"/>
        <v>2007</v>
      </c>
    </row>
    <row r="2081" spans="1:3">
      <c r="A2081" s="20">
        <v>39156</v>
      </c>
      <c r="B2081">
        <v>1.3236000000000001</v>
      </c>
      <c r="C2081">
        <f t="shared" si="33"/>
        <v>2007</v>
      </c>
    </row>
    <row r="2082" spans="1:3">
      <c r="A2082" s="20">
        <v>39157</v>
      </c>
      <c r="B2082">
        <v>1.3303</v>
      </c>
      <c r="C2082">
        <f t="shared" si="33"/>
        <v>2007</v>
      </c>
    </row>
    <row r="2083" spans="1:3">
      <c r="A2083" s="20">
        <v>39160</v>
      </c>
      <c r="B2083">
        <v>1.33</v>
      </c>
      <c r="C2083">
        <f t="shared" si="33"/>
        <v>2007</v>
      </c>
    </row>
    <row r="2084" spans="1:3">
      <c r="A2084" s="20">
        <v>39161</v>
      </c>
      <c r="B2084">
        <v>1.3315999999999999</v>
      </c>
      <c r="C2084">
        <f t="shared" si="33"/>
        <v>2007</v>
      </c>
    </row>
    <row r="2085" spans="1:3">
      <c r="A2085" s="20">
        <v>39162</v>
      </c>
      <c r="B2085">
        <v>1.3384</v>
      </c>
      <c r="C2085">
        <f t="shared" si="33"/>
        <v>2007</v>
      </c>
    </row>
    <row r="2086" spans="1:3">
      <c r="A2086" s="20">
        <v>39163</v>
      </c>
      <c r="B2086">
        <v>1.333</v>
      </c>
      <c r="C2086">
        <f t="shared" si="33"/>
        <v>2007</v>
      </c>
    </row>
    <row r="2087" spans="1:3">
      <c r="A2087" s="20">
        <v>39164</v>
      </c>
      <c r="B2087">
        <v>1.3283</v>
      </c>
      <c r="C2087">
        <f t="shared" si="33"/>
        <v>2007</v>
      </c>
    </row>
    <row r="2088" spans="1:3">
      <c r="A2088" s="20">
        <v>39167</v>
      </c>
      <c r="B2088">
        <v>1.3331</v>
      </c>
      <c r="C2088">
        <f t="shared" si="33"/>
        <v>2007</v>
      </c>
    </row>
    <row r="2089" spans="1:3">
      <c r="A2089" s="20">
        <v>39168</v>
      </c>
      <c r="B2089">
        <v>1.335</v>
      </c>
      <c r="C2089">
        <f t="shared" si="33"/>
        <v>2007</v>
      </c>
    </row>
    <row r="2090" spans="1:3">
      <c r="A2090" s="20">
        <v>39169</v>
      </c>
      <c r="B2090">
        <v>1.3317000000000001</v>
      </c>
      <c r="C2090">
        <f t="shared" si="33"/>
        <v>2007</v>
      </c>
    </row>
    <row r="2091" spans="1:3">
      <c r="A2091" s="20">
        <v>39170</v>
      </c>
      <c r="B2091">
        <v>1.3331</v>
      </c>
      <c r="C2091">
        <f t="shared" si="33"/>
        <v>2007</v>
      </c>
    </row>
    <row r="2092" spans="1:3">
      <c r="A2092" s="20">
        <v>39171</v>
      </c>
      <c r="B2092">
        <v>1.3353999999999999</v>
      </c>
      <c r="C2092">
        <f t="shared" si="33"/>
        <v>2007</v>
      </c>
    </row>
    <row r="2093" spans="1:3">
      <c r="A2093" s="20">
        <v>39174</v>
      </c>
      <c r="B2093">
        <v>1.3365</v>
      </c>
      <c r="C2093">
        <f t="shared" si="33"/>
        <v>2007</v>
      </c>
    </row>
    <row r="2094" spans="1:3">
      <c r="A2094" s="20">
        <v>39175</v>
      </c>
      <c r="B2094">
        <v>1.3331999999999999</v>
      </c>
      <c r="C2094">
        <f t="shared" si="33"/>
        <v>2007</v>
      </c>
    </row>
    <row r="2095" spans="1:3">
      <c r="A2095" s="20">
        <v>39176</v>
      </c>
      <c r="B2095">
        <v>1.3371999999999999</v>
      </c>
      <c r="C2095">
        <f t="shared" si="33"/>
        <v>2007</v>
      </c>
    </row>
    <row r="2096" spans="1:3">
      <c r="A2096" s="20">
        <v>39177</v>
      </c>
      <c r="B2096">
        <v>1.3421000000000001</v>
      </c>
      <c r="C2096">
        <f t="shared" si="33"/>
        <v>2007</v>
      </c>
    </row>
    <row r="2097" spans="1:3">
      <c r="A2097" s="20">
        <v>39181</v>
      </c>
      <c r="B2097">
        <v>1.3354999999999999</v>
      </c>
      <c r="C2097">
        <f t="shared" si="33"/>
        <v>2007</v>
      </c>
    </row>
    <row r="2098" spans="1:3">
      <c r="A2098" s="20">
        <v>39182</v>
      </c>
      <c r="B2098">
        <v>1.3433999999999999</v>
      </c>
      <c r="C2098">
        <f t="shared" si="33"/>
        <v>2007</v>
      </c>
    </row>
    <row r="2099" spans="1:3">
      <c r="A2099" s="20">
        <v>39183</v>
      </c>
      <c r="B2099">
        <v>1.343</v>
      </c>
      <c r="C2099">
        <f t="shared" si="33"/>
        <v>2007</v>
      </c>
    </row>
    <row r="2100" spans="1:3">
      <c r="A2100" s="20">
        <v>39184</v>
      </c>
      <c r="B2100">
        <v>1.3486</v>
      </c>
      <c r="C2100">
        <f t="shared" si="33"/>
        <v>2007</v>
      </c>
    </row>
    <row r="2101" spans="1:3">
      <c r="A2101" s="20">
        <v>39185</v>
      </c>
      <c r="B2101">
        <v>1.3528</v>
      </c>
      <c r="C2101">
        <f t="shared" si="33"/>
        <v>2007</v>
      </c>
    </row>
    <row r="2102" spans="1:3">
      <c r="A2102" s="20">
        <v>39188</v>
      </c>
      <c r="B2102">
        <v>1.3528</v>
      </c>
      <c r="C2102">
        <f t="shared" si="33"/>
        <v>2007</v>
      </c>
    </row>
    <row r="2103" spans="1:3">
      <c r="A2103" s="20">
        <v>39189</v>
      </c>
      <c r="B2103">
        <v>1.3572</v>
      </c>
      <c r="C2103">
        <f t="shared" si="33"/>
        <v>2007</v>
      </c>
    </row>
    <row r="2104" spans="1:3">
      <c r="A2104" s="20">
        <v>39190</v>
      </c>
      <c r="B2104">
        <v>1.3608</v>
      </c>
      <c r="C2104">
        <f t="shared" si="33"/>
        <v>2007</v>
      </c>
    </row>
    <row r="2105" spans="1:3">
      <c r="A2105" s="20">
        <v>39191</v>
      </c>
      <c r="B2105">
        <v>1.3609</v>
      </c>
      <c r="C2105">
        <f t="shared" si="33"/>
        <v>2007</v>
      </c>
    </row>
    <row r="2106" spans="1:3">
      <c r="A2106" s="20">
        <v>39192</v>
      </c>
      <c r="B2106">
        <v>1.3589</v>
      </c>
      <c r="C2106">
        <f t="shared" si="33"/>
        <v>2007</v>
      </c>
    </row>
    <row r="2107" spans="1:3">
      <c r="A2107" s="20">
        <v>39195</v>
      </c>
      <c r="B2107">
        <v>1.3574999999999999</v>
      </c>
      <c r="C2107">
        <f t="shared" si="33"/>
        <v>2007</v>
      </c>
    </row>
    <row r="2108" spans="1:3">
      <c r="A2108" s="20">
        <v>39196</v>
      </c>
      <c r="B2108">
        <v>1.3638999999999999</v>
      </c>
      <c r="C2108">
        <f t="shared" si="33"/>
        <v>2007</v>
      </c>
    </row>
    <row r="2109" spans="1:3">
      <c r="A2109" s="20">
        <v>39197</v>
      </c>
      <c r="B2109">
        <v>1.3637999999999999</v>
      </c>
      <c r="C2109">
        <f t="shared" si="33"/>
        <v>2007</v>
      </c>
    </row>
    <row r="2110" spans="1:3">
      <c r="A2110" s="20">
        <v>39198</v>
      </c>
      <c r="B2110">
        <v>1.3586</v>
      </c>
      <c r="C2110">
        <f t="shared" si="33"/>
        <v>2007</v>
      </c>
    </row>
    <row r="2111" spans="1:3">
      <c r="A2111" s="20">
        <v>39199</v>
      </c>
      <c r="B2111">
        <v>1.365</v>
      </c>
      <c r="C2111">
        <f t="shared" si="33"/>
        <v>2007</v>
      </c>
    </row>
    <row r="2112" spans="1:3">
      <c r="A2112" s="20">
        <v>39202</v>
      </c>
      <c r="B2112">
        <v>1.3643000000000001</v>
      </c>
      <c r="C2112">
        <f t="shared" si="33"/>
        <v>2007</v>
      </c>
    </row>
    <row r="2113" spans="1:3">
      <c r="A2113" s="20">
        <v>39203</v>
      </c>
      <c r="B2113">
        <v>1.3602000000000001</v>
      </c>
      <c r="C2113">
        <f t="shared" si="33"/>
        <v>2007</v>
      </c>
    </row>
    <row r="2114" spans="1:3">
      <c r="A2114" s="20">
        <v>39204</v>
      </c>
      <c r="B2114">
        <v>1.3588</v>
      </c>
      <c r="C2114">
        <f t="shared" si="33"/>
        <v>2007</v>
      </c>
    </row>
    <row r="2115" spans="1:3">
      <c r="A2115" s="20">
        <v>39205</v>
      </c>
      <c r="B2115">
        <v>1.3552</v>
      </c>
      <c r="C2115">
        <f t="shared" si="33"/>
        <v>2007</v>
      </c>
    </row>
    <row r="2116" spans="1:3">
      <c r="A2116" s="20">
        <v>39206</v>
      </c>
      <c r="B2116">
        <v>1.359</v>
      </c>
      <c r="C2116">
        <f t="shared" si="33"/>
        <v>2007</v>
      </c>
    </row>
    <row r="2117" spans="1:3">
      <c r="A2117" s="20">
        <v>39209</v>
      </c>
      <c r="B2117">
        <v>1.3595999999999999</v>
      </c>
      <c r="C2117">
        <f t="shared" si="33"/>
        <v>2007</v>
      </c>
    </row>
    <row r="2118" spans="1:3">
      <c r="A2118" s="20">
        <v>39210</v>
      </c>
      <c r="B2118">
        <v>1.3541000000000001</v>
      </c>
      <c r="C2118">
        <f t="shared" si="33"/>
        <v>2007</v>
      </c>
    </row>
    <row r="2119" spans="1:3">
      <c r="A2119" s="20">
        <v>39211</v>
      </c>
      <c r="B2119">
        <v>1.3529</v>
      </c>
      <c r="C2119">
        <f t="shared" si="33"/>
        <v>2007</v>
      </c>
    </row>
    <row r="2120" spans="1:3">
      <c r="A2120" s="20">
        <v>39212</v>
      </c>
      <c r="B2120">
        <v>1.3483000000000001</v>
      </c>
      <c r="C2120">
        <f t="shared" si="33"/>
        <v>2007</v>
      </c>
    </row>
    <row r="2121" spans="1:3">
      <c r="A2121" s="20">
        <v>39213</v>
      </c>
      <c r="B2121">
        <v>1.3521000000000001</v>
      </c>
      <c r="C2121">
        <f t="shared" si="33"/>
        <v>2007</v>
      </c>
    </row>
    <row r="2122" spans="1:3">
      <c r="A2122" s="20">
        <v>39216</v>
      </c>
      <c r="B2122">
        <v>1.3541000000000001</v>
      </c>
      <c r="C2122">
        <f t="shared" si="33"/>
        <v>2007</v>
      </c>
    </row>
    <row r="2123" spans="1:3">
      <c r="A2123" s="20">
        <v>39217</v>
      </c>
      <c r="B2123">
        <v>1.3591</v>
      </c>
      <c r="C2123">
        <f t="shared" si="33"/>
        <v>2007</v>
      </c>
    </row>
    <row r="2124" spans="1:3">
      <c r="A2124" s="20">
        <v>39218</v>
      </c>
      <c r="B2124">
        <v>1.3520000000000001</v>
      </c>
      <c r="C2124">
        <f t="shared" si="33"/>
        <v>2007</v>
      </c>
    </row>
    <row r="2125" spans="1:3">
      <c r="A2125" s="20">
        <v>39219</v>
      </c>
      <c r="B2125">
        <v>1.3492</v>
      </c>
      <c r="C2125">
        <f t="shared" si="33"/>
        <v>2007</v>
      </c>
    </row>
    <row r="2126" spans="1:3">
      <c r="A2126" s="20">
        <v>39220</v>
      </c>
      <c r="B2126">
        <v>1.3507</v>
      </c>
      <c r="C2126">
        <f t="shared" si="33"/>
        <v>2007</v>
      </c>
    </row>
    <row r="2127" spans="1:3">
      <c r="A2127" s="20">
        <v>39223</v>
      </c>
      <c r="B2127">
        <v>1.3464</v>
      </c>
      <c r="C2127">
        <f t="shared" si="33"/>
        <v>2007</v>
      </c>
    </row>
    <row r="2128" spans="1:3">
      <c r="A2128" s="20">
        <v>39224</v>
      </c>
      <c r="B2128">
        <v>1.3448</v>
      </c>
      <c r="C2128">
        <f t="shared" si="33"/>
        <v>2007</v>
      </c>
    </row>
    <row r="2129" spans="1:3">
      <c r="A2129" s="20">
        <v>39225</v>
      </c>
      <c r="B2129">
        <v>1.3459000000000001</v>
      </c>
      <c r="C2129">
        <f t="shared" si="33"/>
        <v>2007</v>
      </c>
    </row>
    <row r="2130" spans="1:3">
      <c r="A2130" s="20">
        <v>39226</v>
      </c>
      <c r="B2130">
        <v>1.3427</v>
      </c>
      <c r="C2130">
        <f t="shared" ref="C2130:C2193" si="34">YEAR(A2130)</f>
        <v>2007</v>
      </c>
    </row>
    <row r="2131" spans="1:3">
      <c r="A2131" s="20">
        <v>39227</v>
      </c>
      <c r="B2131">
        <v>1.3442000000000001</v>
      </c>
      <c r="C2131">
        <f t="shared" si="34"/>
        <v>2007</v>
      </c>
    </row>
    <row r="2132" spans="1:3">
      <c r="A2132" s="20">
        <v>39231</v>
      </c>
      <c r="B2132">
        <v>1.3447</v>
      </c>
      <c r="C2132">
        <f t="shared" si="34"/>
        <v>2007</v>
      </c>
    </row>
    <row r="2133" spans="1:3">
      <c r="A2133" s="20">
        <v>39232</v>
      </c>
      <c r="B2133">
        <v>1.3425</v>
      </c>
      <c r="C2133">
        <f t="shared" si="34"/>
        <v>2007</v>
      </c>
    </row>
    <row r="2134" spans="1:3">
      <c r="A2134" s="20">
        <v>39233</v>
      </c>
      <c r="B2134">
        <v>1.3452999999999999</v>
      </c>
      <c r="C2134">
        <f t="shared" si="34"/>
        <v>2007</v>
      </c>
    </row>
    <row r="2135" spans="1:3">
      <c r="A2135" s="20">
        <v>39234</v>
      </c>
      <c r="B2135">
        <v>1.3447</v>
      </c>
      <c r="C2135">
        <f t="shared" si="34"/>
        <v>2007</v>
      </c>
    </row>
    <row r="2136" spans="1:3">
      <c r="A2136" s="20">
        <v>39237</v>
      </c>
      <c r="B2136">
        <v>1.3489</v>
      </c>
      <c r="C2136">
        <f t="shared" si="34"/>
        <v>2007</v>
      </c>
    </row>
    <row r="2137" spans="1:3">
      <c r="A2137" s="20">
        <v>39238</v>
      </c>
      <c r="B2137">
        <v>1.3517999999999999</v>
      </c>
      <c r="C2137">
        <f t="shared" si="34"/>
        <v>2007</v>
      </c>
    </row>
    <row r="2138" spans="1:3">
      <c r="A2138" s="20">
        <v>39239</v>
      </c>
      <c r="B2138">
        <v>1.3501000000000001</v>
      </c>
      <c r="C2138">
        <f t="shared" si="34"/>
        <v>2007</v>
      </c>
    </row>
    <row r="2139" spans="1:3">
      <c r="A2139" s="20">
        <v>39240</v>
      </c>
      <c r="B2139">
        <v>1.3427</v>
      </c>
      <c r="C2139">
        <f t="shared" si="34"/>
        <v>2007</v>
      </c>
    </row>
    <row r="2140" spans="1:3">
      <c r="A2140" s="20">
        <v>39241</v>
      </c>
      <c r="B2140">
        <v>1.3371999999999999</v>
      </c>
      <c r="C2140">
        <f t="shared" si="34"/>
        <v>2007</v>
      </c>
    </row>
    <row r="2141" spans="1:3">
      <c r="A2141" s="20">
        <v>39244</v>
      </c>
      <c r="B2141">
        <v>1.3358000000000001</v>
      </c>
      <c r="C2141">
        <f t="shared" si="34"/>
        <v>2007</v>
      </c>
    </row>
    <row r="2142" spans="1:3">
      <c r="A2142" s="20">
        <v>39245</v>
      </c>
      <c r="B2142">
        <v>1.3303</v>
      </c>
      <c r="C2142">
        <f t="shared" si="34"/>
        <v>2007</v>
      </c>
    </row>
    <row r="2143" spans="1:3">
      <c r="A2143" s="20">
        <v>39246</v>
      </c>
      <c r="B2143">
        <v>1.3310999999999999</v>
      </c>
      <c r="C2143">
        <f t="shared" si="34"/>
        <v>2007</v>
      </c>
    </row>
    <row r="2144" spans="1:3">
      <c r="A2144" s="20">
        <v>39247</v>
      </c>
      <c r="B2144">
        <v>1.3310999999999999</v>
      </c>
      <c r="C2144">
        <f t="shared" si="34"/>
        <v>2007</v>
      </c>
    </row>
    <row r="2145" spans="1:3">
      <c r="A2145" s="20">
        <v>39248</v>
      </c>
      <c r="B2145">
        <v>1.3387</v>
      </c>
      <c r="C2145">
        <f t="shared" si="34"/>
        <v>2007</v>
      </c>
    </row>
    <row r="2146" spans="1:3">
      <c r="A2146" s="20">
        <v>39251</v>
      </c>
      <c r="B2146">
        <v>1.3414999999999999</v>
      </c>
      <c r="C2146">
        <f t="shared" si="34"/>
        <v>2007</v>
      </c>
    </row>
    <row r="2147" spans="1:3">
      <c r="A2147" s="20">
        <v>39252</v>
      </c>
      <c r="B2147">
        <v>1.3423</v>
      </c>
      <c r="C2147">
        <f t="shared" si="34"/>
        <v>2007</v>
      </c>
    </row>
    <row r="2148" spans="1:3">
      <c r="A2148" s="20">
        <v>39253</v>
      </c>
      <c r="B2148">
        <v>1.3406</v>
      </c>
      <c r="C2148">
        <f t="shared" si="34"/>
        <v>2007</v>
      </c>
    </row>
    <row r="2149" spans="1:3">
      <c r="A2149" s="20">
        <v>39254</v>
      </c>
      <c r="B2149">
        <v>1.3385</v>
      </c>
      <c r="C2149">
        <f t="shared" si="34"/>
        <v>2007</v>
      </c>
    </row>
    <row r="2150" spans="1:3">
      <c r="A2150" s="20">
        <v>39255</v>
      </c>
      <c r="B2150">
        <v>1.3468</v>
      </c>
      <c r="C2150">
        <f t="shared" si="34"/>
        <v>2007</v>
      </c>
    </row>
    <row r="2151" spans="1:3">
      <c r="A2151" s="20">
        <v>39258</v>
      </c>
      <c r="B2151">
        <v>1.3461000000000001</v>
      </c>
      <c r="C2151">
        <f t="shared" si="34"/>
        <v>2007</v>
      </c>
    </row>
    <row r="2152" spans="1:3">
      <c r="A2152" s="20">
        <v>39259</v>
      </c>
      <c r="B2152">
        <v>1.3453999999999999</v>
      </c>
      <c r="C2152">
        <f t="shared" si="34"/>
        <v>2007</v>
      </c>
    </row>
    <row r="2153" spans="1:3">
      <c r="A2153" s="20">
        <v>39260</v>
      </c>
      <c r="B2153">
        <v>1.345</v>
      </c>
      <c r="C2153">
        <f t="shared" si="34"/>
        <v>2007</v>
      </c>
    </row>
    <row r="2154" spans="1:3">
      <c r="A2154" s="20">
        <v>39261</v>
      </c>
      <c r="B2154">
        <v>1.3442000000000001</v>
      </c>
      <c r="C2154">
        <f t="shared" si="34"/>
        <v>2007</v>
      </c>
    </row>
    <row r="2155" spans="1:3">
      <c r="A2155" s="20">
        <v>39262</v>
      </c>
      <c r="B2155">
        <v>1.3541000000000001</v>
      </c>
      <c r="C2155">
        <f t="shared" si="34"/>
        <v>2007</v>
      </c>
    </row>
    <row r="2156" spans="1:3">
      <c r="A2156" s="20">
        <v>39265</v>
      </c>
      <c r="B2156">
        <v>1.3624000000000001</v>
      </c>
      <c r="C2156">
        <f t="shared" si="34"/>
        <v>2007</v>
      </c>
    </row>
    <row r="2157" spans="1:3">
      <c r="A2157" s="20">
        <v>39266</v>
      </c>
      <c r="B2157">
        <v>1.361</v>
      </c>
      <c r="C2157">
        <f t="shared" si="34"/>
        <v>2007</v>
      </c>
    </row>
    <row r="2158" spans="1:3">
      <c r="A2158" s="20">
        <v>39268</v>
      </c>
      <c r="B2158">
        <v>1.3594999999999999</v>
      </c>
      <c r="C2158">
        <f t="shared" si="34"/>
        <v>2007</v>
      </c>
    </row>
    <row r="2159" spans="1:3">
      <c r="A2159" s="20">
        <v>39269</v>
      </c>
      <c r="B2159">
        <v>1.3627</v>
      </c>
      <c r="C2159">
        <f t="shared" si="34"/>
        <v>2007</v>
      </c>
    </row>
    <row r="2160" spans="1:3">
      <c r="A2160" s="20">
        <v>39272</v>
      </c>
      <c r="B2160">
        <v>1.363</v>
      </c>
      <c r="C2160">
        <f t="shared" si="34"/>
        <v>2007</v>
      </c>
    </row>
    <row r="2161" spans="1:3">
      <c r="A2161" s="20">
        <v>39273</v>
      </c>
      <c r="B2161">
        <v>1.3748</v>
      </c>
      <c r="C2161">
        <f t="shared" si="34"/>
        <v>2007</v>
      </c>
    </row>
    <row r="2162" spans="1:3">
      <c r="A2162" s="20">
        <v>39274</v>
      </c>
      <c r="B2162">
        <v>1.3743000000000001</v>
      </c>
      <c r="C2162">
        <f t="shared" si="34"/>
        <v>2007</v>
      </c>
    </row>
    <row r="2163" spans="1:3">
      <c r="A2163" s="20">
        <v>39275</v>
      </c>
      <c r="B2163">
        <v>1.3793</v>
      </c>
      <c r="C2163">
        <f t="shared" si="34"/>
        <v>2007</v>
      </c>
    </row>
    <row r="2164" spans="1:3">
      <c r="A2164" s="20">
        <v>39276</v>
      </c>
      <c r="B2164">
        <v>1.3781000000000001</v>
      </c>
      <c r="C2164">
        <f t="shared" si="34"/>
        <v>2007</v>
      </c>
    </row>
    <row r="2165" spans="1:3">
      <c r="A2165" s="20">
        <v>39279</v>
      </c>
      <c r="B2165">
        <v>1.377</v>
      </c>
      <c r="C2165">
        <f t="shared" si="34"/>
        <v>2007</v>
      </c>
    </row>
    <row r="2166" spans="1:3">
      <c r="A2166" s="20">
        <v>39280</v>
      </c>
      <c r="B2166">
        <v>1.3787</v>
      </c>
      <c r="C2166">
        <f t="shared" si="34"/>
        <v>2007</v>
      </c>
    </row>
    <row r="2167" spans="1:3">
      <c r="A2167" s="20">
        <v>39281</v>
      </c>
      <c r="B2167">
        <v>1.3803000000000001</v>
      </c>
      <c r="C2167">
        <f t="shared" si="34"/>
        <v>2007</v>
      </c>
    </row>
    <row r="2168" spans="1:3">
      <c r="A2168" s="20">
        <v>39282</v>
      </c>
      <c r="B2168">
        <v>1.3794999999999999</v>
      </c>
      <c r="C2168">
        <f t="shared" si="34"/>
        <v>2007</v>
      </c>
    </row>
    <row r="2169" spans="1:3">
      <c r="A2169" s="20">
        <v>39283</v>
      </c>
      <c r="B2169">
        <v>1.3826000000000001</v>
      </c>
      <c r="C2169">
        <f t="shared" si="34"/>
        <v>2007</v>
      </c>
    </row>
    <row r="2170" spans="1:3">
      <c r="A2170" s="20">
        <v>39286</v>
      </c>
      <c r="B2170">
        <v>1.3812</v>
      </c>
      <c r="C2170">
        <f t="shared" si="34"/>
        <v>2007</v>
      </c>
    </row>
    <row r="2171" spans="1:3">
      <c r="A2171" s="20">
        <v>39287</v>
      </c>
      <c r="B2171">
        <v>1.3826000000000001</v>
      </c>
      <c r="C2171">
        <f t="shared" si="34"/>
        <v>2007</v>
      </c>
    </row>
    <row r="2172" spans="1:3">
      <c r="A2172" s="20">
        <v>39288</v>
      </c>
      <c r="B2172">
        <v>1.3723000000000001</v>
      </c>
      <c r="C2172">
        <f t="shared" si="34"/>
        <v>2007</v>
      </c>
    </row>
    <row r="2173" spans="1:3">
      <c r="A2173" s="20">
        <v>39289</v>
      </c>
      <c r="B2173">
        <v>1.3741000000000001</v>
      </c>
      <c r="C2173">
        <f t="shared" si="34"/>
        <v>2007</v>
      </c>
    </row>
    <row r="2174" spans="1:3">
      <c r="A2174" s="20">
        <v>39290</v>
      </c>
      <c r="B2174">
        <v>1.3634999999999999</v>
      </c>
      <c r="C2174">
        <f t="shared" si="34"/>
        <v>2007</v>
      </c>
    </row>
    <row r="2175" spans="1:3">
      <c r="A2175" s="20">
        <v>39293</v>
      </c>
      <c r="B2175">
        <v>1.3691</v>
      </c>
      <c r="C2175">
        <f t="shared" si="34"/>
        <v>2007</v>
      </c>
    </row>
    <row r="2176" spans="1:3">
      <c r="A2176" s="20">
        <v>39294</v>
      </c>
      <c r="B2176">
        <v>1.367</v>
      </c>
      <c r="C2176">
        <f t="shared" si="34"/>
        <v>2007</v>
      </c>
    </row>
    <row r="2177" spans="1:3">
      <c r="A2177" s="20">
        <v>39295</v>
      </c>
      <c r="B2177">
        <v>1.3672</v>
      </c>
      <c r="C2177">
        <f t="shared" si="34"/>
        <v>2007</v>
      </c>
    </row>
    <row r="2178" spans="1:3">
      <c r="A2178" s="20">
        <v>39296</v>
      </c>
      <c r="B2178">
        <v>1.37</v>
      </c>
      <c r="C2178">
        <f t="shared" si="34"/>
        <v>2007</v>
      </c>
    </row>
    <row r="2179" spans="1:3">
      <c r="A2179" s="20">
        <v>39297</v>
      </c>
      <c r="B2179">
        <v>1.3773</v>
      </c>
      <c r="C2179">
        <f t="shared" si="34"/>
        <v>2007</v>
      </c>
    </row>
    <row r="2180" spans="1:3">
      <c r="A2180" s="20">
        <v>39300</v>
      </c>
      <c r="B2180">
        <v>1.3785000000000001</v>
      </c>
      <c r="C2180">
        <f t="shared" si="34"/>
        <v>2007</v>
      </c>
    </row>
    <row r="2181" spans="1:3">
      <c r="A2181" s="20">
        <v>39301</v>
      </c>
      <c r="B2181">
        <v>1.3740000000000001</v>
      </c>
      <c r="C2181">
        <f t="shared" si="34"/>
        <v>2007</v>
      </c>
    </row>
    <row r="2182" spans="1:3">
      <c r="A2182" s="20">
        <v>39302</v>
      </c>
      <c r="B2182">
        <v>1.3795999999999999</v>
      </c>
      <c r="C2182">
        <f t="shared" si="34"/>
        <v>2007</v>
      </c>
    </row>
    <row r="2183" spans="1:3">
      <c r="A2183" s="20">
        <v>39303</v>
      </c>
      <c r="B2183">
        <v>1.3675999999999999</v>
      </c>
      <c r="C2183">
        <f t="shared" si="34"/>
        <v>2007</v>
      </c>
    </row>
    <row r="2184" spans="1:3">
      <c r="A2184" s="20">
        <v>39304</v>
      </c>
      <c r="B2184">
        <v>1.3691</v>
      </c>
      <c r="C2184">
        <f t="shared" si="34"/>
        <v>2007</v>
      </c>
    </row>
    <row r="2185" spans="1:3">
      <c r="A2185" s="20">
        <v>39307</v>
      </c>
      <c r="B2185">
        <v>1.3611</v>
      </c>
      <c r="C2185">
        <f t="shared" si="34"/>
        <v>2007</v>
      </c>
    </row>
    <row r="2186" spans="1:3">
      <c r="A2186" s="20">
        <v>39308</v>
      </c>
      <c r="B2186">
        <v>1.3532</v>
      </c>
      <c r="C2186">
        <f t="shared" si="34"/>
        <v>2007</v>
      </c>
    </row>
    <row r="2187" spans="1:3">
      <c r="A2187" s="20">
        <v>39309</v>
      </c>
      <c r="B2187">
        <v>1.3423</v>
      </c>
      <c r="C2187">
        <f t="shared" si="34"/>
        <v>2007</v>
      </c>
    </row>
    <row r="2188" spans="1:3">
      <c r="A2188" s="20">
        <v>39310</v>
      </c>
      <c r="B2188">
        <v>1.3423</v>
      </c>
      <c r="C2188">
        <f t="shared" si="34"/>
        <v>2007</v>
      </c>
    </row>
    <row r="2189" spans="1:3">
      <c r="A2189" s="20">
        <v>39311</v>
      </c>
      <c r="B2189">
        <v>1.3473999999999999</v>
      </c>
      <c r="C2189">
        <f t="shared" si="34"/>
        <v>2007</v>
      </c>
    </row>
    <row r="2190" spans="1:3">
      <c r="A2190" s="20">
        <v>39314</v>
      </c>
      <c r="B2190">
        <v>1.3473999999999999</v>
      </c>
      <c r="C2190">
        <f t="shared" si="34"/>
        <v>2007</v>
      </c>
    </row>
    <row r="2191" spans="1:3">
      <c r="A2191" s="20">
        <v>39315</v>
      </c>
      <c r="B2191">
        <v>1.3460000000000001</v>
      </c>
      <c r="C2191">
        <f t="shared" si="34"/>
        <v>2007</v>
      </c>
    </row>
    <row r="2192" spans="1:3">
      <c r="A2192" s="20">
        <v>39316</v>
      </c>
      <c r="B2192">
        <v>1.3543000000000001</v>
      </c>
      <c r="C2192">
        <f t="shared" si="34"/>
        <v>2007</v>
      </c>
    </row>
    <row r="2193" spans="1:3">
      <c r="A2193" s="20">
        <v>39317</v>
      </c>
      <c r="B2193">
        <v>1.3565</v>
      </c>
      <c r="C2193">
        <f t="shared" si="34"/>
        <v>2007</v>
      </c>
    </row>
    <row r="2194" spans="1:3">
      <c r="A2194" s="20">
        <v>39318</v>
      </c>
      <c r="B2194">
        <v>1.3673999999999999</v>
      </c>
      <c r="C2194">
        <f t="shared" ref="C2194:C2257" si="35">YEAR(A2194)</f>
        <v>2007</v>
      </c>
    </row>
    <row r="2195" spans="1:3">
      <c r="A2195" s="20">
        <v>39321</v>
      </c>
      <c r="B2195">
        <v>1.3641000000000001</v>
      </c>
      <c r="C2195">
        <f t="shared" si="35"/>
        <v>2007</v>
      </c>
    </row>
    <row r="2196" spans="1:3">
      <c r="A2196" s="20">
        <v>39322</v>
      </c>
      <c r="B2196">
        <v>1.3601000000000001</v>
      </c>
      <c r="C2196">
        <f t="shared" si="35"/>
        <v>2007</v>
      </c>
    </row>
    <row r="2197" spans="1:3">
      <c r="A2197" s="20">
        <v>39323</v>
      </c>
      <c r="B2197">
        <v>1.3675999999999999</v>
      </c>
      <c r="C2197">
        <f t="shared" si="35"/>
        <v>2007</v>
      </c>
    </row>
    <row r="2198" spans="1:3">
      <c r="A2198" s="20">
        <v>39324</v>
      </c>
      <c r="B2198">
        <v>1.3634999999999999</v>
      </c>
      <c r="C2198">
        <f t="shared" si="35"/>
        <v>2007</v>
      </c>
    </row>
    <row r="2199" spans="1:3">
      <c r="A2199" s="20">
        <v>39325</v>
      </c>
      <c r="B2199">
        <v>1.3628</v>
      </c>
      <c r="C2199">
        <f t="shared" si="35"/>
        <v>2007</v>
      </c>
    </row>
    <row r="2200" spans="1:3">
      <c r="A2200" s="20">
        <v>39329</v>
      </c>
      <c r="B2200">
        <v>1.3603000000000001</v>
      </c>
      <c r="C2200">
        <f t="shared" si="35"/>
        <v>2007</v>
      </c>
    </row>
    <row r="2201" spans="1:3">
      <c r="A2201" s="20">
        <v>39330</v>
      </c>
      <c r="B2201">
        <v>1.3647</v>
      </c>
      <c r="C2201">
        <f t="shared" si="35"/>
        <v>2007</v>
      </c>
    </row>
    <row r="2202" spans="1:3">
      <c r="A2202" s="20">
        <v>39331</v>
      </c>
      <c r="B2202">
        <v>1.3688</v>
      </c>
      <c r="C2202">
        <f t="shared" si="35"/>
        <v>2007</v>
      </c>
    </row>
    <row r="2203" spans="1:3">
      <c r="A2203" s="20">
        <v>39332</v>
      </c>
      <c r="B2203">
        <v>1.3766</v>
      </c>
      <c r="C2203">
        <f t="shared" si="35"/>
        <v>2007</v>
      </c>
    </row>
    <row r="2204" spans="1:3">
      <c r="A2204" s="20">
        <v>39335</v>
      </c>
      <c r="B2204">
        <v>1.3796999999999999</v>
      </c>
      <c r="C2204">
        <f t="shared" si="35"/>
        <v>2007</v>
      </c>
    </row>
    <row r="2205" spans="1:3">
      <c r="A2205" s="20">
        <v>39336</v>
      </c>
      <c r="B2205">
        <v>1.3836999999999999</v>
      </c>
      <c r="C2205">
        <f t="shared" si="35"/>
        <v>2007</v>
      </c>
    </row>
    <row r="2206" spans="1:3">
      <c r="A2206" s="20">
        <v>39337</v>
      </c>
      <c r="B2206">
        <v>1.3902000000000001</v>
      </c>
      <c r="C2206">
        <f t="shared" si="35"/>
        <v>2007</v>
      </c>
    </row>
    <row r="2207" spans="1:3">
      <c r="A2207" s="20">
        <v>39338</v>
      </c>
      <c r="B2207">
        <v>1.3863000000000001</v>
      </c>
      <c r="C2207">
        <f t="shared" si="35"/>
        <v>2007</v>
      </c>
    </row>
    <row r="2208" spans="1:3">
      <c r="A2208" s="20">
        <v>39339</v>
      </c>
      <c r="B2208">
        <v>1.3873</v>
      </c>
      <c r="C2208">
        <f t="shared" si="35"/>
        <v>2007</v>
      </c>
    </row>
    <row r="2209" spans="1:3">
      <c r="A2209" s="20">
        <v>39342</v>
      </c>
      <c r="B2209">
        <v>1.3866000000000001</v>
      </c>
      <c r="C2209">
        <f t="shared" si="35"/>
        <v>2007</v>
      </c>
    </row>
    <row r="2210" spans="1:3">
      <c r="A2210" s="20">
        <v>39343</v>
      </c>
      <c r="B2210">
        <v>1.3980999999999999</v>
      </c>
      <c r="C2210">
        <f t="shared" si="35"/>
        <v>2007</v>
      </c>
    </row>
    <row r="2211" spans="1:3">
      <c r="A2211" s="20">
        <v>39344</v>
      </c>
      <c r="B2211">
        <v>1.3957999999999999</v>
      </c>
      <c r="C2211">
        <f t="shared" si="35"/>
        <v>2007</v>
      </c>
    </row>
    <row r="2212" spans="1:3">
      <c r="A2212" s="20">
        <v>39345</v>
      </c>
      <c r="B2212">
        <v>1.4069</v>
      </c>
      <c r="C2212">
        <f t="shared" si="35"/>
        <v>2007</v>
      </c>
    </row>
    <row r="2213" spans="1:3">
      <c r="A2213" s="20">
        <v>39346</v>
      </c>
      <c r="B2213">
        <v>1.4089</v>
      </c>
      <c r="C2213">
        <f t="shared" si="35"/>
        <v>2007</v>
      </c>
    </row>
    <row r="2214" spans="1:3">
      <c r="A2214" s="20">
        <v>39349</v>
      </c>
      <c r="B2214">
        <v>1.4087000000000001</v>
      </c>
      <c r="C2214">
        <f t="shared" si="35"/>
        <v>2007</v>
      </c>
    </row>
    <row r="2215" spans="1:3">
      <c r="A2215" s="20">
        <v>39350</v>
      </c>
      <c r="B2215">
        <v>1.4140999999999999</v>
      </c>
      <c r="C2215">
        <f t="shared" si="35"/>
        <v>2007</v>
      </c>
    </row>
    <row r="2216" spans="1:3">
      <c r="A2216" s="20">
        <v>39351</v>
      </c>
      <c r="B2216">
        <v>1.4128000000000001</v>
      </c>
      <c r="C2216">
        <f t="shared" si="35"/>
        <v>2007</v>
      </c>
    </row>
    <row r="2217" spans="1:3">
      <c r="A2217" s="20">
        <v>39352</v>
      </c>
      <c r="B2217">
        <v>1.4149</v>
      </c>
      <c r="C2217">
        <f t="shared" si="35"/>
        <v>2007</v>
      </c>
    </row>
    <row r="2218" spans="1:3">
      <c r="A2218" s="20">
        <v>39353</v>
      </c>
      <c r="B2218">
        <v>1.4266000000000001</v>
      </c>
      <c r="C2218">
        <f t="shared" si="35"/>
        <v>2007</v>
      </c>
    </row>
    <row r="2219" spans="1:3">
      <c r="A2219" s="20">
        <v>39356</v>
      </c>
      <c r="B2219">
        <v>1.4232</v>
      </c>
      <c r="C2219">
        <f t="shared" si="35"/>
        <v>2007</v>
      </c>
    </row>
    <row r="2220" spans="1:3">
      <c r="A2220" s="20">
        <v>39357</v>
      </c>
      <c r="B2220">
        <v>1.415</v>
      </c>
      <c r="C2220">
        <f t="shared" si="35"/>
        <v>2007</v>
      </c>
    </row>
    <row r="2221" spans="1:3">
      <c r="A2221" s="20">
        <v>39358</v>
      </c>
      <c r="B2221">
        <v>1.4087000000000001</v>
      </c>
      <c r="C2221">
        <f t="shared" si="35"/>
        <v>2007</v>
      </c>
    </row>
    <row r="2222" spans="1:3">
      <c r="A2222" s="20">
        <v>39359</v>
      </c>
      <c r="B2222">
        <v>1.413</v>
      </c>
      <c r="C2222">
        <f t="shared" si="35"/>
        <v>2007</v>
      </c>
    </row>
    <row r="2223" spans="1:3">
      <c r="A2223" s="20">
        <v>39360</v>
      </c>
      <c r="B2223">
        <v>1.4134</v>
      </c>
      <c r="C2223">
        <f t="shared" si="35"/>
        <v>2007</v>
      </c>
    </row>
    <row r="2224" spans="1:3">
      <c r="A2224" s="20">
        <v>39363</v>
      </c>
      <c r="B2224">
        <v>1.4056999999999999</v>
      </c>
      <c r="C2224">
        <f t="shared" si="35"/>
        <v>2007</v>
      </c>
    </row>
    <row r="2225" spans="1:3">
      <c r="A2225" s="20">
        <v>39364</v>
      </c>
      <c r="B2225">
        <v>1.4100999999999999</v>
      </c>
      <c r="C2225">
        <f t="shared" si="35"/>
        <v>2007</v>
      </c>
    </row>
    <row r="2226" spans="1:3">
      <c r="A2226" s="20">
        <v>39365</v>
      </c>
      <c r="B2226">
        <v>1.4146000000000001</v>
      </c>
      <c r="C2226">
        <f t="shared" si="35"/>
        <v>2007</v>
      </c>
    </row>
    <row r="2227" spans="1:3">
      <c r="A2227" s="20">
        <v>39366</v>
      </c>
      <c r="B2227">
        <v>1.4198</v>
      </c>
      <c r="C2227">
        <f t="shared" si="35"/>
        <v>2007</v>
      </c>
    </row>
    <row r="2228" spans="1:3">
      <c r="A2228" s="20">
        <v>39367</v>
      </c>
      <c r="B2228">
        <v>1.4176</v>
      </c>
      <c r="C2228">
        <f t="shared" si="35"/>
        <v>2007</v>
      </c>
    </row>
    <row r="2229" spans="1:3">
      <c r="A2229" s="20">
        <v>39370</v>
      </c>
      <c r="B2229">
        <v>1.421</v>
      </c>
      <c r="C2229">
        <f t="shared" si="35"/>
        <v>2007</v>
      </c>
    </row>
    <row r="2230" spans="1:3">
      <c r="A2230" s="20">
        <v>39371</v>
      </c>
      <c r="B2230">
        <v>1.4165000000000001</v>
      </c>
      <c r="C2230">
        <f t="shared" si="35"/>
        <v>2007</v>
      </c>
    </row>
    <row r="2231" spans="1:3">
      <c r="A2231" s="20">
        <v>39372</v>
      </c>
      <c r="B2231">
        <v>1.4201999999999999</v>
      </c>
      <c r="C2231">
        <f t="shared" si="35"/>
        <v>2007</v>
      </c>
    </row>
    <row r="2232" spans="1:3">
      <c r="A2232" s="20">
        <v>39373</v>
      </c>
      <c r="B2232">
        <v>1.4293</v>
      </c>
      <c r="C2232">
        <f t="shared" si="35"/>
        <v>2007</v>
      </c>
    </row>
    <row r="2233" spans="1:3">
      <c r="A2233" s="20">
        <v>39374</v>
      </c>
      <c r="B2233">
        <v>1.43</v>
      </c>
      <c r="C2233">
        <f t="shared" si="35"/>
        <v>2007</v>
      </c>
    </row>
    <row r="2234" spans="1:3">
      <c r="A2234" s="20">
        <v>39377</v>
      </c>
      <c r="B2234">
        <v>1.4177</v>
      </c>
      <c r="C2234">
        <f t="shared" si="35"/>
        <v>2007</v>
      </c>
    </row>
    <row r="2235" spans="1:3">
      <c r="A2235" s="20">
        <v>39378</v>
      </c>
      <c r="B2235">
        <v>1.4262999999999999</v>
      </c>
      <c r="C2235">
        <f t="shared" si="35"/>
        <v>2007</v>
      </c>
    </row>
    <row r="2236" spans="1:3">
      <c r="A2236" s="20">
        <v>39379</v>
      </c>
      <c r="B2236">
        <v>1.4266000000000001</v>
      </c>
      <c r="C2236">
        <f t="shared" si="35"/>
        <v>2007</v>
      </c>
    </row>
    <row r="2237" spans="1:3">
      <c r="A2237" s="20">
        <v>39380</v>
      </c>
      <c r="B2237">
        <v>1.4326000000000001</v>
      </c>
      <c r="C2237">
        <f t="shared" si="35"/>
        <v>2007</v>
      </c>
    </row>
    <row r="2238" spans="1:3">
      <c r="A2238" s="20">
        <v>39381</v>
      </c>
      <c r="B2238">
        <v>1.4391</v>
      </c>
      <c r="C2238">
        <f t="shared" si="35"/>
        <v>2007</v>
      </c>
    </row>
    <row r="2239" spans="1:3">
      <c r="A2239" s="20">
        <v>39384</v>
      </c>
      <c r="B2239">
        <v>1.4423999999999999</v>
      </c>
      <c r="C2239">
        <f t="shared" si="35"/>
        <v>2007</v>
      </c>
    </row>
    <row r="2240" spans="1:3">
      <c r="A2240" s="20">
        <v>39385</v>
      </c>
      <c r="B2240">
        <v>1.4429000000000001</v>
      </c>
      <c r="C2240">
        <f t="shared" si="35"/>
        <v>2007</v>
      </c>
    </row>
    <row r="2241" spans="1:3">
      <c r="A2241" s="20">
        <v>39386</v>
      </c>
      <c r="B2241">
        <v>1.448</v>
      </c>
      <c r="C2241">
        <f t="shared" si="35"/>
        <v>2007</v>
      </c>
    </row>
    <row r="2242" spans="1:3">
      <c r="A2242" s="20">
        <v>39387</v>
      </c>
      <c r="B2242">
        <v>1.4419999999999999</v>
      </c>
      <c r="C2242">
        <f t="shared" si="35"/>
        <v>2007</v>
      </c>
    </row>
    <row r="2243" spans="1:3">
      <c r="A2243" s="20">
        <v>39388</v>
      </c>
      <c r="B2243">
        <v>1.4502999999999999</v>
      </c>
      <c r="C2243">
        <f t="shared" si="35"/>
        <v>2007</v>
      </c>
    </row>
    <row r="2244" spans="1:3">
      <c r="A2244" s="20">
        <v>39391</v>
      </c>
      <c r="B2244">
        <v>1.4463999999999999</v>
      </c>
      <c r="C2244">
        <f t="shared" si="35"/>
        <v>2007</v>
      </c>
    </row>
    <row r="2245" spans="1:3">
      <c r="A2245" s="20">
        <v>39392</v>
      </c>
      <c r="B2245">
        <v>1.4555</v>
      </c>
      <c r="C2245">
        <f t="shared" si="35"/>
        <v>2007</v>
      </c>
    </row>
    <row r="2246" spans="1:3">
      <c r="A2246" s="20">
        <v>39393</v>
      </c>
      <c r="B2246">
        <v>1.4641999999999999</v>
      </c>
      <c r="C2246">
        <f t="shared" si="35"/>
        <v>2007</v>
      </c>
    </row>
    <row r="2247" spans="1:3">
      <c r="A2247" s="20">
        <v>39394</v>
      </c>
      <c r="B2247">
        <v>1.4671000000000001</v>
      </c>
      <c r="C2247">
        <f t="shared" si="35"/>
        <v>2007</v>
      </c>
    </row>
    <row r="2248" spans="1:3">
      <c r="A2248" s="20">
        <v>39395</v>
      </c>
      <c r="B2248">
        <v>1.4666999999999999</v>
      </c>
      <c r="C2248">
        <f t="shared" si="35"/>
        <v>2007</v>
      </c>
    </row>
    <row r="2249" spans="1:3">
      <c r="A2249" s="20">
        <v>39398</v>
      </c>
      <c r="B2249">
        <v>1.4534</v>
      </c>
      <c r="C2249">
        <f t="shared" si="35"/>
        <v>2007</v>
      </c>
    </row>
    <row r="2250" spans="1:3">
      <c r="A2250" s="20">
        <v>39399</v>
      </c>
      <c r="B2250">
        <v>1.4603999999999999</v>
      </c>
      <c r="C2250">
        <f t="shared" si="35"/>
        <v>2007</v>
      </c>
    </row>
    <row r="2251" spans="1:3">
      <c r="A2251" s="20">
        <v>39400</v>
      </c>
      <c r="B2251">
        <v>1.4653</v>
      </c>
      <c r="C2251">
        <f t="shared" si="35"/>
        <v>2007</v>
      </c>
    </row>
    <row r="2252" spans="1:3">
      <c r="A2252" s="20">
        <v>39401</v>
      </c>
      <c r="B2252">
        <v>1.462</v>
      </c>
      <c r="C2252">
        <f t="shared" si="35"/>
        <v>2007</v>
      </c>
    </row>
    <row r="2253" spans="1:3">
      <c r="A2253" s="20">
        <v>39402</v>
      </c>
      <c r="B2253">
        <v>1.4662999999999999</v>
      </c>
      <c r="C2253">
        <f t="shared" si="35"/>
        <v>2007</v>
      </c>
    </row>
    <row r="2254" spans="1:3">
      <c r="A2254" s="20">
        <v>39405</v>
      </c>
      <c r="B2254">
        <v>1.4662999999999999</v>
      </c>
      <c r="C2254">
        <f t="shared" si="35"/>
        <v>2007</v>
      </c>
    </row>
    <row r="2255" spans="1:3">
      <c r="A2255" s="20">
        <v>39406</v>
      </c>
      <c r="B2255">
        <v>1.4821</v>
      </c>
      <c r="C2255">
        <f t="shared" si="35"/>
        <v>2007</v>
      </c>
    </row>
    <row r="2256" spans="1:3">
      <c r="A2256" s="20">
        <v>39407</v>
      </c>
      <c r="B2256">
        <v>1.4854000000000001</v>
      </c>
      <c r="C2256">
        <f t="shared" si="35"/>
        <v>2007</v>
      </c>
    </row>
    <row r="2257" spans="1:3">
      <c r="A2257" s="20">
        <v>39409</v>
      </c>
      <c r="B2257">
        <v>1.4836</v>
      </c>
      <c r="C2257">
        <f t="shared" si="35"/>
        <v>2007</v>
      </c>
    </row>
    <row r="2258" spans="1:3">
      <c r="A2258" s="20">
        <v>39412</v>
      </c>
      <c r="B2258">
        <v>1.4878</v>
      </c>
      <c r="C2258">
        <f t="shared" ref="C2258:C2321" si="36">YEAR(A2258)</f>
        <v>2007</v>
      </c>
    </row>
    <row r="2259" spans="1:3">
      <c r="A2259" s="20">
        <v>39413</v>
      </c>
      <c r="B2259">
        <v>1.4821</v>
      </c>
      <c r="C2259">
        <f t="shared" si="36"/>
        <v>2007</v>
      </c>
    </row>
    <row r="2260" spans="1:3">
      <c r="A2260" s="20">
        <v>39414</v>
      </c>
      <c r="B2260">
        <v>1.4831000000000001</v>
      </c>
      <c r="C2260">
        <f t="shared" si="36"/>
        <v>2007</v>
      </c>
    </row>
    <row r="2261" spans="1:3">
      <c r="A2261" s="20">
        <v>39415</v>
      </c>
      <c r="B2261">
        <v>1.474</v>
      </c>
      <c r="C2261">
        <f t="shared" si="36"/>
        <v>2007</v>
      </c>
    </row>
    <row r="2262" spans="1:3">
      <c r="A2262" s="20">
        <v>39416</v>
      </c>
      <c r="B2262">
        <v>1.4628000000000001</v>
      </c>
      <c r="C2262">
        <f t="shared" si="36"/>
        <v>2007</v>
      </c>
    </row>
    <row r="2263" spans="1:3">
      <c r="A2263" s="20">
        <v>39419</v>
      </c>
      <c r="B2263">
        <v>1.4670000000000001</v>
      </c>
      <c r="C2263">
        <f t="shared" si="36"/>
        <v>2007</v>
      </c>
    </row>
    <row r="2264" spans="1:3">
      <c r="A2264" s="20">
        <v>39420</v>
      </c>
      <c r="B2264">
        <v>1.4764999999999999</v>
      </c>
      <c r="C2264">
        <f t="shared" si="36"/>
        <v>2007</v>
      </c>
    </row>
    <row r="2265" spans="1:3">
      <c r="A2265" s="20">
        <v>39421</v>
      </c>
      <c r="B2265">
        <v>1.4614</v>
      </c>
      <c r="C2265">
        <f t="shared" si="36"/>
        <v>2007</v>
      </c>
    </row>
    <row r="2266" spans="1:3">
      <c r="A2266" s="20">
        <v>39422</v>
      </c>
      <c r="B2266">
        <v>1.4626999999999999</v>
      </c>
      <c r="C2266">
        <f t="shared" si="36"/>
        <v>2007</v>
      </c>
    </row>
    <row r="2267" spans="1:3">
      <c r="A2267" s="20">
        <v>39423</v>
      </c>
      <c r="B2267">
        <v>1.4653</v>
      </c>
      <c r="C2267">
        <f t="shared" si="36"/>
        <v>2007</v>
      </c>
    </row>
    <row r="2268" spans="1:3">
      <c r="A2268" s="20">
        <v>39426</v>
      </c>
      <c r="B2268">
        <v>1.4713000000000001</v>
      </c>
      <c r="C2268">
        <f t="shared" si="36"/>
        <v>2007</v>
      </c>
    </row>
    <row r="2269" spans="1:3">
      <c r="A2269" s="20">
        <v>39427</v>
      </c>
      <c r="B2269">
        <v>1.4655</v>
      </c>
      <c r="C2269">
        <f t="shared" si="36"/>
        <v>2007</v>
      </c>
    </row>
    <row r="2270" spans="1:3">
      <c r="A2270" s="20">
        <v>39428</v>
      </c>
      <c r="B2270">
        <v>1.4703999999999999</v>
      </c>
      <c r="C2270">
        <f t="shared" si="36"/>
        <v>2007</v>
      </c>
    </row>
    <row r="2271" spans="1:3">
      <c r="A2271" s="20">
        <v>39429</v>
      </c>
      <c r="B2271">
        <v>1.4632000000000001</v>
      </c>
      <c r="C2271">
        <f t="shared" si="36"/>
        <v>2007</v>
      </c>
    </row>
    <row r="2272" spans="1:3">
      <c r="A2272" s="20">
        <v>39430</v>
      </c>
      <c r="B2272">
        <v>1.4421999999999999</v>
      </c>
      <c r="C2272">
        <f t="shared" si="36"/>
        <v>2007</v>
      </c>
    </row>
    <row r="2273" spans="1:3">
      <c r="A2273" s="20">
        <v>39433</v>
      </c>
      <c r="B2273">
        <v>1.4398</v>
      </c>
      <c r="C2273">
        <f t="shared" si="36"/>
        <v>2007</v>
      </c>
    </row>
    <row r="2274" spans="1:3">
      <c r="A2274" s="20">
        <v>39434</v>
      </c>
      <c r="B2274">
        <v>1.4407000000000001</v>
      </c>
      <c r="C2274">
        <f t="shared" si="36"/>
        <v>2007</v>
      </c>
    </row>
    <row r="2275" spans="1:3">
      <c r="A2275" s="20">
        <v>39435</v>
      </c>
      <c r="B2275">
        <v>1.4377</v>
      </c>
      <c r="C2275">
        <f t="shared" si="36"/>
        <v>2007</v>
      </c>
    </row>
    <row r="2276" spans="1:3">
      <c r="A2276" s="20">
        <v>39436</v>
      </c>
      <c r="B2276">
        <v>1.4318</v>
      </c>
      <c r="C2276">
        <f t="shared" si="36"/>
        <v>2007</v>
      </c>
    </row>
    <row r="2277" spans="1:3">
      <c r="A2277" s="20">
        <v>39437</v>
      </c>
      <c r="B2277">
        <v>1.4356</v>
      </c>
      <c r="C2277">
        <f t="shared" si="36"/>
        <v>2007</v>
      </c>
    </row>
    <row r="2278" spans="1:3">
      <c r="A2278" s="20">
        <v>39440</v>
      </c>
      <c r="B2278">
        <v>1.4398</v>
      </c>
      <c r="C2278">
        <f t="shared" si="36"/>
        <v>2007</v>
      </c>
    </row>
    <row r="2279" spans="1:3">
      <c r="A2279" s="20">
        <v>39442</v>
      </c>
      <c r="B2279">
        <v>1.4490000000000001</v>
      </c>
      <c r="C2279">
        <f t="shared" si="36"/>
        <v>2007</v>
      </c>
    </row>
    <row r="2280" spans="1:3">
      <c r="A2280" s="20">
        <v>39443</v>
      </c>
      <c r="B2280">
        <v>1.4611000000000001</v>
      </c>
      <c r="C2280">
        <f t="shared" si="36"/>
        <v>2007</v>
      </c>
    </row>
    <row r="2281" spans="1:3">
      <c r="A2281" s="20">
        <v>39444</v>
      </c>
      <c r="B2281">
        <v>1.4714</v>
      </c>
      <c r="C2281">
        <f t="shared" si="36"/>
        <v>2007</v>
      </c>
    </row>
    <row r="2282" spans="1:3">
      <c r="A2282" s="20">
        <v>39447</v>
      </c>
      <c r="B2282">
        <v>1.4588000000000001</v>
      </c>
      <c r="C2282">
        <f t="shared" si="36"/>
        <v>2007</v>
      </c>
    </row>
    <row r="2283" spans="1:3">
      <c r="A2283" s="20">
        <v>39449</v>
      </c>
      <c r="B2283">
        <v>1.4725999999999999</v>
      </c>
      <c r="C2283">
        <f t="shared" si="36"/>
        <v>2008</v>
      </c>
    </row>
    <row r="2284" spans="1:3">
      <c r="A2284" s="20">
        <v>39450</v>
      </c>
      <c r="B2284">
        <v>1.4742999999999999</v>
      </c>
      <c r="C2284">
        <f t="shared" si="36"/>
        <v>2008</v>
      </c>
    </row>
    <row r="2285" spans="1:3">
      <c r="A2285" s="20">
        <v>39451</v>
      </c>
      <c r="B2285">
        <v>1.4751000000000001</v>
      </c>
      <c r="C2285">
        <f t="shared" si="36"/>
        <v>2008</v>
      </c>
    </row>
    <row r="2286" spans="1:3">
      <c r="A2286" s="20">
        <v>39454</v>
      </c>
      <c r="B2286">
        <v>1.4684999999999999</v>
      </c>
      <c r="C2286">
        <f t="shared" si="36"/>
        <v>2008</v>
      </c>
    </row>
    <row r="2287" spans="1:3">
      <c r="A2287" s="20">
        <v>39455</v>
      </c>
      <c r="B2287">
        <v>1.4706999999999999</v>
      </c>
      <c r="C2287">
        <f t="shared" si="36"/>
        <v>2008</v>
      </c>
    </row>
    <row r="2288" spans="1:3">
      <c r="A2288" s="20">
        <v>39456</v>
      </c>
      <c r="B2288">
        <v>1.4661999999999999</v>
      </c>
      <c r="C2288">
        <f t="shared" si="36"/>
        <v>2008</v>
      </c>
    </row>
    <row r="2289" spans="1:3">
      <c r="A2289" s="20">
        <v>39457</v>
      </c>
      <c r="B2289">
        <v>1.4804999999999999</v>
      </c>
      <c r="C2289">
        <f t="shared" si="36"/>
        <v>2008</v>
      </c>
    </row>
    <row r="2290" spans="1:3">
      <c r="A2290" s="20">
        <v>39458</v>
      </c>
      <c r="B2290">
        <v>1.4776</v>
      </c>
      <c r="C2290">
        <f t="shared" si="36"/>
        <v>2008</v>
      </c>
    </row>
    <row r="2291" spans="1:3">
      <c r="A2291" s="20">
        <v>39461</v>
      </c>
      <c r="B2291">
        <v>1.4866999999999999</v>
      </c>
      <c r="C2291">
        <f t="shared" si="36"/>
        <v>2008</v>
      </c>
    </row>
    <row r="2292" spans="1:3">
      <c r="A2292" s="20">
        <v>39462</v>
      </c>
      <c r="B2292">
        <v>1.48</v>
      </c>
      <c r="C2292">
        <f t="shared" si="36"/>
        <v>2008</v>
      </c>
    </row>
    <row r="2293" spans="1:3">
      <c r="A2293" s="20">
        <v>39463</v>
      </c>
      <c r="B2293">
        <v>1.4649000000000001</v>
      </c>
      <c r="C2293">
        <f t="shared" si="36"/>
        <v>2008</v>
      </c>
    </row>
    <row r="2294" spans="1:3">
      <c r="A2294" s="20">
        <v>39464</v>
      </c>
      <c r="B2294">
        <v>1.4641</v>
      </c>
      <c r="C2294">
        <f t="shared" si="36"/>
        <v>2008</v>
      </c>
    </row>
    <row r="2295" spans="1:3">
      <c r="A2295" s="20">
        <v>39465</v>
      </c>
      <c r="B2295">
        <v>1.4615</v>
      </c>
      <c r="C2295">
        <f t="shared" si="36"/>
        <v>2008</v>
      </c>
    </row>
    <row r="2296" spans="1:3">
      <c r="A2296" s="20">
        <v>39469</v>
      </c>
      <c r="B2296">
        <v>1.4637</v>
      </c>
      <c r="C2296">
        <f t="shared" si="36"/>
        <v>2008</v>
      </c>
    </row>
    <row r="2297" spans="1:3">
      <c r="A2297" s="20">
        <v>39470</v>
      </c>
      <c r="B2297">
        <v>1.4628000000000001</v>
      </c>
      <c r="C2297">
        <f t="shared" si="36"/>
        <v>2008</v>
      </c>
    </row>
    <row r="2298" spans="1:3">
      <c r="A2298" s="20">
        <v>39471</v>
      </c>
      <c r="B2298">
        <v>1.4757</v>
      </c>
      <c r="C2298">
        <f t="shared" si="36"/>
        <v>2008</v>
      </c>
    </row>
    <row r="2299" spans="1:3">
      <c r="A2299" s="20">
        <v>39472</v>
      </c>
      <c r="B2299">
        <v>1.4671000000000001</v>
      </c>
      <c r="C2299">
        <f t="shared" si="36"/>
        <v>2008</v>
      </c>
    </row>
    <row r="2300" spans="1:3">
      <c r="A2300" s="20">
        <v>39475</v>
      </c>
      <c r="B2300">
        <v>1.4785999999999999</v>
      </c>
      <c r="C2300">
        <f t="shared" si="36"/>
        <v>2008</v>
      </c>
    </row>
    <row r="2301" spans="1:3">
      <c r="A2301" s="20">
        <v>39476</v>
      </c>
      <c r="B2301">
        <v>1.4773000000000001</v>
      </c>
      <c r="C2301">
        <f t="shared" si="36"/>
        <v>2008</v>
      </c>
    </row>
    <row r="2302" spans="1:3">
      <c r="A2302" s="20">
        <v>39477</v>
      </c>
      <c r="B2302">
        <v>1.4878</v>
      </c>
      <c r="C2302">
        <f t="shared" si="36"/>
        <v>2008</v>
      </c>
    </row>
    <row r="2303" spans="1:3">
      <c r="A2303" s="20">
        <v>39478</v>
      </c>
      <c r="B2303">
        <v>1.4863</v>
      </c>
      <c r="C2303">
        <f t="shared" si="36"/>
        <v>2008</v>
      </c>
    </row>
    <row r="2304" spans="1:3">
      <c r="A2304" s="20">
        <v>39479</v>
      </c>
      <c r="B2304">
        <v>1.4798</v>
      </c>
      <c r="C2304">
        <f t="shared" si="36"/>
        <v>2008</v>
      </c>
    </row>
    <row r="2305" spans="1:3">
      <c r="A2305" s="20">
        <v>39482</v>
      </c>
      <c r="B2305">
        <v>1.4825999999999999</v>
      </c>
      <c r="C2305">
        <f t="shared" si="36"/>
        <v>2008</v>
      </c>
    </row>
    <row r="2306" spans="1:3">
      <c r="A2306" s="20">
        <v>39483</v>
      </c>
      <c r="B2306">
        <v>1.4648000000000001</v>
      </c>
      <c r="C2306">
        <f t="shared" si="36"/>
        <v>2008</v>
      </c>
    </row>
    <row r="2307" spans="1:3">
      <c r="A2307" s="20">
        <v>39484</v>
      </c>
      <c r="B2307">
        <v>1.4612000000000001</v>
      </c>
      <c r="C2307">
        <f t="shared" si="36"/>
        <v>2008</v>
      </c>
    </row>
    <row r="2308" spans="1:3">
      <c r="A2308" s="20">
        <v>39485</v>
      </c>
      <c r="B2308">
        <v>1.4482999999999999</v>
      </c>
      <c r="C2308">
        <f t="shared" si="36"/>
        <v>2008</v>
      </c>
    </row>
    <row r="2309" spans="1:3">
      <c r="A2309" s="20">
        <v>39486</v>
      </c>
      <c r="B2309">
        <v>1.4511000000000001</v>
      </c>
      <c r="C2309">
        <f t="shared" si="36"/>
        <v>2008</v>
      </c>
    </row>
    <row r="2310" spans="1:3">
      <c r="A2310" s="20">
        <v>39489</v>
      </c>
      <c r="B2310">
        <v>1.4524999999999999</v>
      </c>
      <c r="C2310">
        <f t="shared" si="36"/>
        <v>2008</v>
      </c>
    </row>
    <row r="2311" spans="1:3">
      <c r="A2311" s="20">
        <v>39490</v>
      </c>
      <c r="B2311">
        <v>1.4581</v>
      </c>
      <c r="C2311">
        <f t="shared" si="36"/>
        <v>2008</v>
      </c>
    </row>
    <row r="2312" spans="1:3">
      <c r="A2312" s="20">
        <v>39491</v>
      </c>
      <c r="B2312">
        <v>1.4569000000000001</v>
      </c>
      <c r="C2312">
        <f t="shared" si="36"/>
        <v>2008</v>
      </c>
    </row>
    <row r="2313" spans="1:3">
      <c r="A2313" s="20">
        <v>39492</v>
      </c>
      <c r="B2313">
        <v>1.4637</v>
      </c>
      <c r="C2313">
        <f t="shared" si="36"/>
        <v>2008</v>
      </c>
    </row>
    <row r="2314" spans="1:3">
      <c r="A2314" s="20">
        <v>39493</v>
      </c>
      <c r="B2314">
        <v>1.4677</v>
      </c>
      <c r="C2314">
        <f t="shared" si="36"/>
        <v>2008</v>
      </c>
    </row>
    <row r="2315" spans="1:3">
      <c r="A2315" s="20">
        <v>39497</v>
      </c>
      <c r="B2315">
        <v>1.4726999999999999</v>
      </c>
      <c r="C2315">
        <f t="shared" si="36"/>
        <v>2008</v>
      </c>
    </row>
    <row r="2316" spans="1:3">
      <c r="A2316" s="20">
        <v>39498</v>
      </c>
      <c r="B2316">
        <v>1.4711000000000001</v>
      </c>
      <c r="C2316">
        <f t="shared" si="36"/>
        <v>2008</v>
      </c>
    </row>
    <row r="2317" spans="1:3">
      <c r="A2317" s="20">
        <v>39499</v>
      </c>
      <c r="B2317">
        <v>1.4806999999999999</v>
      </c>
      <c r="C2317">
        <f t="shared" si="36"/>
        <v>2008</v>
      </c>
    </row>
    <row r="2318" spans="1:3">
      <c r="A2318" s="20">
        <v>39500</v>
      </c>
      <c r="B2318">
        <v>1.4829000000000001</v>
      </c>
      <c r="C2318">
        <f t="shared" si="36"/>
        <v>2008</v>
      </c>
    </row>
    <row r="2319" spans="1:3">
      <c r="A2319" s="20">
        <v>39503</v>
      </c>
      <c r="B2319">
        <v>1.4825999999999999</v>
      </c>
      <c r="C2319">
        <f t="shared" si="36"/>
        <v>2008</v>
      </c>
    </row>
    <row r="2320" spans="1:3">
      <c r="A2320" s="20">
        <v>39504</v>
      </c>
      <c r="B2320">
        <v>1.4983</v>
      </c>
      <c r="C2320">
        <f t="shared" si="36"/>
        <v>2008</v>
      </c>
    </row>
    <row r="2321" spans="1:3">
      <c r="A2321" s="20">
        <v>39505</v>
      </c>
      <c r="B2321">
        <v>1.5115000000000001</v>
      </c>
      <c r="C2321">
        <f t="shared" si="36"/>
        <v>2008</v>
      </c>
    </row>
    <row r="2322" spans="1:3">
      <c r="A2322" s="20">
        <v>39506</v>
      </c>
      <c r="B2322">
        <v>1.5213000000000001</v>
      </c>
      <c r="C2322">
        <f t="shared" ref="C2322:C2385" si="37">YEAR(A2322)</f>
        <v>2008</v>
      </c>
    </row>
    <row r="2323" spans="1:3">
      <c r="A2323" s="20">
        <v>39507</v>
      </c>
      <c r="B2323">
        <v>1.518</v>
      </c>
      <c r="C2323">
        <f t="shared" si="37"/>
        <v>2008</v>
      </c>
    </row>
    <row r="2324" spans="1:3">
      <c r="A2324" s="20">
        <v>39510</v>
      </c>
      <c r="B2324">
        <v>1.5204</v>
      </c>
      <c r="C2324">
        <f t="shared" si="37"/>
        <v>2008</v>
      </c>
    </row>
    <row r="2325" spans="1:3">
      <c r="A2325" s="20">
        <v>39511</v>
      </c>
      <c r="B2325">
        <v>1.5209999999999999</v>
      </c>
      <c r="C2325">
        <f t="shared" si="37"/>
        <v>2008</v>
      </c>
    </row>
    <row r="2326" spans="1:3">
      <c r="A2326" s="20">
        <v>39512</v>
      </c>
      <c r="B2326">
        <v>1.5267999999999999</v>
      </c>
      <c r="C2326">
        <f t="shared" si="37"/>
        <v>2008</v>
      </c>
    </row>
    <row r="2327" spans="1:3">
      <c r="A2327" s="20">
        <v>39513</v>
      </c>
      <c r="B2327">
        <v>1.5387</v>
      </c>
      <c r="C2327">
        <f t="shared" si="37"/>
        <v>2008</v>
      </c>
    </row>
    <row r="2328" spans="1:3">
      <c r="A2328" s="20">
        <v>39514</v>
      </c>
      <c r="B2328">
        <v>1.5344</v>
      </c>
      <c r="C2328">
        <f t="shared" si="37"/>
        <v>2008</v>
      </c>
    </row>
    <row r="2329" spans="1:3">
      <c r="A2329" s="20">
        <v>39517</v>
      </c>
      <c r="B2329">
        <v>1.5339</v>
      </c>
      <c r="C2329">
        <f t="shared" si="37"/>
        <v>2008</v>
      </c>
    </row>
    <row r="2330" spans="1:3">
      <c r="A2330" s="20">
        <v>39518</v>
      </c>
      <c r="B2330">
        <v>1.5329999999999999</v>
      </c>
      <c r="C2330">
        <f t="shared" si="37"/>
        <v>2008</v>
      </c>
    </row>
    <row r="2331" spans="1:3">
      <c r="A2331" s="20">
        <v>39519</v>
      </c>
      <c r="B2331">
        <v>1.5550999999999999</v>
      </c>
      <c r="C2331">
        <f t="shared" si="37"/>
        <v>2008</v>
      </c>
    </row>
    <row r="2332" spans="1:3">
      <c r="A2332" s="20">
        <v>39520</v>
      </c>
      <c r="B2332">
        <v>1.5640000000000001</v>
      </c>
      <c r="C2332">
        <f t="shared" si="37"/>
        <v>2008</v>
      </c>
    </row>
    <row r="2333" spans="1:3">
      <c r="A2333" s="20">
        <v>39521</v>
      </c>
      <c r="B2333">
        <v>1.5670999999999999</v>
      </c>
      <c r="C2333">
        <f t="shared" si="37"/>
        <v>2008</v>
      </c>
    </row>
    <row r="2334" spans="1:3">
      <c r="A2334" s="20">
        <v>39524</v>
      </c>
      <c r="B2334">
        <v>1.5728</v>
      </c>
      <c r="C2334">
        <f t="shared" si="37"/>
        <v>2008</v>
      </c>
    </row>
    <row r="2335" spans="1:3">
      <c r="A2335" s="20">
        <v>39525</v>
      </c>
      <c r="B2335">
        <v>1.5624</v>
      </c>
      <c r="C2335">
        <f t="shared" si="37"/>
        <v>2008</v>
      </c>
    </row>
    <row r="2336" spans="1:3">
      <c r="A2336" s="20">
        <v>39526</v>
      </c>
      <c r="B2336">
        <v>1.5626</v>
      </c>
      <c r="C2336">
        <f t="shared" si="37"/>
        <v>2008</v>
      </c>
    </row>
    <row r="2337" spans="1:3">
      <c r="A2337" s="20">
        <v>39527</v>
      </c>
      <c r="B2337">
        <v>1.5437000000000001</v>
      </c>
      <c r="C2337">
        <f t="shared" si="37"/>
        <v>2008</v>
      </c>
    </row>
    <row r="2338" spans="1:3">
      <c r="A2338" s="20">
        <v>39531</v>
      </c>
      <c r="B2338">
        <v>1.5424</v>
      </c>
      <c r="C2338">
        <f t="shared" si="37"/>
        <v>2008</v>
      </c>
    </row>
    <row r="2339" spans="1:3">
      <c r="A2339" s="20">
        <v>39532</v>
      </c>
      <c r="B2339">
        <v>1.5629</v>
      </c>
      <c r="C2339">
        <f t="shared" si="37"/>
        <v>2008</v>
      </c>
    </row>
    <row r="2340" spans="1:3">
      <c r="A2340" s="20">
        <v>39533</v>
      </c>
      <c r="B2340">
        <v>1.5846</v>
      </c>
      <c r="C2340">
        <f t="shared" si="37"/>
        <v>2008</v>
      </c>
    </row>
    <row r="2341" spans="1:3">
      <c r="A2341" s="20">
        <v>39534</v>
      </c>
      <c r="B2341">
        <v>1.5783</v>
      </c>
      <c r="C2341">
        <f t="shared" si="37"/>
        <v>2008</v>
      </c>
    </row>
    <row r="2342" spans="1:3">
      <c r="A2342" s="20">
        <v>39535</v>
      </c>
      <c r="B2342">
        <v>1.5793999999999999</v>
      </c>
      <c r="C2342">
        <f t="shared" si="37"/>
        <v>2008</v>
      </c>
    </row>
    <row r="2343" spans="1:3">
      <c r="A2343" s="20">
        <v>39538</v>
      </c>
      <c r="B2343">
        <v>1.5770999999999999</v>
      </c>
      <c r="C2343">
        <f t="shared" si="37"/>
        <v>2008</v>
      </c>
    </row>
    <row r="2344" spans="1:3">
      <c r="A2344" s="20">
        <v>39539</v>
      </c>
      <c r="B2344">
        <v>1.5607</v>
      </c>
      <c r="C2344">
        <f t="shared" si="37"/>
        <v>2008</v>
      </c>
    </row>
    <row r="2345" spans="1:3">
      <c r="A2345" s="20">
        <v>39540</v>
      </c>
      <c r="B2345">
        <v>1.5690999999999999</v>
      </c>
      <c r="C2345">
        <f t="shared" si="37"/>
        <v>2008</v>
      </c>
    </row>
    <row r="2346" spans="1:3">
      <c r="A2346" s="20">
        <v>39541</v>
      </c>
      <c r="B2346">
        <v>1.5682</v>
      </c>
      <c r="C2346">
        <f t="shared" si="37"/>
        <v>2008</v>
      </c>
    </row>
    <row r="2347" spans="1:3">
      <c r="A2347" s="20">
        <v>39542</v>
      </c>
      <c r="B2347">
        <v>1.5738000000000001</v>
      </c>
      <c r="C2347">
        <f t="shared" si="37"/>
        <v>2008</v>
      </c>
    </row>
    <row r="2348" spans="1:3">
      <c r="A2348" s="20">
        <v>39545</v>
      </c>
      <c r="B2348">
        <v>1.5701000000000001</v>
      </c>
      <c r="C2348">
        <f t="shared" si="37"/>
        <v>2008</v>
      </c>
    </row>
    <row r="2349" spans="1:3">
      <c r="A2349" s="20">
        <v>39546</v>
      </c>
      <c r="B2349">
        <v>1.5699000000000001</v>
      </c>
      <c r="C2349">
        <f t="shared" si="37"/>
        <v>2008</v>
      </c>
    </row>
    <row r="2350" spans="1:3">
      <c r="A2350" s="20">
        <v>39547</v>
      </c>
      <c r="B2350">
        <v>1.5829</v>
      </c>
      <c r="C2350">
        <f t="shared" si="37"/>
        <v>2008</v>
      </c>
    </row>
    <row r="2351" spans="1:3">
      <c r="A2351" s="20">
        <v>39548</v>
      </c>
      <c r="B2351">
        <v>1.5742</v>
      </c>
      <c r="C2351">
        <f t="shared" si="37"/>
        <v>2008</v>
      </c>
    </row>
    <row r="2352" spans="1:3">
      <c r="A2352" s="20">
        <v>39549</v>
      </c>
      <c r="B2352">
        <v>1.5802</v>
      </c>
      <c r="C2352">
        <f t="shared" si="37"/>
        <v>2008</v>
      </c>
    </row>
    <row r="2353" spans="1:3">
      <c r="A2353" s="20">
        <v>39552</v>
      </c>
      <c r="B2353">
        <v>1.5843</v>
      </c>
      <c r="C2353">
        <f t="shared" si="37"/>
        <v>2008</v>
      </c>
    </row>
    <row r="2354" spans="1:3">
      <c r="A2354" s="20">
        <v>39553</v>
      </c>
      <c r="B2354">
        <v>1.5790999999999999</v>
      </c>
      <c r="C2354">
        <f t="shared" si="37"/>
        <v>2008</v>
      </c>
    </row>
    <row r="2355" spans="1:3">
      <c r="A2355" s="20">
        <v>39554</v>
      </c>
      <c r="B2355">
        <v>1.5946</v>
      </c>
      <c r="C2355">
        <f t="shared" si="37"/>
        <v>2008</v>
      </c>
    </row>
    <row r="2356" spans="1:3">
      <c r="A2356" s="20">
        <v>39555</v>
      </c>
      <c r="B2356">
        <v>1.5896999999999999</v>
      </c>
      <c r="C2356">
        <f t="shared" si="37"/>
        <v>2008</v>
      </c>
    </row>
    <row r="2357" spans="1:3">
      <c r="A2357" s="20">
        <v>39556</v>
      </c>
      <c r="B2357">
        <v>1.5812999999999999</v>
      </c>
      <c r="C2357">
        <f t="shared" si="37"/>
        <v>2008</v>
      </c>
    </row>
    <row r="2358" spans="1:3">
      <c r="A2358" s="20">
        <v>39559</v>
      </c>
      <c r="B2358">
        <v>1.5906</v>
      </c>
      <c r="C2358">
        <f t="shared" si="37"/>
        <v>2008</v>
      </c>
    </row>
    <row r="2359" spans="1:3">
      <c r="A2359" s="20">
        <v>39560</v>
      </c>
      <c r="B2359">
        <v>1.5993999999999999</v>
      </c>
      <c r="C2359">
        <f t="shared" si="37"/>
        <v>2008</v>
      </c>
    </row>
    <row r="2360" spans="1:3">
      <c r="A2360" s="20">
        <v>39561</v>
      </c>
      <c r="B2360">
        <v>1.5889</v>
      </c>
      <c r="C2360">
        <f t="shared" si="37"/>
        <v>2008</v>
      </c>
    </row>
    <row r="2361" spans="1:3">
      <c r="A2361" s="20">
        <v>39562</v>
      </c>
      <c r="B2361">
        <v>1.5678000000000001</v>
      </c>
      <c r="C2361">
        <f t="shared" si="37"/>
        <v>2008</v>
      </c>
    </row>
    <row r="2362" spans="1:3">
      <c r="A2362" s="20">
        <v>39563</v>
      </c>
      <c r="B2362">
        <v>1.5628</v>
      </c>
      <c r="C2362">
        <f t="shared" si="37"/>
        <v>2008</v>
      </c>
    </row>
    <row r="2363" spans="1:3">
      <c r="A2363" s="20">
        <v>39566</v>
      </c>
      <c r="B2363">
        <v>1.5658000000000001</v>
      </c>
      <c r="C2363">
        <f t="shared" si="37"/>
        <v>2008</v>
      </c>
    </row>
    <row r="2364" spans="1:3">
      <c r="A2364" s="20">
        <v>39567</v>
      </c>
      <c r="B2364">
        <v>1.5564</v>
      </c>
      <c r="C2364">
        <f t="shared" si="37"/>
        <v>2008</v>
      </c>
    </row>
    <row r="2365" spans="1:3">
      <c r="A2365" s="20">
        <v>39568</v>
      </c>
      <c r="B2365">
        <v>1.5619000000000001</v>
      </c>
      <c r="C2365">
        <f t="shared" si="37"/>
        <v>2008</v>
      </c>
    </row>
    <row r="2366" spans="1:3">
      <c r="A2366" s="20">
        <v>39569</v>
      </c>
      <c r="B2366">
        <v>1.5468999999999999</v>
      </c>
      <c r="C2366">
        <f t="shared" si="37"/>
        <v>2008</v>
      </c>
    </row>
    <row r="2367" spans="1:3">
      <c r="A2367" s="20">
        <v>39570</v>
      </c>
      <c r="B2367">
        <v>1.5423</v>
      </c>
      <c r="C2367">
        <f t="shared" si="37"/>
        <v>2008</v>
      </c>
    </row>
    <row r="2368" spans="1:3">
      <c r="A2368" s="20">
        <v>39573</v>
      </c>
      <c r="B2368">
        <v>1.5492999999999999</v>
      </c>
      <c r="C2368">
        <f t="shared" si="37"/>
        <v>2008</v>
      </c>
    </row>
    <row r="2369" spans="1:3">
      <c r="A2369" s="20">
        <v>39574</v>
      </c>
      <c r="B2369">
        <v>1.5528999999999999</v>
      </c>
      <c r="C2369">
        <f t="shared" si="37"/>
        <v>2008</v>
      </c>
    </row>
    <row r="2370" spans="1:3">
      <c r="A2370" s="20">
        <v>39575</v>
      </c>
      <c r="B2370">
        <v>1.5387</v>
      </c>
      <c r="C2370">
        <f t="shared" si="37"/>
        <v>2008</v>
      </c>
    </row>
    <row r="2371" spans="1:3">
      <c r="A2371" s="20">
        <v>39576</v>
      </c>
      <c r="B2371">
        <v>1.5402</v>
      </c>
      <c r="C2371">
        <f t="shared" si="37"/>
        <v>2008</v>
      </c>
    </row>
    <row r="2372" spans="1:3">
      <c r="A2372" s="20">
        <v>39577</v>
      </c>
      <c r="B2372">
        <v>1.5481</v>
      </c>
      <c r="C2372">
        <f t="shared" si="37"/>
        <v>2008</v>
      </c>
    </row>
    <row r="2373" spans="1:3">
      <c r="A2373" s="20">
        <v>39580</v>
      </c>
      <c r="B2373">
        <v>1.5545</v>
      </c>
      <c r="C2373">
        <f t="shared" si="37"/>
        <v>2008</v>
      </c>
    </row>
    <row r="2374" spans="1:3">
      <c r="A2374" s="20">
        <v>39581</v>
      </c>
      <c r="B2374">
        <v>1.546</v>
      </c>
      <c r="C2374">
        <f t="shared" si="37"/>
        <v>2008</v>
      </c>
    </row>
    <row r="2375" spans="1:3">
      <c r="A2375" s="20">
        <v>39582</v>
      </c>
      <c r="B2375">
        <v>1.5475000000000001</v>
      </c>
      <c r="C2375">
        <f t="shared" si="37"/>
        <v>2008</v>
      </c>
    </row>
    <row r="2376" spans="1:3">
      <c r="A2376" s="20">
        <v>39583</v>
      </c>
      <c r="B2376">
        <v>1.5439000000000001</v>
      </c>
      <c r="C2376">
        <f t="shared" si="37"/>
        <v>2008</v>
      </c>
    </row>
    <row r="2377" spans="1:3">
      <c r="A2377" s="20">
        <v>39584</v>
      </c>
      <c r="B2377">
        <v>1.5575000000000001</v>
      </c>
      <c r="C2377">
        <f t="shared" si="37"/>
        <v>2008</v>
      </c>
    </row>
    <row r="2378" spans="1:3">
      <c r="A2378" s="20">
        <v>39587</v>
      </c>
      <c r="B2378">
        <v>1.5513999999999999</v>
      </c>
      <c r="C2378">
        <f t="shared" si="37"/>
        <v>2008</v>
      </c>
    </row>
    <row r="2379" spans="1:3">
      <c r="A2379" s="20">
        <v>39588</v>
      </c>
      <c r="B2379">
        <v>1.5653999999999999</v>
      </c>
      <c r="C2379">
        <f t="shared" si="37"/>
        <v>2008</v>
      </c>
    </row>
    <row r="2380" spans="1:3">
      <c r="A2380" s="20">
        <v>39589</v>
      </c>
      <c r="B2380">
        <v>1.5794999999999999</v>
      </c>
      <c r="C2380">
        <f t="shared" si="37"/>
        <v>2008</v>
      </c>
    </row>
    <row r="2381" spans="1:3">
      <c r="A2381" s="20">
        <v>39590</v>
      </c>
      <c r="B2381">
        <v>1.5729</v>
      </c>
      <c r="C2381">
        <f t="shared" si="37"/>
        <v>2008</v>
      </c>
    </row>
    <row r="2382" spans="1:3">
      <c r="A2382" s="20">
        <v>39591</v>
      </c>
      <c r="B2382">
        <v>1.5760000000000001</v>
      </c>
      <c r="C2382">
        <f t="shared" si="37"/>
        <v>2008</v>
      </c>
    </row>
    <row r="2383" spans="1:3">
      <c r="A2383" s="20">
        <v>39595</v>
      </c>
      <c r="B2383">
        <v>1.5682</v>
      </c>
      <c r="C2383">
        <f t="shared" si="37"/>
        <v>2008</v>
      </c>
    </row>
    <row r="2384" spans="1:3">
      <c r="A2384" s="20">
        <v>39596</v>
      </c>
      <c r="B2384">
        <v>1.5639000000000001</v>
      </c>
      <c r="C2384">
        <f t="shared" si="37"/>
        <v>2008</v>
      </c>
    </row>
    <row r="2385" spans="1:3">
      <c r="A2385" s="20">
        <v>39597</v>
      </c>
      <c r="B2385">
        <v>1.5515000000000001</v>
      </c>
      <c r="C2385">
        <f t="shared" si="37"/>
        <v>2008</v>
      </c>
    </row>
    <row r="2386" spans="1:3">
      <c r="A2386" s="20">
        <v>39598</v>
      </c>
      <c r="B2386">
        <v>1.5553999999999999</v>
      </c>
      <c r="C2386">
        <f t="shared" ref="C2386:C2449" si="38">YEAR(A2386)</f>
        <v>2008</v>
      </c>
    </row>
    <row r="2387" spans="1:3">
      <c r="A2387" s="20">
        <v>39601</v>
      </c>
      <c r="B2387">
        <v>1.5541</v>
      </c>
      <c r="C2387">
        <f t="shared" si="38"/>
        <v>2008</v>
      </c>
    </row>
    <row r="2388" spans="1:3">
      <c r="A2388" s="20">
        <v>39602</v>
      </c>
      <c r="B2388">
        <v>1.5441</v>
      </c>
      <c r="C2388">
        <f t="shared" si="38"/>
        <v>2008</v>
      </c>
    </row>
    <row r="2389" spans="1:3">
      <c r="A2389" s="20">
        <v>39603</v>
      </c>
      <c r="B2389">
        <v>1.5430999999999999</v>
      </c>
      <c r="C2389">
        <f t="shared" si="38"/>
        <v>2008</v>
      </c>
    </row>
    <row r="2390" spans="1:3">
      <c r="A2390" s="20">
        <v>39604</v>
      </c>
      <c r="B2390">
        <v>1.5587</v>
      </c>
      <c r="C2390">
        <f t="shared" si="38"/>
        <v>2008</v>
      </c>
    </row>
    <row r="2391" spans="1:3">
      <c r="A2391" s="20">
        <v>39605</v>
      </c>
      <c r="B2391">
        <v>1.5775999999999999</v>
      </c>
      <c r="C2391">
        <f t="shared" si="38"/>
        <v>2008</v>
      </c>
    </row>
    <row r="2392" spans="1:3">
      <c r="A2392" s="20">
        <v>39608</v>
      </c>
      <c r="B2392">
        <v>1.5642</v>
      </c>
      <c r="C2392">
        <f t="shared" si="38"/>
        <v>2008</v>
      </c>
    </row>
    <row r="2393" spans="1:3">
      <c r="A2393" s="20">
        <v>39609</v>
      </c>
      <c r="B2393">
        <v>1.5461</v>
      </c>
      <c r="C2393">
        <f t="shared" si="38"/>
        <v>2008</v>
      </c>
    </row>
    <row r="2394" spans="1:3">
      <c r="A2394" s="20">
        <v>39610</v>
      </c>
      <c r="B2394">
        <v>1.5551999999999999</v>
      </c>
      <c r="C2394">
        <f t="shared" si="38"/>
        <v>2008</v>
      </c>
    </row>
    <row r="2395" spans="1:3">
      <c r="A2395" s="20">
        <v>39611</v>
      </c>
      <c r="B2395">
        <v>1.5447</v>
      </c>
      <c r="C2395">
        <f t="shared" si="38"/>
        <v>2008</v>
      </c>
    </row>
    <row r="2396" spans="1:3">
      <c r="A2396" s="20">
        <v>39612</v>
      </c>
      <c r="B2396">
        <v>1.538</v>
      </c>
      <c r="C2396">
        <f t="shared" si="38"/>
        <v>2008</v>
      </c>
    </row>
    <row r="2397" spans="1:3">
      <c r="A2397" s="20">
        <v>39615</v>
      </c>
      <c r="B2397">
        <v>1.5467</v>
      </c>
      <c r="C2397">
        <f t="shared" si="38"/>
        <v>2008</v>
      </c>
    </row>
    <row r="2398" spans="1:3">
      <c r="A2398" s="20">
        <v>39616</v>
      </c>
      <c r="B2398">
        <v>1.5507</v>
      </c>
      <c r="C2398">
        <f t="shared" si="38"/>
        <v>2008</v>
      </c>
    </row>
    <row r="2399" spans="1:3">
      <c r="A2399" s="20">
        <v>39617</v>
      </c>
      <c r="B2399">
        <v>1.5524</v>
      </c>
      <c r="C2399">
        <f t="shared" si="38"/>
        <v>2008</v>
      </c>
    </row>
    <row r="2400" spans="1:3">
      <c r="A2400" s="20">
        <v>39618</v>
      </c>
      <c r="B2400">
        <v>1.5502</v>
      </c>
      <c r="C2400">
        <f t="shared" si="38"/>
        <v>2008</v>
      </c>
    </row>
    <row r="2401" spans="1:3">
      <c r="A2401" s="20">
        <v>39619</v>
      </c>
      <c r="B2401">
        <v>1.5604</v>
      </c>
      <c r="C2401">
        <f t="shared" si="38"/>
        <v>2008</v>
      </c>
    </row>
    <row r="2402" spans="1:3">
      <c r="A2402" s="20">
        <v>39622</v>
      </c>
      <c r="B2402">
        <v>1.552</v>
      </c>
      <c r="C2402">
        <f t="shared" si="38"/>
        <v>2008</v>
      </c>
    </row>
    <row r="2403" spans="1:3">
      <c r="A2403" s="20">
        <v>39623</v>
      </c>
      <c r="B2403">
        <v>1.5567</v>
      </c>
      <c r="C2403">
        <f t="shared" si="38"/>
        <v>2008</v>
      </c>
    </row>
    <row r="2404" spans="1:3">
      <c r="A2404" s="20">
        <v>39624</v>
      </c>
      <c r="B2404">
        <v>1.5668</v>
      </c>
      <c r="C2404">
        <f t="shared" si="38"/>
        <v>2008</v>
      </c>
    </row>
    <row r="2405" spans="1:3">
      <c r="A2405" s="20">
        <v>39625</v>
      </c>
      <c r="B2405">
        <v>1.5755999999999999</v>
      </c>
      <c r="C2405">
        <f t="shared" si="38"/>
        <v>2008</v>
      </c>
    </row>
    <row r="2406" spans="1:3">
      <c r="A2406" s="20">
        <v>39626</v>
      </c>
      <c r="B2406">
        <v>1.5792999999999999</v>
      </c>
      <c r="C2406">
        <f t="shared" si="38"/>
        <v>2008</v>
      </c>
    </row>
    <row r="2407" spans="1:3">
      <c r="A2407" s="20">
        <v>39629</v>
      </c>
      <c r="B2407">
        <v>1.5754999999999999</v>
      </c>
      <c r="C2407">
        <f t="shared" si="38"/>
        <v>2008</v>
      </c>
    </row>
    <row r="2408" spans="1:3">
      <c r="A2408" s="20">
        <v>39630</v>
      </c>
      <c r="B2408">
        <v>1.5790999999999999</v>
      </c>
      <c r="C2408">
        <f t="shared" si="38"/>
        <v>2008</v>
      </c>
    </row>
    <row r="2409" spans="1:3">
      <c r="A2409" s="20">
        <v>39631</v>
      </c>
      <c r="B2409">
        <v>1.5879000000000001</v>
      </c>
      <c r="C2409">
        <f t="shared" si="38"/>
        <v>2008</v>
      </c>
    </row>
    <row r="2410" spans="1:3">
      <c r="A2410" s="20">
        <v>39632</v>
      </c>
      <c r="B2410">
        <v>1.5693999999999999</v>
      </c>
      <c r="C2410">
        <f t="shared" si="38"/>
        <v>2008</v>
      </c>
    </row>
    <row r="2411" spans="1:3">
      <c r="A2411" s="20">
        <v>39636</v>
      </c>
      <c r="B2411">
        <v>1.5720000000000001</v>
      </c>
      <c r="C2411">
        <f t="shared" si="38"/>
        <v>2008</v>
      </c>
    </row>
    <row r="2412" spans="1:3">
      <c r="A2412" s="20">
        <v>39637</v>
      </c>
      <c r="B2412">
        <v>1.5667</v>
      </c>
      <c r="C2412">
        <f t="shared" si="38"/>
        <v>2008</v>
      </c>
    </row>
    <row r="2413" spans="1:3">
      <c r="A2413" s="20">
        <v>39638</v>
      </c>
      <c r="B2413">
        <v>1.5740000000000001</v>
      </c>
      <c r="C2413">
        <f t="shared" si="38"/>
        <v>2008</v>
      </c>
    </row>
    <row r="2414" spans="1:3">
      <c r="A2414" s="20">
        <v>39639</v>
      </c>
      <c r="B2414">
        <v>1.5785</v>
      </c>
      <c r="C2414">
        <f t="shared" si="38"/>
        <v>2008</v>
      </c>
    </row>
    <row r="2415" spans="1:3">
      <c r="A2415" s="20">
        <v>39640</v>
      </c>
      <c r="B2415">
        <v>1.5935999999999999</v>
      </c>
      <c r="C2415">
        <f t="shared" si="38"/>
        <v>2008</v>
      </c>
    </row>
    <row r="2416" spans="1:3">
      <c r="A2416" s="20">
        <v>39643</v>
      </c>
      <c r="B2416">
        <v>1.5904</v>
      </c>
      <c r="C2416">
        <f t="shared" si="38"/>
        <v>2008</v>
      </c>
    </row>
    <row r="2417" spans="1:3">
      <c r="A2417" s="20">
        <v>39644</v>
      </c>
      <c r="B2417">
        <v>1.5916999999999999</v>
      </c>
      <c r="C2417">
        <f t="shared" si="38"/>
        <v>2008</v>
      </c>
    </row>
    <row r="2418" spans="1:3">
      <c r="A2418" s="20">
        <v>39645</v>
      </c>
      <c r="B2418">
        <v>1.5822000000000001</v>
      </c>
      <c r="C2418">
        <f t="shared" si="38"/>
        <v>2008</v>
      </c>
    </row>
    <row r="2419" spans="1:3">
      <c r="A2419" s="20">
        <v>39646</v>
      </c>
      <c r="B2419">
        <v>1.5864</v>
      </c>
      <c r="C2419">
        <f t="shared" si="38"/>
        <v>2008</v>
      </c>
    </row>
    <row r="2420" spans="1:3">
      <c r="A2420" s="20">
        <v>39647</v>
      </c>
      <c r="B2420">
        <v>1.5846</v>
      </c>
      <c r="C2420">
        <f t="shared" si="38"/>
        <v>2008</v>
      </c>
    </row>
    <row r="2421" spans="1:3">
      <c r="A2421" s="20">
        <v>39650</v>
      </c>
      <c r="B2421">
        <v>1.5924</v>
      </c>
      <c r="C2421">
        <f t="shared" si="38"/>
        <v>2008</v>
      </c>
    </row>
    <row r="2422" spans="1:3">
      <c r="A2422" s="20">
        <v>39651</v>
      </c>
      <c r="B2422">
        <v>1.5781000000000001</v>
      </c>
      <c r="C2422">
        <f t="shared" si="38"/>
        <v>2008</v>
      </c>
    </row>
    <row r="2423" spans="1:3">
      <c r="A2423" s="20">
        <v>39652</v>
      </c>
      <c r="B2423">
        <v>1.5689</v>
      </c>
      <c r="C2423">
        <f t="shared" si="38"/>
        <v>2008</v>
      </c>
    </row>
    <row r="2424" spans="1:3">
      <c r="A2424" s="20">
        <v>39653</v>
      </c>
      <c r="B2424">
        <v>1.5678000000000001</v>
      </c>
      <c r="C2424">
        <f t="shared" si="38"/>
        <v>2008</v>
      </c>
    </row>
    <row r="2425" spans="1:3">
      <c r="A2425" s="20">
        <v>39654</v>
      </c>
      <c r="B2425">
        <v>1.5708</v>
      </c>
      <c r="C2425">
        <f t="shared" si="38"/>
        <v>2008</v>
      </c>
    </row>
    <row r="2426" spans="1:3">
      <c r="A2426" s="20">
        <v>39657</v>
      </c>
      <c r="B2426">
        <v>1.5742</v>
      </c>
      <c r="C2426">
        <f t="shared" si="38"/>
        <v>2008</v>
      </c>
    </row>
    <row r="2427" spans="1:3">
      <c r="A2427" s="20">
        <v>39658</v>
      </c>
      <c r="B2427">
        <v>1.5584</v>
      </c>
      <c r="C2427">
        <f t="shared" si="38"/>
        <v>2008</v>
      </c>
    </row>
    <row r="2428" spans="1:3">
      <c r="A2428" s="20">
        <v>39659</v>
      </c>
      <c r="B2428">
        <v>1.5573999999999999</v>
      </c>
      <c r="C2428">
        <f t="shared" si="38"/>
        <v>2008</v>
      </c>
    </row>
    <row r="2429" spans="1:3">
      <c r="A2429" s="20">
        <v>39660</v>
      </c>
      <c r="B2429">
        <v>1.5599000000000001</v>
      </c>
      <c r="C2429">
        <f t="shared" si="38"/>
        <v>2008</v>
      </c>
    </row>
    <row r="2430" spans="1:3">
      <c r="A2430" s="20">
        <v>39661</v>
      </c>
      <c r="B2430">
        <v>1.5562</v>
      </c>
      <c r="C2430">
        <f t="shared" si="38"/>
        <v>2008</v>
      </c>
    </row>
    <row r="2431" spans="1:3">
      <c r="A2431" s="20">
        <v>39664</v>
      </c>
      <c r="B2431">
        <v>1.5575000000000001</v>
      </c>
      <c r="C2431">
        <f t="shared" si="38"/>
        <v>2008</v>
      </c>
    </row>
    <row r="2432" spans="1:3">
      <c r="A2432" s="20">
        <v>39665</v>
      </c>
      <c r="B2432">
        <v>1.5456000000000001</v>
      </c>
      <c r="C2432">
        <f t="shared" si="38"/>
        <v>2008</v>
      </c>
    </row>
    <row r="2433" spans="1:3">
      <c r="A2433" s="20">
        <v>39666</v>
      </c>
      <c r="B2433">
        <v>1.5409999999999999</v>
      </c>
      <c r="C2433">
        <f t="shared" si="38"/>
        <v>2008</v>
      </c>
    </row>
    <row r="2434" spans="1:3">
      <c r="A2434" s="20">
        <v>39667</v>
      </c>
      <c r="B2434">
        <v>1.5324</v>
      </c>
      <c r="C2434">
        <f t="shared" si="38"/>
        <v>2008</v>
      </c>
    </row>
    <row r="2435" spans="1:3">
      <c r="A2435" s="20">
        <v>39668</v>
      </c>
      <c r="B2435">
        <v>1.5004</v>
      </c>
      <c r="C2435">
        <f t="shared" si="38"/>
        <v>2008</v>
      </c>
    </row>
    <row r="2436" spans="1:3">
      <c r="A2436" s="20">
        <v>39671</v>
      </c>
      <c r="B2436">
        <v>1.4897</v>
      </c>
      <c r="C2436">
        <f t="shared" si="38"/>
        <v>2008</v>
      </c>
    </row>
    <row r="2437" spans="1:3">
      <c r="A2437" s="20">
        <v>39672</v>
      </c>
      <c r="B2437">
        <v>1.4917</v>
      </c>
      <c r="C2437">
        <f t="shared" si="38"/>
        <v>2008</v>
      </c>
    </row>
    <row r="2438" spans="1:3">
      <c r="A2438" s="20">
        <v>39673</v>
      </c>
      <c r="B2438">
        <v>1.4922</v>
      </c>
      <c r="C2438">
        <f t="shared" si="38"/>
        <v>2008</v>
      </c>
    </row>
    <row r="2439" spans="1:3">
      <c r="A2439" s="20">
        <v>39674</v>
      </c>
      <c r="B2439">
        <v>1.4806999999999999</v>
      </c>
      <c r="C2439">
        <f t="shared" si="38"/>
        <v>2008</v>
      </c>
    </row>
    <row r="2440" spans="1:3">
      <c r="A2440" s="20">
        <v>39675</v>
      </c>
      <c r="B2440">
        <v>1.4685999999999999</v>
      </c>
      <c r="C2440">
        <f t="shared" si="38"/>
        <v>2008</v>
      </c>
    </row>
    <row r="2441" spans="1:3">
      <c r="A2441" s="20">
        <v>39678</v>
      </c>
      <c r="B2441">
        <v>1.4695</v>
      </c>
      <c r="C2441">
        <f t="shared" si="38"/>
        <v>2008</v>
      </c>
    </row>
    <row r="2442" spans="1:3">
      <c r="A2442" s="20">
        <v>39679</v>
      </c>
      <c r="B2442">
        <v>1.4792000000000001</v>
      </c>
      <c r="C2442">
        <f t="shared" si="38"/>
        <v>2008</v>
      </c>
    </row>
    <row r="2443" spans="1:3">
      <c r="A2443" s="20">
        <v>39680</v>
      </c>
      <c r="B2443">
        <v>1.4738</v>
      </c>
      <c r="C2443">
        <f t="shared" si="38"/>
        <v>2008</v>
      </c>
    </row>
    <row r="2444" spans="1:3">
      <c r="A2444" s="20">
        <v>39681</v>
      </c>
      <c r="B2444">
        <v>1.4903999999999999</v>
      </c>
      <c r="C2444">
        <f t="shared" si="38"/>
        <v>2008</v>
      </c>
    </row>
    <row r="2445" spans="1:3">
      <c r="A2445" s="20">
        <v>39682</v>
      </c>
      <c r="B2445">
        <v>1.4792000000000001</v>
      </c>
      <c r="C2445">
        <f t="shared" si="38"/>
        <v>2008</v>
      </c>
    </row>
    <row r="2446" spans="1:3">
      <c r="A2446" s="20">
        <v>39685</v>
      </c>
      <c r="B2446">
        <v>1.4752000000000001</v>
      </c>
      <c r="C2446">
        <f t="shared" si="38"/>
        <v>2008</v>
      </c>
    </row>
    <row r="2447" spans="1:3">
      <c r="A2447" s="20">
        <v>39686</v>
      </c>
      <c r="B2447">
        <v>1.4649000000000001</v>
      </c>
      <c r="C2447">
        <f t="shared" si="38"/>
        <v>2008</v>
      </c>
    </row>
    <row r="2448" spans="1:3">
      <c r="A2448" s="20">
        <v>39687</v>
      </c>
      <c r="B2448">
        <v>1.4714</v>
      </c>
      <c r="C2448">
        <f t="shared" si="38"/>
        <v>2008</v>
      </c>
    </row>
    <row r="2449" spans="1:3">
      <c r="A2449" s="20">
        <v>39688</v>
      </c>
      <c r="B2449">
        <v>1.4694</v>
      </c>
      <c r="C2449">
        <f t="shared" si="38"/>
        <v>2008</v>
      </c>
    </row>
    <row r="2450" spans="1:3">
      <c r="A2450" s="20">
        <v>39689</v>
      </c>
      <c r="B2450">
        <v>1.4671000000000001</v>
      </c>
      <c r="C2450">
        <f t="shared" ref="C2450:C2513" si="39">YEAR(A2450)</f>
        <v>2008</v>
      </c>
    </row>
    <row r="2451" spans="1:3">
      <c r="A2451" s="20">
        <v>39693</v>
      </c>
      <c r="B2451">
        <v>1.4515</v>
      </c>
      <c r="C2451">
        <f t="shared" si="39"/>
        <v>2008</v>
      </c>
    </row>
    <row r="2452" spans="1:3">
      <c r="A2452" s="20">
        <v>39694</v>
      </c>
      <c r="B2452">
        <v>1.4488000000000001</v>
      </c>
      <c r="C2452">
        <f t="shared" si="39"/>
        <v>2008</v>
      </c>
    </row>
    <row r="2453" spans="1:3">
      <c r="A2453" s="20">
        <v>39695</v>
      </c>
      <c r="B2453">
        <v>1.4231</v>
      </c>
      <c r="C2453">
        <f t="shared" si="39"/>
        <v>2008</v>
      </c>
    </row>
    <row r="2454" spans="1:3">
      <c r="A2454" s="20">
        <v>39696</v>
      </c>
      <c r="B2454">
        <v>1.4267000000000001</v>
      </c>
      <c r="C2454">
        <f t="shared" si="39"/>
        <v>2008</v>
      </c>
    </row>
    <row r="2455" spans="1:3">
      <c r="A2455" s="20">
        <v>39699</v>
      </c>
      <c r="B2455">
        <v>1.4127000000000001</v>
      </c>
      <c r="C2455">
        <f t="shared" si="39"/>
        <v>2008</v>
      </c>
    </row>
    <row r="2456" spans="1:3">
      <c r="A2456" s="20">
        <v>39700</v>
      </c>
      <c r="B2456">
        <v>1.4129</v>
      </c>
      <c r="C2456">
        <f t="shared" si="39"/>
        <v>2008</v>
      </c>
    </row>
    <row r="2457" spans="1:3">
      <c r="A2457" s="20">
        <v>39701</v>
      </c>
      <c r="B2457">
        <v>1.3968</v>
      </c>
      <c r="C2457">
        <f t="shared" si="39"/>
        <v>2008</v>
      </c>
    </row>
    <row r="2458" spans="1:3">
      <c r="A2458" s="20">
        <v>39702</v>
      </c>
      <c r="B2458">
        <v>1.4025000000000001</v>
      </c>
      <c r="C2458">
        <f t="shared" si="39"/>
        <v>2008</v>
      </c>
    </row>
    <row r="2459" spans="1:3">
      <c r="A2459" s="20">
        <v>39703</v>
      </c>
      <c r="B2459">
        <v>1.4220999999999999</v>
      </c>
      <c r="C2459">
        <f t="shared" si="39"/>
        <v>2008</v>
      </c>
    </row>
    <row r="2460" spans="1:3">
      <c r="A2460" s="20">
        <v>39706</v>
      </c>
      <c r="B2460">
        <v>1.4262999999999999</v>
      </c>
      <c r="C2460">
        <f t="shared" si="39"/>
        <v>2008</v>
      </c>
    </row>
    <row r="2461" spans="1:3">
      <c r="A2461" s="20">
        <v>39707</v>
      </c>
      <c r="B2461">
        <v>1.4132</v>
      </c>
      <c r="C2461">
        <f t="shared" si="39"/>
        <v>2008</v>
      </c>
    </row>
    <row r="2462" spans="1:3">
      <c r="A2462" s="20">
        <v>39708</v>
      </c>
      <c r="B2462">
        <v>1.4303999999999999</v>
      </c>
      <c r="C2462">
        <f t="shared" si="39"/>
        <v>2008</v>
      </c>
    </row>
    <row r="2463" spans="1:3">
      <c r="A2463" s="20">
        <v>39709</v>
      </c>
      <c r="B2463">
        <v>1.4316</v>
      </c>
      <c r="C2463">
        <f t="shared" si="39"/>
        <v>2008</v>
      </c>
    </row>
    <row r="2464" spans="1:3">
      <c r="A2464" s="20">
        <v>39710</v>
      </c>
      <c r="B2464">
        <v>1.4466000000000001</v>
      </c>
      <c r="C2464">
        <f t="shared" si="39"/>
        <v>2008</v>
      </c>
    </row>
    <row r="2465" spans="1:3">
      <c r="A2465" s="20">
        <v>39713</v>
      </c>
      <c r="B2465">
        <v>1.4789000000000001</v>
      </c>
      <c r="C2465">
        <f t="shared" si="39"/>
        <v>2008</v>
      </c>
    </row>
    <row r="2466" spans="1:3">
      <c r="A2466" s="20">
        <v>39714</v>
      </c>
      <c r="B2466">
        <v>1.4644999999999999</v>
      </c>
      <c r="C2466">
        <f t="shared" si="39"/>
        <v>2008</v>
      </c>
    </row>
    <row r="2467" spans="1:3">
      <c r="A2467" s="20">
        <v>39715</v>
      </c>
      <c r="B2467">
        <v>1.4612000000000001</v>
      </c>
      <c r="C2467">
        <f t="shared" si="39"/>
        <v>2008</v>
      </c>
    </row>
    <row r="2468" spans="1:3">
      <c r="A2468" s="20">
        <v>39716</v>
      </c>
      <c r="B2468">
        <v>1.4617</v>
      </c>
      <c r="C2468">
        <f t="shared" si="39"/>
        <v>2008</v>
      </c>
    </row>
    <row r="2469" spans="1:3">
      <c r="A2469" s="20">
        <v>39717</v>
      </c>
      <c r="B2469">
        <v>1.4612000000000001</v>
      </c>
      <c r="C2469">
        <f t="shared" si="39"/>
        <v>2008</v>
      </c>
    </row>
    <row r="2470" spans="1:3">
      <c r="A2470" s="20">
        <v>39720</v>
      </c>
      <c r="B2470">
        <v>1.4419999999999999</v>
      </c>
      <c r="C2470">
        <f t="shared" si="39"/>
        <v>2008</v>
      </c>
    </row>
    <row r="2471" spans="1:3">
      <c r="A2471" s="20">
        <v>39721</v>
      </c>
      <c r="B2471">
        <v>1.4111</v>
      </c>
      <c r="C2471">
        <f t="shared" si="39"/>
        <v>2008</v>
      </c>
    </row>
    <row r="2472" spans="1:3">
      <c r="A2472" s="20">
        <v>39722</v>
      </c>
      <c r="B2472">
        <v>1.401</v>
      </c>
      <c r="C2472">
        <f t="shared" si="39"/>
        <v>2008</v>
      </c>
    </row>
    <row r="2473" spans="1:3">
      <c r="A2473" s="20">
        <v>39723</v>
      </c>
      <c r="B2473">
        <v>1.3818999999999999</v>
      </c>
      <c r="C2473">
        <f t="shared" si="39"/>
        <v>2008</v>
      </c>
    </row>
    <row r="2474" spans="1:3">
      <c r="A2474" s="20">
        <v>39724</v>
      </c>
      <c r="B2474">
        <v>1.377</v>
      </c>
      <c r="C2474">
        <f t="shared" si="39"/>
        <v>2008</v>
      </c>
    </row>
    <row r="2475" spans="1:3">
      <c r="A2475" s="20">
        <v>39727</v>
      </c>
      <c r="B2475">
        <v>1.3487</v>
      </c>
      <c r="C2475">
        <f t="shared" si="39"/>
        <v>2008</v>
      </c>
    </row>
    <row r="2476" spans="1:3">
      <c r="A2476" s="20">
        <v>39728</v>
      </c>
      <c r="B2476">
        <v>1.3592</v>
      </c>
      <c r="C2476">
        <f t="shared" si="39"/>
        <v>2008</v>
      </c>
    </row>
    <row r="2477" spans="1:3">
      <c r="A2477" s="20">
        <v>39729</v>
      </c>
      <c r="B2477">
        <v>1.3631</v>
      </c>
      <c r="C2477">
        <f t="shared" si="39"/>
        <v>2008</v>
      </c>
    </row>
    <row r="2478" spans="1:3">
      <c r="A2478" s="20">
        <v>39730</v>
      </c>
      <c r="B2478">
        <v>1.3589</v>
      </c>
      <c r="C2478">
        <f t="shared" si="39"/>
        <v>2008</v>
      </c>
    </row>
    <row r="2479" spans="1:3">
      <c r="A2479" s="20">
        <v>39731</v>
      </c>
      <c r="B2479">
        <v>1.3407</v>
      </c>
      <c r="C2479">
        <f t="shared" si="39"/>
        <v>2008</v>
      </c>
    </row>
    <row r="2480" spans="1:3">
      <c r="A2480" s="20">
        <v>39734</v>
      </c>
      <c r="B2480">
        <v>1.3586</v>
      </c>
      <c r="C2480">
        <f t="shared" si="39"/>
        <v>2008</v>
      </c>
    </row>
    <row r="2481" spans="1:3">
      <c r="A2481" s="20">
        <v>39735</v>
      </c>
      <c r="B2481">
        <v>1.3622000000000001</v>
      </c>
      <c r="C2481">
        <f t="shared" si="39"/>
        <v>2008</v>
      </c>
    </row>
    <row r="2482" spans="1:3">
      <c r="A2482" s="20">
        <v>39736</v>
      </c>
      <c r="B2482">
        <v>1.3462000000000001</v>
      </c>
      <c r="C2482">
        <f t="shared" si="39"/>
        <v>2008</v>
      </c>
    </row>
    <row r="2483" spans="1:3">
      <c r="A2483" s="20">
        <v>39737</v>
      </c>
      <c r="B2483">
        <v>1.3475999999999999</v>
      </c>
      <c r="C2483">
        <f t="shared" si="39"/>
        <v>2008</v>
      </c>
    </row>
    <row r="2484" spans="1:3">
      <c r="A2484" s="20">
        <v>39738</v>
      </c>
      <c r="B2484">
        <v>1.3407</v>
      </c>
      <c r="C2484">
        <f t="shared" si="39"/>
        <v>2008</v>
      </c>
    </row>
    <row r="2485" spans="1:3">
      <c r="A2485" s="20">
        <v>39741</v>
      </c>
      <c r="B2485">
        <v>1.3349</v>
      </c>
      <c r="C2485">
        <f t="shared" si="39"/>
        <v>2008</v>
      </c>
    </row>
    <row r="2486" spans="1:3">
      <c r="A2486" s="20">
        <v>39742</v>
      </c>
      <c r="B2486">
        <v>1.3056000000000001</v>
      </c>
      <c r="C2486">
        <f t="shared" si="39"/>
        <v>2008</v>
      </c>
    </row>
    <row r="2487" spans="1:3">
      <c r="A2487" s="20">
        <v>39743</v>
      </c>
      <c r="B2487">
        <v>1.2850999999999999</v>
      </c>
      <c r="C2487">
        <f t="shared" si="39"/>
        <v>2008</v>
      </c>
    </row>
    <row r="2488" spans="1:3">
      <c r="A2488" s="20">
        <v>39744</v>
      </c>
      <c r="B2488">
        <v>1.2990999999999999</v>
      </c>
      <c r="C2488">
        <f t="shared" si="39"/>
        <v>2008</v>
      </c>
    </row>
    <row r="2489" spans="1:3">
      <c r="A2489" s="20">
        <v>39745</v>
      </c>
      <c r="B2489">
        <v>1.2622</v>
      </c>
      <c r="C2489">
        <f t="shared" si="39"/>
        <v>2008</v>
      </c>
    </row>
    <row r="2490" spans="1:3">
      <c r="A2490" s="20">
        <v>39748</v>
      </c>
      <c r="B2490">
        <v>1.2458</v>
      </c>
      <c r="C2490">
        <f t="shared" si="39"/>
        <v>2008</v>
      </c>
    </row>
    <row r="2491" spans="1:3">
      <c r="A2491" s="20">
        <v>39749</v>
      </c>
      <c r="B2491">
        <v>1.2719</v>
      </c>
      <c r="C2491">
        <f t="shared" si="39"/>
        <v>2008</v>
      </c>
    </row>
    <row r="2492" spans="1:3">
      <c r="A2492" s="20">
        <v>39750</v>
      </c>
      <c r="B2492">
        <v>1.2962</v>
      </c>
      <c r="C2492">
        <f t="shared" si="39"/>
        <v>2008</v>
      </c>
    </row>
    <row r="2493" spans="1:3">
      <c r="A2493" s="20">
        <v>39751</v>
      </c>
      <c r="B2493">
        <v>1.2908999999999999</v>
      </c>
      <c r="C2493">
        <f t="shared" si="39"/>
        <v>2008</v>
      </c>
    </row>
    <row r="2494" spans="1:3">
      <c r="A2494" s="20">
        <v>39752</v>
      </c>
      <c r="B2494">
        <v>1.2726</v>
      </c>
      <c r="C2494">
        <f t="shared" si="39"/>
        <v>2008</v>
      </c>
    </row>
    <row r="2495" spans="1:3">
      <c r="A2495" s="20">
        <v>39755</v>
      </c>
      <c r="B2495">
        <v>1.2645999999999999</v>
      </c>
      <c r="C2495">
        <f t="shared" si="39"/>
        <v>2008</v>
      </c>
    </row>
    <row r="2496" spans="1:3">
      <c r="A2496" s="20">
        <v>39756</v>
      </c>
      <c r="B2496">
        <v>1.3033999999999999</v>
      </c>
      <c r="C2496">
        <f t="shared" si="39"/>
        <v>2008</v>
      </c>
    </row>
    <row r="2497" spans="1:3">
      <c r="A2497" s="20">
        <v>39757</v>
      </c>
      <c r="B2497">
        <v>1.2952999999999999</v>
      </c>
      <c r="C2497">
        <f t="shared" si="39"/>
        <v>2008</v>
      </c>
    </row>
    <row r="2498" spans="1:3">
      <c r="A2498" s="20">
        <v>39758</v>
      </c>
      <c r="B2498">
        <v>1.2693000000000001</v>
      </c>
      <c r="C2498">
        <f t="shared" si="39"/>
        <v>2008</v>
      </c>
    </row>
    <row r="2499" spans="1:3">
      <c r="A2499" s="20">
        <v>39759</v>
      </c>
      <c r="B2499">
        <v>1.2762</v>
      </c>
      <c r="C2499">
        <f t="shared" si="39"/>
        <v>2008</v>
      </c>
    </row>
    <row r="2500" spans="1:3">
      <c r="A2500" s="20">
        <v>39762</v>
      </c>
      <c r="B2500">
        <v>1.2727999999999999</v>
      </c>
      <c r="C2500">
        <f t="shared" si="39"/>
        <v>2008</v>
      </c>
    </row>
    <row r="2501" spans="1:3">
      <c r="A2501" s="20">
        <v>39763</v>
      </c>
      <c r="B2501">
        <v>1.2517</v>
      </c>
      <c r="C2501">
        <f t="shared" si="39"/>
        <v>2008</v>
      </c>
    </row>
    <row r="2502" spans="1:3">
      <c r="A2502" s="20">
        <v>39764</v>
      </c>
      <c r="B2502">
        <v>1.2473000000000001</v>
      </c>
      <c r="C2502">
        <f t="shared" si="39"/>
        <v>2008</v>
      </c>
    </row>
    <row r="2503" spans="1:3">
      <c r="A2503" s="20">
        <v>39765</v>
      </c>
      <c r="B2503">
        <v>1.2789999999999999</v>
      </c>
      <c r="C2503">
        <f t="shared" si="39"/>
        <v>2008</v>
      </c>
    </row>
    <row r="2504" spans="1:3">
      <c r="A2504" s="20">
        <v>39766</v>
      </c>
      <c r="B2504">
        <v>1.2688999999999999</v>
      </c>
      <c r="C2504">
        <f t="shared" si="39"/>
        <v>2008</v>
      </c>
    </row>
    <row r="2505" spans="1:3">
      <c r="A2505" s="20">
        <v>39769</v>
      </c>
      <c r="B2505">
        <v>1.2645999999999999</v>
      </c>
      <c r="C2505">
        <f t="shared" si="39"/>
        <v>2008</v>
      </c>
    </row>
    <row r="2506" spans="1:3">
      <c r="A2506" s="20">
        <v>39770</v>
      </c>
      <c r="B2506">
        <v>1.2624</v>
      </c>
      <c r="C2506">
        <f t="shared" si="39"/>
        <v>2008</v>
      </c>
    </row>
    <row r="2507" spans="1:3">
      <c r="A2507" s="20">
        <v>39771</v>
      </c>
      <c r="B2507">
        <v>1.2521</v>
      </c>
      <c r="C2507">
        <f t="shared" si="39"/>
        <v>2008</v>
      </c>
    </row>
    <row r="2508" spans="1:3">
      <c r="A2508" s="20">
        <v>39772</v>
      </c>
      <c r="B2508">
        <v>1.2464</v>
      </c>
      <c r="C2508">
        <f t="shared" si="39"/>
        <v>2008</v>
      </c>
    </row>
    <row r="2509" spans="1:3">
      <c r="A2509" s="20">
        <v>39773</v>
      </c>
      <c r="B2509">
        <v>1.2574000000000001</v>
      </c>
      <c r="C2509">
        <f t="shared" si="39"/>
        <v>2008</v>
      </c>
    </row>
    <row r="2510" spans="1:3">
      <c r="A2510" s="20">
        <v>39776</v>
      </c>
      <c r="B2510">
        <v>1.2908999999999999</v>
      </c>
      <c r="C2510">
        <f t="shared" si="39"/>
        <v>2008</v>
      </c>
    </row>
    <row r="2511" spans="1:3">
      <c r="A2511" s="20">
        <v>39777</v>
      </c>
      <c r="B2511">
        <v>1.3058000000000001</v>
      </c>
      <c r="C2511">
        <f t="shared" si="39"/>
        <v>2008</v>
      </c>
    </row>
    <row r="2512" spans="1:3">
      <c r="A2512" s="20">
        <v>39778</v>
      </c>
      <c r="B2512">
        <v>1.2887</v>
      </c>
      <c r="C2512">
        <f t="shared" si="39"/>
        <v>2008</v>
      </c>
    </row>
    <row r="2513" spans="1:3">
      <c r="A2513" s="20">
        <v>39780</v>
      </c>
      <c r="B2513">
        <v>1.2698</v>
      </c>
      <c r="C2513">
        <f t="shared" si="39"/>
        <v>2008</v>
      </c>
    </row>
    <row r="2514" spans="1:3">
      <c r="A2514" s="20">
        <v>39783</v>
      </c>
      <c r="B2514">
        <v>1.2622</v>
      </c>
      <c r="C2514">
        <f t="shared" ref="C2514:C2577" si="40">YEAR(A2514)</f>
        <v>2008</v>
      </c>
    </row>
    <row r="2515" spans="1:3">
      <c r="A2515" s="20">
        <v>39784</v>
      </c>
      <c r="B2515">
        <v>1.2709999999999999</v>
      </c>
      <c r="C2515">
        <f t="shared" si="40"/>
        <v>2008</v>
      </c>
    </row>
    <row r="2516" spans="1:3">
      <c r="A2516" s="20">
        <v>39785</v>
      </c>
      <c r="B2516">
        <v>1.2706</v>
      </c>
      <c r="C2516">
        <f t="shared" si="40"/>
        <v>2008</v>
      </c>
    </row>
    <row r="2517" spans="1:3">
      <c r="A2517" s="20">
        <v>39786</v>
      </c>
      <c r="B2517">
        <v>1.2776000000000001</v>
      </c>
      <c r="C2517">
        <f t="shared" si="40"/>
        <v>2008</v>
      </c>
    </row>
    <row r="2518" spans="1:3">
      <c r="A2518" s="20">
        <v>39787</v>
      </c>
      <c r="B2518">
        <v>1.2716000000000001</v>
      </c>
      <c r="C2518">
        <f t="shared" si="40"/>
        <v>2008</v>
      </c>
    </row>
    <row r="2519" spans="1:3">
      <c r="A2519" s="20">
        <v>39790</v>
      </c>
      <c r="B2519">
        <v>1.2944</v>
      </c>
      <c r="C2519">
        <f t="shared" si="40"/>
        <v>2008</v>
      </c>
    </row>
    <row r="2520" spans="1:3">
      <c r="A2520" s="20">
        <v>39791</v>
      </c>
      <c r="B2520">
        <v>1.2914000000000001</v>
      </c>
      <c r="C2520">
        <f t="shared" si="40"/>
        <v>2008</v>
      </c>
    </row>
    <row r="2521" spans="1:3">
      <c r="A2521" s="20">
        <v>39792</v>
      </c>
      <c r="B2521">
        <v>1.3010999999999999</v>
      </c>
      <c r="C2521">
        <f t="shared" si="40"/>
        <v>2008</v>
      </c>
    </row>
    <row r="2522" spans="1:3">
      <c r="A2522" s="20">
        <v>39793</v>
      </c>
      <c r="B2522">
        <v>1.3354999999999999</v>
      </c>
      <c r="C2522">
        <f t="shared" si="40"/>
        <v>2008</v>
      </c>
    </row>
    <row r="2523" spans="1:3">
      <c r="A2523" s="20">
        <v>39794</v>
      </c>
      <c r="B2523">
        <v>1.3373999999999999</v>
      </c>
      <c r="C2523">
        <f t="shared" si="40"/>
        <v>2008</v>
      </c>
    </row>
    <row r="2524" spans="1:3">
      <c r="A2524" s="20">
        <v>39797</v>
      </c>
      <c r="B2524">
        <v>1.37</v>
      </c>
      <c r="C2524">
        <f t="shared" si="40"/>
        <v>2008</v>
      </c>
    </row>
    <row r="2525" spans="1:3">
      <c r="A2525" s="20">
        <v>39798</v>
      </c>
      <c r="B2525">
        <v>1.4059999999999999</v>
      </c>
      <c r="C2525">
        <f t="shared" si="40"/>
        <v>2008</v>
      </c>
    </row>
    <row r="2526" spans="1:3">
      <c r="A2526" s="20">
        <v>39799</v>
      </c>
      <c r="B2526">
        <v>1.4387000000000001</v>
      </c>
      <c r="C2526">
        <f t="shared" si="40"/>
        <v>2008</v>
      </c>
    </row>
    <row r="2527" spans="1:3">
      <c r="A2527" s="20">
        <v>39800</v>
      </c>
      <c r="B2527">
        <v>1.4215</v>
      </c>
      <c r="C2527">
        <f t="shared" si="40"/>
        <v>2008</v>
      </c>
    </row>
    <row r="2528" spans="1:3">
      <c r="A2528" s="20">
        <v>39801</v>
      </c>
      <c r="B2528">
        <v>1.3920999999999999</v>
      </c>
      <c r="C2528">
        <f t="shared" si="40"/>
        <v>2008</v>
      </c>
    </row>
    <row r="2529" spans="1:3">
      <c r="A2529" s="20">
        <v>39804</v>
      </c>
      <c r="B2529">
        <v>1.3945000000000001</v>
      </c>
      <c r="C2529">
        <f t="shared" si="40"/>
        <v>2008</v>
      </c>
    </row>
    <row r="2530" spans="1:3">
      <c r="A2530" s="20">
        <v>39805</v>
      </c>
      <c r="B2530">
        <v>1.3947000000000001</v>
      </c>
      <c r="C2530">
        <f t="shared" si="40"/>
        <v>2008</v>
      </c>
    </row>
    <row r="2531" spans="1:3">
      <c r="A2531" s="20">
        <v>39806</v>
      </c>
      <c r="B2531">
        <v>1.4007000000000001</v>
      </c>
      <c r="C2531">
        <f t="shared" si="40"/>
        <v>2008</v>
      </c>
    </row>
    <row r="2532" spans="1:3">
      <c r="A2532" s="20">
        <v>39808</v>
      </c>
      <c r="B2532">
        <v>1.4057999999999999</v>
      </c>
      <c r="C2532">
        <f t="shared" si="40"/>
        <v>2008</v>
      </c>
    </row>
    <row r="2533" spans="1:3">
      <c r="A2533" s="20">
        <v>39811</v>
      </c>
      <c r="B2533">
        <v>1.3971</v>
      </c>
      <c r="C2533">
        <f t="shared" si="40"/>
        <v>2008</v>
      </c>
    </row>
    <row r="2534" spans="1:3">
      <c r="A2534" s="20">
        <v>39812</v>
      </c>
      <c r="B2534">
        <v>1.4071</v>
      </c>
      <c r="C2534">
        <f t="shared" si="40"/>
        <v>2008</v>
      </c>
    </row>
    <row r="2535" spans="1:3">
      <c r="A2535" s="20">
        <v>39813</v>
      </c>
      <c r="B2535">
        <v>1.3976999999999999</v>
      </c>
      <c r="C2535">
        <f t="shared" si="40"/>
        <v>2008</v>
      </c>
    </row>
    <row r="2536" spans="1:3">
      <c r="A2536" s="20">
        <v>39815</v>
      </c>
      <c r="B2536">
        <v>1.3852</v>
      </c>
      <c r="C2536">
        <f t="shared" si="40"/>
        <v>2009</v>
      </c>
    </row>
    <row r="2537" spans="1:3">
      <c r="A2537" s="20">
        <v>39818</v>
      </c>
      <c r="B2537">
        <v>1.3614999999999999</v>
      </c>
      <c r="C2537">
        <f t="shared" si="40"/>
        <v>2009</v>
      </c>
    </row>
    <row r="2538" spans="1:3">
      <c r="A2538" s="20">
        <v>39819</v>
      </c>
      <c r="B2538">
        <v>1.3523000000000001</v>
      </c>
      <c r="C2538">
        <f t="shared" si="40"/>
        <v>2009</v>
      </c>
    </row>
    <row r="2539" spans="1:3">
      <c r="A2539" s="20">
        <v>39820</v>
      </c>
      <c r="B2539">
        <v>1.3634999999999999</v>
      </c>
      <c r="C2539">
        <f t="shared" si="40"/>
        <v>2009</v>
      </c>
    </row>
    <row r="2540" spans="1:3">
      <c r="A2540" s="20">
        <v>39821</v>
      </c>
      <c r="B2540">
        <v>1.3711</v>
      </c>
      <c r="C2540">
        <f t="shared" si="40"/>
        <v>2009</v>
      </c>
    </row>
    <row r="2541" spans="1:3">
      <c r="A2541" s="20">
        <v>39822</v>
      </c>
      <c r="B2541">
        <v>1.3427</v>
      </c>
      <c r="C2541">
        <f t="shared" si="40"/>
        <v>2009</v>
      </c>
    </row>
    <row r="2542" spans="1:3">
      <c r="A2542" s="20">
        <v>39825</v>
      </c>
      <c r="B2542">
        <v>1.3366</v>
      </c>
      <c r="C2542">
        <f t="shared" si="40"/>
        <v>2009</v>
      </c>
    </row>
    <row r="2543" spans="1:3">
      <c r="A2543" s="20">
        <v>39826</v>
      </c>
      <c r="B2543">
        <v>1.3193999999999999</v>
      </c>
      <c r="C2543">
        <f t="shared" si="40"/>
        <v>2009</v>
      </c>
    </row>
    <row r="2544" spans="1:3">
      <c r="A2544" s="20">
        <v>39827</v>
      </c>
      <c r="B2544">
        <v>1.3174999999999999</v>
      </c>
      <c r="C2544">
        <f t="shared" si="40"/>
        <v>2009</v>
      </c>
    </row>
    <row r="2545" spans="1:3">
      <c r="A2545" s="20">
        <v>39828</v>
      </c>
      <c r="B2545">
        <v>1.3141</v>
      </c>
      <c r="C2545">
        <f t="shared" si="40"/>
        <v>2009</v>
      </c>
    </row>
    <row r="2546" spans="1:3">
      <c r="A2546" s="20">
        <v>39829</v>
      </c>
      <c r="B2546">
        <v>1.3288</v>
      </c>
      <c r="C2546">
        <f t="shared" si="40"/>
        <v>2009</v>
      </c>
    </row>
    <row r="2547" spans="1:3">
      <c r="A2547" s="20">
        <v>39833</v>
      </c>
      <c r="B2547">
        <v>1.2887999999999999</v>
      </c>
      <c r="C2547">
        <f t="shared" si="40"/>
        <v>2009</v>
      </c>
    </row>
    <row r="2548" spans="1:3">
      <c r="A2548" s="20">
        <v>39834</v>
      </c>
      <c r="B2548">
        <v>1.3056000000000001</v>
      </c>
      <c r="C2548">
        <f t="shared" si="40"/>
        <v>2009</v>
      </c>
    </row>
    <row r="2549" spans="1:3">
      <c r="A2549" s="20">
        <v>39835</v>
      </c>
      <c r="B2549">
        <v>1.3</v>
      </c>
      <c r="C2549">
        <f t="shared" si="40"/>
        <v>2009</v>
      </c>
    </row>
    <row r="2550" spans="1:3">
      <c r="A2550" s="20">
        <v>39836</v>
      </c>
      <c r="B2550">
        <v>1.2983</v>
      </c>
      <c r="C2550">
        <f t="shared" si="40"/>
        <v>2009</v>
      </c>
    </row>
    <row r="2551" spans="1:3">
      <c r="A2551" s="20">
        <v>39839</v>
      </c>
      <c r="B2551">
        <v>1.3180000000000001</v>
      </c>
      <c r="C2551">
        <f t="shared" si="40"/>
        <v>2009</v>
      </c>
    </row>
    <row r="2552" spans="1:3">
      <c r="A2552" s="20">
        <v>39840</v>
      </c>
      <c r="B2552">
        <v>1.3148</v>
      </c>
      <c r="C2552">
        <f t="shared" si="40"/>
        <v>2009</v>
      </c>
    </row>
    <row r="2553" spans="1:3">
      <c r="A2553" s="20">
        <v>39841</v>
      </c>
      <c r="B2553">
        <v>1.3142</v>
      </c>
      <c r="C2553">
        <f t="shared" si="40"/>
        <v>2009</v>
      </c>
    </row>
    <row r="2554" spans="1:3">
      <c r="A2554" s="20">
        <v>39842</v>
      </c>
      <c r="B2554">
        <v>1.2948</v>
      </c>
      <c r="C2554">
        <f t="shared" si="40"/>
        <v>2009</v>
      </c>
    </row>
    <row r="2555" spans="1:3">
      <c r="A2555" s="20">
        <v>39843</v>
      </c>
      <c r="B2555">
        <v>1.2803</v>
      </c>
      <c r="C2555">
        <f t="shared" si="40"/>
        <v>2009</v>
      </c>
    </row>
    <row r="2556" spans="1:3">
      <c r="A2556" s="20">
        <v>39846</v>
      </c>
      <c r="B2556">
        <v>1.2842</v>
      </c>
      <c r="C2556">
        <f t="shared" si="40"/>
        <v>2009</v>
      </c>
    </row>
    <row r="2557" spans="1:3">
      <c r="A2557" s="20">
        <v>39847</v>
      </c>
      <c r="B2557">
        <v>1.3036000000000001</v>
      </c>
      <c r="C2557">
        <f t="shared" si="40"/>
        <v>2009</v>
      </c>
    </row>
    <row r="2558" spans="1:3">
      <c r="A2558" s="20">
        <v>39848</v>
      </c>
      <c r="B2558">
        <v>1.2839</v>
      </c>
      <c r="C2558">
        <f t="shared" si="40"/>
        <v>2009</v>
      </c>
    </row>
    <row r="2559" spans="1:3">
      <c r="A2559" s="20">
        <v>39849</v>
      </c>
      <c r="B2559">
        <v>1.2781</v>
      </c>
      <c r="C2559">
        <f t="shared" si="40"/>
        <v>2009</v>
      </c>
    </row>
    <row r="2560" spans="1:3">
      <c r="A2560" s="20">
        <v>39850</v>
      </c>
      <c r="B2560">
        <v>1.2924</v>
      </c>
      <c r="C2560">
        <f t="shared" si="40"/>
        <v>2009</v>
      </c>
    </row>
    <row r="2561" spans="1:3">
      <c r="A2561" s="20">
        <v>39853</v>
      </c>
      <c r="B2561">
        <v>1.3013999999999999</v>
      </c>
      <c r="C2561">
        <f t="shared" si="40"/>
        <v>2009</v>
      </c>
    </row>
    <row r="2562" spans="1:3">
      <c r="A2562" s="20">
        <v>39854</v>
      </c>
      <c r="B2562">
        <v>1.2894000000000001</v>
      </c>
      <c r="C2562">
        <f t="shared" si="40"/>
        <v>2009</v>
      </c>
    </row>
    <row r="2563" spans="1:3">
      <c r="A2563" s="20">
        <v>39855</v>
      </c>
      <c r="B2563">
        <v>1.2897000000000001</v>
      </c>
      <c r="C2563">
        <f t="shared" si="40"/>
        <v>2009</v>
      </c>
    </row>
    <row r="2564" spans="1:3">
      <c r="A2564" s="20">
        <v>39856</v>
      </c>
      <c r="B2564">
        <v>1.2867999999999999</v>
      </c>
      <c r="C2564">
        <f t="shared" si="40"/>
        <v>2009</v>
      </c>
    </row>
    <row r="2565" spans="1:3">
      <c r="A2565" s="20">
        <v>39857</v>
      </c>
      <c r="B2565">
        <v>1.2887</v>
      </c>
      <c r="C2565">
        <f t="shared" si="40"/>
        <v>2009</v>
      </c>
    </row>
    <row r="2566" spans="1:3">
      <c r="A2566" s="20">
        <v>39861</v>
      </c>
      <c r="B2566">
        <v>1.26</v>
      </c>
      <c r="C2566">
        <f t="shared" si="40"/>
        <v>2009</v>
      </c>
    </row>
    <row r="2567" spans="1:3">
      <c r="A2567" s="20">
        <v>39862</v>
      </c>
      <c r="B2567">
        <v>1.2537</v>
      </c>
      <c r="C2567">
        <f t="shared" si="40"/>
        <v>2009</v>
      </c>
    </row>
    <row r="2568" spans="1:3">
      <c r="A2568" s="20">
        <v>39863</v>
      </c>
      <c r="B2568">
        <v>1.2665999999999999</v>
      </c>
      <c r="C2568">
        <f t="shared" si="40"/>
        <v>2009</v>
      </c>
    </row>
    <row r="2569" spans="1:3">
      <c r="A2569" s="20">
        <v>39864</v>
      </c>
      <c r="B2569">
        <v>1.2833000000000001</v>
      </c>
      <c r="C2569">
        <f t="shared" si="40"/>
        <v>2009</v>
      </c>
    </row>
    <row r="2570" spans="1:3">
      <c r="A2570" s="20">
        <v>39867</v>
      </c>
      <c r="B2570">
        <v>1.2697000000000001</v>
      </c>
      <c r="C2570">
        <f t="shared" si="40"/>
        <v>2009</v>
      </c>
    </row>
    <row r="2571" spans="1:3">
      <c r="A2571" s="20">
        <v>39868</v>
      </c>
      <c r="B2571">
        <v>1.2838000000000001</v>
      </c>
      <c r="C2571">
        <f t="shared" si="40"/>
        <v>2009</v>
      </c>
    </row>
    <row r="2572" spans="1:3">
      <c r="A2572" s="20">
        <v>39869</v>
      </c>
      <c r="B2572">
        <v>1.2706</v>
      </c>
      <c r="C2572">
        <f t="shared" si="40"/>
        <v>2009</v>
      </c>
    </row>
    <row r="2573" spans="1:3">
      <c r="A2573" s="20">
        <v>39870</v>
      </c>
      <c r="B2573">
        <v>1.2726999999999999</v>
      </c>
      <c r="C2573">
        <f t="shared" si="40"/>
        <v>2009</v>
      </c>
    </row>
    <row r="2574" spans="1:3">
      <c r="A2574" s="20">
        <v>39871</v>
      </c>
      <c r="B2574">
        <v>1.2676000000000001</v>
      </c>
      <c r="C2574">
        <f t="shared" si="40"/>
        <v>2009</v>
      </c>
    </row>
    <row r="2575" spans="1:3">
      <c r="A2575" s="20">
        <v>39874</v>
      </c>
      <c r="B2575">
        <v>1.2576000000000001</v>
      </c>
      <c r="C2575">
        <f t="shared" si="40"/>
        <v>2009</v>
      </c>
    </row>
    <row r="2576" spans="1:3">
      <c r="A2576" s="20">
        <v>39875</v>
      </c>
      <c r="B2576">
        <v>1.2562</v>
      </c>
      <c r="C2576">
        <f t="shared" si="40"/>
        <v>2009</v>
      </c>
    </row>
    <row r="2577" spans="1:3">
      <c r="A2577" s="20">
        <v>39876</v>
      </c>
      <c r="B2577">
        <v>1.2646999999999999</v>
      </c>
      <c r="C2577">
        <f t="shared" si="40"/>
        <v>2009</v>
      </c>
    </row>
    <row r="2578" spans="1:3">
      <c r="A2578" s="20">
        <v>39877</v>
      </c>
      <c r="B2578">
        <v>1.2556</v>
      </c>
      <c r="C2578">
        <f t="shared" ref="C2578:C2641" si="41">YEAR(A2578)</f>
        <v>2009</v>
      </c>
    </row>
    <row r="2579" spans="1:3">
      <c r="A2579" s="20">
        <v>39878</v>
      </c>
      <c r="B2579">
        <v>1.2635000000000001</v>
      </c>
      <c r="C2579">
        <f t="shared" si="41"/>
        <v>2009</v>
      </c>
    </row>
    <row r="2580" spans="1:3">
      <c r="A2580" s="20">
        <v>39881</v>
      </c>
      <c r="B2580">
        <v>1.2605999999999999</v>
      </c>
      <c r="C2580">
        <f t="shared" si="41"/>
        <v>2009</v>
      </c>
    </row>
    <row r="2581" spans="1:3">
      <c r="A2581" s="20">
        <v>39882</v>
      </c>
      <c r="B2581">
        <v>1.2674000000000001</v>
      </c>
      <c r="C2581">
        <f t="shared" si="41"/>
        <v>2009</v>
      </c>
    </row>
    <row r="2582" spans="1:3">
      <c r="A2582" s="20">
        <v>39883</v>
      </c>
      <c r="B2582">
        <v>1.2827999999999999</v>
      </c>
      <c r="C2582">
        <f t="shared" si="41"/>
        <v>2009</v>
      </c>
    </row>
    <row r="2583" spans="1:3">
      <c r="A2583" s="20">
        <v>39884</v>
      </c>
      <c r="B2583">
        <v>1.2912999999999999</v>
      </c>
      <c r="C2583">
        <f t="shared" si="41"/>
        <v>2009</v>
      </c>
    </row>
    <row r="2584" spans="1:3">
      <c r="A2584" s="20">
        <v>39885</v>
      </c>
      <c r="B2584">
        <v>1.2927</v>
      </c>
      <c r="C2584">
        <f t="shared" si="41"/>
        <v>2009</v>
      </c>
    </row>
    <row r="2585" spans="1:3">
      <c r="A2585" s="20">
        <v>39888</v>
      </c>
      <c r="B2585">
        <v>1.2975000000000001</v>
      </c>
      <c r="C2585">
        <f t="shared" si="41"/>
        <v>2009</v>
      </c>
    </row>
    <row r="2586" spans="1:3">
      <c r="A2586" s="20">
        <v>39889</v>
      </c>
      <c r="B2586">
        <v>1.3015000000000001</v>
      </c>
      <c r="C2586">
        <f t="shared" si="41"/>
        <v>2009</v>
      </c>
    </row>
    <row r="2587" spans="1:3">
      <c r="A2587" s="20">
        <v>39890</v>
      </c>
      <c r="B2587">
        <v>1.3509</v>
      </c>
      <c r="C2587">
        <f t="shared" si="41"/>
        <v>2009</v>
      </c>
    </row>
    <row r="2588" spans="1:3">
      <c r="A2588" s="20">
        <v>39891</v>
      </c>
      <c r="B2588">
        <v>1.3662000000000001</v>
      </c>
      <c r="C2588">
        <f t="shared" si="41"/>
        <v>2009</v>
      </c>
    </row>
    <row r="2589" spans="1:3">
      <c r="A2589" s="20">
        <v>39892</v>
      </c>
      <c r="B2589">
        <v>1.3580000000000001</v>
      </c>
      <c r="C2589">
        <f t="shared" si="41"/>
        <v>2009</v>
      </c>
    </row>
    <row r="2590" spans="1:3">
      <c r="A2590" s="20">
        <v>39895</v>
      </c>
      <c r="B2590">
        <v>1.3629</v>
      </c>
      <c r="C2590">
        <f t="shared" si="41"/>
        <v>2009</v>
      </c>
    </row>
    <row r="2591" spans="1:3">
      <c r="A2591" s="20">
        <v>39896</v>
      </c>
      <c r="B2591">
        <v>1.3458000000000001</v>
      </c>
      <c r="C2591">
        <f t="shared" si="41"/>
        <v>2009</v>
      </c>
    </row>
    <row r="2592" spans="1:3">
      <c r="A2592" s="20">
        <v>39897</v>
      </c>
      <c r="B2592">
        <v>1.3583000000000001</v>
      </c>
      <c r="C2592">
        <f t="shared" si="41"/>
        <v>2009</v>
      </c>
    </row>
    <row r="2593" spans="1:3">
      <c r="A2593" s="20">
        <v>39898</v>
      </c>
      <c r="B2593">
        <v>1.3521000000000001</v>
      </c>
      <c r="C2593">
        <f t="shared" si="41"/>
        <v>2009</v>
      </c>
    </row>
    <row r="2594" spans="1:3">
      <c r="A2594" s="20">
        <v>39899</v>
      </c>
      <c r="B2594">
        <v>1.3285</v>
      </c>
      <c r="C2594">
        <f t="shared" si="41"/>
        <v>2009</v>
      </c>
    </row>
    <row r="2595" spans="1:3">
      <c r="A2595" s="20">
        <v>39902</v>
      </c>
      <c r="B2595">
        <v>1.3203</v>
      </c>
      <c r="C2595">
        <f t="shared" si="41"/>
        <v>2009</v>
      </c>
    </row>
    <row r="2596" spans="1:3">
      <c r="A2596" s="20">
        <v>39903</v>
      </c>
      <c r="B2596">
        <v>1.3247</v>
      </c>
      <c r="C2596">
        <f t="shared" si="41"/>
        <v>2009</v>
      </c>
    </row>
    <row r="2597" spans="1:3">
      <c r="A2597" s="20">
        <v>39904</v>
      </c>
      <c r="B2597">
        <v>1.3232999999999999</v>
      </c>
      <c r="C2597">
        <f t="shared" si="41"/>
        <v>2009</v>
      </c>
    </row>
    <row r="2598" spans="1:3">
      <c r="A2598" s="20">
        <v>39905</v>
      </c>
      <c r="B2598">
        <v>1.3459000000000001</v>
      </c>
      <c r="C2598">
        <f t="shared" si="41"/>
        <v>2009</v>
      </c>
    </row>
    <row r="2599" spans="1:3">
      <c r="A2599" s="20">
        <v>39906</v>
      </c>
      <c r="B2599">
        <v>1.3482000000000001</v>
      </c>
      <c r="C2599">
        <f t="shared" si="41"/>
        <v>2009</v>
      </c>
    </row>
    <row r="2600" spans="1:3">
      <c r="A2600" s="20">
        <v>39909</v>
      </c>
      <c r="B2600">
        <v>1.3406</v>
      </c>
      <c r="C2600">
        <f t="shared" si="41"/>
        <v>2009</v>
      </c>
    </row>
    <row r="2601" spans="1:3">
      <c r="A2601" s="20">
        <v>39910</v>
      </c>
      <c r="B2601">
        <v>1.3267</v>
      </c>
      <c r="C2601">
        <f t="shared" si="41"/>
        <v>2009</v>
      </c>
    </row>
    <row r="2602" spans="1:3">
      <c r="A2602" s="20">
        <v>39911</v>
      </c>
      <c r="B2602">
        <v>1.3261000000000001</v>
      </c>
      <c r="C2602">
        <f t="shared" si="41"/>
        <v>2009</v>
      </c>
    </row>
    <row r="2603" spans="1:3">
      <c r="A2603" s="20">
        <v>39912</v>
      </c>
      <c r="B2603">
        <v>1.3164</v>
      </c>
      <c r="C2603">
        <f t="shared" si="41"/>
        <v>2009</v>
      </c>
    </row>
    <row r="2604" spans="1:3">
      <c r="A2604" s="20">
        <v>39916</v>
      </c>
      <c r="B2604">
        <v>1.3363</v>
      </c>
      <c r="C2604">
        <f t="shared" si="41"/>
        <v>2009</v>
      </c>
    </row>
    <row r="2605" spans="1:3">
      <c r="A2605" s="20">
        <v>39917</v>
      </c>
      <c r="B2605">
        <v>1.3250999999999999</v>
      </c>
      <c r="C2605">
        <f t="shared" si="41"/>
        <v>2009</v>
      </c>
    </row>
    <row r="2606" spans="1:3">
      <c r="A2606" s="20">
        <v>39918</v>
      </c>
      <c r="B2606">
        <v>1.3219000000000001</v>
      </c>
      <c r="C2606">
        <f t="shared" si="41"/>
        <v>2009</v>
      </c>
    </row>
    <row r="2607" spans="1:3">
      <c r="A2607" s="20">
        <v>39919</v>
      </c>
      <c r="B2607">
        <v>1.3171999999999999</v>
      </c>
      <c r="C2607">
        <f t="shared" si="41"/>
        <v>2009</v>
      </c>
    </row>
    <row r="2608" spans="1:3">
      <c r="A2608" s="20">
        <v>39920</v>
      </c>
      <c r="B2608">
        <v>1.3044</v>
      </c>
      <c r="C2608">
        <f t="shared" si="41"/>
        <v>2009</v>
      </c>
    </row>
    <row r="2609" spans="1:3">
      <c r="A2609" s="20">
        <v>39923</v>
      </c>
      <c r="B2609">
        <v>1.2915000000000001</v>
      </c>
      <c r="C2609">
        <f t="shared" si="41"/>
        <v>2009</v>
      </c>
    </row>
    <row r="2610" spans="1:3">
      <c r="A2610" s="20">
        <v>39924</v>
      </c>
      <c r="B2610">
        <v>1.2932999999999999</v>
      </c>
      <c r="C2610">
        <f t="shared" si="41"/>
        <v>2009</v>
      </c>
    </row>
    <row r="2611" spans="1:3">
      <c r="A2611" s="20">
        <v>39925</v>
      </c>
      <c r="B2611">
        <v>1.2998000000000001</v>
      </c>
      <c r="C2611">
        <f t="shared" si="41"/>
        <v>2009</v>
      </c>
    </row>
    <row r="2612" spans="1:3">
      <c r="A2612" s="20">
        <v>39926</v>
      </c>
      <c r="B2612">
        <v>1.3147</v>
      </c>
      <c r="C2612">
        <f t="shared" si="41"/>
        <v>2009</v>
      </c>
    </row>
    <row r="2613" spans="1:3">
      <c r="A2613" s="20">
        <v>39927</v>
      </c>
      <c r="B2613">
        <v>1.3240000000000001</v>
      </c>
      <c r="C2613">
        <f t="shared" si="41"/>
        <v>2009</v>
      </c>
    </row>
    <row r="2614" spans="1:3">
      <c r="A2614" s="20">
        <v>39930</v>
      </c>
      <c r="B2614">
        <v>1.3010999999999999</v>
      </c>
      <c r="C2614">
        <f t="shared" si="41"/>
        <v>2009</v>
      </c>
    </row>
    <row r="2615" spans="1:3">
      <c r="A2615" s="20">
        <v>39931</v>
      </c>
      <c r="B2615">
        <v>1.3146</v>
      </c>
      <c r="C2615">
        <f t="shared" si="41"/>
        <v>2009</v>
      </c>
    </row>
    <row r="2616" spans="1:3">
      <c r="A2616" s="20">
        <v>39932</v>
      </c>
      <c r="B2616">
        <v>1.3261000000000001</v>
      </c>
      <c r="C2616">
        <f t="shared" si="41"/>
        <v>2009</v>
      </c>
    </row>
    <row r="2617" spans="1:3">
      <c r="A2617" s="20">
        <v>39933</v>
      </c>
      <c r="B2617">
        <v>1.3226</v>
      </c>
      <c r="C2617">
        <f t="shared" si="41"/>
        <v>2009</v>
      </c>
    </row>
    <row r="2618" spans="1:3">
      <c r="A2618" s="20">
        <v>39934</v>
      </c>
      <c r="B2618">
        <v>1.3269</v>
      </c>
      <c r="C2618">
        <f t="shared" si="41"/>
        <v>2009</v>
      </c>
    </row>
    <row r="2619" spans="1:3">
      <c r="A2619" s="20">
        <v>39937</v>
      </c>
      <c r="B2619">
        <v>1.341</v>
      </c>
      <c r="C2619">
        <f t="shared" si="41"/>
        <v>2009</v>
      </c>
    </row>
    <row r="2620" spans="1:3">
      <c r="A2620" s="20">
        <v>39938</v>
      </c>
      <c r="B2620">
        <v>1.3311999999999999</v>
      </c>
      <c r="C2620">
        <f t="shared" si="41"/>
        <v>2009</v>
      </c>
    </row>
    <row r="2621" spans="1:3">
      <c r="A2621" s="20">
        <v>39939</v>
      </c>
      <c r="B2621">
        <v>1.3317000000000001</v>
      </c>
      <c r="C2621">
        <f t="shared" si="41"/>
        <v>2009</v>
      </c>
    </row>
    <row r="2622" spans="1:3">
      <c r="A2622" s="20">
        <v>39940</v>
      </c>
      <c r="B2622">
        <v>1.3398000000000001</v>
      </c>
      <c r="C2622">
        <f t="shared" si="41"/>
        <v>2009</v>
      </c>
    </row>
    <row r="2623" spans="1:3">
      <c r="A2623" s="20">
        <v>39941</v>
      </c>
      <c r="B2623">
        <v>1.3633999999999999</v>
      </c>
      <c r="C2623">
        <f t="shared" si="41"/>
        <v>2009</v>
      </c>
    </row>
    <row r="2624" spans="1:3">
      <c r="A2624" s="20">
        <v>39944</v>
      </c>
      <c r="B2624">
        <v>1.3573</v>
      </c>
      <c r="C2624">
        <f t="shared" si="41"/>
        <v>2009</v>
      </c>
    </row>
    <row r="2625" spans="1:3">
      <c r="A2625" s="20">
        <v>39945</v>
      </c>
      <c r="B2625">
        <v>1.3642000000000001</v>
      </c>
      <c r="C2625">
        <f t="shared" si="41"/>
        <v>2009</v>
      </c>
    </row>
    <row r="2626" spans="1:3">
      <c r="A2626" s="20">
        <v>39946</v>
      </c>
      <c r="B2626">
        <v>1.36</v>
      </c>
      <c r="C2626">
        <f t="shared" si="41"/>
        <v>2009</v>
      </c>
    </row>
    <row r="2627" spans="1:3">
      <c r="A2627" s="20">
        <v>39947</v>
      </c>
      <c r="B2627">
        <v>1.3633</v>
      </c>
      <c r="C2627">
        <f t="shared" si="41"/>
        <v>2009</v>
      </c>
    </row>
    <row r="2628" spans="1:3">
      <c r="A2628" s="20">
        <v>39948</v>
      </c>
      <c r="B2628">
        <v>1.3492999999999999</v>
      </c>
      <c r="C2628">
        <f t="shared" si="41"/>
        <v>2009</v>
      </c>
    </row>
    <row r="2629" spans="1:3">
      <c r="A2629" s="20">
        <v>39951</v>
      </c>
      <c r="B2629">
        <v>1.3557999999999999</v>
      </c>
      <c r="C2629">
        <f t="shared" si="41"/>
        <v>2009</v>
      </c>
    </row>
    <row r="2630" spans="1:3">
      <c r="A2630" s="20">
        <v>39952</v>
      </c>
      <c r="B2630">
        <v>1.3628</v>
      </c>
      <c r="C2630">
        <f t="shared" si="41"/>
        <v>2009</v>
      </c>
    </row>
    <row r="2631" spans="1:3">
      <c r="A2631" s="20">
        <v>39953</v>
      </c>
      <c r="B2631">
        <v>1.3766</v>
      </c>
      <c r="C2631">
        <f t="shared" si="41"/>
        <v>2009</v>
      </c>
    </row>
    <row r="2632" spans="1:3">
      <c r="A2632" s="20">
        <v>39954</v>
      </c>
      <c r="B2632">
        <v>1.3895</v>
      </c>
      <c r="C2632">
        <f t="shared" si="41"/>
        <v>2009</v>
      </c>
    </row>
    <row r="2633" spans="1:3">
      <c r="A2633" s="20">
        <v>39955</v>
      </c>
      <c r="B2633">
        <v>1.3996</v>
      </c>
      <c r="C2633">
        <f t="shared" si="41"/>
        <v>2009</v>
      </c>
    </row>
    <row r="2634" spans="1:3">
      <c r="A2634" s="20">
        <v>39959</v>
      </c>
      <c r="B2634">
        <v>1.3989</v>
      </c>
      <c r="C2634">
        <f t="shared" si="41"/>
        <v>2009</v>
      </c>
    </row>
    <row r="2635" spans="1:3">
      <c r="A2635" s="20">
        <v>39960</v>
      </c>
      <c r="B2635">
        <v>1.3833</v>
      </c>
      <c r="C2635">
        <f t="shared" si="41"/>
        <v>2009</v>
      </c>
    </row>
    <row r="2636" spans="1:3">
      <c r="A2636" s="20">
        <v>39961</v>
      </c>
      <c r="B2636">
        <v>1.3937999999999999</v>
      </c>
      <c r="C2636">
        <f t="shared" si="41"/>
        <v>2009</v>
      </c>
    </row>
    <row r="2637" spans="1:3">
      <c r="A2637" s="20">
        <v>39962</v>
      </c>
      <c r="B2637">
        <v>1.4157</v>
      </c>
      <c r="C2637">
        <f t="shared" si="41"/>
        <v>2009</v>
      </c>
    </row>
    <row r="2638" spans="1:3">
      <c r="A2638" s="20">
        <v>39965</v>
      </c>
      <c r="B2638">
        <v>1.4157</v>
      </c>
      <c r="C2638">
        <f t="shared" si="41"/>
        <v>2009</v>
      </c>
    </row>
    <row r="2639" spans="1:3">
      <c r="A2639" s="20">
        <v>39966</v>
      </c>
      <c r="B2639">
        <v>1.4301999999999999</v>
      </c>
      <c r="C2639">
        <f t="shared" si="41"/>
        <v>2009</v>
      </c>
    </row>
    <row r="2640" spans="1:3">
      <c r="A2640" s="20">
        <v>39967</v>
      </c>
      <c r="B2640">
        <v>1.4149</v>
      </c>
      <c r="C2640">
        <f t="shared" si="41"/>
        <v>2009</v>
      </c>
    </row>
    <row r="2641" spans="1:3">
      <c r="A2641" s="20">
        <v>39968</v>
      </c>
      <c r="B2641">
        <v>1.4186000000000001</v>
      </c>
      <c r="C2641">
        <f t="shared" si="41"/>
        <v>2009</v>
      </c>
    </row>
    <row r="2642" spans="1:3">
      <c r="A2642" s="20">
        <v>39969</v>
      </c>
      <c r="B2642">
        <v>1.3967000000000001</v>
      </c>
      <c r="C2642">
        <f t="shared" ref="C2642:C2705" si="42">YEAR(A2642)</f>
        <v>2009</v>
      </c>
    </row>
    <row r="2643" spans="1:3">
      <c r="A2643" s="20">
        <v>39972</v>
      </c>
      <c r="B2643">
        <v>1.3895999999999999</v>
      </c>
      <c r="C2643">
        <f t="shared" si="42"/>
        <v>2009</v>
      </c>
    </row>
    <row r="2644" spans="1:3">
      <c r="A2644" s="20">
        <v>39973</v>
      </c>
      <c r="B2644">
        <v>1.4068000000000001</v>
      </c>
      <c r="C2644">
        <f t="shared" si="42"/>
        <v>2009</v>
      </c>
    </row>
    <row r="2645" spans="1:3">
      <c r="A2645" s="20">
        <v>39974</v>
      </c>
      <c r="B2645">
        <v>1.3976</v>
      </c>
      <c r="C2645">
        <f t="shared" si="42"/>
        <v>2009</v>
      </c>
    </row>
    <row r="2646" spans="1:3">
      <c r="A2646" s="20">
        <v>39975</v>
      </c>
      <c r="B2646">
        <v>1.4105000000000001</v>
      </c>
      <c r="C2646">
        <f t="shared" si="42"/>
        <v>2009</v>
      </c>
    </row>
    <row r="2647" spans="1:3">
      <c r="A2647" s="20">
        <v>39976</v>
      </c>
      <c r="B2647">
        <v>1.4015</v>
      </c>
      <c r="C2647">
        <f t="shared" si="42"/>
        <v>2009</v>
      </c>
    </row>
    <row r="2648" spans="1:3">
      <c r="A2648" s="20">
        <v>39979</v>
      </c>
      <c r="B2648">
        <v>1.3788</v>
      </c>
      <c r="C2648">
        <f t="shared" si="42"/>
        <v>2009</v>
      </c>
    </row>
    <row r="2649" spans="1:3">
      <c r="A2649" s="20">
        <v>39980</v>
      </c>
      <c r="B2649">
        <v>1.3834</v>
      </c>
      <c r="C2649">
        <f t="shared" si="42"/>
        <v>2009</v>
      </c>
    </row>
    <row r="2650" spans="1:3">
      <c r="A2650" s="20">
        <v>39981</v>
      </c>
      <c r="B2650">
        <v>1.3946000000000001</v>
      </c>
      <c r="C2650">
        <f t="shared" si="42"/>
        <v>2009</v>
      </c>
    </row>
    <row r="2651" spans="1:3">
      <c r="A2651" s="20">
        <v>39982</v>
      </c>
      <c r="B2651">
        <v>1.3904000000000001</v>
      </c>
      <c r="C2651">
        <f t="shared" si="42"/>
        <v>2009</v>
      </c>
    </row>
    <row r="2652" spans="1:3">
      <c r="A2652" s="20">
        <v>39983</v>
      </c>
      <c r="B2652">
        <v>1.3938999999999999</v>
      </c>
      <c r="C2652">
        <f t="shared" si="42"/>
        <v>2009</v>
      </c>
    </row>
    <row r="2653" spans="1:3">
      <c r="A2653" s="20">
        <v>39986</v>
      </c>
      <c r="B2653">
        <v>1.3857999999999999</v>
      </c>
      <c r="C2653">
        <f t="shared" si="42"/>
        <v>2009</v>
      </c>
    </row>
    <row r="2654" spans="1:3">
      <c r="A2654" s="20">
        <v>39987</v>
      </c>
      <c r="B2654">
        <v>1.4077</v>
      </c>
      <c r="C2654">
        <f t="shared" si="42"/>
        <v>2009</v>
      </c>
    </row>
    <row r="2655" spans="1:3">
      <c r="A2655" s="20">
        <v>39988</v>
      </c>
      <c r="B2655">
        <v>1.3926000000000001</v>
      </c>
      <c r="C2655">
        <f t="shared" si="42"/>
        <v>2009</v>
      </c>
    </row>
    <row r="2656" spans="1:3">
      <c r="A2656" s="20">
        <v>39989</v>
      </c>
      <c r="B2656">
        <v>1.3992</v>
      </c>
      <c r="C2656">
        <f t="shared" si="42"/>
        <v>2009</v>
      </c>
    </row>
    <row r="2657" spans="1:3">
      <c r="A2657" s="20">
        <v>39990</v>
      </c>
      <c r="B2657">
        <v>1.4052</v>
      </c>
      <c r="C2657">
        <f t="shared" si="42"/>
        <v>2009</v>
      </c>
    </row>
    <row r="2658" spans="1:3">
      <c r="A2658" s="20">
        <v>39993</v>
      </c>
      <c r="B2658">
        <v>1.4075</v>
      </c>
      <c r="C2658">
        <f t="shared" si="42"/>
        <v>2009</v>
      </c>
    </row>
    <row r="2659" spans="1:3">
      <c r="A2659" s="20">
        <v>39994</v>
      </c>
      <c r="B2659">
        <v>1.4032</v>
      </c>
      <c r="C2659">
        <f t="shared" si="42"/>
        <v>2009</v>
      </c>
    </row>
    <row r="2660" spans="1:3">
      <c r="A2660" s="20">
        <v>39995</v>
      </c>
      <c r="B2660">
        <v>1.415</v>
      </c>
      <c r="C2660">
        <f t="shared" si="42"/>
        <v>2009</v>
      </c>
    </row>
    <row r="2661" spans="1:3">
      <c r="A2661" s="20">
        <v>39996</v>
      </c>
      <c r="B2661">
        <v>1.3944000000000001</v>
      </c>
      <c r="C2661">
        <f t="shared" si="42"/>
        <v>2009</v>
      </c>
    </row>
    <row r="2662" spans="1:3">
      <c r="A2662" s="20">
        <v>40000</v>
      </c>
      <c r="B2662">
        <v>1.3976</v>
      </c>
      <c r="C2662">
        <f t="shared" si="42"/>
        <v>2009</v>
      </c>
    </row>
    <row r="2663" spans="1:3">
      <c r="A2663" s="20">
        <v>40001</v>
      </c>
      <c r="B2663">
        <v>1.3920999999999999</v>
      </c>
      <c r="C2663">
        <f t="shared" si="42"/>
        <v>2009</v>
      </c>
    </row>
    <row r="2664" spans="1:3">
      <c r="A2664" s="20">
        <v>40002</v>
      </c>
      <c r="B2664">
        <v>1.3875</v>
      </c>
      <c r="C2664">
        <f t="shared" si="42"/>
        <v>2009</v>
      </c>
    </row>
    <row r="2665" spans="1:3">
      <c r="A2665" s="20">
        <v>40003</v>
      </c>
      <c r="B2665">
        <v>1.4023000000000001</v>
      </c>
      <c r="C2665">
        <f t="shared" si="42"/>
        <v>2009</v>
      </c>
    </row>
    <row r="2666" spans="1:3">
      <c r="A2666" s="20">
        <v>40004</v>
      </c>
      <c r="B2666">
        <v>1.3935</v>
      </c>
      <c r="C2666">
        <f t="shared" si="42"/>
        <v>2009</v>
      </c>
    </row>
    <row r="2667" spans="1:3">
      <c r="A2667" s="20">
        <v>40007</v>
      </c>
      <c r="B2667">
        <v>1.3976999999999999</v>
      </c>
      <c r="C2667">
        <f t="shared" si="42"/>
        <v>2009</v>
      </c>
    </row>
    <row r="2668" spans="1:3">
      <c r="A2668" s="20">
        <v>40008</v>
      </c>
      <c r="B2668">
        <v>1.3964000000000001</v>
      </c>
      <c r="C2668">
        <f t="shared" si="42"/>
        <v>2009</v>
      </c>
    </row>
    <row r="2669" spans="1:3">
      <c r="A2669" s="20">
        <v>40009</v>
      </c>
      <c r="B2669">
        <v>1.4109</v>
      </c>
      <c r="C2669">
        <f t="shared" si="42"/>
        <v>2009</v>
      </c>
    </row>
    <row r="2670" spans="1:3">
      <c r="A2670" s="20">
        <v>40010</v>
      </c>
      <c r="B2670">
        <v>1.4140999999999999</v>
      </c>
      <c r="C2670">
        <f t="shared" si="42"/>
        <v>2009</v>
      </c>
    </row>
    <row r="2671" spans="1:3">
      <c r="A2671" s="20">
        <v>40011</v>
      </c>
      <c r="B2671">
        <v>1.41</v>
      </c>
      <c r="C2671">
        <f t="shared" si="42"/>
        <v>2009</v>
      </c>
    </row>
    <row r="2672" spans="1:3">
      <c r="A2672" s="20">
        <v>40014</v>
      </c>
      <c r="B2672">
        <v>1.423</v>
      </c>
      <c r="C2672">
        <f t="shared" si="42"/>
        <v>2009</v>
      </c>
    </row>
    <row r="2673" spans="1:3">
      <c r="A2673" s="20">
        <v>40015</v>
      </c>
      <c r="B2673">
        <v>1.4212</v>
      </c>
      <c r="C2673">
        <f t="shared" si="42"/>
        <v>2009</v>
      </c>
    </row>
    <row r="2674" spans="1:3">
      <c r="A2674" s="20">
        <v>40016</v>
      </c>
      <c r="B2674">
        <v>1.4212</v>
      </c>
      <c r="C2674">
        <f t="shared" si="42"/>
        <v>2009</v>
      </c>
    </row>
    <row r="2675" spans="1:3">
      <c r="A2675" s="20">
        <v>40017</v>
      </c>
      <c r="B2675">
        <v>1.4155</v>
      </c>
      <c r="C2675">
        <f t="shared" si="42"/>
        <v>2009</v>
      </c>
    </row>
    <row r="2676" spans="1:3">
      <c r="A2676" s="20">
        <v>40018</v>
      </c>
      <c r="B2676">
        <v>1.4204000000000001</v>
      </c>
      <c r="C2676">
        <f t="shared" si="42"/>
        <v>2009</v>
      </c>
    </row>
    <row r="2677" spans="1:3">
      <c r="A2677" s="20">
        <v>40021</v>
      </c>
      <c r="B2677">
        <v>1.4239999999999999</v>
      </c>
      <c r="C2677">
        <f t="shared" si="42"/>
        <v>2009</v>
      </c>
    </row>
    <row r="2678" spans="1:3">
      <c r="A2678" s="20">
        <v>40022</v>
      </c>
      <c r="B2678">
        <v>1.4175</v>
      </c>
      <c r="C2678">
        <f t="shared" si="42"/>
        <v>2009</v>
      </c>
    </row>
    <row r="2679" spans="1:3">
      <c r="A2679" s="20">
        <v>40023</v>
      </c>
      <c r="B2679">
        <v>1.4034</v>
      </c>
      <c r="C2679">
        <f t="shared" si="42"/>
        <v>2009</v>
      </c>
    </row>
    <row r="2680" spans="1:3">
      <c r="A2680" s="20">
        <v>40024</v>
      </c>
      <c r="B2680">
        <v>1.4072</v>
      </c>
      <c r="C2680">
        <f t="shared" si="42"/>
        <v>2009</v>
      </c>
    </row>
    <row r="2681" spans="1:3">
      <c r="A2681" s="20">
        <v>40025</v>
      </c>
      <c r="B2681">
        <v>1.4255</v>
      </c>
      <c r="C2681">
        <f t="shared" si="42"/>
        <v>2009</v>
      </c>
    </row>
    <row r="2682" spans="1:3">
      <c r="A2682" s="20">
        <v>40028</v>
      </c>
      <c r="B2682">
        <v>1.4415</v>
      </c>
      <c r="C2682">
        <f t="shared" si="42"/>
        <v>2009</v>
      </c>
    </row>
    <row r="2683" spans="1:3">
      <c r="A2683" s="20">
        <v>40029</v>
      </c>
      <c r="B2683">
        <v>1.4394</v>
      </c>
      <c r="C2683">
        <f t="shared" si="42"/>
        <v>2009</v>
      </c>
    </row>
    <row r="2684" spans="1:3">
      <c r="A2684" s="20">
        <v>40030</v>
      </c>
      <c r="B2684">
        <v>1.4408000000000001</v>
      </c>
      <c r="C2684">
        <f t="shared" si="42"/>
        <v>2009</v>
      </c>
    </row>
    <row r="2685" spans="1:3">
      <c r="A2685" s="20">
        <v>40031</v>
      </c>
      <c r="B2685">
        <v>1.4340999999999999</v>
      </c>
      <c r="C2685">
        <f t="shared" si="42"/>
        <v>2009</v>
      </c>
    </row>
    <row r="2686" spans="1:3">
      <c r="A2686" s="20">
        <v>40032</v>
      </c>
      <c r="B2686">
        <v>1.4181999999999999</v>
      </c>
      <c r="C2686">
        <f t="shared" si="42"/>
        <v>2009</v>
      </c>
    </row>
    <row r="2687" spans="1:3">
      <c r="A2687" s="20">
        <v>40035</v>
      </c>
      <c r="B2687">
        <v>1.4135</v>
      </c>
      <c r="C2687">
        <f t="shared" si="42"/>
        <v>2009</v>
      </c>
    </row>
    <row r="2688" spans="1:3">
      <c r="A2688" s="20">
        <v>40036</v>
      </c>
      <c r="B2688">
        <v>1.415</v>
      </c>
      <c r="C2688">
        <f t="shared" si="42"/>
        <v>2009</v>
      </c>
    </row>
    <row r="2689" spans="1:3">
      <c r="A2689" s="20">
        <v>40037</v>
      </c>
      <c r="B2689">
        <v>1.4196</v>
      </c>
      <c r="C2689">
        <f t="shared" si="42"/>
        <v>2009</v>
      </c>
    </row>
    <row r="2690" spans="1:3">
      <c r="A2690" s="20">
        <v>40038</v>
      </c>
      <c r="B2690">
        <v>1.4287000000000001</v>
      </c>
      <c r="C2690">
        <f t="shared" si="42"/>
        <v>2009</v>
      </c>
    </row>
    <row r="2691" spans="1:3">
      <c r="A2691" s="20">
        <v>40039</v>
      </c>
      <c r="B2691">
        <v>1.42</v>
      </c>
      <c r="C2691">
        <f t="shared" si="42"/>
        <v>2009</v>
      </c>
    </row>
    <row r="2692" spans="1:3">
      <c r="A2692" s="20">
        <v>40042</v>
      </c>
      <c r="B2692">
        <v>1.4076</v>
      </c>
      <c r="C2692">
        <f t="shared" si="42"/>
        <v>2009</v>
      </c>
    </row>
    <row r="2693" spans="1:3">
      <c r="A2693" s="20">
        <v>40043</v>
      </c>
      <c r="B2693">
        <v>1.4131</v>
      </c>
      <c r="C2693">
        <f t="shared" si="42"/>
        <v>2009</v>
      </c>
    </row>
    <row r="2694" spans="1:3">
      <c r="A2694" s="20">
        <v>40044</v>
      </c>
      <c r="B2694">
        <v>1.4235</v>
      </c>
      <c r="C2694">
        <f t="shared" si="42"/>
        <v>2009</v>
      </c>
    </row>
    <row r="2695" spans="1:3">
      <c r="A2695" s="20">
        <v>40045</v>
      </c>
      <c r="B2695">
        <v>1.425</v>
      </c>
      <c r="C2695">
        <f t="shared" si="42"/>
        <v>2009</v>
      </c>
    </row>
    <row r="2696" spans="1:3">
      <c r="A2696" s="20">
        <v>40046</v>
      </c>
      <c r="B2696">
        <v>1.4326000000000001</v>
      </c>
      <c r="C2696">
        <f t="shared" si="42"/>
        <v>2009</v>
      </c>
    </row>
    <row r="2697" spans="1:3">
      <c r="A2697" s="20">
        <v>40049</v>
      </c>
      <c r="B2697">
        <v>1.4301999999999999</v>
      </c>
      <c r="C2697">
        <f t="shared" si="42"/>
        <v>2009</v>
      </c>
    </row>
    <row r="2698" spans="1:3">
      <c r="A2698" s="20">
        <v>40050</v>
      </c>
      <c r="B2698">
        <v>1.4297</v>
      </c>
      <c r="C2698">
        <f t="shared" si="42"/>
        <v>2009</v>
      </c>
    </row>
    <row r="2699" spans="1:3">
      <c r="A2699" s="20">
        <v>40051</v>
      </c>
      <c r="B2699">
        <v>1.4248000000000001</v>
      </c>
      <c r="C2699">
        <f t="shared" si="42"/>
        <v>2009</v>
      </c>
    </row>
    <row r="2700" spans="1:3">
      <c r="A2700" s="20">
        <v>40052</v>
      </c>
      <c r="B2700">
        <v>1.4345000000000001</v>
      </c>
      <c r="C2700">
        <f t="shared" si="42"/>
        <v>2009</v>
      </c>
    </row>
    <row r="2701" spans="1:3">
      <c r="A2701" s="20">
        <v>40053</v>
      </c>
      <c r="B2701">
        <v>1.4302999999999999</v>
      </c>
      <c r="C2701">
        <f t="shared" si="42"/>
        <v>2009</v>
      </c>
    </row>
    <row r="2702" spans="1:3">
      <c r="A2702" s="20">
        <v>40056</v>
      </c>
      <c r="B2702">
        <v>1.4329000000000001</v>
      </c>
      <c r="C2702">
        <f t="shared" si="42"/>
        <v>2009</v>
      </c>
    </row>
    <row r="2703" spans="1:3">
      <c r="A2703" s="20">
        <v>40057</v>
      </c>
      <c r="B2703">
        <v>1.4218</v>
      </c>
      <c r="C2703">
        <f t="shared" si="42"/>
        <v>2009</v>
      </c>
    </row>
    <row r="2704" spans="1:3">
      <c r="A2704" s="20">
        <v>40058</v>
      </c>
      <c r="B2704">
        <v>1.4261999999999999</v>
      </c>
      <c r="C2704">
        <f t="shared" si="42"/>
        <v>2009</v>
      </c>
    </row>
    <row r="2705" spans="1:3">
      <c r="A2705" s="20">
        <v>40059</v>
      </c>
      <c r="B2705">
        <v>1.4254</v>
      </c>
      <c r="C2705">
        <f t="shared" si="42"/>
        <v>2009</v>
      </c>
    </row>
    <row r="2706" spans="1:3">
      <c r="A2706" s="20">
        <v>40060</v>
      </c>
      <c r="B2706">
        <v>1.4297</v>
      </c>
      <c r="C2706">
        <f t="shared" ref="C2706:C2769" si="43">YEAR(A2706)</f>
        <v>2009</v>
      </c>
    </row>
    <row r="2707" spans="1:3">
      <c r="A2707" s="20">
        <v>40064</v>
      </c>
      <c r="B2707">
        <v>1.4481999999999999</v>
      </c>
      <c r="C2707">
        <f t="shared" si="43"/>
        <v>2009</v>
      </c>
    </row>
    <row r="2708" spans="1:3">
      <c r="A2708" s="20">
        <v>40065</v>
      </c>
      <c r="B2708">
        <v>1.456</v>
      </c>
      <c r="C2708">
        <f t="shared" si="43"/>
        <v>2009</v>
      </c>
    </row>
    <row r="2709" spans="1:3">
      <c r="A2709" s="20">
        <v>40066</v>
      </c>
      <c r="B2709">
        <v>1.4575</v>
      </c>
      <c r="C2709">
        <f t="shared" si="43"/>
        <v>2009</v>
      </c>
    </row>
    <row r="2710" spans="1:3">
      <c r="A2710" s="20">
        <v>40067</v>
      </c>
      <c r="B2710">
        <v>1.4570000000000001</v>
      </c>
      <c r="C2710">
        <f t="shared" si="43"/>
        <v>2009</v>
      </c>
    </row>
    <row r="2711" spans="1:3">
      <c r="A2711" s="20">
        <v>40070</v>
      </c>
      <c r="B2711">
        <v>1.4621</v>
      </c>
      <c r="C2711">
        <f t="shared" si="43"/>
        <v>2009</v>
      </c>
    </row>
    <row r="2712" spans="1:3">
      <c r="A2712" s="20">
        <v>40071</v>
      </c>
      <c r="B2712">
        <v>1.466</v>
      </c>
      <c r="C2712">
        <f t="shared" si="43"/>
        <v>2009</v>
      </c>
    </row>
    <row r="2713" spans="1:3">
      <c r="A2713" s="20">
        <v>40072</v>
      </c>
      <c r="B2713">
        <v>1.4716</v>
      </c>
      <c r="C2713">
        <f t="shared" si="43"/>
        <v>2009</v>
      </c>
    </row>
    <row r="2714" spans="1:3">
      <c r="A2714" s="20">
        <v>40073</v>
      </c>
      <c r="B2714">
        <v>1.4739</v>
      </c>
      <c r="C2714">
        <f t="shared" si="43"/>
        <v>2009</v>
      </c>
    </row>
    <row r="2715" spans="1:3">
      <c r="A2715" s="20">
        <v>40074</v>
      </c>
      <c r="B2715">
        <v>1.4711000000000001</v>
      </c>
      <c r="C2715">
        <f t="shared" si="43"/>
        <v>2009</v>
      </c>
    </row>
    <row r="2716" spans="1:3">
      <c r="A2716" s="20">
        <v>40077</v>
      </c>
      <c r="B2716">
        <v>1.4675</v>
      </c>
      <c r="C2716">
        <f t="shared" si="43"/>
        <v>2009</v>
      </c>
    </row>
    <row r="2717" spans="1:3">
      <c r="A2717" s="20">
        <v>40078</v>
      </c>
      <c r="B2717">
        <v>1.4789000000000001</v>
      </c>
      <c r="C2717">
        <f t="shared" si="43"/>
        <v>2009</v>
      </c>
    </row>
    <row r="2718" spans="1:3">
      <c r="A2718" s="20">
        <v>40079</v>
      </c>
      <c r="B2718">
        <v>1.4728000000000001</v>
      </c>
      <c r="C2718">
        <f t="shared" si="43"/>
        <v>2009</v>
      </c>
    </row>
    <row r="2719" spans="1:3">
      <c r="A2719" s="20">
        <v>40080</v>
      </c>
      <c r="B2719">
        <v>1.4657</v>
      </c>
      <c r="C2719">
        <f t="shared" si="43"/>
        <v>2009</v>
      </c>
    </row>
    <row r="2720" spans="1:3">
      <c r="A2720" s="20">
        <v>40081</v>
      </c>
      <c r="B2720">
        <v>1.4688000000000001</v>
      </c>
      <c r="C2720">
        <f t="shared" si="43"/>
        <v>2009</v>
      </c>
    </row>
    <row r="2721" spans="1:3">
      <c r="A2721" s="20">
        <v>40084</v>
      </c>
      <c r="B2721">
        <v>1.4619</v>
      </c>
      <c r="C2721">
        <f t="shared" si="43"/>
        <v>2009</v>
      </c>
    </row>
    <row r="2722" spans="1:3">
      <c r="A2722" s="20">
        <v>40085</v>
      </c>
      <c r="B2722">
        <v>1.4581999999999999</v>
      </c>
      <c r="C2722">
        <f t="shared" si="43"/>
        <v>2009</v>
      </c>
    </row>
    <row r="2723" spans="1:3">
      <c r="A2723" s="20">
        <v>40086</v>
      </c>
      <c r="B2723">
        <v>1.4632000000000001</v>
      </c>
      <c r="C2723">
        <f t="shared" si="43"/>
        <v>2009</v>
      </c>
    </row>
    <row r="2724" spans="1:3">
      <c r="A2724" s="20">
        <v>40087</v>
      </c>
      <c r="B2724">
        <v>1.4537</v>
      </c>
      <c r="C2724">
        <f t="shared" si="43"/>
        <v>2009</v>
      </c>
    </row>
    <row r="2725" spans="1:3">
      <c r="A2725" s="20">
        <v>40088</v>
      </c>
      <c r="B2725">
        <v>1.4575</v>
      </c>
      <c r="C2725">
        <f t="shared" si="43"/>
        <v>2009</v>
      </c>
    </row>
    <row r="2726" spans="1:3">
      <c r="A2726" s="20">
        <v>40091</v>
      </c>
      <c r="B2726">
        <v>1.4648000000000001</v>
      </c>
      <c r="C2726">
        <f t="shared" si="43"/>
        <v>2009</v>
      </c>
    </row>
    <row r="2727" spans="1:3">
      <c r="A2727" s="20">
        <v>40092</v>
      </c>
      <c r="B2727">
        <v>1.4715</v>
      </c>
      <c r="C2727">
        <f t="shared" si="43"/>
        <v>2009</v>
      </c>
    </row>
    <row r="2728" spans="1:3">
      <c r="A2728" s="20">
        <v>40093</v>
      </c>
      <c r="B2728">
        <v>1.4688000000000001</v>
      </c>
      <c r="C2728">
        <f t="shared" si="43"/>
        <v>2009</v>
      </c>
    </row>
    <row r="2729" spans="1:3">
      <c r="A2729" s="20">
        <v>40094</v>
      </c>
      <c r="B2729">
        <v>1.4787999999999999</v>
      </c>
      <c r="C2729">
        <f t="shared" si="43"/>
        <v>2009</v>
      </c>
    </row>
    <row r="2730" spans="1:3">
      <c r="A2730" s="20">
        <v>40095</v>
      </c>
      <c r="B2730">
        <v>1.4726999999999999</v>
      </c>
      <c r="C2730">
        <f t="shared" si="43"/>
        <v>2009</v>
      </c>
    </row>
    <row r="2731" spans="1:3">
      <c r="A2731" s="20">
        <v>40098</v>
      </c>
      <c r="B2731">
        <v>1.4774</v>
      </c>
      <c r="C2731">
        <f t="shared" si="43"/>
        <v>2009</v>
      </c>
    </row>
    <row r="2732" spans="1:3">
      <c r="A2732" s="20">
        <v>40099</v>
      </c>
      <c r="B2732">
        <v>1.4853000000000001</v>
      </c>
      <c r="C2732">
        <f t="shared" si="43"/>
        <v>2009</v>
      </c>
    </row>
    <row r="2733" spans="1:3">
      <c r="A2733" s="20">
        <v>40100</v>
      </c>
      <c r="B2733">
        <v>1.4925999999999999</v>
      </c>
      <c r="C2733">
        <f t="shared" si="43"/>
        <v>2009</v>
      </c>
    </row>
    <row r="2734" spans="1:3">
      <c r="A2734" s="20">
        <v>40101</v>
      </c>
      <c r="B2734">
        <v>1.4943</v>
      </c>
      <c r="C2734">
        <f t="shared" si="43"/>
        <v>2009</v>
      </c>
    </row>
    <row r="2735" spans="1:3">
      <c r="A2735" s="20">
        <v>40102</v>
      </c>
      <c r="B2735">
        <v>1.4902</v>
      </c>
      <c r="C2735">
        <f t="shared" si="43"/>
        <v>2009</v>
      </c>
    </row>
    <row r="2736" spans="1:3">
      <c r="A2736" s="20">
        <v>40105</v>
      </c>
      <c r="B2736">
        <v>1.4962</v>
      </c>
      <c r="C2736">
        <f t="shared" si="43"/>
        <v>2009</v>
      </c>
    </row>
    <row r="2737" spans="1:3">
      <c r="A2737" s="20">
        <v>40106</v>
      </c>
      <c r="B2737">
        <v>1.4937</v>
      </c>
      <c r="C2737">
        <f t="shared" si="43"/>
        <v>2009</v>
      </c>
    </row>
    <row r="2738" spans="1:3">
      <c r="A2738" s="20">
        <v>40107</v>
      </c>
      <c r="B2738">
        <v>1.5007999999999999</v>
      </c>
      <c r="C2738">
        <f t="shared" si="43"/>
        <v>2009</v>
      </c>
    </row>
    <row r="2739" spans="1:3">
      <c r="A2739" s="20">
        <v>40108</v>
      </c>
      <c r="B2739">
        <v>1.5024</v>
      </c>
      <c r="C2739">
        <f t="shared" si="43"/>
        <v>2009</v>
      </c>
    </row>
    <row r="2740" spans="1:3">
      <c r="A2740" s="20">
        <v>40109</v>
      </c>
      <c r="B2740">
        <v>1.5005999999999999</v>
      </c>
      <c r="C2740">
        <f t="shared" si="43"/>
        <v>2009</v>
      </c>
    </row>
    <row r="2741" spans="1:3">
      <c r="A2741" s="20">
        <v>40112</v>
      </c>
      <c r="B2741">
        <v>1.4864999999999999</v>
      </c>
      <c r="C2741">
        <f t="shared" si="43"/>
        <v>2009</v>
      </c>
    </row>
    <row r="2742" spans="1:3">
      <c r="A2742" s="20">
        <v>40113</v>
      </c>
      <c r="B2742">
        <v>1.4802</v>
      </c>
      <c r="C2742">
        <f t="shared" si="43"/>
        <v>2009</v>
      </c>
    </row>
    <row r="2743" spans="1:3">
      <c r="A2743" s="20">
        <v>40114</v>
      </c>
      <c r="B2743">
        <v>1.4710000000000001</v>
      </c>
      <c r="C2743">
        <f t="shared" si="43"/>
        <v>2009</v>
      </c>
    </row>
    <row r="2744" spans="1:3">
      <c r="A2744" s="20">
        <v>40115</v>
      </c>
      <c r="B2744">
        <v>1.4836</v>
      </c>
      <c r="C2744">
        <f t="shared" si="43"/>
        <v>2009</v>
      </c>
    </row>
    <row r="2745" spans="1:3">
      <c r="A2745" s="20">
        <v>40116</v>
      </c>
      <c r="B2745">
        <v>1.4718</v>
      </c>
      <c r="C2745">
        <f t="shared" si="43"/>
        <v>2009</v>
      </c>
    </row>
    <row r="2746" spans="1:3">
      <c r="A2746" s="20">
        <v>40119</v>
      </c>
      <c r="B2746">
        <v>1.4765999999999999</v>
      </c>
      <c r="C2746">
        <f t="shared" si="43"/>
        <v>2009</v>
      </c>
    </row>
    <row r="2747" spans="1:3">
      <c r="A2747" s="20">
        <v>40120</v>
      </c>
      <c r="B2747">
        <v>1.4722</v>
      </c>
      <c r="C2747">
        <f t="shared" si="43"/>
        <v>2009</v>
      </c>
    </row>
    <row r="2748" spans="1:3">
      <c r="A2748" s="20">
        <v>40121</v>
      </c>
      <c r="B2748">
        <v>1.4873000000000001</v>
      </c>
      <c r="C2748">
        <f t="shared" si="43"/>
        <v>2009</v>
      </c>
    </row>
    <row r="2749" spans="1:3">
      <c r="A2749" s="20">
        <v>40122</v>
      </c>
      <c r="B2749">
        <v>1.4879</v>
      </c>
      <c r="C2749">
        <f t="shared" si="43"/>
        <v>2009</v>
      </c>
    </row>
    <row r="2750" spans="1:3">
      <c r="A2750" s="20">
        <v>40123</v>
      </c>
      <c r="B2750">
        <v>1.4843</v>
      </c>
      <c r="C2750">
        <f t="shared" si="43"/>
        <v>2009</v>
      </c>
    </row>
    <row r="2751" spans="1:3">
      <c r="A2751" s="20">
        <v>40126</v>
      </c>
      <c r="B2751">
        <v>1.4995000000000001</v>
      </c>
      <c r="C2751">
        <f t="shared" si="43"/>
        <v>2009</v>
      </c>
    </row>
    <row r="2752" spans="1:3">
      <c r="A2752" s="20">
        <v>40127</v>
      </c>
      <c r="B2752">
        <v>1.4981</v>
      </c>
      <c r="C2752">
        <f t="shared" si="43"/>
        <v>2009</v>
      </c>
    </row>
    <row r="2753" spans="1:3">
      <c r="A2753" s="20">
        <v>40128</v>
      </c>
      <c r="B2753">
        <v>1.4981</v>
      </c>
      <c r="C2753">
        <f t="shared" si="43"/>
        <v>2009</v>
      </c>
    </row>
    <row r="2754" spans="1:3">
      <c r="A2754" s="20">
        <v>40129</v>
      </c>
      <c r="B2754">
        <v>1.4841</v>
      </c>
      <c r="C2754">
        <f t="shared" si="43"/>
        <v>2009</v>
      </c>
    </row>
    <row r="2755" spans="1:3">
      <c r="A2755" s="20">
        <v>40130</v>
      </c>
      <c r="B2755">
        <v>1.492</v>
      </c>
      <c r="C2755">
        <f t="shared" si="43"/>
        <v>2009</v>
      </c>
    </row>
    <row r="2756" spans="1:3">
      <c r="A2756" s="20">
        <v>40133</v>
      </c>
      <c r="B2756">
        <v>1.4968999999999999</v>
      </c>
      <c r="C2756">
        <f t="shared" si="43"/>
        <v>2009</v>
      </c>
    </row>
    <row r="2757" spans="1:3">
      <c r="A2757" s="20">
        <v>40134</v>
      </c>
      <c r="B2757">
        <v>1.4873000000000001</v>
      </c>
      <c r="C2757">
        <f t="shared" si="43"/>
        <v>2009</v>
      </c>
    </row>
    <row r="2758" spans="1:3">
      <c r="A2758" s="20">
        <v>40135</v>
      </c>
      <c r="B2758">
        <v>1.4962</v>
      </c>
      <c r="C2758">
        <f t="shared" si="43"/>
        <v>2009</v>
      </c>
    </row>
    <row r="2759" spans="1:3">
      <c r="A2759" s="20">
        <v>40136</v>
      </c>
      <c r="B2759">
        <v>1.4917</v>
      </c>
      <c r="C2759">
        <f t="shared" si="43"/>
        <v>2009</v>
      </c>
    </row>
    <row r="2760" spans="1:3">
      <c r="A2760" s="20">
        <v>40137</v>
      </c>
      <c r="B2760">
        <v>1.486</v>
      </c>
      <c r="C2760">
        <f t="shared" si="43"/>
        <v>2009</v>
      </c>
    </row>
    <row r="2761" spans="1:3">
      <c r="A2761" s="20">
        <v>40140</v>
      </c>
      <c r="B2761">
        <v>1.4957</v>
      </c>
      <c r="C2761">
        <f t="shared" si="43"/>
        <v>2009</v>
      </c>
    </row>
    <row r="2762" spans="1:3">
      <c r="A2762" s="20">
        <v>40141</v>
      </c>
      <c r="B2762">
        <v>1.4962</v>
      </c>
      <c r="C2762">
        <f t="shared" si="43"/>
        <v>2009</v>
      </c>
    </row>
    <row r="2763" spans="1:3">
      <c r="A2763" s="20">
        <v>40142</v>
      </c>
      <c r="B2763">
        <v>1.5134000000000001</v>
      </c>
      <c r="C2763">
        <f t="shared" si="43"/>
        <v>2009</v>
      </c>
    </row>
    <row r="2764" spans="1:3">
      <c r="A2764" s="20">
        <v>40144</v>
      </c>
      <c r="B2764">
        <v>1.4965999999999999</v>
      </c>
      <c r="C2764">
        <f t="shared" si="43"/>
        <v>2009</v>
      </c>
    </row>
    <row r="2765" spans="1:3">
      <c r="A2765" s="20">
        <v>40147</v>
      </c>
      <c r="B2765">
        <v>1.5007999999999999</v>
      </c>
      <c r="C2765">
        <f t="shared" si="43"/>
        <v>2009</v>
      </c>
    </row>
    <row r="2766" spans="1:3">
      <c r="A2766" s="20">
        <v>40148</v>
      </c>
      <c r="B2766">
        <v>1.5083</v>
      </c>
      <c r="C2766">
        <f t="shared" si="43"/>
        <v>2009</v>
      </c>
    </row>
    <row r="2767" spans="1:3">
      <c r="A2767" s="20">
        <v>40149</v>
      </c>
      <c r="B2767">
        <v>1.5044</v>
      </c>
      <c r="C2767">
        <f t="shared" si="43"/>
        <v>2009</v>
      </c>
    </row>
    <row r="2768" spans="1:3">
      <c r="A2768" s="20">
        <v>40150</v>
      </c>
      <c r="B2768">
        <v>1.5067999999999999</v>
      </c>
      <c r="C2768">
        <f t="shared" si="43"/>
        <v>2009</v>
      </c>
    </row>
    <row r="2769" spans="1:3">
      <c r="A2769" s="20">
        <v>40151</v>
      </c>
      <c r="B2769">
        <v>1.4844999999999999</v>
      </c>
      <c r="C2769">
        <f t="shared" si="43"/>
        <v>2009</v>
      </c>
    </row>
    <row r="2770" spans="1:3">
      <c r="A2770" s="20">
        <v>40154</v>
      </c>
      <c r="B2770">
        <v>1.4819</v>
      </c>
      <c r="C2770">
        <f t="shared" ref="C2770:C2833" si="44">YEAR(A2770)</f>
        <v>2009</v>
      </c>
    </row>
    <row r="2771" spans="1:3">
      <c r="A2771" s="20">
        <v>40155</v>
      </c>
      <c r="B2771">
        <v>1.4709000000000001</v>
      </c>
      <c r="C2771">
        <f t="shared" si="44"/>
        <v>2009</v>
      </c>
    </row>
    <row r="2772" spans="1:3">
      <c r="A2772" s="20">
        <v>40156</v>
      </c>
      <c r="B2772">
        <v>1.4729000000000001</v>
      </c>
      <c r="C2772">
        <f t="shared" si="44"/>
        <v>2009</v>
      </c>
    </row>
    <row r="2773" spans="1:3">
      <c r="A2773" s="20">
        <v>40157</v>
      </c>
      <c r="B2773">
        <v>1.4730000000000001</v>
      </c>
      <c r="C2773">
        <f t="shared" si="44"/>
        <v>2009</v>
      </c>
    </row>
    <row r="2774" spans="1:3">
      <c r="A2774" s="20">
        <v>40158</v>
      </c>
      <c r="B2774">
        <v>1.4619</v>
      </c>
      <c r="C2774">
        <f t="shared" si="44"/>
        <v>2009</v>
      </c>
    </row>
    <row r="2775" spans="1:3">
      <c r="A2775" s="20">
        <v>40161</v>
      </c>
      <c r="B2775">
        <v>1.4653</v>
      </c>
      <c r="C2775">
        <f t="shared" si="44"/>
        <v>2009</v>
      </c>
    </row>
    <row r="2776" spans="1:3">
      <c r="A2776" s="20">
        <v>40162</v>
      </c>
      <c r="B2776">
        <v>1.4533</v>
      </c>
      <c r="C2776">
        <f t="shared" si="44"/>
        <v>2009</v>
      </c>
    </row>
    <row r="2777" spans="1:3">
      <c r="A2777" s="20">
        <v>40163</v>
      </c>
      <c r="B2777">
        <v>1.4528000000000001</v>
      </c>
      <c r="C2777">
        <f t="shared" si="44"/>
        <v>2009</v>
      </c>
    </row>
    <row r="2778" spans="1:3">
      <c r="A2778" s="20">
        <v>40164</v>
      </c>
      <c r="B2778">
        <v>1.4340999999999999</v>
      </c>
      <c r="C2778">
        <f t="shared" si="44"/>
        <v>2009</v>
      </c>
    </row>
    <row r="2779" spans="1:3">
      <c r="A2779" s="20">
        <v>40165</v>
      </c>
      <c r="B2779">
        <v>1.4337</v>
      </c>
      <c r="C2779">
        <f t="shared" si="44"/>
        <v>2009</v>
      </c>
    </row>
    <row r="2780" spans="1:3">
      <c r="A2780" s="20">
        <v>40168</v>
      </c>
      <c r="B2780">
        <v>1.4278999999999999</v>
      </c>
      <c r="C2780">
        <f t="shared" si="44"/>
        <v>2009</v>
      </c>
    </row>
    <row r="2781" spans="1:3">
      <c r="A2781" s="20">
        <v>40169</v>
      </c>
      <c r="B2781">
        <v>1.4253</v>
      </c>
      <c r="C2781">
        <f t="shared" si="44"/>
        <v>2009</v>
      </c>
    </row>
    <row r="2782" spans="1:3">
      <c r="A2782" s="20">
        <v>40170</v>
      </c>
      <c r="B2782">
        <v>1.4330000000000001</v>
      </c>
      <c r="C2782">
        <f t="shared" si="44"/>
        <v>2009</v>
      </c>
    </row>
    <row r="2783" spans="1:3">
      <c r="A2783" s="20">
        <v>40171</v>
      </c>
      <c r="B2783">
        <v>1.4373</v>
      </c>
      <c r="C2783">
        <f t="shared" si="44"/>
        <v>2009</v>
      </c>
    </row>
    <row r="2784" spans="1:3">
      <c r="A2784" s="20">
        <v>40175</v>
      </c>
      <c r="B2784">
        <v>1.4379</v>
      </c>
      <c r="C2784">
        <f t="shared" si="44"/>
        <v>2009</v>
      </c>
    </row>
    <row r="2785" spans="1:3">
      <c r="A2785" s="20">
        <v>40176</v>
      </c>
      <c r="B2785">
        <v>1.4343999999999999</v>
      </c>
      <c r="C2785">
        <f t="shared" si="44"/>
        <v>2009</v>
      </c>
    </row>
    <row r="2786" spans="1:3">
      <c r="A2786" s="20">
        <v>40177</v>
      </c>
      <c r="B2786">
        <v>1.4339</v>
      </c>
      <c r="C2786">
        <f t="shared" si="44"/>
        <v>2009</v>
      </c>
    </row>
    <row r="2787" spans="1:3">
      <c r="A2787" s="20">
        <v>40178</v>
      </c>
      <c r="B2787">
        <v>1.4321999999999999</v>
      </c>
      <c r="C2787">
        <f t="shared" si="44"/>
        <v>2009</v>
      </c>
    </row>
    <row r="2788" spans="1:3">
      <c r="A2788" s="20">
        <v>40182</v>
      </c>
      <c r="B2788">
        <v>1.4410000000000001</v>
      </c>
      <c r="C2788">
        <f t="shared" si="44"/>
        <v>2010</v>
      </c>
    </row>
    <row r="2789" spans="1:3">
      <c r="A2789" s="20">
        <v>40183</v>
      </c>
      <c r="B2789">
        <v>1.4371</v>
      </c>
      <c r="C2789">
        <f t="shared" si="44"/>
        <v>2010</v>
      </c>
    </row>
    <row r="2790" spans="1:3">
      <c r="A2790" s="20">
        <v>40184</v>
      </c>
      <c r="B2790">
        <v>1.4415</v>
      </c>
      <c r="C2790">
        <f t="shared" si="44"/>
        <v>2010</v>
      </c>
    </row>
    <row r="2791" spans="1:3">
      <c r="A2791" s="20">
        <v>40185</v>
      </c>
      <c r="B2791">
        <v>1.4313</v>
      </c>
      <c r="C2791">
        <f t="shared" si="44"/>
        <v>2010</v>
      </c>
    </row>
    <row r="2792" spans="1:3">
      <c r="A2792" s="20">
        <v>40186</v>
      </c>
      <c r="B2792">
        <v>1.4417</v>
      </c>
      <c r="C2792">
        <f t="shared" si="44"/>
        <v>2010</v>
      </c>
    </row>
    <row r="2793" spans="1:3">
      <c r="A2793" s="20">
        <v>40189</v>
      </c>
      <c r="B2793">
        <v>1.4512</v>
      </c>
      <c r="C2793">
        <f t="shared" si="44"/>
        <v>2010</v>
      </c>
    </row>
    <row r="2794" spans="1:3">
      <c r="A2794" s="20">
        <v>40190</v>
      </c>
      <c r="B2794">
        <v>1.4492</v>
      </c>
      <c r="C2794">
        <f t="shared" si="44"/>
        <v>2010</v>
      </c>
    </row>
    <row r="2795" spans="1:3">
      <c r="A2795" s="20">
        <v>40191</v>
      </c>
      <c r="B2795">
        <v>1.4509000000000001</v>
      </c>
      <c r="C2795">
        <f t="shared" si="44"/>
        <v>2010</v>
      </c>
    </row>
    <row r="2796" spans="1:3">
      <c r="A2796" s="20">
        <v>40192</v>
      </c>
      <c r="B2796">
        <v>1.4499</v>
      </c>
      <c r="C2796">
        <f t="shared" si="44"/>
        <v>2010</v>
      </c>
    </row>
    <row r="2797" spans="1:3">
      <c r="A2797" s="20">
        <v>40193</v>
      </c>
      <c r="B2797">
        <v>1.4379</v>
      </c>
      <c r="C2797">
        <f t="shared" si="44"/>
        <v>2010</v>
      </c>
    </row>
    <row r="2798" spans="1:3">
      <c r="A2798" s="20">
        <v>40197</v>
      </c>
      <c r="B2798">
        <v>1.43</v>
      </c>
      <c r="C2798">
        <f t="shared" si="44"/>
        <v>2010</v>
      </c>
    </row>
    <row r="2799" spans="1:3">
      <c r="A2799" s="20">
        <v>40198</v>
      </c>
      <c r="B2799">
        <v>1.4100999999999999</v>
      </c>
      <c r="C2799">
        <f t="shared" si="44"/>
        <v>2010</v>
      </c>
    </row>
    <row r="2800" spans="1:3">
      <c r="A2800" s="20">
        <v>40199</v>
      </c>
      <c r="B2800">
        <v>1.4085000000000001</v>
      </c>
      <c r="C2800">
        <f t="shared" si="44"/>
        <v>2010</v>
      </c>
    </row>
    <row r="2801" spans="1:3">
      <c r="A2801" s="20">
        <v>40200</v>
      </c>
      <c r="B2801">
        <v>1.4131</v>
      </c>
      <c r="C2801">
        <f t="shared" si="44"/>
        <v>2010</v>
      </c>
    </row>
    <row r="2802" spans="1:3">
      <c r="A2802" s="20">
        <v>40203</v>
      </c>
      <c r="B2802">
        <v>1.4146000000000001</v>
      </c>
      <c r="C2802">
        <f t="shared" si="44"/>
        <v>2010</v>
      </c>
    </row>
    <row r="2803" spans="1:3">
      <c r="A2803" s="20">
        <v>40204</v>
      </c>
      <c r="B2803">
        <v>1.4072</v>
      </c>
      <c r="C2803">
        <f t="shared" si="44"/>
        <v>2010</v>
      </c>
    </row>
    <row r="2804" spans="1:3">
      <c r="A2804" s="20">
        <v>40205</v>
      </c>
      <c r="B2804">
        <v>1.4019999999999999</v>
      </c>
      <c r="C2804">
        <f t="shared" si="44"/>
        <v>2010</v>
      </c>
    </row>
    <row r="2805" spans="1:3">
      <c r="A2805" s="20">
        <v>40206</v>
      </c>
      <c r="B2805">
        <v>1.3969</v>
      </c>
      <c r="C2805">
        <f t="shared" si="44"/>
        <v>2010</v>
      </c>
    </row>
    <row r="2806" spans="1:3">
      <c r="A2806" s="20">
        <v>40207</v>
      </c>
      <c r="B2806">
        <v>1.3862000000000001</v>
      </c>
      <c r="C2806">
        <f t="shared" si="44"/>
        <v>2010</v>
      </c>
    </row>
    <row r="2807" spans="1:3">
      <c r="A2807" s="20">
        <v>40210</v>
      </c>
      <c r="B2807">
        <v>1.3927</v>
      </c>
      <c r="C2807">
        <f t="shared" si="44"/>
        <v>2010</v>
      </c>
    </row>
    <row r="2808" spans="1:3">
      <c r="A2808" s="20">
        <v>40211</v>
      </c>
      <c r="B2808">
        <v>1.3956999999999999</v>
      </c>
      <c r="C2808">
        <f t="shared" si="44"/>
        <v>2010</v>
      </c>
    </row>
    <row r="2809" spans="1:3">
      <c r="A2809" s="20">
        <v>40212</v>
      </c>
      <c r="B2809">
        <v>1.3896999999999999</v>
      </c>
      <c r="C2809">
        <f t="shared" si="44"/>
        <v>2010</v>
      </c>
    </row>
    <row r="2810" spans="1:3">
      <c r="A2810" s="20">
        <v>40213</v>
      </c>
      <c r="B2810">
        <v>1.3735999999999999</v>
      </c>
      <c r="C2810">
        <f t="shared" si="44"/>
        <v>2010</v>
      </c>
    </row>
    <row r="2811" spans="1:3">
      <c r="A2811" s="20">
        <v>40214</v>
      </c>
      <c r="B2811">
        <v>1.3662000000000001</v>
      </c>
      <c r="C2811">
        <f t="shared" si="44"/>
        <v>2010</v>
      </c>
    </row>
    <row r="2812" spans="1:3">
      <c r="A2812" s="20">
        <v>40217</v>
      </c>
      <c r="B2812">
        <v>1.3656999999999999</v>
      </c>
      <c r="C2812">
        <f t="shared" si="44"/>
        <v>2010</v>
      </c>
    </row>
    <row r="2813" spans="1:3">
      <c r="A2813" s="20">
        <v>40218</v>
      </c>
      <c r="B2813">
        <v>1.3788</v>
      </c>
      <c r="C2813">
        <f t="shared" si="44"/>
        <v>2010</v>
      </c>
    </row>
    <row r="2814" spans="1:3">
      <c r="A2814" s="20">
        <v>40219</v>
      </c>
      <c r="B2814">
        <v>1.373</v>
      </c>
      <c r="C2814">
        <f t="shared" si="44"/>
        <v>2010</v>
      </c>
    </row>
    <row r="2815" spans="1:3">
      <c r="A2815" s="20">
        <v>40220</v>
      </c>
      <c r="B2815">
        <v>1.3686</v>
      </c>
      <c r="C2815">
        <f t="shared" si="44"/>
        <v>2010</v>
      </c>
    </row>
    <row r="2816" spans="1:3">
      <c r="A2816" s="20">
        <v>40221</v>
      </c>
      <c r="B2816">
        <v>1.3613</v>
      </c>
      <c r="C2816">
        <f t="shared" si="44"/>
        <v>2010</v>
      </c>
    </row>
    <row r="2817" spans="1:3">
      <c r="A2817" s="20">
        <v>40225</v>
      </c>
      <c r="B2817">
        <v>1.377</v>
      </c>
      <c r="C2817">
        <f t="shared" si="44"/>
        <v>2010</v>
      </c>
    </row>
    <row r="2818" spans="1:3">
      <c r="A2818" s="20">
        <v>40226</v>
      </c>
      <c r="B2818">
        <v>1.3602000000000001</v>
      </c>
      <c r="C2818">
        <f t="shared" si="44"/>
        <v>2010</v>
      </c>
    </row>
    <row r="2819" spans="1:3">
      <c r="A2819" s="20">
        <v>40227</v>
      </c>
      <c r="B2819">
        <v>1.3615999999999999</v>
      </c>
      <c r="C2819">
        <f t="shared" si="44"/>
        <v>2010</v>
      </c>
    </row>
    <row r="2820" spans="1:3">
      <c r="A2820" s="20">
        <v>40228</v>
      </c>
      <c r="B2820">
        <v>1.3593</v>
      </c>
      <c r="C2820">
        <f t="shared" si="44"/>
        <v>2010</v>
      </c>
    </row>
    <row r="2821" spans="1:3">
      <c r="A2821" s="20">
        <v>40231</v>
      </c>
      <c r="B2821">
        <v>1.3593999999999999</v>
      </c>
      <c r="C2821">
        <f t="shared" si="44"/>
        <v>2010</v>
      </c>
    </row>
    <row r="2822" spans="1:3">
      <c r="A2822" s="20">
        <v>40232</v>
      </c>
      <c r="B2822">
        <v>1.3509</v>
      </c>
      <c r="C2822">
        <f t="shared" si="44"/>
        <v>2010</v>
      </c>
    </row>
    <row r="2823" spans="1:3">
      <c r="A2823" s="20">
        <v>40233</v>
      </c>
      <c r="B2823">
        <v>1.3534999999999999</v>
      </c>
      <c r="C2823">
        <f t="shared" si="44"/>
        <v>2010</v>
      </c>
    </row>
    <row r="2824" spans="1:3">
      <c r="A2824" s="20">
        <v>40234</v>
      </c>
      <c r="B2824">
        <v>1.3548</v>
      </c>
      <c r="C2824">
        <f t="shared" si="44"/>
        <v>2010</v>
      </c>
    </row>
    <row r="2825" spans="1:3">
      <c r="A2825" s="20">
        <v>40235</v>
      </c>
      <c r="B2825">
        <v>1.3617999999999999</v>
      </c>
      <c r="C2825">
        <f t="shared" si="44"/>
        <v>2010</v>
      </c>
    </row>
    <row r="2826" spans="1:3">
      <c r="A2826" s="20">
        <v>40238</v>
      </c>
      <c r="B2826">
        <v>1.3555999999999999</v>
      </c>
      <c r="C2826">
        <f t="shared" si="44"/>
        <v>2010</v>
      </c>
    </row>
    <row r="2827" spans="1:3">
      <c r="A2827" s="20">
        <v>40239</v>
      </c>
      <c r="B2827">
        <v>1.3604000000000001</v>
      </c>
      <c r="C2827">
        <f t="shared" si="44"/>
        <v>2010</v>
      </c>
    </row>
    <row r="2828" spans="1:3">
      <c r="A2828" s="20">
        <v>40240</v>
      </c>
      <c r="B2828">
        <v>1.3701000000000001</v>
      </c>
      <c r="C2828">
        <f t="shared" si="44"/>
        <v>2010</v>
      </c>
    </row>
    <row r="2829" spans="1:3">
      <c r="A2829" s="20">
        <v>40241</v>
      </c>
      <c r="B2829">
        <v>1.3577999999999999</v>
      </c>
      <c r="C2829">
        <f t="shared" si="44"/>
        <v>2010</v>
      </c>
    </row>
    <row r="2830" spans="1:3">
      <c r="A2830" s="20">
        <v>40242</v>
      </c>
      <c r="B2830">
        <v>1.3616999999999999</v>
      </c>
      <c r="C2830">
        <f t="shared" si="44"/>
        <v>2010</v>
      </c>
    </row>
    <row r="2831" spans="1:3">
      <c r="A2831" s="20">
        <v>40245</v>
      </c>
      <c r="B2831">
        <v>1.3633</v>
      </c>
      <c r="C2831">
        <f t="shared" si="44"/>
        <v>2010</v>
      </c>
    </row>
    <row r="2832" spans="1:3">
      <c r="A2832" s="20">
        <v>40246</v>
      </c>
      <c r="B2832">
        <v>1.3596999999999999</v>
      </c>
      <c r="C2832">
        <f t="shared" si="44"/>
        <v>2010</v>
      </c>
    </row>
    <row r="2833" spans="1:3">
      <c r="A2833" s="20">
        <v>40247</v>
      </c>
      <c r="B2833">
        <v>1.3654999999999999</v>
      </c>
      <c r="C2833">
        <f t="shared" si="44"/>
        <v>2010</v>
      </c>
    </row>
    <row r="2834" spans="1:3">
      <c r="A2834" s="20">
        <v>40248</v>
      </c>
      <c r="B2834">
        <v>1.3674999999999999</v>
      </c>
      <c r="C2834">
        <f t="shared" ref="C2834:C2897" si="45">YEAR(A2834)</f>
        <v>2010</v>
      </c>
    </row>
    <row r="2835" spans="1:3">
      <c r="A2835" s="20">
        <v>40249</v>
      </c>
      <c r="B2835">
        <v>1.3757999999999999</v>
      </c>
      <c r="C2835">
        <f t="shared" si="45"/>
        <v>2010</v>
      </c>
    </row>
    <row r="2836" spans="1:3">
      <c r="A2836" s="20">
        <v>40252</v>
      </c>
      <c r="B2836">
        <v>1.3674999999999999</v>
      </c>
      <c r="C2836">
        <f t="shared" si="45"/>
        <v>2010</v>
      </c>
    </row>
    <row r="2837" spans="1:3">
      <c r="A2837" s="20">
        <v>40253</v>
      </c>
      <c r="B2837">
        <v>1.3774999999999999</v>
      </c>
      <c r="C2837">
        <f t="shared" si="45"/>
        <v>2010</v>
      </c>
    </row>
    <row r="2838" spans="1:3">
      <c r="A2838" s="20">
        <v>40254</v>
      </c>
      <c r="B2838">
        <v>1.3735999999999999</v>
      </c>
      <c r="C2838">
        <f t="shared" si="45"/>
        <v>2010</v>
      </c>
    </row>
    <row r="2839" spans="1:3">
      <c r="A2839" s="20">
        <v>40255</v>
      </c>
      <c r="B2839">
        <v>1.3604000000000001</v>
      </c>
      <c r="C2839">
        <f t="shared" si="45"/>
        <v>2010</v>
      </c>
    </row>
    <row r="2840" spans="1:3">
      <c r="A2840" s="20">
        <v>40256</v>
      </c>
      <c r="B2840">
        <v>1.3527</v>
      </c>
      <c r="C2840">
        <f t="shared" si="45"/>
        <v>2010</v>
      </c>
    </row>
    <row r="2841" spans="1:3">
      <c r="A2841" s="20">
        <v>40259</v>
      </c>
      <c r="B2841">
        <v>1.3555999999999999</v>
      </c>
      <c r="C2841">
        <f t="shared" si="45"/>
        <v>2010</v>
      </c>
    </row>
    <row r="2842" spans="1:3">
      <c r="A2842" s="20">
        <v>40260</v>
      </c>
      <c r="B2842">
        <v>1.3505</v>
      </c>
      <c r="C2842">
        <f t="shared" si="45"/>
        <v>2010</v>
      </c>
    </row>
    <row r="2843" spans="1:3">
      <c r="A2843" s="20">
        <v>40261</v>
      </c>
      <c r="B2843">
        <v>1.3309</v>
      </c>
      <c r="C2843">
        <f t="shared" si="45"/>
        <v>2010</v>
      </c>
    </row>
    <row r="2844" spans="1:3">
      <c r="A2844" s="20">
        <v>40262</v>
      </c>
      <c r="B2844">
        <v>1.3279000000000001</v>
      </c>
      <c r="C2844">
        <f t="shared" si="45"/>
        <v>2010</v>
      </c>
    </row>
    <row r="2845" spans="1:3">
      <c r="A2845" s="20">
        <v>40263</v>
      </c>
      <c r="B2845">
        <v>1.341</v>
      </c>
      <c r="C2845">
        <f t="shared" si="45"/>
        <v>2010</v>
      </c>
    </row>
    <row r="2846" spans="1:3">
      <c r="A2846" s="20">
        <v>40266</v>
      </c>
      <c r="B2846">
        <v>1.3478000000000001</v>
      </c>
      <c r="C2846">
        <f t="shared" si="45"/>
        <v>2010</v>
      </c>
    </row>
    <row r="2847" spans="1:3">
      <c r="A2847" s="20">
        <v>40267</v>
      </c>
      <c r="B2847">
        <v>1.3414999999999999</v>
      </c>
      <c r="C2847">
        <f t="shared" si="45"/>
        <v>2010</v>
      </c>
    </row>
    <row r="2848" spans="1:3">
      <c r="A2848" s="20">
        <v>40268</v>
      </c>
      <c r="B2848">
        <v>1.3512</v>
      </c>
      <c r="C2848">
        <f t="shared" si="45"/>
        <v>2010</v>
      </c>
    </row>
    <row r="2849" spans="1:3">
      <c r="A2849" s="20">
        <v>40269</v>
      </c>
      <c r="B2849">
        <v>1.3580000000000001</v>
      </c>
      <c r="C2849">
        <f t="shared" si="45"/>
        <v>2010</v>
      </c>
    </row>
    <row r="2850" spans="1:3">
      <c r="A2850" s="20">
        <v>40273</v>
      </c>
      <c r="B2850">
        <v>1.3484</v>
      </c>
      <c r="C2850">
        <f t="shared" si="45"/>
        <v>2010</v>
      </c>
    </row>
    <row r="2851" spans="1:3">
      <c r="A2851" s="20">
        <v>40274</v>
      </c>
      <c r="B2851">
        <v>1.34</v>
      </c>
      <c r="C2851">
        <f t="shared" si="45"/>
        <v>2010</v>
      </c>
    </row>
    <row r="2852" spans="1:3">
      <c r="A2852" s="20">
        <v>40275</v>
      </c>
      <c r="B2852">
        <v>1.3338000000000001</v>
      </c>
      <c r="C2852">
        <f t="shared" si="45"/>
        <v>2010</v>
      </c>
    </row>
    <row r="2853" spans="1:3">
      <c r="A2853" s="20">
        <v>40276</v>
      </c>
      <c r="B2853">
        <v>1.3359000000000001</v>
      </c>
      <c r="C2853">
        <f t="shared" si="45"/>
        <v>2010</v>
      </c>
    </row>
    <row r="2854" spans="1:3">
      <c r="A2854" s="20">
        <v>40277</v>
      </c>
      <c r="B2854">
        <v>1.3495999999999999</v>
      </c>
      <c r="C2854">
        <f t="shared" si="45"/>
        <v>2010</v>
      </c>
    </row>
    <row r="2855" spans="1:3">
      <c r="A2855" s="20">
        <v>40280</v>
      </c>
      <c r="B2855">
        <v>1.3586</v>
      </c>
      <c r="C2855">
        <f t="shared" si="45"/>
        <v>2010</v>
      </c>
    </row>
    <row r="2856" spans="1:3">
      <c r="A2856" s="20">
        <v>40281</v>
      </c>
      <c r="B2856">
        <v>1.3614999999999999</v>
      </c>
      <c r="C2856">
        <f t="shared" si="45"/>
        <v>2010</v>
      </c>
    </row>
    <row r="2857" spans="1:3">
      <c r="A2857" s="20">
        <v>40282</v>
      </c>
      <c r="B2857">
        <v>1.3653</v>
      </c>
      <c r="C2857">
        <f t="shared" si="45"/>
        <v>2010</v>
      </c>
    </row>
    <row r="2858" spans="1:3">
      <c r="A2858" s="20">
        <v>40283</v>
      </c>
      <c r="B2858">
        <v>1.3581000000000001</v>
      </c>
      <c r="C2858">
        <f t="shared" si="45"/>
        <v>2010</v>
      </c>
    </row>
    <row r="2859" spans="1:3">
      <c r="A2859" s="20">
        <v>40284</v>
      </c>
      <c r="B2859">
        <v>1.3495999999999999</v>
      </c>
      <c r="C2859">
        <f t="shared" si="45"/>
        <v>2010</v>
      </c>
    </row>
    <row r="2860" spans="1:3">
      <c r="A2860" s="20">
        <v>40287</v>
      </c>
      <c r="B2860">
        <v>1.3491</v>
      </c>
      <c r="C2860">
        <f t="shared" si="45"/>
        <v>2010</v>
      </c>
    </row>
    <row r="2861" spans="1:3">
      <c r="A2861" s="20">
        <v>40288</v>
      </c>
      <c r="B2861">
        <v>1.3435999999999999</v>
      </c>
      <c r="C2861">
        <f t="shared" si="45"/>
        <v>2010</v>
      </c>
    </row>
    <row r="2862" spans="1:3">
      <c r="A2862" s="20">
        <v>40289</v>
      </c>
      <c r="B2862">
        <v>1.3388</v>
      </c>
      <c r="C2862">
        <f t="shared" si="45"/>
        <v>2010</v>
      </c>
    </row>
    <row r="2863" spans="1:3">
      <c r="A2863" s="20">
        <v>40290</v>
      </c>
      <c r="B2863">
        <v>1.3289</v>
      </c>
      <c r="C2863">
        <f t="shared" si="45"/>
        <v>2010</v>
      </c>
    </row>
    <row r="2864" spans="1:3">
      <c r="A2864" s="20">
        <v>40291</v>
      </c>
      <c r="B2864">
        <v>1.3383</v>
      </c>
      <c r="C2864">
        <f t="shared" si="45"/>
        <v>2010</v>
      </c>
    </row>
    <row r="2865" spans="1:3">
      <c r="A2865" s="20">
        <v>40294</v>
      </c>
      <c r="B2865">
        <v>1.3403</v>
      </c>
      <c r="C2865">
        <f t="shared" si="45"/>
        <v>2010</v>
      </c>
    </row>
    <row r="2866" spans="1:3">
      <c r="A2866" s="20">
        <v>40295</v>
      </c>
      <c r="B2866">
        <v>1.3151999999999999</v>
      </c>
      <c r="C2866">
        <f t="shared" si="45"/>
        <v>2010</v>
      </c>
    </row>
    <row r="2867" spans="1:3">
      <c r="A2867" s="20">
        <v>40296</v>
      </c>
      <c r="B2867">
        <v>1.3214999999999999</v>
      </c>
      <c r="C2867">
        <f t="shared" si="45"/>
        <v>2010</v>
      </c>
    </row>
    <row r="2868" spans="1:3">
      <c r="A2868" s="20">
        <v>40297</v>
      </c>
      <c r="B2868">
        <v>1.3241000000000001</v>
      </c>
      <c r="C2868">
        <f t="shared" si="45"/>
        <v>2010</v>
      </c>
    </row>
    <row r="2869" spans="1:3">
      <c r="A2869" s="20">
        <v>40298</v>
      </c>
      <c r="B2869">
        <v>1.329</v>
      </c>
      <c r="C2869">
        <f t="shared" si="45"/>
        <v>2010</v>
      </c>
    </row>
    <row r="2870" spans="1:3">
      <c r="A2870" s="20">
        <v>40301</v>
      </c>
      <c r="B2870">
        <v>1.3193999999999999</v>
      </c>
      <c r="C2870">
        <f t="shared" si="45"/>
        <v>2010</v>
      </c>
    </row>
    <row r="2871" spans="1:3">
      <c r="A2871" s="20">
        <v>40302</v>
      </c>
      <c r="B2871">
        <v>1.2962</v>
      </c>
      <c r="C2871">
        <f t="shared" si="45"/>
        <v>2010</v>
      </c>
    </row>
    <row r="2872" spans="1:3">
      <c r="A2872" s="20">
        <v>40303</v>
      </c>
      <c r="B2872">
        <v>1.2807999999999999</v>
      </c>
      <c r="C2872">
        <f t="shared" si="45"/>
        <v>2010</v>
      </c>
    </row>
    <row r="2873" spans="1:3">
      <c r="A2873" s="20">
        <v>40304</v>
      </c>
      <c r="B2873">
        <v>1.2634000000000001</v>
      </c>
      <c r="C2873">
        <f t="shared" si="45"/>
        <v>2010</v>
      </c>
    </row>
    <row r="2874" spans="1:3">
      <c r="A2874" s="20">
        <v>40305</v>
      </c>
      <c r="B2874">
        <v>1.2759</v>
      </c>
      <c r="C2874">
        <f t="shared" si="45"/>
        <v>2010</v>
      </c>
    </row>
    <row r="2875" spans="1:3">
      <c r="A2875" s="20">
        <v>40308</v>
      </c>
      <c r="B2875">
        <v>1.2778</v>
      </c>
      <c r="C2875">
        <f t="shared" si="45"/>
        <v>2010</v>
      </c>
    </row>
    <row r="2876" spans="1:3">
      <c r="A2876" s="20">
        <v>40309</v>
      </c>
      <c r="B2876">
        <v>1.2634000000000001</v>
      </c>
      <c r="C2876">
        <f t="shared" si="45"/>
        <v>2010</v>
      </c>
    </row>
    <row r="2877" spans="1:3">
      <c r="A2877" s="20">
        <v>40310</v>
      </c>
      <c r="B2877">
        <v>1.2624</v>
      </c>
      <c r="C2877">
        <f t="shared" si="45"/>
        <v>2010</v>
      </c>
    </row>
    <row r="2878" spans="1:3">
      <c r="A2878" s="20">
        <v>40311</v>
      </c>
      <c r="B2878">
        <v>1.2516</v>
      </c>
      <c r="C2878">
        <f t="shared" si="45"/>
        <v>2010</v>
      </c>
    </row>
    <row r="2879" spans="1:3">
      <c r="A2879" s="20">
        <v>40312</v>
      </c>
      <c r="B2879">
        <v>1.236</v>
      </c>
      <c r="C2879">
        <f t="shared" si="45"/>
        <v>2010</v>
      </c>
    </row>
    <row r="2880" spans="1:3">
      <c r="A2880" s="20">
        <v>40315</v>
      </c>
      <c r="B2880">
        <v>1.2391000000000001</v>
      </c>
      <c r="C2880">
        <f t="shared" si="45"/>
        <v>2010</v>
      </c>
    </row>
    <row r="2881" spans="1:3">
      <c r="A2881" s="20">
        <v>40316</v>
      </c>
      <c r="B2881">
        <v>1.2158</v>
      </c>
      <c r="C2881">
        <f t="shared" si="45"/>
        <v>2010</v>
      </c>
    </row>
    <row r="2882" spans="1:3">
      <c r="A2882" s="20">
        <v>40317</v>
      </c>
      <c r="B2882">
        <v>1.2415</v>
      </c>
      <c r="C2882">
        <f t="shared" si="45"/>
        <v>2010</v>
      </c>
    </row>
    <row r="2883" spans="1:3">
      <c r="A2883" s="20">
        <v>40318</v>
      </c>
      <c r="B2883">
        <v>1.2462</v>
      </c>
      <c r="C2883">
        <f t="shared" si="45"/>
        <v>2010</v>
      </c>
    </row>
    <row r="2884" spans="1:3">
      <c r="A2884" s="20">
        <v>40319</v>
      </c>
      <c r="B2884">
        <v>1.2569999999999999</v>
      </c>
      <c r="C2884">
        <f t="shared" si="45"/>
        <v>2010</v>
      </c>
    </row>
    <row r="2885" spans="1:3">
      <c r="A2885" s="20">
        <v>40322</v>
      </c>
      <c r="B2885">
        <v>1.2336</v>
      </c>
      <c r="C2885">
        <f t="shared" si="45"/>
        <v>2010</v>
      </c>
    </row>
    <row r="2886" spans="1:3">
      <c r="A2886" s="20">
        <v>40323</v>
      </c>
      <c r="B2886">
        <v>1.2379</v>
      </c>
      <c r="C2886">
        <f t="shared" si="45"/>
        <v>2010</v>
      </c>
    </row>
    <row r="2887" spans="1:3">
      <c r="A2887" s="20">
        <v>40324</v>
      </c>
      <c r="B2887">
        <v>1.2161</v>
      </c>
      <c r="C2887">
        <f t="shared" si="45"/>
        <v>2010</v>
      </c>
    </row>
    <row r="2888" spans="1:3">
      <c r="A2888" s="20">
        <v>40325</v>
      </c>
      <c r="B2888">
        <v>1.2359</v>
      </c>
      <c r="C2888">
        <f t="shared" si="45"/>
        <v>2010</v>
      </c>
    </row>
    <row r="2889" spans="1:3">
      <c r="A2889" s="20">
        <v>40326</v>
      </c>
      <c r="B2889">
        <v>1.2271000000000001</v>
      </c>
      <c r="C2889">
        <f t="shared" si="45"/>
        <v>2010</v>
      </c>
    </row>
    <row r="2890" spans="1:3">
      <c r="A2890" s="20">
        <v>40330</v>
      </c>
      <c r="B2890">
        <v>1.2214</v>
      </c>
      <c r="C2890">
        <f t="shared" si="45"/>
        <v>2010</v>
      </c>
    </row>
    <row r="2891" spans="1:3">
      <c r="A2891" s="20">
        <v>40331</v>
      </c>
      <c r="B2891">
        <v>1.2248000000000001</v>
      </c>
      <c r="C2891">
        <f t="shared" si="45"/>
        <v>2010</v>
      </c>
    </row>
    <row r="2892" spans="1:3">
      <c r="A2892" s="20">
        <v>40332</v>
      </c>
      <c r="B2892">
        <v>1.2161</v>
      </c>
      <c r="C2892">
        <f t="shared" si="45"/>
        <v>2010</v>
      </c>
    </row>
    <row r="2893" spans="1:3">
      <c r="A2893" s="20">
        <v>40333</v>
      </c>
      <c r="B2893">
        <v>1.1969000000000001</v>
      </c>
      <c r="C2893">
        <f t="shared" si="45"/>
        <v>2010</v>
      </c>
    </row>
    <row r="2894" spans="1:3">
      <c r="A2894" s="20">
        <v>40336</v>
      </c>
      <c r="B2894">
        <v>1.1911</v>
      </c>
      <c r="C2894">
        <f t="shared" si="45"/>
        <v>2010</v>
      </c>
    </row>
    <row r="2895" spans="1:3">
      <c r="A2895" s="20">
        <v>40337</v>
      </c>
      <c r="B2895">
        <v>1.1968000000000001</v>
      </c>
      <c r="C2895">
        <f t="shared" si="45"/>
        <v>2010</v>
      </c>
    </row>
    <row r="2896" spans="1:3">
      <c r="A2896" s="20">
        <v>40338</v>
      </c>
      <c r="B2896">
        <v>1.1983999999999999</v>
      </c>
      <c r="C2896">
        <f t="shared" si="45"/>
        <v>2010</v>
      </c>
    </row>
    <row r="2897" spans="1:3">
      <c r="A2897" s="20">
        <v>40339</v>
      </c>
      <c r="B2897">
        <v>1.2111000000000001</v>
      </c>
      <c r="C2897">
        <f t="shared" si="45"/>
        <v>2010</v>
      </c>
    </row>
    <row r="2898" spans="1:3">
      <c r="A2898" s="20">
        <v>40340</v>
      </c>
      <c r="B2898">
        <v>1.2110000000000001</v>
      </c>
      <c r="C2898">
        <f t="shared" ref="C2898:C2961" si="46">YEAR(A2898)</f>
        <v>2010</v>
      </c>
    </row>
    <row r="2899" spans="1:3">
      <c r="A2899" s="20">
        <v>40343</v>
      </c>
      <c r="B2899">
        <v>1.2216</v>
      </c>
      <c r="C2899">
        <f t="shared" si="46"/>
        <v>2010</v>
      </c>
    </row>
    <row r="2900" spans="1:3">
      <c r="A2900" s="20">
        <v>40344</v>
      </c>
      <c r="B2900">
        <v>1.2323</v>
      </c>
      <c r="C2900">
        <f t="shared" si="46"/>
        <v>2010</v>
      </c>
    </row>
    <row r="2901" spans="1:3">
      <c r="A2901" s="20">
        <v>40345</v>
      </c>
      <c r="B2901">
        <v>1.2296</v>
      </c>
      <c r="C2901">
        <f t="shared" si="46"/>
        <v>2010</v>
      </c>
    </row>
    <row r="2902" spans="1:3">
      <c r="A2902" s="20">
        <v>40346</v>
      </c>
      <c r="B2902">
        <v>1.2383999999999999</v>
      </c>
      <c r="C2902">
        <f t="shared" si="46"/>
        <v>2010</v>
      </c>
    </row>
    <row r="2903" spans="1:3">
      <c r="A2903" s="20">
        <v>40347</v>
      </c>
      <c r="B2903">
        <v>1.2385999999999999</v>
      </c>
      <c r="C2903">
        <f t="shared" si="46"/>
        <v>2010</v>
      </c>
    </row>
    <row r="2904" spans="1:3">
      <c r="A2904" s="20">
        <v>40350</v>
      </c>
      <c r="B2904">
        <v>1.2310000000000001</v>
      </c>
      <c r="C2904">
        <f t="shared" si="46"/>
        <v>2010</v>
      </c>
    </row>
    <row r="2905" spans="1:3">
      <c r="A2905" s="20">
        <v>40351</v>
      </c>
      <c r="B2905">
        <v>1.2262</v>
      </c>
      <c r="C2905">
        <f t="shared" si="46"/>
        <v>2010</v>
      </c>
    </row>
    <row r="2906" spans="1:3">
      <c r="A2906" s="20">
        <v>40352</v>
      </c>
      <c r="B2906">
        <v>1.2316</v>
      </c>
      <c r="C2906">
        <f t="shared" si="46"/>
        <v>2010</v>
      </c>
    </row>
    <row r="2907" spans="1:3">
      <c r="A2907" s="20">
        <v>40353</v>
      </c>
      <c r="B2907">
        <v>1.2327999999999999</v>
      </c>
      <c r="C2907">
        <f t="shared" si="46"/>
        <v>2010</v>
      </c>
    </row>
    <row r="2908" spans="1:3">
      <c r="A2908" s="20">
        <v>40354</v>
      </c>
      <c r="B2908">
        <v>1.2367999999999999</v>
      </c>
      <c r="C2908">
        <f t="shared" si="46"/>
        <v>2010</v>
      </c>
    </row>
    <row r="2909" spans="1:3">
      <c r="A2909" s="20">
        <v>40357</v>
      </c>
      <c r="B2909">
        <v>1.228</v>
      </c>
      <c r="C2909">
        <f t="shared" si="46"/>
        <v>2010</v>
      </c>
    </row>
    <row r="2910" spans="1:3">
      <c r="A2910" s="20">
        <v>40358</v>
      </c>
      <c r="B2910">
        <v>1.2183999999999999</v>
      </c>
      <c r="C2910">
        <f t="shared" si="46"/>
        <v>2010</v>
      </c>
    </row>
    <row r="2911" spans="1:3">
      <c r="A2911" s="20">
        <v>40359</v>
      </c>
      <c r="B2911">
        <v>1.2231000000000001</v>
      </c>
      <c r="C2911">
        <f t="shared" si="46"/>
        <v>2010</v>
      </c>
    </row>
    <row r="2912" spans="1:3">
      <c r="A2912" s="20">
        <v>40360</v>
      </c>
      <c r="B2912">
        <v>1.2515000000000001</v>
      </c>
      <c r="C2912">
        <f t="shared" si="46"/>
        <v>2010</v>
      </c>
    </row>
    <row r="2913" spans="1:3">
      <c r="A2913" s="20">
        <v>40361</v>
      </c>
      <c r="B2913">
        <v>1.2565</v>
      </c>
      <c r="C2913">
        <f t="shared" si="46"/>
        <v>2010</v>
      </c>
    </row>
    <row r="2914" spans="1:3">
      <c r="A2914" s="20">
        <v>40365</v>
      </c>
      <c r="B2914">
        <v>1.2625999999999999</v>
      </c>
      <c r="C2914">
        <f t="shared" si="46"/>
        <v>2010</v>
      </c>
    </row>
    <row r="2915" spans="1:3">
      <c r="A2915" s="20">
        <v>40366</v>
      </c>
      <c r="B2915">
        <v>1.2632000000000001</v>
      </c>
      <c r="C2915">
        <f t="shared" si="46"/>
        <v>2010</v>
      </c>
    </row>
    <row r="2916" spans="1:3">
      <c r="A2916" s="20">
        <v>40367</v>
      </c>
      <c r="B2916">
        <v>1.2688999999999999</v>
      </c>
      <c r="C2916">
        <f t="shared" si="46"/>
        <v>2010</v>
      </c>
    </row>
    <row r="2917" spans="1:3">
      <c r="A2917" s="20">
        <v>40368</v>
      </c>
      <c r="B2917">
        <v>1.2639</v>
      </c>
      <c r="C2917">
        <f t="shared" si="46"/>
        <v>2010</v>
      </c>
    </row>
    <row r="2918" spans="1:3">
      <c r="A2918" s="20">
        <v>40371</v>
      </c>
      <c r="B2918">
        <v>1.2588999999999999</v>
      </c>
      <c r="C2918">
        <f t="shared" si="46"/>
        <v>2010</v>
      </c>
    </row>
    <row r="2919" spans="1:3">
      <c r="A2919" s="20">
        <v>40372</v>
      </c>
      <c r="B2919">
        <v>1.2725</v>
      </c>
      <c r="C2919">
        <f t="shared" si="46"/>
        <v>2010</v>
      </c>
    </row>
    <row r="2920" spans="1:3">
      <c r="A2920" s="20">
        <v>40373</v>
      </c>
      <c r="B2920">
        <v>1.274</v>
      </c>
      <c r="C2920">
        <f t="shared" si="46"/>
        <v>2010</v>
      </c>
    </row>
    <row r="2921" spans="1:3">
      <c r="A2921" s="20">
        <v>40374</v>
      </c>
      <c r="B2921">
        <v>1.2930999999999999</v>
      </c>
      <c r="C2921">
        <f t="shared" si="46"/>
        <v>2010</v>
      </c>
    </row>
    <row r="2922" spans="1:3">
      <c r="A2922" s="20">
        <v>40375</v>
      </c>
      <c r="B2922">
        <v>1.2928999999999999</v>
      </c>
      <c r="C2922">
        <f t="shared" si="46"/>
        <v>2010</v>
      </c>
    </row>
    <row r="2923" spans="1:3">
      <c r="A2923" s="20">
        <v>40378</v>
      </c>
      <c r="B2923">
        <v>1.2935000000000001</v>
      </c>
      <c r="C2923">
        <f t="shared" si="46"/>
        <v>2010</v>
      </c>
    </row>
    <row r="2924" spans="1:3">
      <c r="A2924" s="20">
        <v>40379</v>
      </c>
      <c r="B2924">
        <v>1.2883</v>
      </c>
      <c r="C2924">
        <f t="shared" si="46"/>
        <v>2010</v>
      </c>
    </row>
    <row r="2925" spans="1:3">
      <c r="A2925" s="20">
        <v>40380</v>
      </c>
      <c r="B2925">
        <v>1.2758</v>
      </c>
      <c r="C2925">
        <f t="shared" si="46"/>
        <v>2010</v>
      </c>
    </row>
    <row r="2926" spans="1:3">
      <c r="A2926" s="20">
        <v>40381</v>
      </c>
      <c r="B2926">
        <v>1.2884</v>
      </c>
      <c r="C2926">
        <f t="shared" si="46"/>
        <v>2010</v>
      </c>
    </row>
    <row r="2927" spans="1:3">
      <c r="A2927" s="20">
        <v>40382</v>
      </c>
      <c r="B2927">
        <v>1.2908999999999999</v>
      </c>
      <c r="C2927">
        <f t="shared" si="46"/>
        <v>2010</v>
      </c>
    </row>
    <row r="2928" spans="1:3">
      <c r="A2928" s="20">
        <v>40385</v>
      </c>
      <c r="B2928">
        <v>1.2994000000000001</v>
      </c>
      <c r="C2928">
        <f t="shared" si="46"/>
        <v>2010</v>
      </c>
    </row>
    <row r="2929" spans="1:3">
      <c r="A2929" s="20">
        <v>40386</v>
      </c>
      <c r="B2929">
        <v>1.2994000000000001</v>
      </c>
      <c r="C2929">
        <f t="shared" si="46"/>
        <v>2010</v>
      </c>
    </row>
    <row r="2930" spans="1:3">
      <c r="A2930" s="20">
        <v>40387</v>
      </c>
      <c r="B2930">
        <v>1.2988</v>
      </c>
      <c r="C2930">
        <f t="shared" si="46"/>
        <v>2010</v>
      </c>
    </row>
    <row r="2931" spans="1:3">
      <c r="A2931" s="20">
        <v>40388</v>
      </c>
      <c r="B2931">
        <v>1.3076000000000001</v>
      </c>
      <c r="C2931">
        <f t="shared" si="46"/>
        <v>2010</v>
      </c>
    </row>
    <row r="2932" spans="1:3">
      <c r="A2932" s="20">
        <v>40389</v>
      </c>
      <c r="B2932">
        <v>1.3048999999999999</v>
      </c>
      <c r="C2932">
        <f t="shared" si="46"/>
        <v>2010</v>
      </c>
    </row>
    <row r="2933" spans="1:3">
      <c r="A2933" s="20">
        <v>40392</v>
      </c>
      <c r="B2933">
        <v>1.3177000000000001</v>
      </c>
      <c r="C2933">
        <f t="shared" si="46"/>
        <v>2010</v>
      </c>
    </row>
    <row r="2934" spans="1:3">
      <c r="A2934" s="20">
        <v>40393</v>
      </c>
      <c r="B2934">
        <v>1.3225</v>
      </c>
      <c r="C2934">
        <f t="shared" si="46"/>
        <v>2010</v>
      </c>
    </row>
    <row r="2935" spans="1:3">
      <c r="A2935" s="20">
        <v>40394</v>
      </c>
      <c r="B2935">
        <v>1.3160000000000001</v>
      </c>
      <c r="C2935">
        <f t="shared" si="46"/>
        <v>2010</v>
      </c>
    </row>
    <row r="2936" spans="1:3">
      <c r="A2936" s="20">
        <v>40395</v>
      </c>
      <c r="B2936">
        <v>1.3182</v>
      </c>
      <c r="C2936">
        <f t="shared" si="46"/>
        <v>2010</v>
      </c>
    </row>
    <row r="2937" spans="1:3">
      <c r="A2937" s="20">
        <v>40396</v>
      </c>
      <c r="B2937">
        <v>1.3287</v>
      </c>
      <c r="C2937">
        <f t="shared" si="46"/>
        <v>2010</v>
      </c>
    </row>
    <row r="2938" spans="1:3">
      <c r="A2938" s="20">
        <v>40399</v>
      </c>
      <c r="B2938">
        <v>1.3225</v>
      </c>
      <c r="C2938">
        <f t="shared" si="46"/>
        <v>2010</v>
      </c>
    </row>
    <row r="2939" spans="1:3">
      <c r="A2939" s="20">
        <v>40400</v>
      </c>
      <c r="B2939">
        <v>1.3174999999999999</v>
      </c>
      <c r="C2939">
        <f t="shared" si="46"/>
        <v>2010</v>
      </c>
    </row>
    <row r="2940" spans="1:3">
      <c r="A2940" s="20">
        <v>40401</v>
      </c>
      <c r="B2940">
        <v>1.2834000000000001</v>
      </c>
      <c r="C2940">
        <f t="shared" si="46"/>
        <v>2010</v>
      </c>
    </row>
    <row r="2941" spans="1:3">
      <c r="A2941" s="20">
        <v>40402</v>
      </c>
      <c r="B2941">
        <v>1.2824</v>
      </c>
      <c r="C2941">
        <f t="shared" si="46"/>
        <v>2010</v>
      </c>
    </row>
    <row r="2942" spans="1:3">
      <c r="A2942" s="20">
        <v>40403</v>
      </c>
      <c r="B2942">
        <v>1.2757000000000001</v>
      </c>
      <c r="C2942">
        <f t="shared" si="46"/>
        <v>2010</v>
      </c>
    </row>
    <row r="2943" spans="1:3">
      <c r="A2943" s="20">
        <v>40406</v>
      </c>
      <c r="B2943">
        <v>1.2818000000000001</v>
      </c>
      <c r="C2943">
        <f t="shared" si="46"/>
        <v>2010</v>
      </c>
    </row>
    <row r="2944" spans="1:3">
      <c r="A2944" s="20">
        <v>40407</v>
      </c>
      <c r="B2944">
        <v>1.2876000000000001</v>
      </c>
      <c r="C2944">
        <f t="shared" si="46"/>
        <v>2010</v>
      </c>
    </row>
    <row r="2945" spans="1:3">
      <c r="A2945" s="20">
        <v>40408</v>
      </c>
      <c r="B2945">
        <v>1.2858000000000001</v>
      </c>
      <c r="C2945">
        <f t="shared" si="46"/>
        <v>2010</v>
      </c>
    </row>
    <row r="2946" spans="1:3">
      <c r="A2946" s="20">
        <v>40409</v>
      </c>
      <c r="B2946">
        <v>1.2818000000000001</v>
      </c>
      <c r="C2946">
        <f t="shared" si="46"/>
        <v>2010</v>
      </c>
    </row>
    <row r="2947" spans="1:3">
      <c r="A2947" s="20">
        <v>40410</v>
      </c>
      <c r="B2947">
        <v>1.2709999999999999</v>
      </c>
      <c r="C2947">
        <f t="shared" si="46"/>
        <v>2010</v>
      </c>
    </row>
    <row r="2948" spans="1:3">
      <c r="A2948" s="20">
        <v>40413</v>
      </c>
      <c r="B2948">
        <v>1.2662</v>
      </c>
      <c r="C2948">
        <f t="shared" si="46"/>
        <v>2010</v>
      </c>
    </row>
    <row r="2949" spans="1:3">
      <c r="A2949" s="20">
        <v>40414</v>
      </c>
      <c r="B2949">
        <v>1.2621</v>
      </c>
      <c r="C2949">
        <f t="shared" si="46"/>
        <v>2010</v>
      </c>
    </row>
    <row r="2950" spans="1:3">
      <c r="A2950" s="20">
        <v>40415</v>
      </c>
      <c r="B2950">
        <v>1.2657</v>
      </c>
      <c r="C2950">
        <f t="shared" si="46"/>
        <v>2010</v>
      </c>
    </row>
    <row r="2951" spans="1:3">
      <c r="A2951" s="20">
        <v>40416</v>
      </c>
      <c r="B2951">
        <v>1.2715000000000001</v>
      </c>
      <c r="C2951">
        <f t="shared" si="46"/>
        <v>2010</v>
      </c>
    </row>
    <row r="2952" spans="1:3">
      <c r="A2952" s="20">
        <v>40417</v>
      </c>
      <c r="B2952">
        <v>1.2766999999999999</v>
      </c>
      <c r="C2952">
        <f t="shared" si="46"/>
        <v>2010</v>
      </c>
    </row>
    <row r="2953" spans="1:3">
      <c r="A2953" s="20">
        <v>40420</v>
      </c>
      <c r="B2953">
        <v>1.2661</v>
      </c>
      <c r="C2953">
        <f t="shared" si="46"/>
        <v>2010</v>
      </c>
    </row>
    <row r="2954" spans="1:3">
      <c r="A2954" s="20">
        <v>40421</v>
      </c>
      <c r="B2954">
        <v>1.2682</v>
      </c>
      <c r="C2954">
        <f t="shared" si="46"/>
        <v>2010</v>
      </c>
    </row>
    <row r="2955" spans="1:3">
      <c r="A2955" s="20">
        <v>40422</v>
      </c>
      <c r="B2955">
        <v>1.2806</v>
      </c>
      <c r="C2955">
        <f t="shared" si="46"/>
        <v>2010</v>
      </c>
    </row>
    <row r="2956" spans="1:3">
      <c r="A2956" s="20">
        <v>40423</v>
      </c>
      <c r="B2956">
        <v>1.2821</v>
      </c>
      <c r="C2956">
        <f t="shared" si="46"/>
        <v>2010</v>
      </c>
    </row>
    <row r="2957" spans="1:3">
      <c r="A2957" s="20">
        <v>40424</v>
      </c>
      <c r="B2957">
        <v>1.2895000000000001</v>
      </c>
      <c r="C2957">
        <f t="shared" si="46"/>
        <v>2010</v>
      </c>
    </row>
    <row r="2958" spans="1:3">
      <c r="A2958" s="20">
        <v>40428</v>
      </c>
      <c r="B2958">
        <v>1.2683</v>
      </c>
      <c r="C2958">
        <f t="shared" si="46"/>
        <v>2010</v>
      </c>
    </row>
    <row r="2959" spans="1:3">
      <c r="A2959" s="20">
        <v>40429</v>
      </c>
      <c r="B2959">
        <v>1.2722</v>
      </c>
      <c r="C2959">
        <f t="shared" si="46"/>
        <v>2010</v>
      </c>
    </row>
    <row r="2960" spans="1:3">
      <c r="A2960" s="20">
        <v>40430</v>
      </c>
      <c r="B2960">
        <v>1.2695000000000001</v>
      </c>
      <c r="C2960">
        <f t="shared" si="46"/>
        <v>2010</v>
      </c>
    </row>
    <row r="2961" spans="1:3">
      <c r="A2961" s="20">
        <v>40431</v>
      </c>
      <c r="B2961">
        <v>1.2678</v>
      </c>
      <c r="C2961">
        <f t="shared" si="46"/>
        <v>2010</v>
      </c>
    </row>
    <row r="2962" spans="1:3">
      <c r="A2962" s="20">
        <v>40434</v>
      </c>
      <c r="B2962">
        <v>1.2877000000000001</v>
      </c>
      <c r="C2962">
        <f t="shared" ref="C2962:C3025" si="47">YEAR(A2962)</f>
        <v>2010</v>
      </c>
    </row>
    <row r="2963" spans="1:3">
      <c r="A2963" s="20">
        <v>40435</v>
      </c>
      <c r="B2963">
        <v>1.2994000000000001</v>
      </c>
      <c r="C2963">
        <f t="shared" si="47"/>
        <v>2010</v>
      </c>
    </row>
    <row r="2964" spans="1:3">
      <c r="A2964" s="20">
        <v>40436</v>
      </c>
      <c r="B2964">
        <v>1.3007</v>
      </c>
      <c r="C2964">
        <f t="shared" si="47"/>
        <v>2010</v>
      </c>
    </row>
    <row r="2965" spans="1:3">
      <c r="A2965" s="20">
        <v>40437</v>
      </c>
      <c r="B2965">
        <v>1.3077000000000001</v>
      </c>
      <c r="C2965">
        <f t="shared" si="47"/>
        <v>2010</v>
      </c>
    </row>
    <row r="2966" spans="1:3">
      <c r="A2966" s="20">
        <v>40438</v>
      </c>
      <c r="B2966">
        <v>1.3046</v>
      </c>
      <c r="C2966">
        <f t="shared" si="47"/>
        <v>2010</v>
      </c>
    </row>
    <row r="2967" spans="1:3">
      <c r="A2967" s="20">
        <v>40441</v>
      </c>
      <c r="B2967">
        <v>1.3066</v>
      </c>
      <c r="C2967">
        <f t="shared" si="47"/>
        <v>2010</v>
      </c>
    </row>
    <row r="2968" spans="1:3">
      <c r="A2968" s="20">
        <v>40442</v>
      </c>
      <c r="B2968">
        <v>1.3261000000000001</v>
      </c>
      <c r="C2968">
        <f t="shared" si="47"/>
        <v>2010</v>
      </c>
    </row>
    <row r="2969" spans="1:3">
      <c r="A2969" s="20">
        <v>40443</v>
      </c>
      <c r="B2969">
        <v>1.3398000000000001</v>
      </c>
      <c r="C2969">
        <f t="shared" si="47"/>
        <v>2010</v>
      </c>
    </row>
    <row r="2970" spans="1:3">
      <c r="A2970" s="20">
        <v>40444</v>
      </c>
      <c r="B2970">
        <v>1.3312999999999999</v>
      </c>
      <c r="C2970">
        <f t="shared" si="47"/>
        <v>2010</v>
      </c>
    </row>
    <row r="2971" spans="1:3">
      <c r="A2971" s="20">
        <v>40445</v>
      </c>
      <c r="B2971">
        <v>1.3487</v>
      </c>
      <c r="C2971">
        <f t="shared" si="47"/>
        <v>2010</v>
      </c>
    </row>
    <row r="2972" spans="1:3">
      <c r="A2972" s="20">
        <v>40448</v>
      </c>
      <c r="B2972">
        <v>1.3453999999999999</v>
      </c>
      <c r="C2972">
        <f t="shared" si="47"/>
        <v>2010</v>
      </c>
    </row>
    <row r="2973" spans="1:3">
      <c r="A2973" s="20">
        <v>40449</v>
      </c>
      <c r="B2973">
        <v>1.3580000000000001</v>
      </c>
      <c r="C2973">
        <f t="shared" si="47"/>
        <v>2010</v>
      </c>
    </row>
    <row r="2974" spans="1:3">
      <c r="A2974" s="20">
        <v>40450</v>
      </c>
      <c r="B2974">
        <v>1.3624000000000001</v>
      </c>
      <c r="C2974">
        <f t="shared" si="47"/>
        <v>2010</v>
      </c>
    </row>
    <row r="2975" spans="1:3">
      <c r="A2975" s="20">
        <v>40451</v>
      </c>
      <c r="B2975">
        <v>1.3632</v>
      </c>
      <c r="C2975">
        <f t="shared" si="47"/>
        <v>2010</v>
      </c>
    </row>
    <row r="2976" spans="1:3">
      <c r="A2976" s="20">
        <v>40452</v>
      </c>
      <c r="B2976">
        <v>1.3791</v>
      </c>
      <c r="C2976">
        <f t="shared" si="47"/>
        <v>2010</v>
      </c>
    </row>
    <row r="2977" spans="1:3">
      <c r="A2977" s="20">
        <v>40455</v>
      </c>
      <c r="B2977">
        <v>1.3681000000000001</v>
      </c>
      <c r="C2977">
        <f t="shared" si="47"/>
        <v>2010</v>
      </c>
    </row>
    <row r="2978" spans="1:3">
      <c r="A2978" s="20">
        <v>40456</v>
      </c>
      <c r="B2978">
        <v>1.3833</v>
      </c>
      <c r="C2978">
        <f t="shared" si="47"/>
        <v>2010</v>
      </c>
    </row>
    <row r="2979" spans="1:3">
      <c r="A2979" s="20">
        <v>40457</v>
      </c>
      <c r="B2979">
        <v>1.3934</v>
      </c>
      <c r="C2979">
        <f t="shared" si="47"/>
        <v>2010</v>
      </c>
    </row>
    <row r="2980" spans="1:3">
      <c r="A2980" s="20">
        <v>40458</v>
      </c>
      <c r="B2980">
        <v>1.3925000000000001</v>
      </c>
      <c r="C2980">
        <f t="shared" si="47"/>
        <v>2010</v>
      </c>
    </row>
    <row r="2981" spans="1:3">
      <c r="A2981" s="20">
        <v>40459</v>
      </c>
      <c r="B2981">
        <v>1.3935999999999999</v>
      </c>
      <c r="C2981">
        <f t="shared" si="47"/>
        <v>2010</v>
      </c>
    </row>
    <row r="2982" spans="1:3">
      <c r="A2982" s="20">
        <v>40462</v>
      </c>
      <c r="B2982">
        <v>1.3872</v>
      </c>
      <c r="C2982">
        <f t="shared" si="47"/>
        <v>2010</v>
      </c>
    </row>
    <row r="2983" spans="1:3">
      <c r="A2983" s="20">
        <v>40463</v>
      </c>
      <c r="B2983">
        <v>1.3922000000000001</v>
      </c>
      <c r="C2983">
        <f t="shared" si="47"/>
        <v>2010</v>
      </c>
    </row>
    <row r="2984" spans="1:3">
      <c r="A2984" s="20">
        <v>40464</v>
      </c>
      <c r="B2984">
        <v>1.3957999999999999</v>
      </c>
      <c r="C2984">
        <f t="shared" si="47"/>
        <v>2010</v>
      </c>
    </row>
    <row r="2985" spans="1:3">
      <c r="A2985" s="20">
        <v>40465</v>
      </c>
      <c r="B2985">
        <v>1.4077999999999999</v>
      </c>
      <c r="C2985">
        <f t="shared" si="47"/>
        <v>2010</v>
      </c>
    </row>
    <row r="2986" spans="1:3">
      <c r="A2986" s="20">
        <v>40466</v>
      </c>
      <c r="B2986">
        <v>1.3974</v>
      </c>
      <c r="C2986">
        <f t="shared" si="47"/>
        <v>2010</v>
      </c>
    </row>
    <row r="2987" spans="1:3">
      <c r="A2987" s="20">
        <v>40469</v>
      </c>
      <c r="B2987">
        <v>1.3944000000000001</v>
      </c>
      <c r="C2987">
        <f t="shared" si="47"/>
        <v>2010</v>
      </c>
    </row>
    <row r="2988" spans="1:3">
      <c r="A2988" s="20">
        <v>40470</v>
      </c>
      <c r="B2988">
        <v>1.3732</v>
      </c>
      <c r="C2988">
        <f t="shared" si="47"/>
        <v>2010</v>
      </c>
    </row>
    <row r="2989" spans="1:3">
      <c r="A2989" s="20">
        <v>40471</v>
      </c>
      <c r="B2989">
        <v>1.3966000000000001</v>
      </c>
      <c r="C2989">
        <f t="shared" si="47"/>
        <v>2010</v>
      </c>
    </row>
    <row r="2990" spans="1:3">
      <c r="A2990" s="20">
        <v>40472</v>
      </c>
      <c r="B2990">
        <v>1.3922000000000001</v>
      </c>
      <c r="C2990">
        <f t="shared" si="47"/>
        <v>2010</v>
      </c>
    </row>
    <row r="2991" spans="1:3">
      <c r="A2991" s="20">
        <v>40473</v>
      </c>
      <c r="B2991">
        <v>1.3953</v>
      </c>
      <c r="C2991">
        <f t="shared" si="47"/>
        <v>2010</v>
      </c>
    </row>
    <row r="2992" spans="1:3">
      <c r="A2992" s="20">
        <v>40476</v>
      </c>
      <c r="B2992">
        <v>1.3968</v>
      </c>
      <c r="C2992">
        <f t="shared" si="47"/>
        <v>2010</v>
      </c>
    </row>
    <row r="2993" spans="1:3">
      <c r="A2993" s="20">
        <v>40477</v>
      </c>
      <c r="B2993">
        <v>1.3855999999999999</v>
      </c>
      <c r="C2993">
        <f t="shared" si="47"/>
        <v>2010</v>
      </c>
    </row>
    <row r="2994" spans="1:3">
      <c r="A2994" s="20">
        <v>40478</v>
      </c>
      <c r="B2994">
        <v>1.3761000000000001</v>
      </c>
      <c r="C2994">
        <f t="shared" si="47"/>
        <v>2010</v>
      </c>
    </row>
    <row r="2995" spans="1:3">
      <c r="A2995" s="20">
        <v>40479</v>
      </c>
      <c r="B2995">
        <v>1.3924000000000001</v>
      </c>
      <c r="C2995">
        <f t="shared" si="47"/>
        <v>2010</v>
      </c>
    </row>
    <row r="2996" spans="1:3">
      <c r="A2996" s="20">
        <v>40480</v>
      </c>
      <c r="B2996">
        <v>1.3945000000000001</v>
      </c>
      <c r="C2996">
        <f t="shared" si="47"/>
        <v>2010</v>
      </c>
    </row>
    <row r="2997" spans="1:3">
      <c r="A2997" s="20">
        <v>40483</v>
      </c>
      <c r="B2997">
        <v>1.3895999999999999</v>
      </c>
      <c r="C2997">
        <f t="shared" si="47"/>
        <v>2010</v>
      </c>
    </row>
    <row r="2998" spans="1:3">
      <c r="A2998" s="20">
        <v>40484</v>
      </c>
      <c r="B2998">
        <v>1.4037999999999999</v>
      </c>
      <c r="C2998">
        <f t="shared" si="47"/>
        <v>2010</v>
      </c>
    </row>
    <row r="2999" spans="1:3">
      <c r="A2999" s="20">
        <v>40485</v>
      </c>
      <c r="B2999">
        <v>1.4141999999999999</v>
      </c>
      <c r="C2999">
        <f t="shared" si="47"/>
        <v>2010</v>
      </c>
    </row>
    <row r="3000" spans="1:3">
      <c r="A3000" s="20">
        <v>40486</v>
      </c>
      <c r="B3000">
        <v>1.4209000000000001</v>
      </c>
      <c r="C3000">
        <f t="shared" si="47"/>
        <v>2010</v>
      </c>
    </row>
    <row r="3001" spans="1:3">
      <c r="A3001" s="20">
        <v>40487</v>
      </c>
      <c r="B3001">
        <v>1.4029</v>
      </c>
      <c r="C3001">
        <f t="shared" si="47"/>
        <v>2010</v>
      </c>
    </row>
    <row r="3002" spans="1:3">
      <c r="A3002" s="20">
        <v>40490</v>
      </c>
      <c r="B3002">
        <v>1.3914</v>
      </c>
      <c r="C3002">
        <f t="shared" si="47"/>
        <v>2010</v>
      </c>
    </row>
    <row r="3003" spans="1:3">
      <c r="A3003" s="20">
        <v>40491</v>
      </c>
      <c r="B3003">
        <v>1.3774</v>
      </c>
      <c r="C3003">
        <f t="shared" si="47"/>
        <v>2010</v>
      </c>
    </row>
    <row r="3004" spans="1:3">
      <c r="A3004" s="20">
        <v>40492</v>
      </c>
      <c r="B3004">
        <v>1.3782000000000001</v>
      </c>
      <c r="C3004">
        <f t="shared" si="47"/>
        <v>2010</v>
      </c>
    </row>
    <row r="3005" spans="1:3">
      <c r="A3005" s="20">
        <v>40493</v>
      </c>
      <c r="B3005">
        <v>1.3662000000000001</v>
      </c>
      <c r="C3005">
        <f t="shared" si="47"/>
        <v>2010</v>
      </c>
    </row>
    <row r="3006" spans="1:3">
      <c r="A3006" s="20">
        <v>40494</v>
      </c>
      <c r="B3006">
        <v>1.3688</v>
      </c>
      <c r="C3006">
        <f t="shared" si="47"/>
        <v>2010</v>
      </c>
    </row>
    <row r="3007" spans="1:3">
      <c r="A3007" s="20">
        <v>40497</v>
      </c>
      <c r="B3007">
        <v>1.3582000000000001</v>
      </c>
      <c r="C3007">
        <f t="shared" si="47"/>
        <v>2010</v>
      </c>
    </row>
    <row r="3008" spans="1:3">
      <c r="A3008" s="20">
        <v>40498</v>
      </c>
      <c r="B3008">
        <v>1.3492999999999999</v>
      </c>
      <c r="C3008">
        <f t="shared" si="47"/>
        <v>2010</v>
      </c>
    </row>
    <row r="3009" spans="1:3">
      <c r="A3009" s="20">
        <v>40499</v>
      </c>
      <c r="B3009">
        <v>1.3520000000000001</v>
      </c>
      <c r="C3009">
        <f t="shared" si="47"/>
        <v>2010</v>
      </c>
    </row>
    <row r="3010" spans="1:3">
      <c r="A3010" s="20">
        <v>40500</v>
      </c>
      <c r="B3010">
        <v>1.3638999999999999</v>
      </c>
      <c r="C3010">
        <f t="shared" si="47"/>
        <v>2010</v>
      </c>
    </row>
    <row r="3011" spans="1:3">
      <c r="A3011" s="20">
        <v>40501</v>
      </c>
      <c r="B3011">
        <v>1.3684000000000001</v>
      </c>
      <c r="C3011">
        <f t="shared" si="47"/>
        <v>2010</v>
      </c>
    </row>
    <row r="3012" spans="1:3">
      <c r="A3012" s="20">
        <v>40504</v>
      </c>
      <c r="B3012">
        <v>1.3619000000000001</v>
      </c>
      <c r="C3012">
        <f t="shared" si="47"/>
        <v>2010</v>
      </c>
    </row>
    <row r="3013" spans="1:3">
      <c r="A3013" s="20">
        <v>40505</v>
      </c>
      <c r="B3013">
        <v>1.3366</v>
      </c>
      <c r="C3013">
        <f t="shared" si="47"/>
        <v>2010</v>
      </c>
    </row>
    <row r="3014" spans="1:3">
      <c r="A3014" s="20">
        <v>40506</v>
      </c>
      <c r="B3014">
        <v>1.3329</v>
      </c>
      <c r="C3014">
        <f t="shared" si="47"/>
        <v>2010</v>
      </c>
    </row>
    <row r="3015" spans="1:3">
      <c r="A3015" s="20">
        <v>40508</v>
      </c>
      <c r="B3015">
        <v>1.3245</v>
      </c>
      <c r="C3015">
        <f t="shared" si="47"/>
        <v>2010</v>
      </c>
    </row>
    <row r="3016" spans="1:3">
      <c r="A3016" s="20">
        <v>40511</v>
      </c>
      <c r="B3016">
        <v>1.3121</v>
      </c>
      <c r="C3016">
        <f t="shared" si="47"/>
        <v>2010</v>
      </c>
    </row>
    <row r="3017" spans="1:3">
      <c r="A3017" s="20">
        <v>40512</v>
      </c>
      <c r="B3017">
        <v>1.2983</v>
      </c>
      <c r="C3017">
        <f t="shared" si="47"/>
        <v>2010</v>
      </c>
    </row>
    <row r="3018" spans="1:3">
      <c r="A3018" s="20">
        <v>40513</v>
      </c>
      <c r="B3018">
        <v>1.3140000000000001</v>
      </c>
      <c r="C3018">
        <f t="shared" si="47"/>
        <v>2010</v>
      </c>
    </row>
    <row r="3019" spans="1:3">
      <c r="A3019" s="20">
        <v>40514</v>
      </c>
      <c r="B3019">
        <v>1.3224</v>
      </c>
      <c r="C3019">
        <f t="shared" si="47"/>
        <v>2010</v>
      </c>
    </row>
    <row r="3020" spans="1:3">
      <c r="A3020" s="20">
        <v>40515</v>
      </c>
      <c r="B3020">
        <v>1.3408</v>
      </c>
      <c r="C3020">
        <f t="shared" si="47"/>
        <v>2010</v>
      </c>
    </row>
    <row r="3021" spans="1:3">
      <c r="A3021" s="20">
        <v>40518</v>
      </c>
      <c r="B3021">
        <v>1.3301000000000001</v>
      </c>
      <c r="C3021">
        <f t="shared" si="47"/>
        <v>2010</v>
      </c>
    </row>
    <row r="3022" spans="1:3">
      <c r="A3022" s="20">
        <v>40519</v>
      </c>
      <c r="B3022">
        <v>1.3263</v>
      </c>
      <c r="C3022">
        <f t="shared" si="47"/>
        <v>2010</v>
      </c>
    </row>
    <row r="3023" spans="1:3">
      <c r="A3023" s="20">
        <v>40520</v>
      </c>
      <c r="B3023">
        <v>1.3262</v>
      </c>
      <c r="C3023">
        <f t="shared" si="47"/>
        <v>2010</v>
      </c>
    </row>
    <row r="3024" spans="1:3">
      <c r="A3024" s="20">
        <v>40521</v>
      </c>
      <c r="B3024">
        <v>1.3245</v>
      </c>
      <c r="C3024">
        <f t="shared" si="47"/>
        <v>2010</v>
      </c>
    </row>
    <row r="3025" spans="1:3">
      <c r="A3025" s="20">
        <v>40522</v>
      </c>
      <c r="B3025">
        <v>1.3227</v>
      </c>
      <c r="C3025">
        <f t="shared" si="47"/>
        <v>2010</v>
      </c>
    </row>
    <row r="3026" spans="1:3">
      <c r="A3026" s="20">
        <v>40525</v>
      </c>
      <c r="B3026">
        <v>1.3387</v>
      </c>
      <c r="C3026">
        <f t="shared" ref="C3026:C3089" si="48">YEAR(A3026)</f>
        <v>2010</v>
      </c>
    </row>
    <row r="3027" spans="1:3">
      <c r="A3027" s="20">
        <v>40526</v>
      </c>
      <c r="B3027">
        <v>1.3384</v>
      </c>
      <c r="C3027">
        <f t="shared" si="48"/>
        <v>2010</v>
      </c>
    </row>
    <row r="3028" spans="1:3">
      <c r="A3028" s="20">
        <v>40527</v>
      </c>
      <c r="B3028">
        <v>1.3208</v>
      </c>
      <c r="C3028">
        <f t="shared" si="48"/>
        <v>2010</v>
      </c>
    </row>
    <row r="3029" spans="1:3">
      <c r="A3029" s="20">
        <v>40528</v>
      </c>
      <c r="B3029">
        <v>1.3232999999999999</v>
      </c>
      <c r="C3029">
        <f t="shared" si="48"/>
        <v>2010</v>
      </c>
    </row>
    <row r="3030" spans="1:3">
      <c r="A3030" s="20">
        <v>40529</v>
      </c>
      <c r="B3030">
        <v>1.3183</v>
      </c>
      <c r="C3030">
        <f t="shared" si="48"/>
        <v>2010</v>
      </c>
    </row>
    <row r="3031" spans="1:3">
      <c r="A3031" s="20">
        <v>40532</v>
      </c>
      <c r="B3031">
        <v>1.3122</v>
      </c>
      <c r="C3031">
        <f t="shared" si="48"/>
        <v>2010</v>
      </c>
    </row>
    <row r="3032" spans="1:3">
      <c r="A3032" s="20">
        <v>40533</v>
      </c>
      <c r="B3032">
        <v>1.3095000000000001</v>
      </c>
      <c r="C3032">
        <f t="shared" si="48"/>
        <v>2010</v>
      </c>
    </row>
    <row r="3033" spans="1:3">
      <c r="A3033" s="20">
        <v>40534</v>
      </c>
      <c r="B3033">
        <v>1.3098000000000001</v>
      </c>
      <c r="C3033">
        <f t="shared" si="48"/>
        <v>2010</v>
      </c>
    </row>
    <row r="3034" spans="1:3">
      <c r="A3034" s="20">
        <v>40535</v>
      </c>
      <c r="B3034">
        <v>1.3115000000000001</v>
      </c>
      <c r="C3034">
        <f t="shared" si="48"/>
        <v>2010</v>
      </c>
    </row>
    <row r="3035" spans="1:3">
      <c r="A3035" s="20">
        <v>40539</v>
      </c>
      <c r="B3035">
        <v>1.3163</v>
      </c>
      <c r="C3035">
        <f t="shared" si="48"/>
        <v>2010</v>
      </c>
    </row>
    <row r="3036" spans="1:3">
      <c r="A3036" s="20">
        <v>40540</v>
      </c>
      <c r="B3036">
        <v>1.3118000000000001</v>
      </c>
      <c r="C3036">
        <f t="shared" si="48"/>
        <v>2010</v>
      </c>
    </row>
    <row r="3037" spans="1:3">
      <c r="A3037" s="20">
        <v>40541</v>
      </c>
      <c r="B3037">
        <v>1.3222</v>
      </c>
      <c r="C3037">
        <f t="shared" si="48"/>
        <v>2010</v>
      </c>
    </row>
    <row r="3038" spans="1:3">
      <c r="A3038" s="20">
        <v>40542</v>
      </c>
      <c r="B3038">
        <v>1.3282</v>
      </c>
      <c r="C3038">
        <f t="shared" si="48"/>
        <v>2010</v>
      </c>
    </row>
    <row r="3039" spans="1:3">
      <c r="A3039" s="20">
        <v>40543</v>
      </c>
      <c r="B3039">
        <v>1.3368</v>
      </c>
      <c r="C3039">
        <f t="shared" si="48"/>
        <v>2010</v>
      </c>
    </row>
    <row r="3040" spans="1:3">
      <c r="A3040" s="20">
        <v>40546</v>
      </c>
      <c r="B3040">
        <v>1.3352999999999999</v>
      </c>
      <c r="C3040">
        <f t="shared" si="48"/>
        <v>2011</v>
      </c>
    </row>
    <row r="3041" spans="1:3">
      <c r="A3041" s="20">
        <v>40547</v>
      </c>
      <c r="B3041">
        <v>1.3305</v>
      </c>
      <c r="C3041">
        <f t="shared" si="48"/>
        <v>2011</v>
      </c>
    </row>
    <row r="3042" spans="1:3">
      <c r="A3042" s="20">
        <v>40548</v>
      </c>
      <c r="B3042">
        <v>1.3149</v>
      </c>
      <c r="C3042">
        <f t="shared" si="48"/>
        <v>2011</v>
      </c>
    </row>
    <row r="3043" spans="1:3">
      <c r="A3043" s="20">
        <v>40549</v>
      </c>
      <c r="B3043">
        <v>1.3011999999999999</v>
      </c>
      <c r="C3043">
        <f t="shared" si="48"/>
        <v>2011</v>
      </c>
    </row>
    <row r="3044" spans="1:3">
      <c r="A3044" s="20">
        <v>40550</v>
      </c>
      <c r="B3044">
        <v>1.2910999999999999</v>
      </c>
      <c r="C3044">
        <f t="shared" si="48"/>
        <v>2011</v>
      </c>
    </row>
    <row r="3045" spans="1:3">
      <c r="A3045" s="20">
        <v>40553</v>
      </c>
      <c r="B3045">
        <v>1.2947</v>
      </c>
      <c r="C3045">
        <f t="shared" si="48"/>
        <v>2011</v>
      </c>
    </row>
    <row r="3046" spans="1:3">
      <c r="A3046" s="20">
        <v>40554</v>
      </c>
      <c r="B3046">
        <v>1.2972999999999999</v>
      </c>
      <c r="C3046">
        <f t="shared" si="48"/>
        <v>2011</v>
      </c>
    </row>
    <row r="3047" spans="1:3">
      <c r="A3047" s="20">
        <v>40555</v>
      </c>
      <c r="B3047">
        <v>1.3129999999999999</v>
      </c>
      <c r="C3047">
        <f t="shared" si="48"/>
        <v>2011</v>
      </c>
    </row>
    <row r="3048" spans="1:3">
      <c r="A3048" s="20">
        <v>40556</v>
      </c>
      <c r="B3048">
        <v>1.3353999999999999</v>
      </c>
      <c r="C3048">
        <f t="shared" si="48"/>
        <v>2011</v>
      </c>
    </row>
    <row r="3049" spans="1:3">
      <c r="A3049" s="20">
        <v>40557</v>
      </c>
      <c r="B3049">
        <v>1.3375999999999999</v>
      </c>
      <c r="C3049">
        <f t="shared" si="48"/>
        <v>2011</v>
      </c>
    </row>
    <row r="3050" spans="1:3">
      <c r="A3050" s="20">
        <v>40561</v>
      </c>
      <c r="B3050">
        <v>1.3383</v>
      </c>
      <c r="C3050">
        <f t="shared" si="48"/>
        <v>2011</v>
      </c>
    </row>
    <row r="3051" spans="1:3">
      <c r="A3051" s="20">
        <v>40562</v>
      </c>
      <c r="B3051">
        <v>1.3469</v>
      </c>
      <c r="C3051">
        <f t="shared" si="48"/>
        <v>2011</v>
      </c>
    </row>
    <row r="3052" spans="1:3">
      <c r="A3052" s="20">
        <v>40563</v>
      </c>
      <c r="B3052">
        <v>1.347</v>
      </c>
      <c r="C3052">
        <f t="shared" si="48"/>
        <v>2011</v>
      </c>
    </row>
    <row r="3053" spans="1:3">
      <c r="A3053" s="20">
        <v>40564</v>
      </c>
      <c r="B3053">
        <v>1.3614999999999999</v>
      </c>
      <c r="C3053">
        <f t="shared" si="48"/>
        <v>2011</v>
      </c>
    </row>
    <row r="3054" spans="1:3">
      <c r="A3054" s="20">
        <v>40567</v>
      </c>
      <c r="B3054">
        <v>1.3641000000000001</v>
      </c>
      <c r="C3054">
        <f t="shared" si="48"/>
        <v>2011</v>
      </c>
    </row>
    <row r="3055" spans="1:3">
      <c r="A3055" s="20">
        <v>40568</v>
      </c>
      <c r="B3055">
        <v>1.3688</v>
      </c>
      <c r="C3055">
        <f t="shared" si="48"/>
        <v>2011</v>
      </c>
    </row>
    <row r="3056" spans="1:3">
      <c r="A3056" s="20">
        <v>40569</v>
      </c>
      <c r="B3056">
        <v>1.3698999999999999</v>
      </c>
      <c r="C3056">
        <f t="shared" si="48"/>
        <v>2011</v>
      </c>
    </row>
    <row r="3057" spans="1:3">
      <c r="A3057" s="20">
        <v>40570</v>
      </c>
      <c r="B3057">
        <v>1.3724000000000001</v>
      </c>
      <c r="C3057">
        <f t="shared" si="48"/>
        <v>2011</v>
      </c>
    </row>
    <row r="3058" spans="1:3">
      <c r="A3058" s="20">
        <v>40571</v>
      </c>
      <c r="B3058">
        <v>1.3613</v>
      </c>
      <c r="C3058">
        <f t="shared" si="48"/>
        <v>2011</v>
      </c>
    </row>
    <row r="3059" spans="1:3">
      <c r="A3059" s="20">
        <v>40574</v>
      </c>
      <c r="B3059">
        <v>1.369</v>
      </c>
      <c r="C3059">
        <f t="shared" si="48"/>
        <v>2011</v>
      </c>
    </row>
    <row r="3060" spans="1:3">
      <c r="A3060" s="20">
        <v>40575</v>
      </c>
      <c r="B3060">
        <v>1.383</v>
      </c>
      <c r="C3060">
        <f t="shared" si="48"/>
        <v>2011</v>
      </c>
    </row>
    <row r="3061" spans="1:3">
      <c r="A3061" s="20">
        <v>40576</v>
      </c>
      <c r="B3061">
        <v>1.3802000000000001</v>
      </c>
      <c r="C3061">
        <f t="shared" si="48"/>
        <v>2011</v>
      </c>
    </row>
    <row r="3062" spans="1:3">
      <c r="A3062" s="20">
        <v>40577</v>
      </c>
      <c r="B3062">
        <v>1.3631</v>
      </c>
      <c r="C3062">
        <f t="shared" si="48"/>
        <v>2011</v>
      </c>
    </row>
    <row r="3063" spans="1:3">
      <c r="A3063" s="20">
        <v>40578</v>
      </c>
      <c r="B3063">
        <v>1.3589</v>
      </c>
      <c r="C3063">
        <f t="shared" si="48"/>
        <v>2011</v>
      </c>
    </row>
    <row r="3064" spans="1:3">
      <c r="A3064" s="20">
        <v>40581</v>
      </c>
      <c r="B3064">
        <v>1.3584000000000001</v>
      </c>
      <c r="C3064">
        <f t="shared" si="48"/>
        <v>2011</v>
      </c>
    </row>
    <row r="3065" spans="1:3">
      <c r="A3065" s="20">
        <v>40582</v>
      </c>
      <c r="B3065">
        <v>1.3631</v>
      </c>
      <c r="C3065">
        <f t="shared" si="48"/>
        <v>2011</v>
      </c>
    </row>
    <row r="3066" spans="1:3">
      <c r="A3066" s="20">
        <v>40583</v>
      </c>
      <c r="B3066">
        <v>1.373</v>
      </c>
      <c r="C3066">
        <f t="shared" si="48"/>
        <v>2011</v>
      </c>
    </row>
    <row r="3067" spans="1:3">
      <c r="A3067" s="20">
        <v>40584</v>
      </c>
      <c r="B3067">
        <v>1.3599000000000001</v>
      </c>
      <c r="C3067">
        <f t="shared" si="48"/>
        <v>2011</v>
      </c>
    </row>
    <row r="3068" spans="1:3">
      <c r="A3068" s="20">
        <v>40585</v>
      </c>
      <c r="B3068">
        <v>1.3544</v>
      </c>
      <c r="C3068">
        <f t="shared" si="48"/>
        <v>2011</v>
      </c>
    </row>
    <row r="3069" spans="1:3">
      <c r="A3069" s="20">
        <v>40588</v>
      </c>
      <c r="B3069">
        <v>1.3486</v>
      </c>
      <c r="C3069">
        <f t="shared" si="48"/>
        <v>2011</v>
      </c>
    </row>
    <row r="3070" spans="1:3">
      <c r="A3070" s="20">
        <v>40589</v>
      </c>
      <c r="B3070">
        <v>1.3488</v>
      </c>
      <c r="C3070">
        <f t="shared" si="48"/>
        <v>2011</v>
      </c>
    </row>
    <row r="3071" spans="1:3">
      <c r="A3071" s="20">
        <v>40590</v>
      </c>
      <c r="B3071">
        <v>1.3562000000000001</v>
      </c>
      <c r="C3071">
        <f t="shared" si="48"/>
        <v>2011</v>
      </c>
    </row>
    <row r="3072" spans="1:3">
      <c r="A3072" s="20">
        <v>40591</v>
      </c>
      <c r="B3072">
        <v>1.3605</v>
      </c>
      <c r="C3072">
        <f t="shared" si="48"/>
        <v>2011</v>
      </c>
    </row>
    <row r="3073" spans="1:3">
      <c r="A3073" s="20">
        <v>40592</v>
      </c>
      <c r="B3073">
        <v>1.3696999999999999</v>
      </c>
      <c r="C3073">
        <f t="shared" si="48"/>
        <v>2011</v>
      </c>
    </row>
    <row r="3074" spans="1:3">
      <c r="A3074" s="20">
        <v>40596</v>
      </c>
      <c r="B3074">
        <v>1.3651</v>
      </c>
      <c r="C3074">
        <f t="shared" si="48"/>
        <v>2011</v>
      </c>
    </row>
    <row r="3075" spans="1:3">
      <c r="A3075" s="20">
        <v>40597</v>
      </c>
      <c r="B3075">
        <v>1.3742000000000001</v>
      </c>
      <c r="C3075">
        <f t="shared" si="48"/>
        <v>2011</v>
      </c>
    </row>
    <row r="3076" spans="1:3">
      <c r="A3076" s="20">
        <v>40598</v>
      </c>
      <c r="B3076">
        <v>1.3802000000000001</v>
      </c>
      <c r="C3076">
        <f t="shared" si="48"/>
        <v>2011</v>
      </c>
    </row>
    <row r="3077" spans="1:3">
      <c r="A3077" s="20">
        <v>40599</v>
      </c>
      <c r="B3077">
        <v>1.3747</v>
      </c>
      <c r="C3077">
        <f t="shared" si="48"/>
        <v>2011</v>
      </c>
    </row>
    <row r="3078" spans="1:3">
      <c r="A3078" s="20">
        <v>40602</v>
      </c>
      <c r="B3078">
        <v>1.3801000000000001</v>
      </c>
      <c r="C3078">
        <f t="shared" si="48"/>
        <v>2011</v>
      </c>
    </row>
    <row r="3079" spans="1:3">
      <c r="A3079" s="20">
        <v>40603</v>
      </c>
      <c r="B3079">
        <v>1.3775999999999999</v>
      </c>
      <c r="C3079">
        <f t="shared" si="48"/>
        <v>2011</v>
      </c>
    </row>
    <row r="3080" spans="1:3">
      <c r="A3080" s="20">
        <v>40604</v>
      </c>
      <c r="B3080">
        <v>1.3863000000000001</v>
      </c>
      <c r="C3080">
        <f t="shared" si="48"/>
        <v>2011</v>
      </c>
    </row>
    <row r="3081" spans="1:3">
      <c r="A3081" s="20">
        <v>40605</v>
      </c>
      <c r="B3081">
        <v>1.3966000000000001</v>
      </c>
      <c r="C3081">
        <f t="shared" si="48"/>
        <v>2011</v>
      </c>
    </row>
    <row r="3082" spans="1:3">
      <c r="A3082" s="20">
        <v>40606</v>
      </c>
      <c r="B3082">
        <v>1.3983000000000001</v>
      </c>
      <c r="C3082">
        <f t="shared" si="48"/>
        <v>2011</v>
      </c>
    </row>
    <row r="3083" spans="1:3">
      <c r="A3083" s="20">
        <v>40609</v>
      </c>
      <c r="B3083">
        <v>1.3972</v>
      </c>
      <c r="C3083">
        <f t="shared" si="48"/>
        <v>2011</v>
      </c>
    </row>
    <row r="3084" spans="1:3">
      <c r="A3084" s="20">
        <v>40610</v>
      </c>
      <c r="B3084">
        <v>1.3903000000000001</v>
      </c>
      <c r="C3084">
        <f t="shared" si="48"/>
        <v>2011</v>
      </c>
    </row>
    <row r="3085" spans="1:3">
      <c r="A3085" s="20">
        <v>40611</v>
      </c>
      <c r="B3085">
        <v>1.3904000000000001</v>
      </c>
      <c r="C3085">
        <f t="shared" si="48"/>
        <v>2011</v>
      </c>
    </row>
    <row r="3086" spans="1:3">
      <c r="A3086" s="20">
        <v>40612</v>
      </c>
      <c r="B3086">
        <v>1.3792</v>
      </c>
      <c r="C3086">
        <f t="shared" si="48"/>
        <v>2011</v>
      </c>
    </row>
    <row r="3087" spans="1:3">
      <c r="A3087" s="20">
        <v>40613</v>
      </c>
      <c r="B3087">
        <v>1.3906000000000001</v>
      </c>
      <c r="C3087">
        <f t="shared" si="48"/>
        <v>2011</v>
      </c>
    </row>
    <row r="3088" spans="1:3">
      <c r="A3088" s="20">
        <v>40616</v>
      </c>
      <c r="B3088">
        <v>1.3987000000000001</v>
      </c>
      <c r="C3088">
        <f t="shared" si="48"/>
        <v>2011</v>
      </c>
    </row>
    <row r="3089" spans="1:3">
      <c r="A3089" s="20">
        <v>40617</v>
      </c>
      <c r="B3089">
        <v>1.3993</v>
      </c>
      <c r="C3089">
        <f t="shared" si="48"/>
        <v>2011</v>
      </c>
    </row>
    <row r="3090" spans="1:3">
      <c r="A3090" s="20">
        <v>40618</v>
      </c>
      <c r="B3090">
        <v>1.3895</v>
      </c>
      <c r="C3090">
        <f t="shared" ref="C3090:C3153" si="49">YEAR(A3090)</f>
        <v>2011</v>
      </c>
    </row>
    <row r="3091" spans="1:3">
      <c r="A3091" s="20">
        <v>40619</v>
      </c>
      <c r="B3091">
        <v>1.4021999999999999</v>
      </c>
      <c r="C3091">
        <f t="shared" si="49"/>
        <v>2011</v>
      </c>
    </row>
    <row r="3092" spans="1:3">
      <c r="A3092" s="20">
        <v>40620</v>
      </c>
      <c r="B3092">
        <v>1.4180999999999999</v>
      </c>
      <c r="C3092">
        <f t="shared" si="49"/>
        <v>2011</v>
      </c>
    </row>
    <row r="3093" spans="1:3">
      <c r="A3093" s="20">
        <v>40623</v>
      </c>
      <c r="B3093">
        <v>1.4222999999999999</v>
      </c>
      <c r="C3093">
        <f t="shared" si="49"/>
        <v>2011</v>
      </c>
    </row>
    <row r="3094" spans="1:3">
      <c r="A3094" s="20">
        <v>40624</v>
      </c>
      <c r="B3094">
        <v>1.4194</v>
      </c>
      <c r="C3094">
        <f t="shared" si="49"/>
        <v>2011</v>
      </c>
    </row>
    <row r="3095" spans="1:3">
      <c r="A3095" s="20">
        <v>40625</v>
      </c>
      <c r="B3095">
        <v>1.4089</v>
      </c>
      <c r="C3095">
        <f t="shared" si="49"/>
        <v>2011</v>
      </c>
    </row>
    <row r="3096" spans="1:3">
      <c r="A3096" s="20">
        <v>40626</v>
      </c>
      <c r="B3096">
        <v>1.4173</v>
      </c>
      <c r="C3096">
        <f t="shared" si="49"/>
        <v>2011</v>
      </c>
    </row>
    <row r="3097" spans="1:3">
      <c r="A3097" s="20">
        <v>40627</v>
      </c>
      <c r="B3097">
        <v>1.4084000000000001</v>
      </c>
      <c r="C3097">
        <f t="shared" si="49"/>
        <v>2011</v>
      </c>
    </row>
    <row r="3098" spans="1:3">
      <c r="A3098" s="20">
        <v>40630</v>
      </c>
      <c r="B3098">
        <v>1.4089</v>
      </c>
      <c r="C3098">
        <f t="shared" si="49"/>
        <v>2011</v>
      </c>
    </row>
    <row r="3099" spans="1:3">
      <c r="A3099" s="20">
        <v>40631</v>
      </c>
      <c r="B3099">
        <v>1.4106000000000001</v>
      </c>
      <c r="C3099">
        <f t="shared" si="49"/>
        <v>2011</v>
      </c>
    </row>
    <row r="3100" spans="1:3">
      <c r="A3100" s="20">
        <v>40632</v>
      </c>
      <c r="B3100">
        <v>1.4129</v>
      </c>
      <c r="C3100">
        <f t="shared" si="49"/>
        <v>2011</v>
      </c>
    </row>
    <row r="3101" spans="1:3">
      <c r="A3101" s="20">
        <v>40633</v>
      </c>
      <c r="B3101">
        <v>1.4155</v>
      </c>
      <c r="C3101">
        <f t="shared" si="49"/>
        <v>2011</v>
      </c>
    </row>
    <row r="3102" spans="1:3">
      <c r="A3102" s="20">
        <v>40634</v>
      </c>
      <c r="B3102">
        <v>1.4225000000000001</v>
      </c>
      <c r="C3102">
        <f t="shared" si="49"/>
        <v>2011</v>
      </c>
    </row>
    <row r="3103" spans="1:3">
      <c r="A3103" s="20">
        <v>40637</v>
      </c>
      <c r="B3103">
        <v>1.4219999999999999</v>
      </c>
      <c r="C3103">
        <f t="shared" si="49"/>
        <v>2011</v>
      </c>
    </row>
    <row r="3104" spans="1:3">
      <c r="A3104" s="20">
        <v>40638</v>
      </c>
      <c r="B3104">
        <v>1.4222999999999999</v>
      </c>
      <c r="C3104">
        <f t="shared" si="49"/>
        <v>2011</v>
      </c>
    </row>
    <row r="3105" spans="1:3">
      <c r="A3105" s="20">
        <v>40639</v>
      </c>
      <c r="B3105">
        <v>1.4328000000000001</v>
      </c>
      <c r="C3105">
        <f t="shared" si="49"/>
        <v>2011</v>
      </c>
    </row>
    <row r="3106" spans="1:3">
      <c r="A3106" s="20">
        <v>40640</v>
      </c>
      <c r="B3106">
        <v>1.4308000000000001</v>
      </c>
      <c r="C3106">
        <f t="shared" si="49"/>
        <v>2011</v>
      </c>
    </row>
    <row r="3107" spans="1:3">
      <c r="A3107" s="20">
        <v>40641</v>
      </c>
      <c r="B3107">
        <v>1.4472</v>
      </c>
      <c r="C3107">
        <f t="shared" si="49"/>
        <v>2011</v>
      </c>
    </row>
    <row r="3108" spans="1:3">
      <c r="A3108" s="20">
        <v>40644</v>
      </c>
      <c r="B3108">
        <v>1.4431</v>
      </c>
      <c r="C3108">
        <f t="shared" si="49"/>
        <v>2011</v>
      </c>
    </row>
    <row r="3109" spans="1:3">
      <c r="A3109" s="20">
        <v>40645</v>
      </c>
      <c r="B3109">
        <v>1.4479</v>
      </c>
      <c r="C3109">
        <f t="shared" si="49"/>
        <v>2011</v>
      </c>
    </row>
    <row r="3110" spans="1:3">
      <c r="A3110" s="20">
        <v>40646</v>
      </c>
      <c r="B3110">
        <v>1.4437</v>
      </c>
      <c r="C3110">
        <f t="shared" si="49"/>
        <v>2011</v>
      </c>
    </row>
    <row r="3111" spans="1:3">
      <c r="A3111" s="20">
        <v>40647</v>
      </c>
      <c r="B3111">
        <v>1.4488000000000001</v>
      </c>
      <c r="C3111">
        <f t="shared" si="49"/>
        <v>2011</v>
      </c>
    </row>
    <row r="3112" spans="1:3">
      <c r="A3112" s="20">
        <v>40648</v>
      </c>
      <c r="B3112">
        <v>1.4431</v>
      </c>
      <c r="C3112">
        <f t="shared" si="49"/>
        <v>2011</v>
      </c>
    </row>
    <row r="3113" spans="1:3">
      <c r="A3113" s="20">
        <v>40651</v>
      </c>
      <c r="B3113">
        <v>1.4234</v>
      </c>
      <c r="C3113">
        <f t="shared" si="49"/>
        <v>2011</v>
      </c>
    </row>
    <row r="3114" spans="1:3">
      <c r="A3114" s="20">
        <v>40652</v>
      </c>
      <c r="B3114">
        <v>1.4337</v>
      </c>
      <c r="C3114">
        <f t="shared" si="49"/>
        <v>2011</v>
      </c>
    </row>
    <row r="3115" spans="1:3">
      <c r="A3115" s="20">
        <v>40653</v>
      </c>
      <c r="B3115">
        <v>1.452</v>
      </c>
      <c r="C3115">
        <f t="shared" si="49"/>
        <v>2011</v>
      </c>
    </row>
    <row r="3116" spans="1:3">
      <c r="A3116" s="20">
        <v>40654</v>
      </c>
      <c r="B3116">
        <v>1.4550000000000001</v>
      </c>
      <c r="C3116">
        <f t="shared" si="49"/>
        <v>2011</v>
      </c>
    </row>
    <row r="3117" spans="1:3">
      <c r="A3117" s="20">
        <v>40658</v>
      </c>
      <c r="B3117">
        <v>1.4571000000000001</v>
      </c>
      <c r="C3117">
        <f t="shared" si="49"/>
        <v>2011</v>
      </c>
    </row>
    <row r="3118" spans="1:3">
      <c r="A3118" s="20">
        <v>40659</v>
      </c>
      <c r="B3118">
        <v>1.4635</v>
      </c>
      <c r="C3118">
        <f t="shared" si="49"/>
        <v>2011</v>
      </c>
    </row>
    <row r="3119" spans="1:3">
      <c r="A3119" s="20">
        <v>40660</v>
      </c>
      <c r="B3119">
        <v>1.4782999999999999</v>
      </c>
      <c r="C3119">
        <f t="shared" si="49"/>
        <v>2011</v>
      </c>
    </row>
    <row r="3120" spans="1:3">
      <c r="A3120" s="20">
        <v>40661</v>
      </c>
      <c r="B3120">
        <v>1.4821</v>
      </c>
      <c r="C3120">
        <f t="shared" si="49"/>
        <v>2011</v>
      </c>
    </row>
    <row r="3121" spans="1:3">
      <c r="A3121" s="20">
        <v>40662</v>
      </c>
      <c r="B3121">
        <v>1.4807999999999999</v>
      </c>
      <c r="C3121">
        <f t="shared" si="49"/>
        <v>2011</v>
      </c>
    </row>
    <row r="3122" spans="1:3">
      <c r="A3122" s="20">
        <v>40665</v>
      </c>
      <c r="B3122">
        <v>1.4825999999999999</v>
      </c>
      <c r="C3122">
        <f t="shared" si="49"/>
        <v>2011</v>
      </c>
    </row>
    <row r="3123" spans="1:3">
      <c r="A3123" s="20">
        <v>40666</v>
      </c>
      <c r="B3123">
        <v>1.4822</v>
      </c>
      <c r="C3123">
        <f t="shared" si="49"/>
        <v>2011</v>
      </c>
    </row>
    <row r="3124" spans="1:3">
      <c r="A3124" s="20">
        <v>40667</v>
      </c>
      <c r="B3124">
        <v>1.4825999999999999</v>
      </c>
      <c r="C3124">
        <f t="shared" si="49"/>
        <v>2011</v>
      </c>
    </row>
    <row r="3125" spans="1:3">
      <c r="A3125" s="20">
        <v>40668</v>
      </c>
      <c r="B3125">
        <v>1.4536</v>
      </c>
      <c r="C3125">
        <f t="shared" si="49"/>
        <v>2011</v>
      </c>
    </row>
    <row r="3126" spans="1:3">
      <c r="A3126" s="20">
        <v>40669</v>
      </c>
      <c r="B3126">
        <v>1.4339</v>
      </c>
      <c r="C3126">
        <f t="shared" si="49"/>
        <v>2011</v>
      </c>
    </row>
    <row r="3127" spans="1:3">
      <c r="A3127" s="20">
        <v>40672</v>
      </c>
      <c r="B3127">
        <v>1.4356</v>
      </c>
      <c r="C3127">
        <f t="shared" si="49"/>
        <v>2011</v>
      </c>
    </row>
    <row r="3128" spans="1:3">
      <c r="A3128" s="20">
        <v>40673</v>
      </c>
      <c r="B3128">
        <v>1.4410000000000001</v>
      </c>
      <c r="C3128">
        <f t="shared" si="49"/>
        <v>2011</v>
      </c>
    </row>
    <row r="3129" spans="1:3">
      <c r="A3129" s="20">
        <v>40674</v>
      </c>
      <c r="B3129">
        <v>1.4193</v>
      </c>
      <c r="C3129">
        <f t="shared" si="49"/>
        <v>2011</v>
      </c>
    </row>
    <row r="3130" spans="1:3">
      <c r="A3130" s="20">
        <v>40675</v>
      </c>
      <c r="B3130">
        <v>1.4242999999999999</v>
      </c>
      <c r="C3130">
        <f t="shared" si="49"/>
        <v>2011</v>
      </c>
    </row>
    <row r="3131" spans="1:3">
      <c r="A3131" s="20">
        <v>40676</v>
      </c>
      <c r="B3131">
        <v>1.4100999999999999</v>
      </c>
      <c r="C3131">
        <f t="shared" si="49"/>
        <v>2011</v>
      </c>
    </row>
    <row r="3132" spans="1:3">
      <c r="A3132" s="20">
        <v>40679</v>
      </c>
      <c r="B3132">
        <v>1.4160999999999999</v>
      </c>
      <c r="C3132">
        <f t="shared" si="49"/>
        <v>2011</v>
      </c>
    </row>
    <row r="3133" spans="1:3">
      <c r="A3133" s="20">
        <v>40680</v>
      </c>
      <c r="B3133">
        <v>1.4234</v>
      </c>
      <c r="C3133">
        <f t="shared" si="49"/>
        <v>2011</v>
      </c>
    </row>
    <row r="3134" spans="1:3">
      <c r="A3134" s="20">
        <v>40681</v>
      </c>
      <c r="B3134">
        <v>1.4235</v>
      </c>
      <c r="C3134">
        <f t="shared" si="49"/>
        <v>2011</v>
      </c>
    </row>
    <row r="3135" spans="1:3">
      <c r="A3135" s="20">
        <v>40682</v>
      </c>
      <c r="B3135">
        <v>1.4309000000000001</v>
      </c>
      <c r="C3135">
        <f t="shared" si="49"/>
        <v>2011</v>
      </c>
    </row>
    <row r="3136" spans="1:3">
      <c r="A3136" s="20">
        <v>40683</v>
      </c>
      <c r="B3136">
        <v>1.4152</v>
      </c>
      <c r="C3136">
        <f t="shared" si="49"/>
        <v>2011</v>
      </c>
    </row>
    <row r="3137" spans="1:3">
      <c r="A3137" s="20">
        <v>40686</v>
      </c>
      <c r="B3137">
        <v>1.4047000000000001</v>
      </c>
      <c r="C3137">
        <f t="shared" si="49"/>
        <v>2011</v>
      </c>
    </row>
    <row r="3138" spans="1:3">
      <c r="A3138" s="20">
        <v>40687</v>
      </c>
      <c r="B3138">
        <v>1.4097999999999999</v>
      </c>
      <c r="C3138">
        <f t="shared" si="49"/>
        <v>2011</v>
      </c>
    </row>
    <row r="3139" spans="1:3">
      <c r="A3139" s="20">
        <v>40688</v>
      </c>
      <c r="B3139">
        <v>1.4084000000000001</v>
      </c>
      <c r="C3139">
        <f t="shared" si="49"/>
        <v>2011</v>
      </c>
    </row>
    <row r="3140" spans="1:3">
      <c r="A3140" s="20">
        <v>40689</v>
      </c>
      <c r="B3140">
        <v>1.4137999999999999</v>
      </c>
      <c r="C3140">
        <f t="shared" si="49"/>
        <v>2011</v>
      </c>
    </row>
    <row r="3141" spans="1:3">
      <c r="A3141" s="20">
        <v>40690</v>
      </c>
      <c r="B3141">
        <v>1.4298999999999999</v>
      </c>
      <c r="C3141">
        <f t="shared" si="49"/>
        <v>2011</v>
      </c>
    </row>
    <row r="3142" spans="1:3">
      <c r="A3142" s="20">
        <v>40694</v>
      </c>
      <c r="B3142">
        <v>1.4392</v>
      </c>
      <c r="C3142">
        <f t="shared" si="49"/>
        <v>2011</v>
      </c>
    </row>
    <row r="3143" spans="1:3">
      <c r="A3143" s="20">
        <v>40695</v>
      </c>
      <c r="B3143">
        <v>1.4327000000000001</v>
      </c>
      <c r="C3143">
        <f t="shared" si="49"/>
        <v>2011</v>
      </c>
    </row>
    <row r="3144" spans="1:3">
      <c r="A3144" s="20">
        <v>40696</v>
      </c>
      <c r="B3144">
        <v>1.4492</v>
      </c>
      <c r="C3144">
        <f t="shared" si="49"/>
        <v>2011</v>
      </c>
    </row>
    <row r="3145" spans="1:3">
      <c r="A3145" s="20">
        <v>40697</v>
      </c>
      <c r="B3145">
        <v>1.4636</v>
      </c>
      <c r="C3145">
        <f t="shared" si="49"/>
        <v>2011</v>
      </c>
    </row>
    <row r="3146" spans="1:3">
      <c r="A3146" s="20">
        <v>40700</v>
      </c>
      <c r="B3146">
        <v>1.4573</v>
      </c>
      <c r="C3146">
        <f t="shared" si="49"/>
        <v>2011</v>
      </c>
    </row>
    <row r="3147" spans="1:3">
      <c r="A3147" s="20">
        <v>40701</v>
      </c>
      <c r="B3147">
        <v>1.4690000000000001</v>
      </c>
      <c r="C3147">
        <f t="shared" si="49"/>
        <v>2011</v>
      </c>
    </row>
    <row r="3148" spans="1:3">
      <c r="A3148" s="20">
        <v>40702</v>
      </c>
      <c r="B3148">
        <v>1.4577</v>
      </c>
      <c r="C3148">
        <f t="shared" si="49"/>
        <v>2011</v>
      </c>
    </row>
    <row r="3149" spans="1:3">
      <c r="A3149" s="20">
        <v>40703</v>
      </c>
      <c r="B3149">
        <v>1.4503999999999999</v>
      </c>
      <c r="C3149">
        <f t="shared" si="49"/>
        <v>2011</v>
      </c>
    </row>
    <row r="3150" spans="1:3">
      <c r="A3150" s="20">
        <v>40704</v>
      </c>
      <c r="B3150">
        <v>1.4336</v>
      </c>
      <c r="C3150">
        <f t="shared" si="49"/>
        <v>2011</v>
      </c>
    </row>
    <row r="3151" spans="1:3">
      <c r="A3151" s="20">
        <v>40707</v>
      </c>
      <c r="B3151">
        <v>1.4415</v>
      </c>
      <c r="C3151">
        <f t="shared" si="49"/>
        <v>2011</v>
      </c>
    </row>
    <row r="3152" spans="1:3">
      <c r="A3152" s="20">
        <v>40708</v>
      </c>
      <c r="B3152">
        <v>1.444</v>
      </c>
      <c r="C3152">
        <f t="shared" si="49"/>
        <v>2011</v>
      </c>
    </row>
    <row r="3153" spans="1:3">
      <c r="A3153" s="20">
        <v>40709</v>
      </c>
      <c r="B3153">
        <v>1.4179999999999999</v>
      </c>
      <c r="C3153">
        <f t="shared" si="49"/>
        <v>2011</v>
      </c>
    </row>
    <row r="3154" spans="1:3">
      <c r="A3154" s="20">
        <v>40710</v>
      </c>
      <c r="B3154">
        <v>1.4211</v>
      </c>
      <c r="C3154">
        <f t="shared" ref="C3154:C3217" si="50">YEAR(A3154)</f>
        <v>2011</v>
      </c>
    </row>
    <row r="3155" spans="1:3">
      <c r="A3155" s="20">
        <v>40711</v>
      </c>
      <c r="B3155">
        <v>1.4303999999999999</v>
      </c>
      <c r="C3155">
        <f t="shared" si="50"/>
        <v>2011</v>
      </c>
    </row>
    <row r="3156" spans="1:3">
      <c r="A3156" s="20">
        <v>40714</v>
      </c>
      <c r="B3156">
        <v>1.4301999999999999</v>
      </c>
      <c r="C3156">
        <f t="shared" si="50"/>
        <v>2011</v>
      </c>
    </row>
    <row r="3157" spans="1:3">
      <c r="A3157" s="20">
        <v>40715</v>
      </c>
      <c r="B3157">
        <v>1.4404999999999999</v>
      </c>
      <c r="C3157">
        <f t="shared" si="50"/>
        <v>2011</v>
      </c>
    </row>
    <row r="3158" spans="1:3">
      <c r="A3158" s="20">
        <v>40716</v>
      </c>
      <c r="B3158">
        <v>1.4352</v>
      </c>
      <c r="C3158">
        <f t="shared" si="50"/>
        <v>2011</v>
      </c>
    </row>
    <row r="3159" spans="1:3">
      <c r="A3159" s="20">
        <v>40717</v>
      </c>
      <c r="B3159">
        <v>1.4258999999999999</v>
      </c>
      <c r="C3159">
        <f t="shared" si="50"/>
        <v>2011</v>
      </c>
    </row>
    <row r="3160" spans="1:3">
      <c r="A3160" s="20">
        <v>40718</v>
      </c>
      <c r="B3160">
        <v>1.4185000000000001</v>
      </c>
      <c r="C3160">
        <f t="shared" si="50"/>
        <v>2011</v>
      </c>
    </row>
    <row r="3161" spans="1:3">
      <c r="A3161" s="20">
        <v>40721</v>
      </c>
      <c r="B3161">
        <v>1.4278</v>
      </c>
      <c r="C3161">
        <f t="shared" si="50"/>
        <v>2011</v>
      </c>
    </row>
    <row r="3162" spans="1:3">
      <c r="A3162" s="20">
        <v>40722</v>
      </c>
      <c r="B3162">
        <v>1.4369000000000001</v>
      </c>
      <c r="C3162">
        <f t="shared" si="50"/>
        <v>2011</v>
      </c>
    </row>
    <row r="3163" spans="1:3">
      <c r="A3163" s="20">
        <v>40723</v>
      </c>
      <c r="B3163">
        <v>1.4432</v>
      </c>
      <c r="C3163">
        <f t="shared" si="50"/>
        <v>2011</v>
      </c>
    </row>
    <row r="3164" spans="1:3">
      <c r="A3164" s="20">
        <v>40724</v>
      </c>
      <c r="B3164">
        <v>1.4500999999999999</v>
      </c>
      <c r="C3164">
        <f t="shared" si="50"/>
        <v>2011</v>
      </c>
    </row>
    <row r="3165" spans="1:3">
      <c r="A3165" s="20">
        <v>40725</v>
      </c>
      <c r="B3165">
        <v>1.4530000000000001</v>
      </c>
      <c r="C3165">
        <f t="shared" si="50"/>
        <v>2011</v>
      </c>
    </row>
    <row r="3166" spans="1:3">
      <c r="A3166" s="20">
        <v>40729</v>
      </c>
      <c r="B3166">
        <v>1.4416</v>
      </c>
      <c r="C3166">
        <f t="shared" si="50"/>
        <v>2011</v>
      </c>
    </row>
    <row r="3167" spans="1:3">
      <c r="A3167" s="20">
        <v>40730</v>
      </c>
      <c r="B3167">
        <v>1.4316</v>
      </c>
      <c r="C3167">
        <f t="shared" si="50"/>
        <v>2011</v>
      </c>
    </row>
    <row r="3168" spans="1:3">
      <c r="A3168" s="20">
        <v>40731</v>
      </c>
      <c r="B3168">
        <v>1.4359999999999999</v>
      </c>
      <c r="C3168">
        <f t="shared" si="50"/>
        <v>2011</v>
      </c>
    </row>
    <row r="3169" spans="1:3">
      <c r="A3169" s="20">
        <v>40732</v>
      </c>
      <c r="B3169">
        <v>1.4262999999999999</v>
      </c>
      <c r="C3169">
        <f t="shared" si="50"/>
        <v>2011</v>
      </c>
    </row>
    <row r="3170" spans="1:3">
      <c r="A3170" s="20">
        <v>40735</v>
      </c>
      <c r="B3170">
        <v>1.403</v>
      </c>
      <c r="C3170">
        <f t="shared" si="50"/>
        <v>2011</v>
      </c>
    </row>
    <row r="3171" spans="1:3">
      <c r="A3171" s="20">
        <v>40736</v>
      </c>
      <c r="B3171">
        <v>1.3973</v>
      </c>
      <c r="C3171">
        <f t="shared" si="50"/>
        <v>2011</v>
      </c>
    </row>
    <row r="3172" spans="1:3">
      <c r="A3172" s="20">
        <v>40737</v>
      </c>
      <c r="B3172">
        <v>1.4153</v>
      </c>
      <c r="C3172">
        <f t="shared" si="50"/>
        <v>2011</v>
      </c>
    </row>
    <row r="3173" spans="1:3">
      <c r="A3173" s="20">
        <v>40738</v>
      </c>
      <c r="B3173">
        <v>1.4140999999999999</v>
      </c>
      <c r="C3173">
        <f t="shared" si="50"/>
        <v>2011</v>
      </c>
    </row>
    <row r="3174" spans="1:3">
      <c r="A3174" s="20">
        <v>40739</v>
      </c>
      <c r="B3174">
        <v>1.4157999999999999</v>
      </c>
      <c r="C3174">
        <f t="shared" si="50"/>
        <v>2011</v>
      </c>
    </row>
    <row r="3175" spans="1:3">
      <c r="A3175" s="20">
        <v>40742</v>
      </c>
      <c r="B3175">
        <v>1.4118999999999999</v>
      </c>
      <c r="C3175">
        <f t="shared" si="50"/>
        <v>2011</v>
      </c>
    </row>
    <row r="3176" spans="1:3">
      <c r="A3176" s="20">
        <v>40743</v>
      </c>
      <c r="B3176">
        <v>1.4149</v>
      </c>
      <c r="C3176">
        <f t="shared" si="50"/>
        <v>2011</v>
      </c>
    </row>
    <row r="3177" spans="1:3">
      <c r="A3177" s="20">
        <v>40744</v>
      </c>
      <c r="B3177">
        <v>1.421</v>
      </c>
      <c r="C3177">
        <f t="shared" si="50"/>
        <v>2011</v>
      </c>
    </row>
    <row r="3178" spans="1:3">
      <c r="A3178" s="20">
        <v>40745</v>
      </c>
      <c r="B3178">
        <v>1.4417</v>
      </c>
      <c r="C3178">
        <f t="shared" si="50"/>
        <v>2011</v>
      </c>
    </row>
    <row r="3179" spans="1:3">
      <c r="A3179" s="20">
        <v>40746</v>
      </c>
      <c r="B3179">
        <v>1.4356</v>
      </c>
      <c r="C3179">
        <f t="shared" si="50"/>
        <v>2011</v>
      </c>
    </row>
    <row r="3180" spans="1:3">
      <c r="A3180" s="20">
        <v>40749</v>
      </c>
      <c r="B3180">
        <v>1.4377</v>
      </c>
      <c r="C3180">
        <f t="shared" si="50"/>
        <v>2011</v>
      </c>
    </row>
    <row r="3181" spans="1:3">
      <c r="A3181" s="20">
        <v>40750</v>
      </c>
      <c r="B3181">
        <v>1.4508000000000001</v>
      </c>
      <c r="C3181">
        <f t="shared" si="50"/>
        <v>2011</v>
      </c>
    </row>
    <row r="3182" spans="1:3">
      <c r="A3182" s="20">
        <v>40751</v>
      </c>
      <c r="B3182">
        <v>1.4363999999999999</v>
      </c>
      <c r="C3182">
        <f t="shared" si="50"/>
        <v>2011</v>
      </c>
    </row>
    <row r="3183" spans="1:3">
      <c r="A3183" s="20">
        <v>40752</v>
      </c>
      <c r="B3183">
        <v>1.4322999999999999</v>
      </c>
      <c r="C3183">
        <f t="shared" si="50"/>
        <v>2011</v>
      </c>
    </row>
    <row r="3184" spans="1:3">
      <c r="A3184" s="20">
        <v>40753</v>
      </c>
      <c r="B3184">
        <v>1.4383999999999999</v>
      </c>
      <c r="C3184">
        <f t="shared" si="50"/>
        <v>2011</v>
      </c>
    </row>
    <row r="3185" spans="1:3">
      <c r="A3185" s="20">
        <v>40756</v>
      </c>
      <c r="B3185">
        <v>1.425</v>
      </c>
      <c r="C3185">
        <f t="shared" si="50"/>
        <v>2011</v>
      </c>
    </row>
    <row r="3186" spans="1:3">
      <c r="A3186" s="20">
        <v>40757</v>
      </c>
      <c r="B3186">
        <v>1.4200999999999999</v>
      </c>
      <c r="C3186">
        <f t="shared" si="50"/>
        <v>2011</v>
      </c>
    </row>
    <row r="3187" spans="1:3">
      <c r="A3187" s="20">
        <v>40758</v>
      </c>
      <c r="B3187">
        <v>1.4318</v>
      </c>
      <c r="C3187">
        <f t="shared" si="50"/>
        <v>2011</v>
      </c>
    </row>
    <row r="3188" spans="1:3">
      <c r="A3188" s="20">
        <v>40759</v>
      </c>
      <c r="B3188">
        <v>1.4103000000000001</v>
      </c>
      <c r="C3188">
        <f t="shared" si="50"/>
        <v>2011</v>
      </c>
    </row>
    <row r="3189" spans="1:3">
      <c r="A3189" s="20">
        <v>40760</v>
      </c>
      <c r="B3189">
        <v>1.4293</v>
      </c>
      <c r="C3189">
        <f t="shared" si="50"/>
        <v>2011</v>
      </c>
    </row>
    <row r="3190" spans="1:3">
      <c r="A3190" s="20">
        <v>40763</v>
      </c>
      <c r="B3190">
        <v>1.4173</v>
      </c>
      <c r="C3190">
        <f t="shared" si="50"/>
        <v>2011</v>
      </c>
    </row>
    <row r="3191" spans="1:3">
      <c r="A3191" s="20">
        <v>40764</v>
      </c>
      <c r="B3191">
        <v>1.4367000000000001</v>
      </c>
      <c r="C3191">
        <f t="shared" si="50"/>
        <v>2011</v>
      </c>
    </row>
    <row r="3192" spans="1:3">
      <c r="A3192" s="20">
        <v>40765</v>
      </c>
      <c r="B3192">
        <v>1.4178999999999999</v>
      </c>
      <c r="C3192">
        <f t="shared" si="50"/>
        <v>2011</v>
      </c>
    </row>
    <row r="3193" spans="1:3">
      <c r="A3193" s="20">
        <v>40766</v>
      </c>
      <c r="B3193">
        <v>1.4220999999999999</v>
      </c>
      <c r="C3193">
        <f t="shared" si="50"/>
        <v>2011</v>
      </c>
    </row>
    <row r="3194" spans="1:3">
      <c r="A3194" s="20">
        <v>40767</v>
      </c>
      <c r="B3194">
        <v>1.4246000000000001</v>
      </c>
      <c r="C3194">
        <f t="shared" si="50"/>
        <v>2011</v>
      </c>
    </row>
    <row r="3195" spans="1:3">
      <c r="A3195" s="20">
        <v>40770</v>
      </c>
      <c r="B3195">
        <v>1.4439</v>
      </c>
      <c r="C3195">
        <f t="shared" si="50"/>
        <v>2011</v>
      </c>
    </row>
    <row r="3196" spans="1:3">
      <c r="A3196" s="20">
        <v>40771</v>
      </c>
      <c r="B3196">
        <v>1.4406000000000001</v>
      </c>
      <c r="C3196">
        <f t="shared" si="50"/>
        <v>2011</v>
      </c>
    </row>
    <row r="3197" spans="1:3">
      <c r="A3197" s="20">
        <v>40772</v>
      </c>
      <c r="B3197">
        <v>1.4429000000000001</v>
      </c>
      <c r="C3197">
        <f t="shared" si="50"/>
        <v>2011</v>
      </c>
    </row>
    <row r="3198" spans="1:3">
      <c r="A3198" s="20">
        <v>40773</v>
      </c>
      <c r="B3198">
        <v>1.4334</v>
      </c>
      <c r="C3198">
        <f t="shared" si="50"/>
        <v>2011</v>
      </c>
    </row>
    <row r="3199" spans="1:3">
      <c r="A3199" s="20">
        <v>40774</v>
      </c>
      <c r="B3199">
        <v>1.44</v>
      </c>
      <c r="C3199">
        <f t="shared" si="50"/>
        <v>2011</v>
      </c>
    </row>
    <row r="3200" spans="1:3">
      <c r="A3200" s="20">
        <v>40777</v>
      </c>
      <c r="B3200">
        <v>1.4355</v>
      </c>
      <c r="C3200">
        <f t="shared" si="50"/>
        <v>2011</v>
      </c>
    </row>
    <row r="3201" spans="1:3">
      <c r="A3201" s="20">
        <v>40778</v>
      </c>
      <c r="B3201">
        <v>1.4433</v>
      </c>
      <c r="C3201">
        <f t="shared" si="50"/>
        <v>2011</v>
      </c>
    </row>
    <row r="3202" spans="1:3">
      <c r="A3202" s="20">
        <v>40779</v>
      </c>
      <c r="B3202">
        <v>1.4413</v>
      </c>
      <c r="C3202">
        <f t="shared" si="50"/>
        <v>2011</v>
      </c>
    </row>
    <row r="3203" spans="1:3">
      <c r="A3203" s="20">
        <v>40780</v>
      </c>
      <c r="B3203">
        <v>1.4379</v>
      </c>
      <c r="C3203">
        <f t="shared" si="50"/>
        <v>2011</v>
      </c>
    </row>
    <row r="3204" spans="1:3">
      <c r="A3204" s="20">
        <v>40781</v>
      </c>
      <c r="B3204">
        <v>1.4489000000000001</v>
      </c>
      <c r="C3204">
        <f t="shared" si="50"/>
        <v>2011</v>
      </c>
    </row>
    <row r="3205" spans="1:3">
      <c r="A3205" s="20">
        <v>40784</v>
      </c>
      <c r="B3205">
        <v>1.4509000000000001</v>
      </c>
      <c r="C3205">
        <f t="shared" si="50"/>
        <v>2011</v>
      </c>
    </row>
    <row r="3206" spans="1:3">
      <c r="A3206" s="20">
        <v>40785</v>
      </c>
      <c r="B3206">
        <v>1.4440999999999999</v>
      </c>
      <c r="C3206">
        <f t="shared" si="50"/>
        <v>2011</v>
      </c>
    </row>
    <row r="3207" spans="1:3">
      <c r="A3207" s="20">
        <v>40786</v>
      </c>
      <c r="B3207">
        <v>1.4374</v>
      </c>
      <c r="C3207">
        <f t="shared" si="50"/>
        <v>2011</v>
      </c>
    </row>
    <row r="3208" spans="1:3">
      <c r="A3208" s="20">
        <v>40787</v>
      </c>
      <c r="B3208">
        <v>1.4261999999999999</v>
      </c>
      <c r="C3208">
        <f t="shared" si="50"/>
        <v>2011</v>
      </c>
    </row>
    <row r="3209" spans="1:3">
      <c r="A3209" s="20">
        <v>40788</v>
      </c>
      <c r="B3209">
        <v>1.4198999999999999</v>
      </c>
      <c r="C3209">
        <f t="shared" si="50"/>
        <v>2011</v>
      </c>
    </row>
    <row r="3210" spans="1:3">
      <c r="A3210" s="20">
        <v>40792</v>
      </c>
      <c r="B3210">
        <v>1.3995</v>
      </c>
      <c r="C3210">
        <f t="shared" si="50"/>
        <v>2011</v>
      </c>
    </row>
    <row r="3211" spans="1:3">
      <c r="A3211" s="20">
        <v>40793</v>
      </c>
      <c r="B3211">
        <v>1.4098999999999999</v>
      </c>
      <c r="C3211">
        <f t="shared" si="50"/>
        <v>2011</v>
      </c>
    </row>
    <row r="3212" spans="1:3">
      <c r="A3212" s="20">
        <v>40794</v>
      </c>
      <c r="B3212">
        <v>1.3875999999999999</v>
      </c>
      <c r="C3212">
        <f t="shared" si="50"/>
        <v>2011</v>
      </c>
    </row>
    <row r="3213" spans="1:3">
      <c r="A3213" s="20">
        <v>40795</v>
      </c>
      <c r="B3213">
        <v>1.3651</v>
      </c>
      <c r="C3213">
        <f t="shared" si="50"/>
        <v>2011</v>
      </c>
    </row>
    <row r="3214" spans="1:3">
      <c r="A3214" s="20">
        <v>40798</v>
      </c>
      <c r="B3214">
        <v>1.3675999999999999</v>
      </c>
      <c r="C3214">
        <f t="shared" si="50"/>
        <v>2011</v>
      </c>
    </row>
    <row r="3215" spans="1:3">
      <c r="A3215" s="20">
        <v>40799</v>
      </c>
      <c r="B3215">
        <v>1.3680000000000001</v>
      </c>
      <c r="C3215">
        <f t="shared" si="50"/>
        <v>2011</v>
      </c>
    </row>
    <row r="3216" spans="1:3">
      <c r="A3216" s="20">
        <v>40800</v>
      </c>
      <c r="B3216">
        <v>1.375</v>
      </c>
      <c r="C3216">
        <f t="shared" si="50"/>
        <v>2011</v>
      </c>
    </row>
    <row r="3217" spans="1:3">
      <c r="A3217" s="20">
        <v>40801</v>
      </c>
      <c r="B3217">
        <v>1.3878999999999999</v>
      </c>
      <c r="C3217">
        <f t="shared" si="50"/>
        <v>2011</v>
      </c>
    </row>
    <row r="3218" spans="1:3">
      <c r="A3218" s="20">
        <v>40802</v>
      </c>
      <c r="B3218">
        <v>1.3785000000000001</v>
      </c>
      <c r="C3218">
        <f t="shared" ref="C3218:C3281" si="51">YEAR(A3218)</f>
        <v>2011</v>
      </c>
    </row>
    <row r="3219" spans="1:3">
      <c r="A3219" s="20">
        <v>40805</v>
      </c>
      <c r="B3219">
        <v>1.3691</v>
      </c>
      <c r="C3219">
        <f t="shared" si="51"/>
        <v>2011</v>
      </c>
    </row>
    <row r="3220" spans="1:3">
      <c r="A3220" s="20">
        <v>40806</v>
      </c>
      <c r="B3220">
        <v>1.3694999999999999</v>
      </c>
      <c r="C3220">
        <f t="shared" si="51"/>
        <v>2011</v>
      </c>
    </row>
    <row r="3221" spans="1:3">
      <c r="A3221" s="20">
        <v>40807</v>
      </c>
      <c r="B3221">
        <v>1.3568</v>
      </c>
      <c r="C3221">
        <f t="shared" si="51"/>
        <v>2011</v>
      </c>
    </row>
    <row r="3222" spans="1:3">
      <c r="A3222" s="20">
        <v>40808</v>
      </c>
      <c r="B3222">
        <v>1.3472999999999999</v>
      </c>
      <c r="C3222">
        <f t="shared" si="51"/>
        <v>2011</v>
      </c>
    </row>
    <row r="3223" spans="1:3">
      <c r="A3223" s="20">
        <v>40809</v>
      </c>
      <c r="B3223">
        <v>1.3505</v>
      </c>
      <c r="C3223">
        <f t="shared" si="51"/>
        <v>2011</v>
      </c>
    </row>
    <row r="3224" spans="1:3">
      <c r="A3224" s="20">
        <v>40812</v>
      </c>
      <c r="B3224">
        <v>1.3526</v>
      </c>
      <c r="C3224">
        <f t="shared" si="51"/>
        <v>2011</v>
      </c>
    </row>
    <row r="3225" spans="1:3">
      <c r="A3225" s="20">
        <v>40813</v>
      </c>
      <c r="B3225">
        <v>1.359</v>
      </c>
      <c r="C3225">
        <f t="shared" si="51"/>
        <v>2011</v>
      </c>
    </row>
    <row r="3226" spans="1:3">
      <c r="A3226" s="20">
        <v>40814</v>
      </c>
      <c r="B3226">
        <v>1.3536999999999999</v>
      </c>
      <c r="C3226">
        <f t="shared" si="51"/>
        <v>2011</v>
      </c>
    </row>
    <row r="3227" spans="1:3">
      <c r="A3227" s="20">
        <v>40815</v>
      </c>
      <c r="B3227">
        <v>1.359</v>
      </c>
      <c r="C3227">
        <f t="shared" si="51"/>
        <v>2011</v>
      </c>
    </row>
    <row r="3228" spans="1:3">
      <c r="A3228" s="20">
        <v>40816</v>
      </c>
      <c r="B3228">
        <v>1.3389</v>
      </c>
      <c r="C3228">
        <f t="shared" si="51"/>
        <v>2011</v>
      </c>
    </row>
    <row r="3229" spans="1:3">
      <c r="A3229" s="20">
        <v>40819</v>
      </c>
      <c r="B3229">
        <v>1.3184</v>
      </c>
      <c r="C3229">
        <f t="shared" si="51"/>
        <v>2011</v>
      </c>
    </row>
    <row r="3230" spans="1:3">
      <c r="A3230" s="20">
        <v>40820</v>
      </c>
      <c r="B3230">
        <v>1.3344</v>
      </c>
      <c r="C3230">
        <f t="shared" si="51"/>
        <v>2011</v>
      </c>
    </row>
    <row r="3231" spans="1:3">
      <c r="A3231" s="20">
        <v>40821</v>
      </c>
      <c r="B3231">
        <v>1.3338000000000001</v>
      </c>
      <c r="C3231">
        <f t="shared" si="51"/>
        <v>2011</v>
      </c>
    </row>
    <row r="3232" spans="1:3">
      <c r="A3232" s="20">
        <v>40822</v>
      </c>
      <c r="B3232">
        <v>1.3432999999999999</v>
      </c>
      <c r="C3232">
        <f t="shared" si="51"/>
        <v>2011</v>
      </c>
    </row>
    <row r="3233" spans="1:3">
      <c r="A3233" s="20">
        <v>40823</v>
      </c>
      <c r="B3233">
        <v>1.3371999999999999</v>
      </c>
      <c r="C3233">
        <f t="shared" si="51"/>
        <v>2011</v>
      </c>
    </row>
    <row r="3234" spans="1:3">
      <c r="A3234" s="20">
        <v>40826</v>
      </c>
      <c r="B3234">
        <v>1.3644000000000001</v>
      </c>
      <c r="C3234">
        <f t="shared" si="51"/>
        <v>2011</v>
      </c>
    </row>
    <row r="3235" spans="1:3">
      <c r="A3235" s="20">
        <v>40827</v>
      </c>
      <c r="B3235">
        <v>1.3634999999999999</v>
      </c>
      <c r="C3235">
        <f t="shared" si="51"/>
        <v>2011</v>
      </c>
    </row>
    <row r="3236" spans="1:3">
      <c r="A3236" s="20">
        <v>40828</v>
      </c>
      <c r="B3236">
        <v>1.3779999999999999</v>
      </c>
      <c r="C3236">
        <f t="shared" si="51"/>
        <v>2011</v>
      </c>
    </row>
    <row r="3237" spans="1:3">
      <c r="A3237" s="20">
        <v>40829</v>
      </c>
      <c r="B3237">
        <v>1.3781000000000001</v>
      </c>
      <c r="C3237">
        <f t="shared" si="51"/>
        <v>2011</v>
      </c>
    </row>
    <row r="3238" spans="1:3">
      <c r="A3238" s="20">
        <v>40830</v>
      </c>
      <c r="B3238">
        <v>1.3878999999999999</v>
      </c>
      <c r="C3238">
        <f t="shared" si="51"/>
        <v>2011</v>
      </c>
    </row>
    <row r="3239" spans="1:3">
      <c r="A3239" s="20">
        <v>40833</v>
      </c>
      <c r="B3239">
        <v>1.3727</v>
      </c>
      <c r="C3239">
        <f t="shared" si="51"/>
        <v>2011</v>
      </c>
    </row>
    <row r="3240" spans="1:3">
      <c r="A3240" s="20">
        <v>40834</v>
      </c>
      <c r="B3240">
        <v>1.3751</v>
      </c>
      <c r="C3240">
        <f t="shared" si="51"/>
        <v>2011</v>
      </c>
    </row>
    <row r="3241" spans="1:3">
      <c r="A3241" s="20">
        <v>40835</v>
      </c>
      <c r="B3241">
        <v>1.3756999999999999</v>
      </c>
      <c r="C3241">
        <f t="shared" si="51"/>
        <v>2011</v>
      </c>
    </row>
    <row r="3242" spans="1:3">
      <c r="A3242" s="20">
        <v>40836</v>
      </c>
      <c r="B3242">
        <v>1.3782000000000001</v>
      </c>
      <c r="C3242">
        <f t="shared" si="51"/>
        <v>2011</v>
      </c>
    </row>
    <row r="3243" spans="1:3">
      <c r="A3243" s="20">
        <v>40837</v>
      </c>
      <c r="B3243">
        <v>1.3894</v>
      </c>
      <c r="C3243">
        <f t="shared" si="51"/>
        <v>2011</v>
      </c>
    </row>
    <row r="3244" spans="1:3">
      <c r="A3244" s="20">
        <v>40840</v>
      </c>
      <c r="B3244">
        <v>1.3925000000000001</v>
      </c>
      <c r="C3244">
        <f t="shared" si="51"/>
        <v>2011</v>
      </c>
    </row>
    <row r="3245" spans="1:3">
      <c r="A3245" s="20">
        <v>40841</v>
      </c>
      <c r="B3245">
        <v>1.3908</v>
      </c>
      <c r="C3245">
        <f t="shared" si="51"/>
        <v>2011</v>
      </c>
    </row>
    <row r="3246" spans="1:3">
      <c r="A3246" s="20">
        <v>40842</v>
      </c>
      <c r="B3246">
        <v>1.3907</v>
      </c>
      <c r="C3246">
        <f t="shared" si="51"/>
        <v>2011</v>
      </c>
    </row>
    <row r="3247" spans="1:3">
      <c r="A3247" s="20">
        <v>40843</v>
      </c>
      <c r="B3247">
        <v>1.4185000000000001</v>
      </c>
      <c r="C3247">
        <f t="shared" si="51"/>
        <v>2011</v>
      </c>
    </row>
    <row r="3248" spans="1:3">
      <c r="A3248" s="20">
        <v>40844</v>
      </c>
      <c r="B3248">
        <v>1.4155</v>
      </c>
      <c r="C3248">
        <f t="shared" si="51"/>
        <v>2011</v>
      </c>
    </row>
    <row r="3249" spans="1:3">
      <c r="A3249" s="20">
        <v>40847</v>
      </c>
      <c r="B3249">
        <v>1.3853</v>
      </c>
      <c r="C3249">
        <f t="shared" si="51"/>
        <v>2011</v>
      </c>
    </row>
    <row r="3250" spans="1:3">
      <c r="A3250" s="20">
        <v>40848</v>
      </c>
      <c r="B3250">
        <v>1.3703000000000001</v>
      </c>
      <c r="C3250">
        <f t="shared" si="51"/>
        <v>2011</v>
      </c>
    </row>
    <row r="3251" spans="1:3">
      <c r="A3251" s="20">
        <v>40849</v>
      </c>
      <c r="B3251">
        <v>1.3740000000000001</v>
      </c>
      <c r="C3251">
        <f t="shared" si="51"/>
        <v>2011</v>
      </c>
    </row>
    <row r="3252" spans="1:3">
      <c r="A3252" s="20">
        <v>40850</v>
      </c>
      <c r="B3252">
        <v>1.3821000000000001</v>
      </c>
      <c r="C3252">
        <f t="shared" si="51"/>
        <v>2011</v>
      </c>
    </row>
    <row r="3253" spans="1:3">
      <c r="A3253" s="20">
        <v>40851</v>
      </c>
      <c r="B3253">
        <v>1.3781000000000001</v>
      </c>
      <c r="C3253">
        <f t="shared" si="51"/>
        <v>2011</v>
      </c>
    </row>
    <row r="3254" spans="1:3">
      <c r="A3254" s="20">
        <v>40854</v>
      </c>
      <c r="B3254">
        <v>1.3769</v>
      </c>
      <c r="C3254">
        <f t="shared" si="51"/>
        <v>2011</v>
      </c>
    </row>
    <row r="3255" spans="1:3">
      <c r="A3255" s="20">
        <v>40855</v>
      </c>
      <c r="B3255">
        <v>1.3834</v>
      </c>
      <c r="C3255">
        <f t="shared" si="51"/>
        <v>2011</v>
      </c>
    </row>
    <row r="3256" spans="1:3">
      <c r="A3256" s="20">
        <v>40856</v>
      </c>
      <c r="B3256">
        <v>1.3548</v>
      </c>
      <c r="C3256">
        <f t="shared" si="51"/>
        <v>2011</v>
      </c>
    </row>
    <row r="3257" spans="1:3">
      <c r="A3257" s="20">
        <v>40857</v>
      </c>
      <c r="B3257">
        <v>1.3606</v>
      </c>
      <c r="C3257">
        <f t="shared" si="51"/>
        <v>2011</v>
      </c>
    </row>
    <row r="3258" spans="1:3">
      <c r="A3258" s="20">
        <v>40858</v>
      </c>
      <c r="B3258">
        <v>1.3754</v>
      </c>
      <c r="C3258">
        <f t="shared" si="51"/>
        <v>2011</v>
      </c>
    </row>
    <row r="3259" spans="1:3">
      <c r="A3259" s="20">
        <v>40861</v>
      </c>
      <c r="B3259">
        <v>1.363</v>
      </c>
      <c r="C3259">
        <f t="shared" si="51"/>
        <v>2011</v>
      </c>
    </row>
    <row r="3260" spans="1:3">
      <c r="A3260" s="20">
        <v>40862</v>
      </c>
      <c r="B3260">
        <v>1.3535999999999999</v>
      </c>
      <c r="C3260">
        <f t="shared" si="51"/>
        <v>2011</v>
      </c>
    </row>
    <row r="3261" spans="1:3">
      <c r="A3261" s="20">
        <v>40863</v>
      </c>
      <c r="B3261">
        <v>1.3455999999999999</v>
      </c>
      <c r="C3261">
        <f t="shared" si="51"/>
        <v>2011</v>
      </c>
    </row>
    <row r="3262" spans="1:3">
      <c r="A3262" s="20">
        <v>40864</v>
      </c>
      <c r="B3262">
        <v>1.3458000000000001</v>
      </c>
      <c r="C3262">
        <f t="shared" si="51"/>
        <v>2011</v>
      </c>
    </row>
    <row r="3263" spans="1:3">
      <c r="A3263" s="20">
        <v>40865</v>
      </c>
      <c r="B3263">
        <v>1.3519000000000001</v>
      </c>
      <c r="C3263">
        <f t="shared" si="51"/>
        <v>2011</v>
      </c>
    </row>
    <row r="3264" spans="1:3">
      <c r="A3264" s="20">
        <v>40868</v>
      </c>
      <c r="B3264">
        <v>1.3498000000000001</v>
      </c>
      <c r="C3264">
        <f t="shared" si="51"/>
        <v>2011</v>
      </c>
    </row>
    <row r="3265" spans="1:3">
      <c r="A3265" s="20">
        <v>40869</v>
      </c>
      <c r="B3265">
        <v>1.3511</v>
      </c>
      <c r="C3265">
        <f t="shared" si="51"/>
        <v>2011</v>
      </c>
    </row>
    <row r="3266" spans="1:3">
      <c r="A3266" s="20">
        <v>40870</v>
      </c>
      <c r="B3266">
        <v>1.3333999999999999</v>
      </c>
      <c r="C3266">
        <f t="shared" si="51"/>
        <v>2011</v>
      </c>
    </row>
    <row r="3267" spans="1:3">
      <c r="A3267" s="20">
        <v>40872</v>
      </c>
      <c r="B3267">
        <v>1.3231999999999999</v>
      </c>
      <c r="C3267">
        <f t="shared" si="51"/>
        <v>2011</v>
      </c>
    </row>
    <row r="3268" spans="1:3">
      <c r="A3268" s="20">
        <v>40875</v>
      </c>
      <c r="B3268">
        <v>1.3309</v>
      </c>
      <c r="C3268">
        <f t="shared" si="51"/>
        <v>2011</v>
      </c>
    </row>
    <row r="3269" spans="1:3">
      <c r="A3269" s="20">
        <v>40876</v>
      </c>
      <c r="B3269">
        <v>1.3331</v>
      </c>
      <c r="C3269">
        <f t="shared" si="51"/>
        <v>2011</v>
      </c>
    </row>
    <row r="3270" spans="1:3">
      <c r="A3270" s="20">
        <v>40877</v>
      </c>
      <c r="B3270">
        <v>1.3441000000000001</v>
      </c>
      <c r="C3270">
        <f t="shared" si="51"/>
        <v>2011</v>
      </c>
    </row>
    <row r="3271" spans="1:3">
      <c r="A3271" s="20">
        <v>40878</v>
      </c>
      <c r="B3271">
        <v>1.3458000000000001</v>
      </c>
      <c r="C3271">
        <f t="shared" si="51"/>
        <v>2011</v>
      </c>
    </row>
    <row r="3272" spans="1:3">
      <c r="A3272" s="20">
        <v>40879</v>
      </c>
      <c r="B3272">
        <v>1.3401000000000001</v>
      </c>
      <c r="C3272">
        <f t="shared" si="51"/>
        <v>2011</v>
      </c>
    </row>
    <row r="3273" spans="1:3">
      <c r="A3273" s="20">
        <v>40882</v>
      </c>
      <c r="B3273">
        <v>1.3389</v>
      </c>
      <c r="C3273">
        <f t="shared" si="51"/>
        <v>2011</v>
      </c>
    </row>
    <row r="3274" spans="1:3">
      <c r="A3274" s="20">
        <v>40883</v>
      </c>
      <c r="B3274">
        <v>1.3396999999999999</v>
      </c>
      <c r="C3274">
        <f t="shared" si="51"/>
        <v>2011</v>
      </c>
    </row>
    <row r="3275" spans="1:3">
      <c r="A3275" s="20">
        <v>40884</v>
      </c>
      <c r="B3275">
        <v>1.3409</v>
      </c>
      <c r="C3275">
        <f t="shared" si="51"/>
        <v>2011</v>
      </c>
    </row>
    <row r="3276" spans="1:3">
      <c r="A3276" s="20">
        <v>40885</v>
      </c>
      <c r="B3276">
        <v>1.3343</v>
      </c>
      <c r="C3276">
        <f t="shared" si="51"/>
        <v>2011</v>
      </c>
    </row>
    <row r="3277" spans="1:3">
      <c r="A3277" s="20">
        <v>40886</v>
      </c>
      <c r="B3277">
        <v>1.3375999999999999</v>
      </c>
      <c r="C3277">
        <f t="shared" si="51"/>
        <v>2011</v>
      </c>
    </row>
    <row r="3278" spans="1:3">
      <c r="A3278" s="20">
        <v>40889</v>
      </c>
      <c r="B3278">
        <v>1.3185</v>
      </c>
      <c r="C3278">
        <f t="shared" si="51"/>
        <v>2011</v>
      </c>
    </row>
    <row r="3279" spans="1:3">
      <c r="A3279" s="20">
        <v>40890</v>
      </c>
      <c r="B3279">
        <v>1.3032999999999999</v>
      </c>
      <c r="C3279">
        <f t="shared" si="51"/>
        <v>2011</v>
      </c>
    </row>
    <row r="3280" spans="1:3">
      <c r="A3280" s="20">
        <v>40891</v>
      </c>
      <c r="B3280">
        <v>1.2977000000000001</v>
      </c>
      <c r="C3280">
        <f t="shared" si="51"/>
        <v>2011</v>
      </c>
    </row>
    <row r="3281" spans="1:3">
      <c r="A3281" s="20">
        <v>40892</v>
      </c>
      <c r="B3281">
        <v>1.3016000000000001</v>
      </c>
      <c r="C3281">
        <f t="shared" si="51"/>
        <v>2011</v>
      </c>
    </row>
    <row r="3282" spans="1:3">
      <c r="A3282" s="20">
        <v>40893</v>
      </c>
      <c r="B3282">
        <v>1.3033999999999999</v>
      </c>
      <c r="C3282">
        <f t="shared" ref="C3282:C3345" si="52">YEAR(A3282)</f>
        <v>2011</v>
      </c>
    </row>
    <row r="3283" spans="1:3">
      <c r="A3283" s="20">
        <v>40896</v>
      </c>
      <c r="B3283">
        <v>1.2992999999999999</v>
      </c>
      <c r="C3283">
        <f t="shared" si="52"/>
        <v>2011</v>
      </c>
    </row>
    <row r="3284" spans="1:3">
      <c r="A3284" s="20">
        <v>40897</v>
      </c>
      <c r="B3284">
        <v>1.3081</v>
      </c>
      <c r="C3284">
        <f t="shared" si="52"/>
        <v>2011</v>
      </c>
    </row>
    <row r="3285" spans="1:3">
      <c r="A3285" s="20">
        <v>40898</v>
      </c>
      <c r="B3285">
        <v>1.3038000000000001</v>
      </c>
      <c r="C3285">
        <f t="shared" si="52"/>
        <v>2011</v>
      </c>
    </row>
    <row r="3286" spans="1:3">
      <c r="A3286" s="20">
        <v>40899</v>
      </c>
      <c r="B3286">
        <v>1.3047</v>
      </c>
      <c r="C3286">
        <f t="shared" si="52"/>
        <v>2011</v>
      </c>
    </row>
    <row r="3287" spans="1:3">
      <c r="A3287" s="20">
        <v>40900</v>
      </c>
      <c r="B3287">
        <v>1.3038000000000001</v>
      </c>
      <c r="C3287">
        <f t="shared" si="52"/>
        <v>2011</v>
      </c>
    </row>
    <row r="3288" spans="1:3">
      <c r="A3288" s="20">
        <v>40904</v>
      </c>
      <c r="B3288">
        <v>1.3065</v>
      </c>
      <c r="C3288">
        <f t="shared" si="52"/>
        <v>2011</v>
      </c>
    </row>
    <row r="3289" spans="1:3">
      <c r="A3289" s="20">
        <v>40905</v>
      </c>
      <c r="B3289">
        <v>1.2939000000000001</v>
      </c>
      <c r="C3289">
        <f t="shared" si="52"/>
        <v>2011</v>
      </c>
    </row>
    <row r="3290" spans="1:3">
      <c r="A3290" s="20">
        <v>40906</v>
      </c>
      <c r="B3290">
        <v>1.2959000000000001</v>
      </c>
      <c r="C3290">
        <f t="shared" si="52"/>
        <v>2011</v>
      </c>
    </row>
    <row r="3291" spans="1:3">
      <c r="A3291" s="20">
        <v>40907</v>
      </c>
      <c r="B3291">
        <v>1.294</v>
      </c>
      <c r="C3291">
        <f t="shared" si="52"/>
        <v>2011</v>
      </c>
    </row>
    <row r="3292" spans="1:3">
      <c r="A3292" s="20">
        <v>40911</v>
      </c>
      <c r="B3292">
        <v>1.3044</v>
      </c>
      <c r="C3292">
        <f t="shared" si="52"/>
        <v>2012</v>
      </c>
    </row>
    <row r="3293" spans="1:3">
      <c r="A3293" s="20">
        <v>40912</v>
      </c>
      <c r="B3293">
        <v>1.2943</v>
      </c>
      <c r="C3293">
        <f t="shared" si="52"/>
        <v>2012</v>
      </c>
    </row>
    <row r="3294" spans="1:3">
      <c r="A3294" s="20">
        <v>40913</v>
      </c>
      <c r="B3294">
        <v>1.2779</v>
      </c>
      <c r="C3294">
        <f t="shared" si="52"/>
        <v>2012</v>
      </c>
    </row>
    <row r="3295" spans="1:3">
      <c r="A3295" s="20">
        <v>40914</v>
      </c>
      <c r="B3295">
        <v>1.2717000000000001</v>
      </c>
      <c r="C3295">
        <f t="shared" si="52"/>
        <v>2012</v>
      </c>
    </row>
    <row r="3296" spans="1:3">
      <c r="A3296" s="20">
        <v>40917</v>
      </c>
      <c r="B3296">
        <v>1.2763</v>
      </c>
      <c r="C3296">
        <f t="shared" si="52"/>
        <v>2012</v>
      </c>
    </row>
    <row r="3297" spans="1:3">
      <c r="A3297" s="20">
        <v>40918</v>
      </c>
      <c r="B3297">
        <v>1.2775000000000001</v>
      </c>
      <c r="C3297">
        <f t="shared" si="52"/>
        <v>2012</v>
      </c>
    </row>
    <row r="3298" spans="1:3">
      <c r="A3298" s="20">
        <v>40919</v>
      </c>
      <c r="B3298">
        <v>1.2705</v>
      </c>
      <c r="C3298">
        <f t="shared" si="52"/>
        <v>2012</v>
      </c>
    </row>
    <row r="3299" spans="1:3">
      <c r="A3299" s="20">
        <v>40920</v>
      </c>
      <c r="B3299">
        <v>1.282</v>
      </c>
      <c r="C3299">
        <f t="shared" si="52"/>
        <v>2012</v>
      </c>
    </row>
    <row r="3300" spans="1:3">
      <c r="A3300" s="20">
        <v>40921</v>
      </c>
      <c r="B3300">
        <v>1.2681</v>
      </c>
      <c r="C3300">
        <f t="shared" si="52"/>
        <v>2012</v>
      </c>
    </row>
    <row r="3301" spans="1:3">
      <c r="A3301" s="20">
        <v>40925</v>
      </c>
      <c r="B3301">
        <v>1.2738</v>
      </c>
      <c r="C3301">
        <f t="shared" si="52"/>
        <v>2012</v>
      </c>
    </row>
    <row r="3302" spans="1:3">
      <c r="A3302" s="20">
        <v>40926</v>
      </c>
      <c r="B3302">
        <v>1.286</v>
      </c>
      <c r="C3302">
        <f t="shared" si="52"/>
        <v>2012</v>
      </c>
    </row>
    <row r="3303" spans="1:3">
      <c r="A3303" s="20">
        <v>40927</v>
      </c>
      <c r="B3303">
        <v>1.2962</v>
      </c>
      <c r="C3303">
        <f t="shared" si="52"/>
        <v>2012</v>
      </c>
    </row>
    <row r="3304" spans="1:3">
      <c r="A3304" s="20">
        <v>40928</v>
      </c>
      <c r="B3304">
        <v>1.2932999999999999</v>
      </c>
      <c r="C3304">
        <f t="shared" si="52"/>
        <v>2012</v>
      </c>
    </row>
    <row r="3305" spans="1:3">
      <c r="A3305" s="20">
        <v>40931</v>
      </c>
      <c r="B3305">
        <v>1.3026</v>
      </c>
      <c r="C3305">
        <f t="shared" si="52"/>
        <v>2012</v>
      </c>
    </row>
    <row r="3306" spans="1:3">
      <c r="A3306" s="20">
        <v>40932</v>
      </c>
      <c r="B3306">
        <v>1.302</v>
      </c>
      <c r="C3306">
        <f t="shared" si="52"/>
        <v>2012</v>
      </c>
    </row>
    <row r="3307" spans="1:3">
      <c r="A3307" s="20">
        <v>40933</v>
      </c>
      <c r="B3307">
        <v>1.3106</v>
      </c>
      <c r="C3307">
        <f t="shared" si="52"/>
        <v>2012</v>
      </c>
    </row>
    <row r="3308" spans="1:3">
      <c r="A3308" s="20">
        <v>40934</v>
      </c>
      <c r="B3308">
        <v>1.3103</v>
      </c>
      <c r="C3308">
        <f t="shared" si="52"/>
        <v>2012</v>
      </c>
    </row>
    <row r="3309" spans="1:3">
      <c r="A3309" s="20">
        <v>40935</v>
      </c>
      <c r="B3309">
        <v>1.3214999999999999</v>
      </c>
      <c r="C3309">
        <f t="shared" si="52"/>
        <v>2012</v>
      </c>
    </row>
    <row r="3310" spans="1:3">
      <c r="A3310" s="20">
        <v>40938</v>
      </c>
      <c r="B3310">
        <v>1.3133999999999999</v>
      </c>
      <c r="C3310">
        <f t="shared" si="52"/>
        <v>2012</v>
      </c>
    </row>
    <row r="3311" spans="1:3">
      <c r="A3311" s="20">
        <v>40939</v>
      </c>
      <c r="B3311">
        <v>1.3077000000000001</v>
      </c>
      <c r="C3311">
        <f t="shared" si="52"/>
        <v>2012</v>
      </c>
    </row>
    <row r="3312" spans="1:3">
      <c r="A3312" s="20">
        <v>40940</v>
      </c>
      <c r="B3312">
        <v>1.3159000000000001</v>
      </c>
      <c r="C3312">
        <f t="shared" si="52"/>
        <v>2012</v>
      </c>
    </row>
    <row r="3313" spans="1:3">
      <c r="A3313" s="20">
        <v>40941</v>
      </c>
      <c r="B3313">
        <v>1.3143</v>
      </c>
      <c r="C3313">
        <f t="shared" si="52"/>
        <v>2012</v>
      </c>
    </row>
    <row r="3314" spans="1:3">
      <c r="A3314" s="20">
        <v>40942</v>
      </c>
      <c r="B3314">
        <v>1.3141</v>
      </c>
      <c r="C3314">
        <f t="shared" si="52"/>
        <v>2012</v>
      </c>
    </row>
    <row r="3315" spans="1:3">
      <c r="A3315" s="20">
        <v>40945</v>
      </c>
      <c r="B3315">
        <v>1.3123</v>
      </c>
      <c r="C3315">
        <f t="shared" si="52"/>
        <v>2012</v>
      </c>
    </row>
    <row r="3316" spans="1:3">
      <c r="A3316" s="20">
        <v>40946</v>
      </c>
      <c r="B3316">
        <v>1.3262</v>
      </c>
      <c r="C3316">
        <f t="shared" si="52"/>
        <v>2012</v>
      </c>
    </row>
    <row r="3317" spans="1:3">
      <c r="A3317" s="20">
        <v>40947</v>
      </c>
      <c r="B3317">
        <v>1.3254999999999999</v>
      </c>
      <c r="C3317">
        <f t="shared" si="52"/>
        <v>2012</v>
      </c>
    </row>
    <row r="3318" spans="1:3">
      <c r="A3318" s="20">
        <v>40948</v>
      </c>
      <c r="B3318">
        <v>1.3285</v>
      </c>
      <c r="C3318">
        <f t="shared" si="52"/>
        <v>2012</v>
      </c>
    </row>
    <row r="3319" spans="1:3">
      <c r="A3319" s="20">
        <v>40949</v>
      </c>
      <c r="B3319">
        <v>1.3177000000000001</v>
      </c>
      <c r="C3319">
        <f t="shared" si="52"/>
        <v>2012</v>
      </c>
    </row>
    <row r="3320" spans="1:3">
      <c r="A3320" s="20">
        <v>40952</v>
      </c>
      <c r="B3320">
        <v>1.3191999999999999</v>
      </c>
      <c r="C3320">
        <f t="shared" si="52"/>
        <v>2012</v>
      </c>
    </row>
    <row r="3321" spans="1:3">
      <c r="A3321" s="20">
        <v>40953</v>
      </c>
      <c r="B3321">
        <v>1.3118000000000001</v>
      </c>
      <c r="C3321">
        <f t="shared" si="52"/>
        <v>2012</v>
      </c>
    </row>
    <row r="3322" spans="1:3">
      <c r="A3322" s="20">
        <v>40954</v>
      </c>
      <c r="B3322">
        <v>1.3067</v>
      </c>
      <c r="C3322">
        <f t="shared" si="52"/>
        <v>2012</v>
      </c>
    </row>
    <row r="3323" spans="1:3">
      <c r="A3323" s="20">
        <v>40955</v>
      </c>
      <c r="B3323">
        <v>1.3132999999999999</v>
      </c>
      <c r="C3323">
        <f t="shared" si="52"/>
        <v>2012</v>
      </c>
    </row>
    <row r="3324" spans="1:3">
      <c r="A3324" s="20">
        <v>40956</v>
      </c>
      <c r="B3324">
        <v>1.3151999999999999</v>
      </c>
      <c r="C3324">
        <f t="shared" si="52"/>
        <v>2012</v>
      </c>
    </row>
    <row r="3325" spans="1:3">
      <c r="A3325" s="20">
        <v>40960</v>
      </c>
      <c r="B3325">
        <v>1.3236000000000001</v>
      </c>
      <c r="C3325">
        <f t="shared" si="52"/>
        <v>2012</v>
      </c>
    </row>
    <row r="3326" spans="1:3">
      <c r="A3326" s="20">
        <v>40961</v>
      </c>
      <c r="B3326">
        <v>1.3243</v>
      </c>
      <c r="C3326">
        <f t="shared" si="52"/>
        <v>2012</v>
      </c>
    </row>
    <row r="3327" spans="1:3">
      <c r="A3327" s="20">
        <v>40962</v>
      </c>
      <c r="B3327">
        <v>1.3371</v>
      </c>
      <c r="C3327">
        <f t="shared" si="52"/>
        <v>2012</v>
      </c>
    </row>
    <row r="3328" spans="1:3">
      <c r="A3328" s="20">
        <v>40963</v>
      </c>
      <c r="B3328">
        <v>1.3454999999999999</v>
      </c>
      <c r="C3328">
        <f t="shared" si="52"/>
        <v>2012</v>
      </c>
    </row>
    <row r="3329" spans="1:3">
      <c r="A3329" s="20">
        <v>40966</v>
      </c>
      <c r="B3329">
        <v>1.3393999999999999</v>
      </c>
      <c r="C3329">
        <f t="shared" si="52"/>
        <v>2012</v>
      </c>
    </row>
    <row r="3330" spans="1:3">
      <c r="A3330" s="20">
        <v>40967</v>
      </c>
      <c r="B3330">
        <v>1.3466</v>
      </c>
      <c r="C3330">
        <f t="shared" si="52"/>
        <v>2012</v>
      </c>
    </row>
    <row r="3331" spans="1:3">
      <c r="A3331" s="20">
        <v>40968</v>
      </c>
      <c r="B3331">
        <v>1.3324</v>
      </c>
      <c r="C3331">
        <f t="shared" si="52"/>
        <v>2012</v>
      </c>
    </row>
    <row r="3332" spans="1:3">
      <c r="A3332" s="20">
        <v>40969</v>
      </c>
      <c r="B3332">
        <v>1.3311999999999999</v>
      </c>
      <c r="C3332">
        <f t="shared" si="52"/>
        <v>2012</v>
      </c>
    </row>
    <row r="3333" spans="1:3">
      <c r="A3333" s="20">
        <v>40970</v>
      </c>
      <c r="B3333">
        <v>1.3204</v>
      </c>
      <c r="C3333">
        <f t="shared" si="52"/>
        <v>2012</v>
      </c>
    </row>
    <row r="3334" spans="1:3">
      <c r="A3334" s="20">
        <v>40973</v>
      </c>
      <c r="B3334">
        <v>1.3211999999999999</v>
      </c>
      <c r="C3334">
        <f t="shared" si="52"/>
        <v>2012</v>
      </c>
    </row>
    <row r="3335" spans="1:3">
      <c r="A3335" s="20">
        <v>40974</v>
      </c>
      <c r="B3335">
        <v>1.3110999999999999</v>
      </c>
      <c r="C3335">
        <f t="shared" si="52"/>
        <v>2012</v>
      </c>
    </row>
    <row r="3336" spans="1:3">
      <c r="A3336" s="20">
        <v>40975</v>
      </c>
      <c r="B3336">
        <v>1.3151999999999999</v>
      </c>
      <c r="C3336">
        <f t="shared" si="52"/>
        <v>2012</v>
      </c>
    </row>
    <row r="3337" spans="1:3">
      <c r="A3337" s="20">
        <v>40976</v>
      </c>
      <c r="B3337">
        <v>1.3272999999999999</v>
      </c>
      <c r="C3337">
        <f t="shared" si="52"/>
        <v>2012</v>
      </c>
    </row>
    <row r="3338" spans="1:3">
      <c r="A3338" s="20">
        <v>40977</v>
      </c>
      <c r="B3338">
        <v>1.3109</v>
      </c>
      <c r="C3338">
        <f t="shared" si="52"/>
        <v>2012</v>
      </c>
    </row>
    <row r="3339" spans="1:3">
      <c r="A3339" s="20">
        <v>40980</v>
      </c>
      <c r="B3339">
        <v>1.3154999999999999</v>
      </c>
      <c r="C3339">
        <f t="shared" si="52"/>
        <v>2012</v>
      </c>
    </row>
    <row r="3340" spans="1:3">
      <c r="A3340" s="20">
        <v>40981</v>
      </c>
      <c r="B3340">
        <v>1.3082</v>
      </c>
      <c r="C3340">
        <f t="shared" si="52"/>
        <v>2012</v>
      </c>
    </row>
    <row r="3341" spans="1:3">
      <c r="A3341" s="20">
        <v>40982</v>
      </c>
      <c r="B3341">
        <v>1.3028</v>
      </c>
      <c r="C3341">
        <f t="shared" si="52"/>
        <v>2012</v>
      </c>
    </row>
    <row r="3342" spans="1:3">
      <c r="A3342" s="20">
        <v>40983</v>
      </c>
      <c r="B3342">
        <v>1.3081</v>
      </c>
      <c r="C3342">
        <f t="shared" si="52"/>
        <v>2012</v>
      </c>
    </row>
    <row r="3343" spans="1:3">
      <c r="A3343" s="20">
        <v>40984</v>
      </c>
      <c r="B3343">
        <v>1.3172999999999999</v>
      </c>
      <c r="C3343">
        <f t="shared" si="52"/>
        <v>2012</v>
      </c>
    </row>
    <row r="3344" spans="1:3">
      <c r="A3344" s="20">
        <v>40987</v>
      </c>
      <c r="B3344">
        <v>1.3239000000000001</v>
      </c>
      <c r="C3344">
        <f t="shared" si="52"/>
        <v>2012</v>
      </c>
    </row>
    <row r="3345" spans="1:3">
      <c r="A3345" s="20">
        <v>40988</v>
      </c>
      <c r="B3345">
        <v>1.3224</v>
      </c>
      <c r="C3345">
        <f t="shared" si="52"/>
        <v>2012</v>
      </c>
    </row>
    <row r="3346" spans="1:3">
      <c r="A3346" s="20">
        <v>40989</v>
      </c>
      <c r="B3346">
        <v>1.3214999999999999</v>
      </c>
      <c r="C3346">
        <f t="shared" ref="C3346:C3409" si="53">YEAR(A3346)</f>
        <v>2012</v>
      </c>
    </row>
    <row r="3347" spans="1:3">
      <c r="A3347" s="20">
        <v>40990</v>
      </c>
      <c r="B3347">
        <v>1.3196000000000001</v>
      </c>
      <c r="C3347">
        <f t="shared" si="53"/>
        <v>2012</v>
      </c>
    </row>
    <row r="3348" spans="1:3">
      <c r="A3348" s="20">
        <v>40991</v>
      </c>
      <c r="B3348">
        <v>1.3267</v>
      </c>
      <c r="C3348">
        <f t="shared" si="53"/>
        <v>2012</v>
      </c>
    </row>
    <row r="3349" spans="1:3">
      <c r="A3349" s="20">
        <v>40994</v>
      </c>
      <c r="B3349">
        <v>1.3355999999999999</v>
      </c>
      <c r="C3349">
        <f t="shared" si="53"/>
        <v>2012</v>
      </c>
    </row>
    <row r="3350" spans="1:3">
      <c r="A3350" s="20">
        <v>40995</v>
      </c>
      <c r="B3350">
        <v>1.3311999999999999</v>
      </c>
      <c r="C3350">
        <f t="shared" si="53"/>
        <v>2012</v>
      </c>
    </row>
    <row r="3351" spans="1:3">
      <c r="A3351" s="20">
        <v>40996</v>
      </c>
      <c r="B3351">
        <v>1.3313999999999999</v>
      </c>
      <c r="C3351">
        <f t="shared" si="53"/>
        <v>2012</v>
      </c>
    </row>
    <row r="3352" spans="1:3">
      <c r="A3352" s="20">
        <v>40997</v>
      </c>
      <c r="B3352">
        <v>1.3301000000000001</v>
      </c>
      <c r="C3352">
        <f t="shared" si="53"/>
        <v>2012</v>
      </c>
    </row>
    <row r="3353" spans="1:3">
      <c r="A3353" s="20">
        <v>40998</v>
      </c>
      <c r="B3353">
        <v>1.3344</v>
      </c>
      <c r="C3353">
        <f t="shared" si="53"/>
        <v>2012</v>
      </c>
    </row>
    <row r="3354" spans="1:3">
      <c r="A3354" s="20">
        <v>41001</v>
      </c>
      <c r="B3354">
        <v>1.3321000000000001</v>
      </c>
      <c r="C3354">
        <f t="shared" si="53"/>
        <v>2012</v>
      </c>
    </row>
    <row r="3355" spans="1:3">
      <c r="A3355" s="20">
        <v>41002</v>
      </c>
      <c r="B3355">
        <v>1.3232999999999999</v>
      </c>
      <c r="C3355">
        <f t="shared" si="53"/>
        <v>2012</v>
      </c>
    </row>
    <row r="3356" spans="1:3">
      <c r="A3356" s="20">
        <v>41003</v>
      </c>
      <c r="B3356">
        <v>1.3139000000000001</v>
      </c>
      <c r="C3356">
        <f t="shared" si="53"/>
        <v>2012</v>
      </c>
    </row>
    <row r="3357" spans="1:3">
      <c r="A3357" s="20">
        <v>41004</v>
      </c>
      <c r="B3357">
        <v>1.3066</v>
      </c>
      <c r="C3357">
        <f t="shared" si="53"/>
        <v>2012</v>
      </c>
    </row>
    <row r="3358" spans="1:3">
      <c r="A3358" s="20">
        <v>41008</v>
      </c>
      <c r="B3358">
        <v>1.3107</v>
      </c>
      <c r="C3358">
        <f t="shared" si="53"/>
        <v>2012</v>
      </c>
    </row>
    <row r="3359" spans="1:3">
      <c r="A3359" s="20">
        <v>41009</v>
      </c>
      <c r="B3359">
        <v>1.3081</v>
      </c>
      <c r="C3359">
        <f t="shared" si="53"/>
        <v>2012</v>
      </c>
    </row>
    <row r="3360" spans="1:3">
      <c r="A3360" s="20">
        <v>41010</v>
      </c>
      <c r="B3360">
        <v>1.3107</v>
      </c>
      <c r="C3360">
        <f t="shared" si="53"/>
        <v>2012</v>
      </c>
    </row>
    <row r="3361" spans="1:3">
      <c r="A3361" s="20">
        <v>41011</v>
      </c>
      <c r="B3361">
        <v>1.3188</v>
      </c>
      <c r="C3361">
        <f t="shared" si="53"/>
        <v>2012</v>
      </c>
    </row>
    <row r="3362" spans="1:3">
      <c r="A3362" s="20">
        <v>41012</v>
      </c>
      <c r="B3362">
        <v>1.3071999999999999</v>
      </c>
      <c r="C3362">
        <f t="shared" si="53"/>
        <v>2012</v>
      </c>
    </row>
    <row r="3363" spans="1:3">
      <c r="A3363" s="20">
        <v>41015</v>
      </c>
      <c r="B3363">
        <v>1.3141</v>
      </c>
      <c r="C3363">
        <f t="shared" si="53"/>
        <v>2012</v>
      </c>
    </row>
    <row r="3364" spans="1:3">
      <c r="A3364" s="20">
        <v>41016</v>
      </c>
      <c r="B3364">
        <v>1.3124</v>
      </c>
      <c r="C3364">
        <f t="shared" si="53"/>
        <v>2012</v>
      </c>
    </row>
    <row r="3365" spans="1:3">
      <c r="A3365" s="20">
        <v>41017</v>
      </c>
      <c r="B3365">
        <v>1.3119000000000001</v>
      </c>
      <c r="C3365">
        <f t="shared" si="53"/>
        <v>2012</v>
      </c>
    </row>
    <row r="3366" spans="1:3">
      <c r="A3366" s="20">
        <v>41018</v>
      </c>
      <c r="B3366">
        <v>1.3136000000000001</v>
      </c>
      <c r="C3366">
        <f t="shared" si="53"/>
        <v>2012</v>
      </c>
    </row>
    <row r="3367" spans="1:3">
      <c r="A3367" s="20">
        <v>41019</v>
      </c>
      <c r="B3367">
        <v>1.3221000000000001</v>
      </c>
      <c r="C3367">
        <f t="shared" si="53"/>
        <v>2012</v>
      </c>
    </row>
    <row r="3368" spans="1:3">
      <c r="A3368" s="20">
        <v>41022</v>
      </c>
      <c r="B3368">
        <v>1.3160000000000001</v>
      </c>
      <c r="C3368">
        <f t="shared" si="53"/>
        <v>2012</v>
      </c>
    </row>
    <row r="3369" spans="1:3">
      <c r="A3369" s="20">
        <v>41023</v>
      </c>
      <c r="B3369">
        <v>1.319</v>
      </c>
      <c r="C3369">
        <f t="shared" si="53"/>
        <v>2012</v>
      </c>
    </row>
    <row r="3370" spans="1:3">
      <c r="A3370" s="20">
        <v>41024</v>
      </c>
      <c r="B3370">
        <v>1.3216000000000001</v>
      </c>
      <c r="C3370">
        <f t="shared" si="53"/>
        <v>2012</v>
      </c>
    </row>
    <row r="3371" spans="1:3">
      <c r="A3371" s="20">
        <v>41025</v>
      </c>
      <c r="B3371">
        <v>1.3238000000000001</v>
      </c>
      <c r="C3371">
        <f t="shared" si="53"/>
        <v>2012</v>
      </c>
    </row>
    <row r="3372" spans="1:3">
      <c r="A3372" s="20">
        <v>41026</v>
      </c>
      <c r="B3372">
        <v>1.3246</v>
      </c>
      <c r="C3372">
        <f t="shared" si="53"/>
        <v>2012</v>
      </c>
    </row>
    <row r="3373" spans="1:3">
      <c r="A3373" s="20">
        <v>41029</v>
      </c>
      <c r="B3373">
        <v>1.3239000000000001</v>
      </c>
      <c r="C3373">
        <f t="shared" si="53"/>
        <v>2012</v>
      </c>
    </row>
    <row r="3374" spans="1:3">
      <c r="A3374" s="20">
        <v>41030</v>
      </c>
      <c r="B3374">
        <v>1.3233999999999999</v>
      </c>
      <c r="C3374">
        <f t="shared" si="53"/>
        <v>2012</v>
      </c>
    </row>
    <row r="3375" spans="1:3">
      <c r="A3375" s="20">
        <v>41031</v>
      </c>
      <c r="B3375">
        <v>1.3159000000000001</v>
      </c>
      <c r="C3375">
        <f t="shared" si="53"/>
        <v>2012</v>
      </c>
    </row>
    <row r="3376" spans="1:3">
      <c r="A3376" s="20">
        <v>41032</v>
      </c>
      <c r="B3376">
        <v>1.3149</v>
      </c>
      <c r="C3376">
        <f t="shared" si="53"/>
        <v>2012</v>
      </c>
    </row>
    <row r="3377" spans="1:3">
      <c r="A3377" s="20">
        <v>41033</v>
      </c>
      <c r="B3377">
        <v>1.3085</v>
      </c>
      <c r="C3377">
        <f t="shared" si="53"/>
        <v>2012</v>
      </c>
    </row>
    <row r="3378" spans="1:3">
      <c r="A3378" s="20">
        <v>41036</v>
      </c>
      <c r="B3378">
        <v>1.3049999999999999</v>
      </c>
      <c r="C3378">
        <f t="shared" si="53"/>
        <v>2012</v>
      </c>
    </row>
    <row r="3379" spans="1:3">
      <c r="A3379" s="20">
        <v>41037</v>
      </c>
      <c r="B3379">
        <v>1.3002</v>
      </c>
      <c r="C3379">
        <f t="shared" si="53"/>
        <v>2012</v>
      </c>
    </row>
    <row r="3380" spans="1:3">
      <c r="A3380" s="20">
        <v>41038</v>
      </c>
      <c r="B3380">
        <v>1.2935000000000001</v>
      </c>
      <c r="C3380">
        <f t="shared" si="53"/>
        <v>2012</v>
      </c>
    </row>
    <row r="3381" spans="1:3">
      <c r="A3381" s="20">
        <v>41039</v>
      </c>
      <c r="B3381">
        <v>1.2937000000000001</v>
      </c>
      <c r="C3381">
        <f t="shared" si="53"/>
        <v>2012</v>
      </c>
    </row>
    <row r="3382" spans="1:3">
      <c r="A3382" s="20">
        <v>41040</v>
      </c>
      <c r="B3382">
        <v>1.2918000000000001</v>
      </c>
      <c r="C3382">
        <f t="shared" si="53"/>
        <v>2012</v>
      </c>
    </row>
    <row r="3383" spans="1:3">
      <c r="A3383" s="20">
        <v>41043</v>
      </c>
      <c r="B3383">
        <v>1.2824</v>
      </c>
      <c r="C3383">
        <f t="shared" si="53"/>
        <v>2012</v>
      </c>
    </row>
    <row r="3384" spans="1:3">
      <c r="A3384" s="20">
        <v>41044</v>
      </c>
      <c r="B3384">
        <v>1.2727999999999999</v>
      </c>
      <c r="C3384">
        <f t="shared" si="53"/>
        <v>2012</v>
      </c>
    </row>
    <row r="3385" spans="1:3">
      <c r="A3385" s="20">
        <v>41045</v>
      </c>
      <c r="B3385">
        <v>1.2718</v>
      </c>
      <c r="C3385">
        <f t="shared" si="53"/>
        <v>2012</v>
      </c>
    </row>
    <row r="3386" spans="1:3">
      <c r="A3386" s="20">
        <v>41046</v>
      </c>
      <c r="B3386">
        <v>1.2690999999999999</v>
      </c>
      <c r="C3386">
        <f t="shared" si="53"/>
        <v>2012</v>
      </c>
    </row>
    <row r="3387" spans="1:3">
      <c r="A3387" s="20">
        <v>41047</v>
      </c>
      <c r="B3387">
        <v>1.2768999999999999</v>
      </c>
      <c r="C3387">
        <f t="shared" si="53"/>
        <v>2012</v>
      </c>
    </row>
    <row r="3388" spans="1:3">
      <c r="A3388" s="20">
        <v>41050</v>
      </c>
      <c r="B3388">
        <v>1.2814000000000001</v>
      </c>
      <c r="C3388">
        <f t="shared" si="53"/>
        <v>2012</v>
      </c>
    </row>
    <row r="3389" spans="1:3">
      <c r="A3389" s="20">
        <v>41051</v>
      </c>
      <c r="B3389">
        <v>1.2684</v>
      </c>
      <c r="C3389">
        <f t="shared" si="53"/>
        <v>2012</v>
      </c>
    </row>
    <row r="3390" spans="1:3">
      <c r="A3390" s="20">
        <v>41052</v>
      </c>
      <c r="B3390">
        <v>1.2579</v>
      </c>
      <c r="C3390">
        <f t="shared" si="53"/>
        <v>2012</v>
      </c>
    </row>
    <row r="3391" spans="1:3">
      <c r="A3391" s="20">
        <v>41053</v>
      </c>
      <c r="B3391">
        <v>1.2525999999999999</v>
      </c>
      <c r="C3391">
        <f t="shared" si="53"/>
        <v>2012</v>
      </c>
    </row>
    <row r="3392" spans="1:3">
      <c r="A3392" s="20">
        <v>41054</v>
      </c>
      <c r="B3392">
        <v>1.2514000000000001</v>
      </c>
      <c r="C3392">
        <f t="shared" si="53"/>
        <v>2012</v>
      </c>
    </row>
    <row r="3393" spans="1:3">
      <c r="A3393" s="20">
        <v>41058</v>
      </c>
      <c r="B3393">
        <v>1.2490000000000001</v>
      </c>
      <c r="C3393">
        <f t="shared" si="53"/>
        <v>2012</v>
      </c>
    </row>
    <row r="3394" spans="1:3">
      <c r="A3394" s="20">
        <v>41059</v>
      </c>
      <c r="B3394">
        <v>1.2365999999999999</v>
      </c>
      <c r="C3394">
        <f t="shared" si="53"/>
        <v>2012</v>
      </c>
    </row>
    <row r="3395" spans="1:3">
      <c r="A3395" s="20">
        <v>41060</v>
      </c>
      <c r="B3395">
        <v>1.2361</v>
      </c>
      <c r="C3395">
        <f t="shared" si="53"/>
        <v>2012</v>
      </c>
    </row>
    <row r="3396" spans="1:3">
      <c r="A3396" s="20">
        <v>41061</v>
      </c>
      <c r="B3396">
        <v>1.2423999999999999</v>
      </c>
      <c r="C3396">
        <f t="shared" si="53"/>
        <v>2012</v>
      </c>
    </row>
    <row r="3397" spans="1:3">
      <c r="A3397" s="20">
        <v>41064</v>
      </c>
      <c r="B3397">
        <v>1.2494000000000001</v>
      </c>
      <c r="C3397">
        <f t="shared" si="53"/>
        <v>2012</v>
      </c>
    </row>
    <row r="3398" spans="1:3">
      <c r="A3398" s="20">
        <v>41065</v>
      </c>
      <c r="B3398">
        <v>1.2450000000000001</v>
      </c>
      <c r="C3398">
        <f t="shared" si="53"/>
        <v>2012</v>
      </c>
    </row>
    <row r="3399" spans="1:3">
      <c r="A3399" s="20">
        <v>41066</v>
      </c>
      <c r="B3399">
        <v>1.2578</v>
      </c>
      <c r="C3399">
        <f t="shared" si="53"/>
        <v>2012</v>
      </c>
    </row>
    <row r="3400" spans="1:3">
      <c r="A3400" s="20">
        <v>41067</v>
      </c>
      <c r="B3400">
        <v>1.2558</v>
      </c>
      <c r="C3400">
        <f t="shared" si="53"/>
        <v>2012</v>
      </c>
    </row>
    <row r="3401" spans="1:3">
      <c r="A3401" s="20">
        <v>41068</v>
      </c>
      <c r="B3401">
        <v>1.2515000000000001</v>
      </c>
      <c r="C3401">
        <f t="shared" si="53"/>
        <v>2012</v>
      </c>
    </row>
    <row r="3402" spans="1:3">
      <c r="A3402" s="20">
        <v>41071</v>
      </c>
      <c r="B3402">
        <v>1.248</v>
      </c>
      <c r="C3402">
        <f t="shared" si="53"/>
        <v>2012</v>
      </c>
    </row>
    <row r="3403" spans="1:3">
      <c r="A3403" s="20">
        <v>41072</v>
      </c>
      <c r="B3403">
        <v>1.2502</v>
      </c>
      <c r="C3403">
        <f t="shared" si="53"/>
        <v>2012</v>
      </c>
    </row>
    <row r="3404" spans="1:3">
      <c r="A3404" s="20">
        <v>41073</v>
      </c>
      <c r="B3404">
        <v>1.2555000000000001</v>
      </c>
      <c r="C3404">
        <f t="shared" si="53"/>
        <v>2012</v>
      </c>
    </row>
    <row r="3405" spans="1:3">
      <c r="A3405" s="20">
        <v>41074</v>
      </c>
      <c r="B3405">
        <v>1.2632000000000001</v>
      </c>
      <c r="C3405">
        <f t="shared" si="53"/>
        <v>2012</v>
      </c>
    </row>
    <row r="3406" spans="1:3">
      <c r="A3406" s="20">
        <v>41075</v>
      </c>
      <c r="B3406">
        <v>1.2653000000000001</v>
      </c>
      <c r="C3406">
        <f t="shared" si="53"/>
        <v>2012</v>
      </c>
    </row>
    <row r="3407" spans="1:3">
      <c r="A3407" s="20">
        <v>41078</v>
      </c>
      <c r="B3407">
        <v>1.2572000000000001</v>
      </c>
      <c r="C3407">
        <f t="shared" si="53"/>
        <v>2012</v>
      </c>
    </row>
    <row r="3408" spans="1:3">
      <c r="A3408" s="20">
        <v>41079</v>
      </c>
      <c r="B3408">
        <v>1.2685</v>
      </c>
      <c r="C3408">
        <f t="shared" si="53"/>
        <v>2012</v>
      </c>
    </row>
    <row r="3409" spans="1:3">
      <c r="A3409" s="20">
        <v>41080</v>
      </c>
      <c r="B3409">
        <v>1.2701</v>
      </c>
      <c r="C3409">
        <f t="shared" si="53"/>
        <v>2012</v>
      </c>
    </row>
    <row r="3410" spans="1:3">
      <c r="A3410" s="20">
        <v>41081</v>
      </c>
      <c r="B3410">
        <v>1.2542</v>
      </c>
      <c r="C3410">
        <f t="shared" ref="C3410:C3473" si="54">YEAR(A3410)</f>
        <v>2012</v>
      </c>
    </row>
    <row r="3411" spans="1:3">
      <c r="A3411" s="20">
        <v>41082</v>
      </c>
      <c r="B3411">
        <v>1.2568999999999999</v>
      </c>
      <c r="C3411">
        <f t="shared" si="54"/>
        <v>2012</v>
      </c>
    </row>
    <row r="3412" spans="1:3">
      <c r="A3412" s="20">
        <v>41085</v>
      </c>
      <c r="B3412">
        <v>1.2499</v>
      </c>
      <c r="C3412">
        <f t="shared" si="54"/>
        <v>2012</v>
      </c>
    </row>
    <row r="3413" spans="1:3">
      <c r="A3413" s="20">
        <v>41086</v>
      </c>
      <c r="B3413">
        <v>1.2495000000000001</v>
      </c>
      <c r="C3413">
        <f t="shared" si="54"/>
        <v>2012</v>
      </c>
    </row>
    <row r="3414" spans="1:3">
      <c r="A3414" s="20">
        <v>41087</v>
      </c>
      <c r="B3414">
        <v>1.2465999999999999</v>
      </c>
      <c r="C3414">
        <f t="shared" si="54"/>
        <v>2012</v>
      </c>
    </row>
    <row r="3415" spans="1:3">
      <c r="A3415" s="20">
        <v>41088</v>
      </c>
      <c r="B3415">
        <v>1.2439</v>
      </c>
      <c r="C3415">
        <f t="shared" si="54"/>
        <v>2012</v>
      </c>
    </row>
    <row r="3416" spans="1:3">
      <c r="A3416" s="20">
        <v>41089</v>
      </c>
      <c r="B3416">
        <v>1.2655000000000001</v>
      </c>
      <c r="C3416">
        <f t="shared" si="54"/>
        <v>2012</v>
      </c>
    </row>
    <row r="3417" spans="1:3">
      <c r="A3417" s="20">
        <v>41092</v>
      </c>
      <c r="B3417">
        <v>1.2579</v>
      </c>
      <c r="C3417">
        <f t="shared" si="54"/>
        <v>2012</v>
      </c>
    </row>
    <row r="3418" spans="1:3">
      <c r="A3418" s="20">
        <v>41093</v>
      </c>
      <c r="B3418">
        <v>1.2605999999999999</v>
      </c>
      <c r="C3418">
        <f t="shared" si="54"/>
        <v>2012</v>
      </c>
    </row>
    <row r="3419" spans="1:3">
      <c r="A3419" s="20">
        <v>41095</v>
      </c>
      <c r="B3419">
        <v>1.2391000000000001</v>
      </c>
      <c r="C3419">
        <f t="shared" si="54"/>
        <v>2012</v>
      </c>
    </row>
    <row r="3420" spans="1:3">
      <c r="A3420" s="20">
        <v>41096</v>
      </c>
      <c r="B3420">
        <v>1.2290000000000001</v>
      </c>
      <c r="C3420">
        <f t="shared" si="54"/>
        <v>2012</v>
      </c>
    </row>
    <row r="3421" spans="1:3">
      <c r="A3421" s="20">
        <v>41099</v>
      </c>
      <c r="B3421">
        <v>1.2315</v>
      </c>
      <c r="C3421">
        <f t="shared" si="54"/>
        <v>2012</v>
      </c>
    </row>
    <row r="3422" spans="1:3">
      <c r="A3422" s="20">
        <v>41100</v>
      </c>
      <c r="B3422">
        <v>1.2250000000000001</v>
      </c>
      <c r="C3422">
        <f t="shared" si="54"/>
        <v>2012</v>
      </c>
    </row>
    <row r="3423" spans="1:3">
      <c r="A3423" s="20">
        <v>41101</v>
      </c>
      <c r="B3423">
        <v>1.2237</v>
      </c>
      <c r="C3423">
        <f t="shared" si="54"/>
        <v>2012</v>
      </c>
    </row>
    <row r="3424" spans="1:3">
      <c r="A3424" s="20">
        <v>41102</v>
      </c>
      <c r="B3424">
        <v>1.22</v>
      </c>
      <c r="C3424">
        <f t="shared" si="54"/>
        <v>2012</v>
      </c>
    </row>
    <row r="3425" spans="1:3">
      <c r="A3425" s="20">
        <v>41103</v>
      </c>
      <c r="B3425">
        <v>1.2244999999999999</v>
      </c>
      <c r="C3425">
        <f t="shared" si="54"/>
        <v>2012</v>
      </c>
    </row>
    <row r="3426" spans="1:3">
      <c r="A3426" s="20">
        <v>41106</v>
      </c>
      <c r="B3426">
        <v>1.2272000000000001</v>
      </c>
      <c r="C3426">
        <f t="shared" si="54"/>
        <v>2012</v>
      </c>
    </row>
    <row r="3427" spans="1:3">
      <c r="A3427" s="20">
        <v>41107</v>
      </c>
      <c r="B3427">
        <v>1.2295</v>
      </c>
      <c r="C3427">
        <f t="shared" si="54"/>
        <v>2012</v>
      </c>
    </row>
    <row r="3428" spans="1:3">
      <c r="A3428" s="20">
        <v>41108</v>
      </c>
      <c r="B3428">
        <v>1.2281</v>
      </c>
      <c r="C3428">
        <f t="shared" si="54"/>
        <v>2012</v>
      </c>
    </row>
    <row r="3429" spans="1:3">
      <c r="A3429" s="20">
        <v>41109</v>
      </c>
      <c r="B3429">
        <v>1.228</v>
      </c>
      <c r="C3429">
        <f t="shared" si="54"/>
        <v>2012</v>
      </c>
    </row>
    <row r="3430" spans="1:3">
      <c r="A3430" s="20">
        <v>41110</v>
      </c>
      <c r="B3430">
        <v>1.216</v>
      </c>
      <c r="C3430">
        <f t="shared" si="54"/>
        <v>2012</v>
      </c>
    </row>
    <row r="3431" spans="1:3">
      <c r="A3431" s="20">
        <v>41113</v>
      </c>
      <c r="B3431">
        <v>1.2136</v>
      </c>
      <c r="C3431">
        <f t="shared" si="54"/>
        <v>2012</v>
      </c>
    </row>
    <row r="3432" spans="1:3">
      <c r="A3432" s="20">
        <v>41114</v>
      </c>
      <c r="B3432">
        <v>1.2061999999999999</v>
      </c>
      <c r="C3432">
        <f t="shared" si="54"/>
        <v>2012</v>
      </c>
    </row>
    <row r="3433" spans="1:3">
      <c r="A3433" s="20">
        <v>41115</v>
      </c>
      <c r="B3433">
        <v>1.2152000000000001</v>
      </c>
      <c r="C3433">
        <f t="shared" si="54"/>
        <v>2012</v>
      </c>
    </row>
    <row r="3434" spans="1:3">
      <c r="A3434" s="20">
        <v>41116</v>
      </c>
      <c r="B3434">
        <v>1.228</v>
      </c>
      <c r="C3434">
        <f t="shared" si="54"/>
        <v>2012</v>
      </c>
    </row>
    <row r="3435" spans="1:3">
      <c r="A3435" s="20">
        <v>41117</v>
      </c>
      <c r="B3435">
        <v>1.2317</v>
      </c>
      <c r="C3435">
        <f t="shared" si="54"/>
        <v>2012</v>
      </c>
    </row>
    <row r="3436" spans="1:3">
      <c r="A3436" s="20">
        <v>41120</v>
      </c>
      <c r="B3436">
        <v>1.2258</v>
      </c>
      <c r="C3436">
        <f t="shared" si="54"/>
        <v>2012</v>
      </c>
    </row>
    <row r="3437" spans="1:3">
      <c r="A3437" s="20">
        <v>41121</v>
      </c>
      <c r="B3437">
        <v>1.23</v>
      </c>
      <c r="C3437">
        <f t="shared" si="54"/>
        <v>2012</v>
      </c>
    </row>
    <row r="3438" spans="1:3">
      <c r="A3438" s="20">
        <v>41122</v>
      </c>
      <c r="B3438">
        <v>1.2223999999999999</v>
      </c>
      <c r="C3438">
        <f t="shared" si="54"/>
        <v>2012</v>
      </c>
    </row>
    <row r="3439" spans="1:3">
      <c r="A3439" s="20">
        <v>41123</v>
      </c>
      <c r="B3439">
        <v>1.2175</v>
      </c>
      <c r="C3439">
        <f t="shared" si="54"/>
        <v>2012</v>
      </c>
    </row>
    <row r="3440" spans="1:3">
      <c r="A3440" s="20">
        <v>41124</v>
      </c>
      <c r="B3440">
        <v>1.2382</v>
      </c>
      <c r="C3440">
        <f t="shared" si="54"/>
        <v>2012</v>
      </c>
    </row>
    <row r="3441" spans="1:3">
      <c r="A3441" s="20">
        <v>41127</v>
      </c>
      <c r="B3441">
        <v>1.2401</v>
      </c>
      <c r="C3441">
        <f t="shared" si="54"/>
        <v>2012</v>
      </c>
    </row>
    <row r="3442" spans="1:3">
      <c r="A3442" s="20">
        <v>41128</v>
      </c>
      <c r="B3442">
        <v>1.24</v>
      </c>
      <c r="C3442">
        <f t="shared" si="54"/>
        <v>2012</v>
      </c>
    </row>
    <row r="3443" spans="1:3">
      <c r="A3443" s="20">
        <v>41129</v>
      </c>
      <c r="B3443">
        <v>1.2363</v>
      </c>
      <c r="C3443">
        <f t="shared" si="54"/>
        <v>2012</v>
      </c>
    </row>
    <row r="3444" spans="1:3">
      <c r="A3444" s="20">
        <v>41130</v>
      </c>
      <c r="B3444">
        <v>1.2302</v>
      </c>
      <c r="C3444">
        <f t="shared" si="54"/>
        <v>2012</v>
      </c>
    </row>
    <row r="3445" spans="1:3">
      <c r="A3445" s="20">
        <v>41131</v>
      </c>
      <c r="B3445">
        <v>1.2287999999999999</v>
      </c>
      <c r="C3445">
        <f t="shared" si="54"/>
        <v>2012</v>
      </c>
    </row>
    <row r="3446" spans="1:3">
      <c r="A3446" s="20">
        <v>41134</v>
      </c>
      <c r="B3446">
        <v>1.2331000000000001</v>
      </c>
      <c r="C3446">
        <f t="shared" si="54"/>
        <v>2012</v>
      </c>
    </row>
    <row r="3447" spans="1:3">
      <c r="A3447" s="20">
        <v>41135</v>
      </c>
      <c r="B3447">
        <v>1.2321</v>
      </c>
      <c r="C3447">
        <f t="shared" si="54"/>
        <v>2012</v>
      </c>
    </row>
    <row r="3448" spans="1:3">
      <c r="A3448" s="20">
        <v>41136</v>
      </c>
      <c r="B3448">
        <v>1.2283999999999999</v>
      </c>
      <c r="C3448">
        <f t="shared" si="54"/>
        <v>2012</v>
      </c>
    </row>
    <row r="3449" spans="1:3">
      <c r="A3449" s="20">
        <v>41137</v>
      </c>
      <c r="B3449">
        <v>1.2357</v>
      </c>
      <c r="C3449">
        <f t="shared" si="54"/>
        <v>2012</v>
      </c>
    </row>
    <row r="3450" spans="1:3">
      <c r="A3450" s="20">
        <v>41138</v>
      </c>
      <c r="B3450">
        <v>1.2327999999999999</v>
      </c>
      <c r="C3450">
        <f t="shared" si="54"/>
        <v>2012</v>
      </c>
    </row>
    <row r="3451" spans="1:3">
      <c r="A3451" s="20">
        <v>41141</v>
      </c>
      <c r="B3451">
        <v>1.2343999999999999</v>
      </c>
      <c r="C3451">
        <f t="shared" si="54"/>
        <v>2012</v>
      </c>
    </row>
    <row r="3452" spans="1:3">
      <c r="A3452" s="20">
        <v>41142</v>
      </c>
      <c r="B3452">
        <v>1.2471000000000001</v>
      </c>
      <c r="C3452">
        <f t="shared" si="54"/>
        <v>2012</v>
      </c>
    </row>
    <row r="3453" spans="1:3">
      <c r="A3453" s="20">
        <v>41143</v>
      </c>
      <c r="B3453">
        <v>1.2521</v>
      </c>
      <c r="C3453">
        <f t="shared" si="54"/>
        <v>2012</v>
      </c>
    </row>
    <row r="3454" spans="1:3">
      <c r="A3454" s="20">
        <v>41144</v>
      </c>
      <c r="B3454">
        <v>1.256</v>
      </c>
      <c r="C3454">
        <f t="shared" si="54"/>
        <v>2012</v>
      </c>
    </row>
    <row r="3455" spans="1:3">
      <c r="A3455" s="20">
        <v>41145</v>
      </c>
      <c r="B3455">
        <v>1.2513000000000001</v>
      </c>
      <c r="C3455">
        <f t="shared" si="54"/>
        <v>2012</v>
      </c>
    </row>
    <row r="3456" spans="1:3">
      <c r="A3456" s="20">
        <v>41148</v>
      </c>
      <c r="B3456">
        <v>1.2496</v>
      </c>
      <c r="C3456">
        <f t="shared" si="54"/>
        <v>2012</v>
      </c>
    </row>
    <row r="3457" spans="1:3">
      <c r="A3457" s="20">
        <v>41149</v>
      </c>
      <c r="B3457">
        <v>1.2563</v>
      </c>
      <c r="C3457">
        <f t="shared" si="54"/>
        <v>2012</v>
      </c>
    </row>
    <row r="3458" spans="1:3">
      <c r="A3458" s="20">
        <v>41150</v>
      </c>
      <c r="B3458">
        <v>1.2525999999999999</v>
      </c>
      <c r="C3458">
        <f t="shared" si="54"/>
        <v>2012</v>
      </c>
    </row>
    <row r="3459" spans="1:3">
      <c r="A3459" s="20">
        <v>41151</v>
      </c>
      <c r="B3459">
        <v>1.2502</v>
      </c>
      <c r="C3459">
        <f t="shared" si="54"/>
        <v>2012</v>
      </c>
    </row>
    <row r="3460" spans="1:3">
      <c r="A3460" s="20">
        <v>41152</v>
      </c>
      <c r="B3460">
        <v>1.2573000000000001</v>
      </c>
      <c r="C3460">
        <f t="shared" si="54"/>
        <v>2012</v>
      </c>
    </row>
    <row r="3461" spans="1:3">
      <c r="A3461" s="20">
        <v>41156</v>
      </c>
      <c r="B3461">
        <v>1.256</v>
      </c>
      <c r="C3461">
        <f t="shared" si="54"/>
        <v>2012</v>
      </c>
    </row>
    <row r="3462" spans="1:3">
      <c r="A3462" s="20">
        <v>41157</v>
      </c>
      <c r="B3462">
        <v>1.2602</v>
      </c>
      <c r="C3462">
        <f t="shared" si="54"/>
        <v>2012</v>
      </c>
    </row>
    <row r="3463" spans="1:3">
      <c r="A3463" s="20">
        <v>41158</v>
      </c>
      <c r="B3463">
        <v>1.2630999999999999</v>
      </c>
      <c r="C3463">
        <f t="shared" si="54"/>
        <v>2012</v>
      </c>
    </row>
    <row r="3464" spans="1:3">
      <c r="A3464" s="20">
        <v>41159</v>
      </c>
      <c r="B3464">
        <v>1.2813000000000001</v>
      </c>
      <c r="C3464">
        <f t="shared" si="54"/>
        <v>2012</v>
      </c>
    </row>
    <row r="3465" spans="1:3">
      <c r="A3465" s="20">
        <v>41162</v>
      </c>
      <c r="B3465">
        <v>1.2757000000000001</v>
      </c>
      <c r="C3465">
        <f t="shared" si="54"/>
        <v>2012</v>
      </c>
    </row>
    <row r="3466" spans="1:3">
      <c r="A3466" s="20">
        <v>41163</v>
      </c>
      <c r="B3466">
        <v>1.2853000000000001</v>
      </c>
      <c r="C3466">
        <f t="shared" si="54"/>
        <v>2012</v>
      </c>
    </row>
    <row r="3467" spans="1:3">
      <c r="A3467" s="20">
        <v>41164</v>
      </c>
      <c r="B3467">
        <v>1.2901</v>
      </c>
      <c r="C3467">
        <f t="shared" si="54"/>
        <v>2012</v>
      </c>
    </row>
    <row r="3468" spans="1:3">
      <c r="A3468" s="20">
        <v>41165</v>
      </c>
      <c r="B3468">
        <v>1.2988999999999999</v>
      </c>
      <c r="C3468">
        <f t="shared" si="54"/>
        <v>2012</v>
      </c>
    </row>
    <row r="3469" spans="1:3">
      <c r="A3469" s="20">
        <v>41166</v>
      </c>
      <c r="B3469">
        <v>1.3125</v>
      </c>
      <c r="C3469">
        <f t="shared" si="54"/>
        <v>2012</v>
      </c>
    </row>
    <row r="3470" spans="1:3">
      <c r="A3470" s="20">
        <v>41169</v>
      </c>
      <c r="B3470">
        <v>1.3109999999999999</v>
      </c>
      <c r="C3470">
        <f t="shared" si="54"/>
        <v>2012</v>
      </c>
    </row>
    <row r="3471" spans="1:3">
      <c r="A3471" s="20">
        <v>41170</v>
      </c>
      <c r="B3471">
        <v>1.3044</v>
      </c>
      <c r="C3471">
        <f t="shared" si="54"/>
        <v>2012</v>
      </c>
    </row>
    <row r="3472" spans="1:3">
      <c r="A3472" s="20">
        <v>41171</v>
      </c>
      <c r="B3472">
        <v>1.3048</v>
      </c>
      <c r="C3472">
        <f t="shared" si="54"/>
        <v>2012</v>
      </c>
    </row>
    <row r="3473" spans="1:3">
      <c r="A3473" s="20">
        <v>41172</v>
      </c>
      <c r="B3473">
        <v>1.2964</v>
      </c>
      <c r="C3473">
        <f t="shared" si="54"/>
        <v>2012</v>
      </c>
    </row>
    <row r="3474" spans="1:3">
      <c r="A3474" s="20">
        <v>41173</v>
      </c>
      <c r="B3474">
        <v>1.2986</v>
      </c>
      <c r="C3474">
        <f t="shared" ref="C3474:C3537" si="55">YEAR(A3474)</f>
        <v>2012</v>
      </c>
    </row>
    <row r="3475" spans="1:3">
      <c r="A3475" s="20">
        <v>41176</v>
      </c>
      <c r="B3475">
        <v>1.2927999999999999</v>
      </c>
      <c r="C3475">
        <f t="shared" si="55"/>
        <v>2012</v>
      </c>
    </row>
    <row r="3476" spans="1:3">
      <c r="A3476" s="20">
        <v>41177</v>
      </c>
      <c r="B3476">
        <v>1.2902</v>
      </c>
      <c r="C3476">
        <f t="shared" si="55"/>
        <v>2012</v>
      </c>
    </row>
    <row r="3477" spans="1:3">
      <c r="A3477" s="20">
        <v>41178</v>
      </c>
      <c r="B3477">
        <v>1.2869999999999999</v>
      </c>
      <c r="C3477">
        <f t="shared" si="55"/>
        <v>2012</v>
      </c>
    </row>
    <row r="3478" spans="1:3">
      <c r="A3478" s="20">
        <v>41179</v>
      </c>
      <c r="B3478">
        <v>1.2912999999999999</v>
      </c>
      <c r="C3478">
        <f t="shared" si="55"/>
        <v>2012</v>
      </c>
    </row>
    <row r="3479" spans="1:3">
      <c r="A3479" s="20">
        <v>41180</v>
      </c>
      <c r="B3479">
        <v>1.2847</v>
      </c>
      <c r="C3479">
        <f t="shared" si="55"/>
        <v>2012</v>
      </c>
    </row>
    <row r="3480" spans="1:3">
      <c r="A3480" s="20">
        <v>41183</v>
      </c>
      <c r="B3480">
        <v>1.2885</v>
      </c>
      <c r="C3480">
        <f t="shared" si="55"/>
        <v>2012</v>
      </c>
    </row>
    <row r="3481" spans="1:3">
      <c r="A3481" s="20">
        <v>41184</v>
      </c>
      <c r="B3481">
        <v>1.292</v>
      </c>
      <c r="C3481">
        <f t="shared" si="55"/>
        <v>2012</v>
      </c>
    </row>
    <row r="3482" spans="1:3">
      <c r="A3482" s="20">
        <v>41185</v>
      </c>
      <c r="B3482">
        <v>1.2903</v>
      </c>
      <c r="C3482">
        <f t="shared" si="55"/>
        <v>2012</v>
      </c>
    </row>
    <row r="3483" spans="1:3">
      <c r="A3483" s="20">
        <v>41186</v>
      </c>
      <c r="B3483">
        <v>1.3017000000000001</v>
      </c>
      <c r="C3483">
        <f t="shared" si="55"/>
        <v>2012</v>
      </c>
    </row>
    <row r="3484" spans="1:3">
      <c r="A3484" s="20">
        <v>41187</v>
      </c>
      <c r="B3484">
        <v>1.3030999999999999</v>
      </c>
      <c r="C3484">
        <f t="shared" si="55"/>
        <v>2012</v>
      </c>
    </row>
    <row r="3485" spans="1:3">
      <c r="A3485" s="20">
        <v>41190</v>
      </c>
      <c r="B3485">
        <v>1.2966</v>
      </c>
      <c r="C3485">
        <f t="shared" si="55"/>
        <v>2012</v>
      </c>
    </row>
    <row r="3486" spans="1:3">
      <c r="A3486" s="20">
        <v>41191</v>
      </c>
      <c r="B3486">
        <v>1.2878000000000001</v>
      </c>
      <c r="C3486">
        <f t="shared" si="55"/>
        <v>2012</v>
      </c>
    </row>
    <row r="3487" spans="1:3">
      <c r="A3487" s="20">
        <v>41192</v>
      </c>
      <c r="B3487">
        <v>1.2887</v>
      </c>
      <c r="C3487">
        <f t="shared" si="55"/>
        <v>2012</v>
      </c>
    </row>
    <row r="3488" spans="1:3">
      <c r="A3488" s="20">
        <v>41193</v>
      </c>
      <c r="B3488">
        <v>1.2924</v>
      </c>
      <c r="C3488">
        <f t="shared" si="55"/>
        <v>2012</v>
      </c>
    </row>
    <row r="3489" spans="1:3">
      <c r="A3489" s="20">
        <v>41194</v>
      </c>
      <c r="B3489">
        <v>1.2957000000000001</v>
      </c>
      <c r="C3489">
        <f t="shared" si="55"/>
        <v>2012</v>
      </c>
    </row>
    <row r="3490" spans="1:3">
      <c r="A3490" s="20">
        <v>41197</v>
      </c>
      <c r="B3490">
        <v>1.2949999999999999</v>
      </c>
      <c r="C3490">
        <f t="shared" si="55"/>
        <v>2012</v>
      </c>
    </row>
    <row r="3491" spans="1:3">
      <c r="A3491" s="20">
        <v>41198</v>
      </c>
      <c r="B3491">
        <v>1.3056000000000001</v>
      </c>
      <c r="C3491">
        <f t="shared" si="55"/>
        <v>2012</v>
      </c>
    </row>
    <row r="3492" spans="1:3">
      <c r="A3492" s="20">
        <v>41199</v>
      </c>
      <c r="B3492">
        <v>1.3118000000000001</v>
      </c>
      <c r="C3492">
        <f t="shared" si="55"/>
        <v>2012</v>
      </c>
    </row>
    <row r="3493" spans="1:3">
      <c r="A3493" s="20">
        <v>41200</v>
      </c>
      <c r="B3493">
        <v>1.3065</v>
      </c>
      <c r="C3493">
        <f t="shared" si="55"/>
        <v>2012</v>
      </c>
    </row>
    <row r="3494" spans="1:3">
      <c r="A3494" s="20">
        <v>41201</v>
      </c>
      <c r="B3494">
        <v>1.3025</v>
      </c>
      <c r="C3494">
        <f t="shared" si="55"/>
        <v>2012</v>
      </c>
    </row>
    <row r="3495" spans="1:3">
      <c r="A3495" s="20">
        <v>41204</v>
      </c>
      <c r="B3495">
        <v>1.3059000000000001</v>
      </c>
      <c r="C3495">
        <f t="shared" si="55"/>
        <v>2012</v>
      </c>
    </row>
    <row r="3496" spans="1:3">
      <c r="A3496" s="20">
        <v>41205</v>
      </c>
      <c r="B3496">
        <v>1.2981</v>
      </c>
      <c r="C3496">
        <f t="shared" si="55"/>
        <v>2012</v>
      </c>
    </row>
    <row r="3497" spans="1:3">
      <c r="A3497" s="20">
        <v>41206</v>
      </c>
      <c r="B3497">
        <v>1.2969999999999999</v>
      </c>
      <c r="C3497">
        <f t="shared" si="55"/>
        <v>2012</v>
      </c>
    </row>
    <row r="3498" spans="1:3">
      <c r="A3498" s="20">
        <v>41207</v>
      </c>
      <c r="B3498">
        <v>1.2927999999999999</v>
      </c>
      <c r="C3498">
        <f t="shared" si="55"/>
        <v>2012</v>
      </c>
    </row>
    <row r="3499" spans="1:3">
      <c r="A3499" s="20">
        <v>41208</v>
      </c>
      <c r="B3499">
        <v>1.2935000000000001</v>
      </c>
      <c r="C3499">
        <f t="shared" si="55"/>
        <v>2012</v>
      </c>
    </row>
    <row r="3500" spans="1:3">
      <c r="A3500" s="20">
        <v>41211</v>
      </c>
      <c r="B3500">
        <v>1.2899</v>
      </c>
      <c r="C3500">
        <f t="shared" si="55"/>
        <v>2012</v>
      </c>
    </row>
    <row r="3501" spans="1:3">
      <c r="A3501" s="20">
        <v>41212</v>
      </c>
      <c r="B3501">
        <v>1.2957000000000001</v>
      </c>
      <c r="C3501">
        <f t="shared" si="55"/>
        <v>2012</v>
      </c>
    </row>
    <row r="3502" spans="1:3">
      <c r="A3502" s="20">
        <v>41213</v>
      </c>
      <c r="B3502">
        <v>1.2957000000000001</v>
      </c>
      <c r="C3502">
        <f t="shared" si="55"/>
        <v>2012</v>
      </c>
    </row>
    <row r="3503" spans="1:3">
      <c r="A3503" s="20">
        <v>41214</v>
      </c>
      <c r="B3503">
        <v>1.2942</v>
      </c>
      <c r="C3503">
        <f t="shared" si="55"/>
        <v>2012</v>
      </c>
    </row>
    <row r="3504" spans="1:3">
      <c r="A3504" s="20">
        <v>41215</v>
      </c>
      <c r="B3504">
        <v>1.2829999999999999</v>
      </c>
      <c r="C3504">
        <f t="shared" si="55"/>
        <v>2012</v>
      </c>
    </row>
    <row r="3505" spans="1:3">
      <c r="A3505" s="20">
        <v>41218</v>
      </c>
      <c r="B3505">
        <v>1.2790999999999999</v>
      </c>
      <c r="C3505">
        <f t="shared" si="55"/>
        <v>2012</v>
      </c>
    </row>
    <row r="3506" spans="1:3">
      <c r="A3506" s="20">
        <v>41219</v>
      </c>
      <c r="B3506">
        <v>1.2813000000000001</v>
      </c>
      <c r="C3506">
        <f t="shared" si="55"/>
        <v>2012</v>
      </c>
    </row>
    <row r="3507" spans="1:3">
      <c r="A3507" s="20">
        <v>41220</v>
      </c>
      <c r="B3507">
        <v>1.2768999999999999</v>
      </c>
      <c r="C3507">
        <f t="shared" si="55"/>
        <v>2012</v>
      </c>
    </row>
    <row r="3508" spans="1:3">
      <c r="A3508" s="20">
        <v>41221</v>
      </c>
      <c r="B3508">
        <v>1.2749999999999999</v>
      </c>
      <c r="C3508">
        <f t="shared" si="55"/>
        <v>2012</v>
      </c>
    </row>
    <row r="3509" spans="1:3">
      <c r="A3509" s="20">
        <v>41222</v>
      </c>
      <c r="B3509">
        <v>1.2708999999999999</v>
      </c>
      <c r="C3509">
        <f t="shared" si="55"/>
        <v>2012</v>
      </c>
    </row>
    <row r="3510" spans="1:3">
      <c r="A3510" s="20">
        <v>41225</v>
      </c>
      <c r="B3510">
        <v>1.2706999999999999</v>
      </c>
      <c r="C3510">
        <f t="shared" si="55"/>
        <v>2012</v>
      </c>
    </row>
    <row r="3511" spans="1:3">
      <c r="A3511" s="20">
        <v>41226</v>
      </c>
      <c r="B3511">
        <v>1.2705</v>
      </c>
      <c r="C3511">
        <f t="shared" si="55"/>
        <v>2012</v>
      </c>
    </row>
    <row r="3512" spans="1:3">
      <c r="A3512" s="20">
        <v>41227</v>
      </c>
      <c r="B3512">
        <v>1.2735000000000001</v>
      </c>
      <c r="C3512">
        <f t="shared" si="55"/>
        <v>2012</v>
      </c>
    </row>
    <row r="3513" spans="1:3">
      <c r="A3513" s="20">
        <v>41228</v>
      </c>
      <c r="B3513">
        <v>1.2779</v>
      </c>
      <c r="C3513">
        <f t="shared" si="55"/>
        <v>2012</v>
      </c>
    </row>
    <row r="3514" spans="1:3">
      <c r="A3514" s="20">
        <v>41229</v>
      </c>
      <c r="B3514">
        <v>1.2741</v>
      </c>
      <c r="C3514">
        <f t="shared" si="55"/>
        <v>2012</v>
      </c>
    </row>
    <row r="3515" spans="1:3">
      <c r="A3515" s="20">
        <v>41232</v>
      </c>
      <c r="B3515">
        <v>1.2813000000000001</v>
      </c>
      <c r="C3515">
        <f t="shared" si="55"/>
        <v>2012</v>
      </c>
    </row>
    <row r="3516" spans="1:3">
      <c r="A3516" s="20">
        <v>41233</v>
      </c>
      <c r="B3516">
        <v>1.2815000000000001</v>
      </c>
      <c r="C3516">
        <f t="shared" si="55"/>
        <v>2012</v>
      </c>
    </row>
    <row r="3517" spans="1:3">
      <c r="A3517" s="20">
        <v>41234</v>
      </c>
      <c r="B3517">
        <v>1.2825</v>
      </c>
      <c r="C3517">
        <f t="shared" si="55"/>
        <v>2012</v>
      </c>
    </row>
    <row r="3518" spans="1:3">
      <c r="A3518" s="20">
        <v>41236</v>
      </c>
      <c r="B3518">
        <v>1.2977000000000001</v>
      </c>
      <c r="C3518">
        <f t="shared" si="55"/>
        <v>2012</v>
      </c>
    </row>
    <row r="3519" spans="1:3">
      <c r="A3519" s="20">
        <v>41239</v>
      </c>
      <c r="B3519">
        <v>1.2970999999999999</v>
      </c>
      <c r="C3519">
        <f t="shared" si="55"/>
        <v>2012</v>
      </c>
    </row>
    <row r="3520" spans="1:3">
      <c r="A3520" s="20">
        <v>41240</v>
      </c>
      <c r="B3520">
        <v>1.2939000000000001</v>
      </c>
      <c r="C3520">
        <f t="shared" si="55"/>
        <v>2012</v>
      </c>
    </row>
    <row r="3521" spans="1:3">
      <c r="A3521" s="20">
        <v>41241</v>
      </c>
      <c r="B3521">
        <v>1.294</v>
      </c>
      <c r="C3521">
        <f t="shared" si="55"/>
        <v>2012</v>
      </c>
    </row>
    <row r="3522" spans="1:3">
      <c r="A3522" s="20">
        <v>41242</v>
      </c>
      <c r="B3522">
        <v>1.2970999999999999</v>
      </c>
      <c r="C3522">
        <f t="shared" si="55"/>
        <v>2012</v>
      </c>
    </row>
    <row r="3523" spans="1:3">
      <c r="A3523" s="20">
        <v>41243</v>
      </c>
      <c r="B3523">
        <v>1.2997000000000001</v>
      </c>
      <c r="C3523">
        <f t="shared" si="55"/>
        <v>2012</v>
      </c>
    </row>
    <row r="3524" spans="1:3">
      <c r="A3524" s="20">
        <v>41246</v>
      </c>
      <c r="B3524">
        <v>1.3052999999999999</v>
      </c>
      <c r="C3524">
        <f t="shared" si="55"/>
        <v>2012</v>
      </c>
    </row>
    <row r="3525" spans="1:3">
      <c r="A3525" s="20">
        <v>41247</v>
      </c>
      <c r="B3525">
        <v>1.3092999999999999</v>
      </c>
      <c r="C3525">
        <f t="shared" si="55"/>
        <v>2012</v>
      </c>
    </row>
    <row r="3526" spans="1:3">
      <c r="A3526" s="20">
        <v>41248</v>
      </c>
      <c r="B3526">
        <v>1.3067</v>
      </c>
      <c r="C3526">
        <f t="shared" si="55"/>
        <v>2012</v>
      </c>
    </row>
    <row r="3527" spans="1:3">
      <c r="A3527" s="20">
        <v>41249</v>
      </c>
      <c r="B3527">
        <v>1.2970999999999999</v>
      </c>
      <c r="C3527">
        <f t="shared" si="55"/>
        <v>2012</v>
      </c>
    </row>
    <row r="3528" spans="1:3">
      <c r="A3528" s="20">
        <v>41250</v>
      </c>
      <c r="B3528">
        <v>1.2925</v>
      </c>
      <c r="C3528">
        <f t="shared" si="55"/>
        <v>2012</v>
      </c>
    </row>
    <row r="3529" spans="1:3">
      <c r="A3529" s="20">
        <v>41253</v>
      </c>
      <c r="B3529">
        <v>1.2942</v>
      </c>
      <c r="C3529">
        <f t="shared" si="55"/>
        <v>2012</v>
      </c>
    </row>
    <row r="3530" spans="1:3">
      <c r="A3530" s="20">
        <v>41254</v>
      </c>
      <c r="B3530">
        <v>1.3002</v>
      </c>
      <c r="C3530">
        <f t="shared" si="55"/>
        <v>2012</v>
      </c>
    </row>
    <row r="3531" spans="1:3">
      <c r="A3531" s="20">
        <v>41255</v>
      </c>
      <c r="B3531">
        <v>1.3073999999999999</v>
      </c>
      <c r="C3531">
        <f t="shared" si="55"/>
        <v>2012</v>
      </c>
    </row>
    <row r="3532" spans="1:3">
      <c r="A3532" s="20">
        <v>41256</v>
      </c>
      <c r="B3532">
        <v>1.3072999999999999</v>
      </c>
      <c r="C3532">
        <f t="shared" si="55"/>
        <v>2012</v>
      </c>
    </row>
    <row r="3533" spans="1:3">
      <c r="A3533" s="20">
        <v>41257</v>
      </c>
      <c r="B3533">
        <v>1.3162</v>
      </c>
      <c r="C3533">
        <f t="shared" si="55"/>
        <v>2012</v>
      </c>
    </row>
    <row r="3534" spans="1:3">
      <c r="A3534" s="20">
        <v>41260</v>
      </c>
      <c r="B3534">
        <v>1.3161</v>
      </c>
      <c r="C3534">
        <f t="shared" si="55"/>
        <v>2012</v>
      </c>
    </row>
    <row r="3535" spans="1:3">
      <c r="A3535" s="20">
        <v>41261</v>
      </c>
      <c r="B3535">
        <v>1.3225</v>
      </c>
      <c r="C3535">
        <f t="shared" si="55"/>
        <v>2012</v>
      </c>
    </row>
    <row r="3536" spans="1:3">
      <c r="A3536" s="20">
        <v>41262</v>
      </c>
      <c r="B3536">
        <v>1.3229</v>
      </c>
      <c r="C3536">
        <f t="shared" si="55"/>
        <v>2012</v>
      </c>
    </row>
    <row r="3537" spans="1:3">
      <c r="A3537" s="20">
        <v>41263</v>
      </c>
      <c r="B3537">
        <v>1.3242</v>
      </c>
      <c r="C3537">
        <f t="shared" si="55"/>
        <v>2012</v>
      </c>
    </row>
    <row r="3538" spans="1:3">
      <c r="A3538" s="20">
        <v>41264</v>
      </c>
      <c r="B3538">
        <v>1.3181</v>
      </c>
      <c r="C3538">
        <f t="shared" ref="C3538:C3601" si="56">YEAR(A3538)</f>
        <v>2012</v>
      </c>
    </row>
    <row r="3539" spans="1:3">
      <c r="A3539" s="20">
        <v>41267</v>
      </c>
      <c r="B3539">
        <v>1.3188</v>
      </c>
      <c r="C3539">
        <f t="shared" si="56"/>
        <v>2012</v>
      </c>
    </row>
    <row r="3540" spans="1:3">
      <c r="A3540" s="20">
        <v>41269</v>
      </c>
      <c r="B3540">
        <v>1.3220000000000001</v>
      </c>
      <c r="C3540">
        <f t="shared" si="56"/>
        <v>2012</v>
      </c>
    </row>
    <row r="3541" spans="1:3">
      <c r="A3541" s="20">
        <v>41270</v>
      </c>
      <c r="B3541">
        <v>1.3232999999999999</v>
      </c>
      <c r="C3541">
        <f t="shared" si="56"/>
        <v>2012</v>
      </c>
    </row>
    <row r="3542" spans="1:3">
      <c r="A3542" s="20">
        <v>41271</v>
      </c>
      <c r="B3542">
        <v>1.3214999999999999</v>
      </c>
      <c r="C3542">
        <f t="shared" si="56"/>
        <v>2012</v>
      </c>
    </row>
    <row r="3543" spans="1:3">
      <c r="A3543" s="20">
        <v>41274</v>
      </c>
      <c r="B3543">
        <v>1.3188</v>
      </c>
      <c r="C3543">
        <f t="shared" si="56"/>
        <v>2012</v>
      </c>
    </row>
    <row r="3544" spans="1:3">
      <c r="A3544" s="20">
        <v>41276</v>
      </c>
      <c r="B3544">
        <v>1.3182</v>
      </c>
      <c r="C3544">
        <f t="shared" si="56"/>
        <v>2013</v>
      </c>
    </row>
    <row r="3545" spans="1:3">
      <c r="A3545" s="20">
        <v>41277</v>
      </c>
      <c r="B3545">
        <v>1.3049999999999999</v>
      </c>
      <c r="C3545">
        <f t="shared" si="56"/>
        <v>2013</v>
      </c>
    </row>
    <row r="3546" spans="1:3">
      <c r="A3546" s="20">
        <v>41278</v>
      </c>
      <c r="B3546">
        <v>1.3071999999999999</v>
      </c>
      <c r="C3546">
        <f t="shared" si="56"/>
        <v>2013</v>
      </c>
    </row>
    <row r="3547" spans="1:3">
      <c r="A3547" s="20">
        <v>41281</v>
      </c>
      <c r="B3547">
        <v>1.3116000000000001</v>
      </c>
      <c r="C3547">
        <f t="shared" si="56"/>
        <v>2013</v>
      </c>
    </row>
    <row r="3548" spans="1:3">
      <c r="A3548" s="20">
        <v>41282</v>
      </c>
      <c r="B3548">
        <v>1.3080000000000001</v>
      </c>
      <c r="C3548">
        <f t="shared" si="56"/>
        <v>2013</v>
      </c>
    </row>
    <row r="3549" spans="1:3">
      <c r="A3549" s="20">
        <v>41283</v>
      </c>
      <c r="B3549">
        <v>1.3061</v>
      </c>
      <c r="C3549">
        <f t="shared" si="56"/>
        <v>2013</v>
      </c>
    </row>
    <row r="3550" spans="1:3">
      <c r="A3550" s="20">
        <v>41284</v>
      </c>
      <c r="B3550">
        <v>1.3258000000000001</v>
      </c>
      <c r="C3550">
        <f t="shared" si="56"/>
        <v>2013</v>
      </c>
    </row>
    <row r="3551" spans="1:3">
      <c r="A3551" s="20">
        <v>41285</v>
      </c>
      <c r="B3551">
        <v>1.3343</v>
      </c>
      <c r="C3551">
        <f t="shared" si="56"/>
        <v>2013</v>
      </c>
    </row>
    <row r="3552" spans="1:3">
      <c r="A3552" s="20">
        <v>41288</v>
      </c>
      <c r="B3552">
        <v>1.3371999999999999</v>
      </c>
      <c r="C3552">
        <f t="shared" si="56"/>
        <v>2013</v>
      </c>
    </row>
    <row r="3553" spans="1:3">
      <c r="A3553" s="20">
        <v>41289</v>
      </c>
      <c r="B3553">
        <v>1.3304</v>
      </c>
      <c r="C3553">
        <f t="shared" si="56"/>
        <v>2013</v>
      </c>
    </row>
    <row r="3554" spans="1:3">
      <c r="A3554" s="20">
        <v>41290</v>
      </c>
      <c r="B3554">
        <v>1.3287</v>
      </c>
      <c r="C3554">
        <f t="shared" si="56"/>
        <v>2013</v>
      </c>
    </row>
    <row r="3555" spans="1:3">
      <c r="A3555" s="20">
        <v>41291</v>
      </c>
      <c r="B3555">
        <v>1.3375999999999999</v>
      </c>
      <c r="C3555">
        <f t="shared" si="56"/>
        <v>2013</v>
      </c>
    </row>
    <row r="3556" spans="1:3">
      <c r="A3556" s="20">
        <v>41292</v>
      </c>
      <c r="B3556">
        <v>1.3312999999999999</v>
      </c>
      <c r="C3556">
        <f t="shared" si="56"/>
        <v>2013</v>
      </c>
    </row>
    <row r="3557" spans="1:3">
      <c r="A3557" s="20">
        <v>41296</v>
      </c>
      <c r="B3557">
        <v>1.3320000000000001</v>
      </c>
      <c r="C3557">
        <f t="shared" si="56"/>
        <v>2013</v>
      </c>
    </row>
    <row r="3558" spans="1:3">
      <c r="A3558" s="20">
        <v>41297</v>
      </c>
      <c r="B3558">
        <v>1.3319000000000001</v>
      </c>
      <c r="C3558">
        <f t="shared" si="56"/>
        <v>2013</v>
      </c>
    </row>
    <row r="3559" spans="1:3">
      <c r="A3559" s="20">
        <v>41298</v>
      </c>
      <c r="B3559">
        <v>1.3376999999999999</v>
      </c>
      <c r="C3559">
        <f t="shared" si="56"/>
        <v>2013</v>
      </c>
    </row>
    <row r="3560" spans="1:3">
      <c r="A3560" s="20">
        <v>41299</v>
      </c>
      <c r="B3560">
        <v>1.3454999999999999</v>
      </c>
      <c r="C3560">
        <f t="shared" si="56"/>
        <v>2013</v>
      </c>
    </row>
    <row r="3561" spans="1:3">
      <c r="A3561" s="20">
        <v>41302</v>
      </c>
      <c r="B3561">
        <v>1.3454999999999999</v>
      </c>
      <c r="C3561">
        <f t="shared" si="56"/>
        <v>2013</v>
      </c>
    </row>
    <row r="3562" spans="1:3">
      <c r="A3562" s="20">
        <v>41303</v>
      </c>
      <c r="B3562">
        <v>1.3492999999999999</v>
      </c>
      <c r="C3562">
        <f t="shared" si="56"/>
        <v>2013</v>
      </c>
    </row>
    <row r="3563" spans="1:3">
      <c r="A3563" s="20">
        <v>41304</v>
      </c>
      <c r="B3563">
        <v>1.3565</v>
      </c>
      <c r="C3563">
        <f t="shared" si="56"/>
        <v>2013</v>
      </c>
    </row>
    <row r="3564" spans="1:3">
      <c r="A3564" s="20">
        <v>41305</v>
      </c>
      <c r="B3564">
        <v>1.3576999999999999</v>
      </c>
      <c r="C3564">
        <f t="shared" si="56"/>
        <v>2013</v>
      </c>
    </row>
    <row r="3565" spans="1:3">
      <c r="A3565" s="20">
        <v>41306</v>
      </c>
      <c r="B3565">
        <v>1.3646</v>
      </c>
      <c r="C3565">
        <f t="shared" si="56"/>
        <v>2013</v>
      </c>
    </row>
    <row r="3566" spans="1:3">
      <c r="A3566" s="20">
        <v>41309</v>
      </c>
      <c r="B3566">
        <v>1.3512999999999999</v>
      </c>
      <c r="C3566">
        <f t="shared" si="56"/>
        <v>2013</v>
      </c>
    </row>
    <row r="3567" spans="1:3">
      <c r="A3567" s="20">
        <v>41310</v>
      </c>
      <c r="B3567">
        <v>1.3584000000000001</v>
      </c>
      <c r="C3567">
        <f t="shared" si="56"/>
        <v>2013</v>
      </c>
    </row>
    <row r="3568" spans="1:3">
      <c r="A3568" s="20">
        <v>41311</v>
      </c>
      <c r="B3568">
        <v>1.3519000000000001</v>
      </c>
      <c r="C3568">
        <f t="shared" si="56"/>
        <v>2013</v>
      </c>
    </row>
    <row r="3569" spans="1:3">
      <c r="A3569" s="20">
        <v>41312</v>
      </c>
      <c r="B3569">
        <v>1.3394999999999999</v>
      </c>
      <c r="C3569">
        <f t="shared" si="56"/>
        <v>2013</v>
      </c>
    </row>
    <row r="3570" spans="1:3">
      <c r="A3570" s="20">
        <v>41313</v>
      </c>
      <c r="B3570">
        <v>1.3365</v>
      </c>
      <c r="C3570">
        <f t="shared" si="56"/>
        <v>2013</v>
      </c>
    </row>
    <row r="3571" spans="1:3">
      <c r="A3571" s="20">
        <v>41316</v>
      </c>
      <c r="B3571">
        <v>1.3404</v>
      </c>
      <c r="C3571">
        <f t="shared" si="56"/>
        <v>2013</v>
      </c>
    </row>
    <row r="3572" spans="1:3">
      <c r="A3572" s="20">
        <v>41317</v>
      </c>
      <c r="B3572">
        <v>1.3453999999999999</v>
      </c>
      <c r="C3572">
        <f t="shared" si="56"/>
        <v>2013</v>
      </c>
    </row>
    <row r="3573" spans="1:3">
      <c r="A3573" s="20">
        <v>41318</v>
      </c>
      <c r="B3573">
        <v>1.3448</v>
      </c>
      <c r="C3573">
        <f t="shared" si="56"/>
        <v>2013</v>
      </c>
    </row>
    <row r="3574" spans="1:3">
      <c r="A3574" s="20">
        <v>41319</v>
      </c>
      <c r="B3574">
        <v>1.3354999999999999</v>
      </c>
      <c r="C3574">
        <f t="shared" si="56"/>
        <v>2013</v>
      </c>
    </row>
    <row r="3575" spans="1:3">
      <c r="A3575" s="20">
        <v>41320</v>
      </c>
      <c r="B3575">
        <v>1.3362000000000001</v>
      </c>
      <c r="C3575">
        <f t="shared" si="56"/>
        <v>2013</v>
      </c>
    </row>
    <row r="3576" spans="1:3">
      <c r="A3576" s="20">
        <v>41324</v>
      </c>
      <c r="B3576">
        <v>1.339</v>
      </c>
      <c r="C3576">
        <f t="shared" si="56"/>
        <v>2013</v>
      </c>
    </row>
    <row r="3577" spans="1:3">
      <c r="A3577" s="20">
        <v>41325</v>
      </c>
      <c r="B3577">
        <v>1.3282</v>
      </c>
      <c r="C3577">
        <f t="shared" si="56"/>
        <v>2013</v>
      </c>
    </row>
    <row r="3578" spans="1:3">
      <c r="A3578" s="20">
        <v>41326</v>
      </c>
      <c r="B3578">
        <v>1.3186</v>
      </c>
      <c r="C3578">
        <f t="shared" si="56"/>
        <v>2013</v>
      </c>
    </row>
    <row r="3579" spans="1:3">
      <c r="A3579" s="20">
        <v>41327</v>
      </c>
      <c r="B3579">
        <v>1.3184</v>
      </c>
      <c r="C3579">
        <f t="shared" si="56"/>
        <v>2013</v>
      </c>
    </row>
    <row r="3580" spans="1:3">
      <c r="A3580" s="20">
        <v>41330</v>
      </c>
      <c r="B3580">
        <v>1.3079000000000001</v>
      </c>
      <c r="C3580">
        <f t="shared" si="56"/>
        <v>2013</v>
      </c>
    </row>
    <row r="3581" spans="1:3">
      <c r="A3581" s="20">
        <v>41331</v>
      </c>
      <c r="B3581">
        <v>1.3058000000000001</v>
      </c>
      <c r="C3581">
        <f t="shared" si="56"/>
        <v>2013</v>
      </c>
    </row>
    <row r="3582" spans="1:3">
      <c r="A3582" s="20">
        <v>41332</v>
      </c>
      <c r="B3582">
        <v>1.3139000000000001</v>
      </c>
      <c r="C3582">
        <f t="shared" si="56"/>
        <v>2013</v>
      </c>
    </row>
    <row r="3583" spans="1:3">
      <c r="A3583" s="20">
        <v>41333</v>
      </c>
      <c r="B3583">
        <v>1.306</v>
      </c>
      <c r="C3583">
        <f t="shared" si="56"/>
        <v>2013</v>
      </c>
    </row>
    <row r="3584" spans="1:3">
      <c r="A3584" s="20">
        <v>41334</v>
      </c>
      <c r="B3584">
        <v>1.3021</v>
      </c>
      <c r="C3584">
        <f t="shared" si="56"/>
        <v>2013</v>
      </c>
    </row>
    <row r="3585" spans="1:3">
      <c r="A3585" s="20">
        <v>41337</v>
      </c>
      <c r="B3585">
        <v>1.3027</v>
      </c>
      <c r="C3585">
        <f t="shared" si="56"/>
        <v>2013</v>
      </c>
    </row>
    <row r="3586" spans="1:3">
      <c r="A3586" s="20">
        <v>41338</v>
      </c>
      <c r="B3586">
        <v>1.3047</v>
      </c>
      <c r="C3586">
        <f t="shared" si="56"/>
        <v>2013</v>
      </c>
    </row>
    <row r="3587" spans="1:3">
      <c r="A3587" s="20">
        <v>41339</v>
      </c>
      <c r="B3587">
        <v>1.2976000000000001</v>
      </c>
      <c r="C3587">
        <f t="shared" si="56"/>
        <v>2013</v>
      </c>
    </row>
    <row r="3588" spans="1:3">
      <c r="A3588" s="20">
        <v>41340</v>
      </c>
      <c r="B3588">
        <v>1.3103</v>
      </c>
      <c r="C3588">
        <f t="shared" si="56"/>
        <v>2013</v>
      </c>
    </row>
    <row r="3589" spans="1:3">
      <c r="A3589" s="20">
        <v>41341</v>
      </c>
      <c r="B3589">
        <v>1.2998000000000001</v>
      </c>
      <c r="C3589">
        <f t="shared" si="56"/>
        <v>2013</v>
      </c>
    </row>
    <row r="3590" spans="1:3">
      <c r="A3590" s="20">
        <v>41344</v>
      </c>
      <c r="B3590">
        <v>1.3047</v>
      </c>
      <c r="C3590">
        <f t="shared" si="56"/>
        <v>2013</v>
      </c>
    </row>
    <row r="3591" spans="1:3">
      <c r="A3591" s="20">
        <v>41345</v>
      </c>
      <c r="B3591">
        <v>1.3033999999999999</v>
      </c>
      <c r="C3591">
        <f t="shared" si="56"/>
        <v>2013</v>
      </c>
    </row>
    <row r="3592" spans="1:3">
      <c r="A3592" s="20">
        <v>41346</v>
      </c>
      <c r="B3592">
        <v>1.2958000000000001</v>
      </c>
      <c r="C3592">
        <f t="shared" si="56"/>
        <v>2013</v>
      </c>
    </row>
    <row r="3593" spans="1:3">
      <c r="A3593" s="20">
        <v>41347</v>
      </c>
      <c r="B3593">
        <v>1.3</v>
      </c>
      <c r="C3593">
        <f t="shared" si="56"/>
        <v>2013</v>
      </c>
    </row>
    <row r="3594" spans="1:3">
      <c r="A3594" s="20">
        <v>41348</v>
      </c>
      <c r="B3594">
        <v>1.3068</v>
      </c>
      <c r="C3594">
        <f t="shared" si="56"/>
        <v>2013</v>
      </c>
    </row>
    <row r="3595" spans="1:3">
      <c r="A3595" s="20">
        <v>41351</v>
      </c>
      <c r="B3595">
        <v>1.2954000000000001</v>
      </c>
      <c r="C3595">
        <f t="shared" si="56"/>
        <v>2013</v>
      </c>
    </row>
    <row r="3596" spans="1:3">
      <c r="A3596" s="20">
        <v>41352</v>
      </c>
      <c r="B3596">
        <v>1.2879</v>
      </c>
      <c r="C3596">
        <f t="shared" si="56"/>
        <v>2013</v>
      </c>
    </row>
    <row r="3597" spans="1:3">
      <c r="A3597" s="20">
        <v>41353</v>
      </c>
      <c r="B3597">
        <v>1.2932999999999999</v>
      </c>
      <c r="C3597">
        <f t="shared" si="56"/>
        <v>2013</v>
      </c>
    </row>
    <row r="3598" spans="1:3">
      <c r="A3598" s="20">
        <v>41354</v>
      </c>
      <c r="B3598">
        <v>1.2898000000000001</v>
      </c>
      <c r="C3598">
        <f t="shared" si="56"/>
        <v>2013</v>
      </c>
    </row>
    <row r="3599" spans="1:3">
      <c r="A3599" s="20">
        <v>41355</v>
      </c>
      <c r="B3599">
        <v>1.2987</v>
      </c>
      <c r="C3599">
        <f t="shared" si="56"/>
        <v>2013</v>
      </c>
    </row>
    <row r="3600" spans="1:3">
      <c r="A3600" s="20">
        <v>41358</v>
      </c>
      <c r="B3600">
        <v>1.2851999999999999</v>
      </c>
      <c r="C3600">
        <f t="shared" si="56"/>
        <v>2013</v>
      </c>
    </row>
    <row r="3601" spans="1:3">
      <c r="A3601" s="20">
        <v>41359</v>
      </c>
      <c r="B3601">
        <v>1.2861</v>
      </c>
      <c r="C3601">
        <f t="shared" si="56"/>
        <v>2013</v>
      </c>
    </row>
    <row r="3602" spans="1:3">
      <c r="A3602" s="20">
        <v>41360</v>
      </c>
      <c r="B3602">
        <v>1.2779</v>
      </c>
      <c r="C3602">
        <f t="shared" ref="C3602:C3665" si="57">YEAR(A3602)</f>
        <v>2013</v>
      </c>
    </row>
    <row r="3603" spans="1:3">
      <c r="A3603" s="20">
        <v>41361</v>
      </c>
      <c r="B3603">
        <v>1.2814000000000001</v>
      </c>
      <c r="C3603">
        <f t="shared" si="57"/>
        <v>2013</v>
      </c>
    </row>
    <row r="3604" spans="1:3">
      <c r="A3604" s="20">
        <v>41365</v>
      </c>
      <c r="B3604">
        <v>1.2849999999999999</v>
      </c>
      <c r="C3604">
        <f t="shared" si="57"/>
        <v>2013</v>
      </c>
    </row>
    <row r="3605" spans="1:3">
      <c r="A3605" s="20">
        <v>41366</v>
      </c>
      <c r="B3605">
        <v>1.2818000000000001</v>
      </c>
      <c r="C3605">
        <f t="shared" si="57"/>
        <v>2013</v>
      </c>
    </row>
    <row r="3606" spans="1:3">
      <c r="A3606" s="20">
        <v>41367</v>
      </c>
      <c r="B3606">
        <v>1.2845</v>
      </c>
      <c r="C3606">
        <f t="shared" si="57"/>
        <v>2013</v>
      </c>
    </row>
    <row r="3607" spans="1:3">
      <c r="A3607" s="20">
        <v>41368</v>
      </c>
      <c r="B3607">
        <v>1.2934000000000001</v>
      </c>
      <c r="C3607">
        <f t="shared" si="57"/>
        <v>2013</v>
      </c>
    </row>
    <row r="3608" spans="1:3">
      <c r="A3608" s="20">
        <v>41369</v>
      </c>
      <c r="B3608">
        <v>1.2996000000000001</v>
      </c>
      <c r="C3608">
        <f t="shared" si="57"/>
        <v>2013</v>
      </c>
    </row>
    <row r="3609" spans="1:3">
      <c r="A3609" s="20">
        <v>41372</v>
      </c>
      <c r="B3609">
        <v>1.3007</v>
      </c>
      <c r="C3609">
        <f t="shared" si="57"/>
        <v>2013</v>
      </c>
    </row>
    <row r="3610" spans="1:3">
      <c r="A3610" s="20">
        <v>41373</v>
      </c>
      <c r="B3610">
        <v>1.3079000000000001</v>
      </c>
      <c r="C3610">
        <f t="shared" si="57"/>
        <v>2013</v>
      </c>
    </row>
    <row r="3611" spans="1:3">
      <c r="A3611" s="20">
        <v>41374</v>
      </c>
      <c r="B3611">
        <v>1.3069</v>
      </c>
      <c r="C3611">
        <f t="shared" si="57"/>
        <v>2013</v>
      </c>
    </row>
    <row r="3612" spans="1:3">
      <c r="A3612" s="20">
        <v>41375</v>
      </c>
      <c r="B3612">
        <v>1.3102</v>
      </c>
      <c r="C3612">
        <f t="shared" si="57"/>
        <v>2013</v>
      </c>
    </row>
    <row r="3613" spans="1:3">
      <c r="A3613" s="20">
        <v>41376</v>
      </c>
      <c r="B3613">
        <v>1.3107</v>
      </c>
      <c r="C3613">
        <f t="shared" si="57"/>
        <v>2013</v>
      </c>
    </row>
    <row r="3614" spans="1:3">
      <c r="A3614" s="20">
        <v>41379</v>
      </c>
      <c r="B3614">
        <v>1.3033999999999999</v>
      </c>
      <c r="C3614">
        <f t="shared" si="57"/>
        <v>2013</v>
      </c>
    </row>
    <row r="3615" spans="1:3">
      <c r="A3615" s="20">
        <v>41380</v>
      </c>
      <c r="B3615">
        <v>1.3174999999999999</v>
      </c>
      <c r="C3615">
        <f t="shared" si="57"/>
        <v>2013</v>
      </c>
    </row>
    <row r="3616" spans="1:3">
      <c r="A3616" s="20">
        <v>41381</v>
      </c>
      <c r="B3616">
        <v>1.3028</v>
      </c>
      <c r="C3616">
        <f t="shared" si="57"/>
        <v>2013</v>
      </c>
    </row>
    <row r="3617" spans="1:3">
      <c r="A3617" s="20">
        <v>41382</v>
      </c>
      <c r="B3617">
        <v>1.3049999999999999</v>
      </c>
      <c r="C3617">
        <f t="shared" si="57"/>
        <v>2013</v>
      </c>
    </row>
    <row r="3618" spans="1:3">
      <c r="A3618" s="20">
        <v>41383</v>
      </c>
      <c r="B3618">
        <v>1.3052999999999999</v>
      </c>
      <c r="C3618">
        <f t="shared" si="57"/>
        <v>2013</v>
      </c>
    </row>
    <row r="3619" spans="1:3">
      <c r="A3619" s="20">
        <v>41386</v>
      </c>
      <c r="B3619">
        <v>1.3064</v>
      </c>
      <c r="C3619">
        <f t="shared" si="57"/>
        <v>2013</v>
      </c>
    </row>
    <row r="3620" spans="1:3">
      <c r="A3620" s="20">
        <v>41387</v>
      </c>
      <c r="B3620">
        <v>1.3002</v>
      </c>
      <c r="C3620">
        <f t="shared" si="57"/>
        <v>2013</v>
      </c>
    </row>
    <row r="3621" spans="1:3">
      <c r="A3621" s="20">
        <v>41388</v>
      </c>
      <c r="B3621">
        <v>1.3013999999999999</v>
      </c>
      <c r="C3621">
        <f t="shared" si="57"/>
        <v>2013</v>
      </c>
    </row>
    <row r="3622" spans="1:3">
      <c r="A3622" s="20">
        <v>41389</v>
      </c>
      <c r="B3622">
        <v>1.3008999999999999</v>
      </c>
      <c r="C3622">
        <f t="shared" si="57"/>
        <v>2013</v>
      </c>
    </row>
    <row r="3623" spans="1:3">
      <c r="A3623" s="20">
        <v>41390</v>
      </c>
      <c r="B3623">
        <v>1.3028</v>
      </c>
      <c r="C3623">
        <f t="shared" si="57"/>
        <v>2013</v>
      </c>
    </row>
    <row r="3624" spans="1:3">
      <c r="A3624" s="20">
        <v>41393</v>
      </c>
      <c r="B3624">
        <v>1.3099000000000001</v>
      </c>
      <c r="C3624">
        <f t="shared" si="57"/>
        <v>2013</v>
      </c>
    </row>
    <row r="3625" spans="1:3">
      <c r="A3625" s="20">
        <v>41394</v>
      </c>
      <c r="B3625">
        <v>1.3166</v>
      </c>
      <c r="C3625">
        <f t="shared" si="57"/>
        <v>2013</v>
      </c>
    </row>
    <row r="3626" spans="1:3">
      <c r="A3626" s="20">
        <v>41395</v>
      </c>
      <c r="B3626">
        <v>1.3180000000000001</v>
      </c>
      <c r="C3626">
        <f t="shared" si="57"/>
        <v>2013</v>
      </c>
    </row>
    <row r="3627" spans="1:3">
      <c r="A3627" s="20">
        <v>41396</v>
      </c>
      <c r="B3627">
        <v>1.3063</v>
      </c>
      <c r="C3627">
        <f t="shared" si="57"/>
        <v>2013</v>
      </c>
    </row>
    <row r="3628" spans="1:3">
      <c r="A3628" s="20">
        <v>41397</v>
      </c>
      <c r="B3628">
        <v>1.3112999999999999</v>
      </c>
      <c r="C3628">
        <f t="shared" si="57"/>
        <v>2013</v>
      </c>
    </row>
    <row r="3629" spans="1:3">
      <c r="A3629" s="20">
        <v>41400</v>
      </c>
      <c r="B3629">
        <v>1.3075000000000001</v>
      </c>
      <c r="C3629">
        <f t="shared" si="57"/>
        <v>2013</v>
      </c>
    </row>
    <row r="3630" spans="1:3">
      <c r="A3630" s="20">
        <v>41401</v>
      </c>
      <c r="B3630">
        <v>1.3079000000000001</v>
      </c>
      <c r="C3630">
        <f t="shared" si="57"/>
        <v>2013</v>
      </c>
    </row>
    <row r="3631" spans="1:3">
      <c r="A3631" s="20">
        <v>41402</v>
      </c>
      <c r="B3631">
        <v>1.3151999999999999</v>
      </c>
      <c r="C3631">
        <f t="shared" si="57"/>
        <v>2013</v>
      </c>
    </row>
    <row r="3632" spans="1:3">
      <c r="A3632" s="20">
        <v>41403</v>
      </c>
      <c r="B3632">
        <v>1.3042</v>
      </c>
      <c r="C3632">
        <f t="shared" si="57"/>
        <v>2013</v>
      </c>
    </row>
    <row r="3633" spans="1:3">
      <c r="A3633" s="20">
        <v>41404</v>
      </c>
      <c r="B3633">
        <v>1.2988999999999999</v>
      </c>
      <c r="C3633">
        <f t="shared" si="57"/>
        <v>2013</v>
      </c>
    </row>
    <row r="3634" spans="1:3">
      <c r="A3634" s="20">
        <v>41407</v>
      </c>
      <c r="B3634">
        <v>1.2977000000000001</v>
      </c>
      <c r="C3634">
        <f t="shared" si="57"/>
        <v>2013</v>
      </c>
    </row>
    <row r="3635" spans="1:3">
      <c r="A3635" s="20">
        <v>41408</v>
      </c>
      <c r="B3635">
        <v>1.2918000000000001</v>
      </c>
      <c r="C3635">
        <f t="shared" si="57"/>
        <v>2013</v>
      </c>
    </row>
    <row r="3636" spans="1:3">
      <c r="A3636" s="20">
        <v>41409</v>
      </c>
      <c r="B3636">
        <v>1.2885</v>
      </c>
      <c r="C3636">
        <f t="shared" si="57"/>
        <v>2013</v>
      </c>
    </row>
    <row r="3637" spans="1:3">
      <c r="A3637" s="20">
        <v>41410</v>
      </c>
      <c r="B3637">
        <v>1.2881</v>
      </c>
      <c r="C3637">
        <f t="shared" si="57"/>
        <v>2013</v>
      </c>
    </row>
    <row r="3638" spans="1:3">
      <c r="A3638" s="20">
        <v>41411</v>
      </c>
      <c r="B3638">
        <v>1.2834000000000001</v>
      </c>
      <c r="C3638">
        <f t="shared" si="57"/>
        <v>2013</v>
      </c>
    </row>
    <row r="3639" spans="1:3">
      <c r="A3639" s="20">
        <v>41414</v>
      </c>
      <c r="B3639">
        <v>1.2882</v>
      </c>
      <c r="C3639">
        <f t="shared" si="57"/>
        <v>2013</v>
      </c>
    </row>
    <row r="3640" spans="1:3">
      <c r="A3640" s="20">
        <v>41415</v>
      </c>
      <c r="B3640">
        <v>1.2905</v>
      </c>
      <c r="C3640">
        <f t="shared" si="57"/>
        <v>2013</v>
      </c>
    </row>
    <row r="3641" spans="1:3">
      <c r="A3641" s="20">
        <v>41416</v>
      </c>
      <c r="B3641">
        <v>1.2859</v>
      </c>
      <c r="C3641">
        <f t="shared" si="57"/>
        <v>2013</v>
      </c>
    </row>
    <row r="3642" spans="1:3">
      <c r="A3642" s="20">
        <v>41417</v>
      </c>
      <c r="B3642">
        <v>1.2935000000000001</v>
      </c>
      <c r="C3642">
        <f t="shared" si="57"/>
        <v>2013</v>
      </c>
    </row>
    <row r="3643" spans="1:3">
      <c r="A3643" s="20">
        <v>41418</v>
      </c>
      <c r="B3643">
        <v>1.2935000000000001</v>
      </c>
      <c r="C3643">
        <f t="shared" si="57"/>
        <v>2013</v>
      </c>
    </row>
    <row r="3644" spans="1:3">
      <c r="A3644" s="20">
        <v>41422</v>
      </c>
      <c r="B3644">
        <v>1.2854000000000001</v>
      </c>
      <c r="C3644">
        <f t="shared" si="57"/>
        <v>2013</v>
      </c>
    </row>
    <row r="3645" spans="1:3">
      <c r="A3645" s="20">
        <v>41423</v>
      </c>
      <c r="B3645">
        <v>1.2938000000000001</v>
      </c>
      <c r="C3645">
        <f t="shared" si="57"/>
        <v>2013</v>
      </c>
    </row>
    <row r="3646" spans="1:3">
      <c r="A3646" s="20">
        <v>41424</v>
      </c>
      <c r="B3646">
        <v>1.3048</v>
      </c>
      <c r="C3646">
        <f t="shared" si="57"/>
        <v>2013</v>
      </c>
    </row>
    <row r="3647" spans="1:3">
      <c r="A3647" s="20">
        <v>41425</v>
      </c>
      <c r="B3647">
        <v>1.2995000000000001</v>
      </c>
      <c r="C3647">
        <f t="shared" si="57"/>
        <v>2013</v>
      </c>
    </row>
    <row r="3648" spans="1:3">
      <c r="A3648" s="20">
        <v>41428</v>
      </c>
      <c r="B3648">
        <v>1.3076000000000001</v>
      </c>
      <c r="C3648">
        <f t="shared" si="57"/>
        <v>2013</v>
      </c>
    </row>
    <row r="3649" spans="1:3">
      <c r="A3649" s="20">
        <v>41429</v>
      </c>
      <c r="B3649">
        <v>1.3080000000000001</v>
      </c>
      <c r="C3649">
        <f t="shared" si="57"/>
        <v>2013</v>
      </c>
    </row>
    <row r="3650" spans="1:3">
      <c r="A3650" s="20">
        <v>41430</v>
      </c>
      <c r="B3650">
        <v>1.3092999999999999</v>
      </c>
      <c r="C3650">
        <f t="shared" si="57"/>
        <v>2013</v>
      </c>
    </row>
    <row r="3651" spans="1:3">
      <c r="A3651" s="20">
        <v>41431</v>
      </c>
      <c r="B3651">
        <v>1.3246</v>
      </c>
      <c r="C3651">
        <f t="shared" si="57"/>
        <v>2013</v>
      </c>
    </row>
    <row r="3652" spans="1:3">
      <c r="A3652" s="20">
        <v>41432</v>
      </c>
      <c r="B3652">
        <v>1.3213999999999999</v>
      </c>
      <c r="C3652">
        <f t="shared" si="57"/>
        <v>2013</v>
      </c>
    </row>
    <row r="3653" spans="1:3">
      <c r="A3653" s="20">
        <v>41435</v>
      </c>
      <c r="B3653">
        <v>1.3255999999999999</v>
      </c>
      <c r="C3653">
        <f t="shared" si="57"/>
        <v>2013</v>
      </c>
    </row>
    <row r="3654" spans="1:3">
      <c r="A3654" s="20">
        <v>41436</v>
      </c>
      <c r="B3654">
        <v>1.3312999999999999</v>
      </c>
      <c r="C3654">
        <f t="shared" si="57"/>
        <v>2013</v>
      </c>
    </row>
    <row r="3655" spans="1:3">
      <c r="A3655" s="20">
        <v>41437</v>
      </c>
      <c r="B3655">
        <v>1.3337000000000001</v>
      </c>
      <c r="C3655">
        <f t="shared" si="57"/>
        <v>2013</v>
      </c>
    </row>
    <row r="3656" spans="1:3">
      <c r="A3656" s="20">
        <v>41438</v>
      </c>
      <c r="B3656">
        <v>1.3373999999999999</v>
      </c>
      <c r="C3656">
        <f t="shared" si="57"/>
        <v>2013</v>
      </c>
    </row>
    <row r="3657" spans="1:3">
      <c r="A3657" s="20">
        <v>41439</v>
      </c>
      <c r="B3657">
        <v>1.3343</v>
      </c>
      <c r="C3657">
        <f t="shared" si="57"/>
        <v>2013</v>
      </c>
    </row>
    <row r="3658" spans="1:3">
      <c r="A3658" s="20">
        <v>41442</v>
      </c>
      <c r="B3658">
        <v>1.3367</v>
      </c>
      <c r="C3658">
        <f t="shared" si="57"/>
        <v>2013</v>
      </c>
    </row>
    <row r="3659" spans="1:3">
      <c r="A3659" s="20">
        <v>41443</v>
      </c>
      <c r="B3659">
        <v>1.3394999999999999</v>
      </c>
      <c r="C3659">
        <f t="shared" si="57"/>
        <v>2013</v>
      </c>
    </row>
    <row r="3660" spans="1:3">
      <c r="A3660" s="20">
        <v>41444</v>
      </c>
      <c r="B3660">
        <v>1.3294999999999999</v>
      </c>
      <c r="C3660">
        <f t="shared" si="57"/>
        <v>2013</v>
      </c>
    </row>
    <row r="3661" spans="1:3">
      <c r="A3661" s="20">
        <v>41445</v>
      </c>
      <c r="B3661">
        <v>1.3218000000000001</v>
      </c>
      <c r="C3661">
        <f t="shared" si="57"/>
        <v>2013</v>
      </c>
    </row>
    <row r="3662" spans="1:3">
      <c r="A3662" s="20">
        <v>41446</v>
      </c>
      <c r="B3662">
        <v>1.3121</v>
      </c>
      <c r="C3662">
        <f t="shared" si="57"/>
        <v>2013</v>
      </c>
    </row>
    <row r="3663" spans="1:3">
      <c r="A3663" s="20">
        <v>41449</v>
      </c>
      <c r="B3663">
        <v>1.3118000000000001</v>
      </c>
      <c r="C3663">
        <f t="shared" si="57"/>
        <v>2013</v>
      </c>
    </row>
    <row r="3664" spans="1:3">
      <c r="A3664" s="20">
        <v>41450</v>
      </c>
      <c r="B3664">
        <v>1.3083</v>
      </c>
      <c r="C3664">
        <f t="shared" si="57"/>
        <v>2013</v>
      </c>
    </row>
    <row r="3665" spans="1:3">
      <c r="A3665" s="20">
        <v>41451</v>
      </c>
      <c r="B3665">
        <v>1.3010999999999999</v>
      </c>
      <c r="C3665">
        <f t="shared" si="57"/>
        <v>2013</v>
      </c>
    </row>
    <row r="3666" spans="1:3">
      <c r="A3666" s="20">
        <v>41452</v>
      </c>
      <c r="B3666">
        <v>1.3036000000000001</v>
      </c>
      <c r="C3666">
        <f t="shared" ref="C3666:C3729" si="58">YEAR(A3666)</f>
        <v>2013</v>
      </c>
    </row>
    <row r="3667" spans="1:3">
      <c r="A3667" s="20">
        <v>41453</v>
      </c>
      <c r="B3667">
        <v>1.3009999999999999</v>
      </c>
      <c r="C3667">
        <f t="shared" si="58"/>
        <v>2013</v>
      </c>
    </row>
    <row r="3668" spans="1:3">
      <c r="A3668" s="20">
        <v>41456</v>
      </c>
      <c r="B3668">
        <v>1.3061</v>
      </c>
      <c r="C3668">
        <f t="shared" si="58"/>
        <v>2013</v>
      </c>
    </row>
    <row r="3669" spans="1:3">
      <c r="A3669" s="20">
        <v>41457</v>
      </c>
      <c r="B3669">
        <v>1.2979000000000001</v>
      </c>
      <c r="C3669">
        <f t="shared" si="58"/>
        <v>2013</v>
      </c>
    </row>
    <row r="3670" spans="1:3">
      <c r="A3670" s="20">
        <v>41458</v>
      </c>
      <c r="B3670">
        <v>1.3008999999999999</v>
      </c>
      <c r="C3670">
        <f t="shared" si="58"/>
        <v>2013</v>
      </c>
    </row>
    <row r="3671" spans="1:3">
      <c r="A3671" s="20">
        <v>41460</v>
      </c>
      <c r="B3671">
        <v>1.2828999999999999</v>
      </c>
      <c r="C3671">
        <f t="shared" si="58"/>
        <v>2013</v>
      </c>
    </row>
    <row r="3672" spans="1:3">
      <c r="A3672" s="20">
        <v>41463</v>
      </c>
      <c r="B3672">
        <v>1.2868999999999999</v>
      </c>
      <c r="C3672">
        <f t="shared" si="58"/>
        <v>2013</v>
      </c>
    </row>
    <row r="3673" spans="1:3">
      <c r="A3673" s="20">
        <v>41464</v>
      </c>
      <c r="B3673">
        <v>1.278</v>
      </c>
      <c r="C3673">
        <f t="shared" si="58"/>
        <v>2013</v>
      </c>
    </row>
    <row r="3674" spans="1:3">
      <c r="A3674" s="20">
        <v>41465</v>
      </c>
      <c r="B3674">
        <v>1.2976000000000001</v>
      </c>
      <c r="C3674">
        <f t="shared" si="58"/>
        <v>2013</v>
      </c>
    </row>
    <row r="3675" spans="1:3">
      <c r="A3675" s="20">
        <v>41466</v>
      </c>
      <c r="B3675">
        <v>1.3091999999999999</v>
      </c>
      <c r="C3675">
        <f t="shared" si="58"/>
        <v>2013</v>
      </c>
    </row>
    <row r="3676" spans="1:3">
      <c r="A3676" s="20">
        <v>41467</v>
      </c>
      <c r="B3676">
        <v>1.3067</v>
      </c>
      <c r="C3676">
        <f t="shared" si="58"/>
        <v>2013</v>
      </c>
    </row>
    <row r="3677" spans="1:3">
      <c r="A3677" s="20">
        <v>41470</v>
      </c>
      <c r="B3677">
        <v>1.3063</v>
      </c>
      <c r="C3677">
        <f t="shared" si="58"/>
        <v>2013</v>
      </c>
    </row>
    <row r="3678" spans="1:3">
      <c r="A3678" s="20">
        <v>41471</v>
      </c>
      <c r="B3678">
        <v>1.3163</v>
      </c>
      <c r="C3678">
        <f t="shared" si="58"/>
        <v>2013</v>
      </c>
    </row>
    <row r="3679" spans="1:3">
      <c r="A3679" s="20">
        <v>41472</v>
      </c>
      <c r="B3679">
        <v>1.3125</v>
      </c>
      <c r="C3679">
        <f t="shared" si="58"/>
        <v>2013</v>
      </c>
    </row>
    <row r="3680" spans="1:3">
      <c r="A3680" s="20">
        <v>41473</v>
      </c>
      <c r="B3680">
        <v>1.3108</v>
      </c>
      <c r="C3680">
        <f t="shared" si="58"/>
        <v>2013</v>
      </c>
    </row>
    <row r="3681" spans="1:3">
      <c r="A3681" s="20">
        <v>41474</v>
      </c>
      <c r="B3681">
        <v>1.3138000000000001</v>
      </c>
      <c r="C3681">
        <f t="shared" si="58"/>
        <v>2013</v>
      </c>
    </row>
    <row r="3682" spans="1:3">
      <c r="A3682" s="20">
        <v>41477</v>
      </c>
      <c r="B3682">
        <v>1.3186</v>
      </c>
      <c r="C3682">
        <f t="shared" si="58"/>
        <v>2013</v>
      </c>
    </row>
    <row r="3683" spans="1:3">
      <c r="A3683" s="20">
        <v>41478</v>
      </c>
      <c r="B3683">
        <v>1.3222</v>
      </c>
      <c r="C3683">
        <f t="shared" si="58"/>
        <v>2013</v>
      </c>
    </row>
    <row r="3684" spans="1:3">
      <c r="A3684" s="20">
        <v>41479</v>
      </c>
      <c r="B3684">
        <v>1.3198000000000001</v>
      </c>
      <c r="C3684">
        <f t="shared" si="58"/>
        <v>2013</v>
      </c>
    </row>
    <row r="3685" spans="1:3">
      <c r="A3685" s="20">
        <v>41480</v>
      </c>
      <c r="B3685">
        <v>1.3275999999999999</v>
      </c>
      <c r="C3685">
        <f t="shared" si="58"/>
        <v>2013</v>
      </c>
    </row>
    <row r="3686" spans="1:3">
      <c r="A3686" s="20">
        <v>41481</v>
      </c>
      <c r="B3686">
        <v>1.3279000000000001</v>
      </c>
      <c r="C3686">
        <f t="shared" si="58"/>
        <v>2013</v>
      </c>
    </row>
    <row r="3687" spans="1:3">
      <c r="A3687" s="20">
        <v>41484</v>
      </c>
      <c r="B3687">
        <v>1.3263</v>
      </c>
      <c r="C3687">
        <f t="shared" si="58"/>
        <v>2013</v>
      </c>
    </row>
    <row r="3688" spans="1:3">
      <c r="A3688" s="20">
        <v>41485</v>
      </c>
      <c r="B3688">
        <v>1.3262</v>
      </c>
      <c r="C3688">
        <f t="shared" si="58"/>
        <v>2013</v>
      </c>
    </row>
    <row r="3689" spans="1:3">
      <c r="A3689" s="20">
        <v>41486</v>
      </c>
      <c r="B3689">
        <v>1.33</v>
      </c>
      <c r="C3689">
        <f t="shared" si="58"/>
        <v>2013</v>
      </c>
    </row>
    <row r="3690" spans="1:3">
      <c r="A3690" s="20">
        <v>41487</v>
      </c>
      <c r="B3690">
        <v>1.3209</v>
      </c>
      <c r="C3690">
        <f t="shared" si="58"/>
        <v>2013</v>
      </c>
    </row>
    <row r="3691" spans="1:3">
      <c r="A3691" s="20">
        <v>41488</v>
      </c>
      <c r="B3691">
        <v>1.3280000000000001</v>
      </c>
      <c r="C3691">
        <f t="shared" si="58"/>
        <v>2013</v>
      </c>
    </row>
    <row r="3692" spans="1:3">
      <c r="A3692" s="20">
        <v>41491</v>
      </c>
      <c r="B3692">
        <v>1.3258000000000001</v>
      </c>
      <c r="C3692">
        <f t="shared" si="58"/>
        <v>2013</v>
      </c>
    </row>
    <row r="3693" spans="1:3">
      <c r="A3693" s="20">
        <v>41492</v>
      </c>
      <c r="B3693">
        <v>1.3305</v>
      </c>
      <c r="C3693">
        <f t="shared" si="58"/>
        <v>2013</v>
      </c>
    </row>
    <row r="3694" spans="1:3">
      <c r="A3694" s="20">
        <v>41493</v>
      </c>
      <c r="B3694">
        <v>1.3335999999999999</v>
      </c>
      <c r="C3694">
        <f t="shared" si="58"/>
        <v>2013</v>
      </c>
    </row>
    <row r="3695" spans="1:3">
      <c r="A3695" s="20">
        <v>41494</v>
      </c>
      <c r="B3695">
        <v>1.3379000000000001</v>
      </c>
      <c r="C3695">
        <f t="shared" si="58"/>
        <v>2013</v>
      </c>
    </row>
    <row r="3696" spans="1:3">
      <c r="A3696" s="20">
        <v>41495</v>
      </c>
      <c r="B3696">
        <v>1.3342000000000001</v>
      </c>
      <c r="C3696">
        <f t="shared" si="58"/>
        <v>2013</v>
      </c>
    </row>
    <row r="3697" spans="1:3">
      <c r="A3697" s="20">
        <v>41498</v>
      </c>
      <c r="B3697">
        <v>1.3298000000000001</v>
      </c>
      <c r="C3697">
        <f t="shared" si="58"/>
        <v>2013</v>
      </c>
    </row>
    <row r="3698" spans="1:3">
      <c r="A3698" s="20">
        <v>41499</v>
      </c>
      <c r="B3698">
        <v>1.3263</v>
      </c>
      <c r="C3698">
        <f t="shared" si="58"/>
        <v>2013</v>
      </c>
    </row>
    <row r="3699" spans="1:3">
      <c r="A3699" s="20">
        <v>41500</v>
      </c>
      <c r="B3699">
        <v>1.3253999999999999</v>
      </c>
      <c r="C3699">
        <f t="shared" si="58"/>
        <v>2013</v>
      </c>
    </row>
    <row r="3700" spans="1:3">
      <c r="A3700" s="20">
        <v>41501</v>
      </c>
      <c r="B3700">
        <v>1.3343</v>
      </c>
      <c r="C3700">
        <f t="shared" si="58"/>
        <v>2013</v>
      </c>
    </row>
    <row r="3701" spans="1:3">
      <c r="A3701" s="20">
        <v>41502</v>
      </c>
      <c r="B3701">
        <v>1.3326</v>
      </c>
      <c r="C3701">
        <f t="shared" si="58"/>
        <v>2013</v>
      </c>
    </row>
    <row r="3702" spans="1:3">
      <c r="A3702" s="20">
        <v>41505</v>
      </c>
      <c r="B3702">
        <v>1.3332999999999999</v>
      </c>
      <c r="C3702">
        <f t="shared" si="58"/>
        <v>2013</v>
      </c>
    </row>
    <row r="3703" spans="1:3">
      <c r="A3703" s="20">
        <v>41506</v>
      </c>
      <c r="B3703">
        <v>1.3415999999999999</v>
      </c>
      <c r="C3703">
        <f t="shared" si="58"/>
        <v>2013</v>
      </c>
    </row>
    <row r="3704" spans="1:3">
      <c r="A3704" s="20">
        <v>41507</v>
      </c>
      <c r="B3704">
        <v>1.3353999999999999</v>
      </c>
      <c r="C3704">
        <f t="shared" si="58"/>
        <v>2013</v>
      </c>
    </row>
    <row r="3705" spans="1:3">
      <c r="A3705" s="20">
        <v>41508</v>
      </c>
      <c r="B3705">
        <v>1.3354999999999999</v>
      </c>
      <c r="C3705">
        <f t="shared" si="58"/>
        <v>2013</v>
      </c>
    </row>
    <row r="3706" spans="1:3">
      <c r="A3706" s="20">
        <v>41509</v>
      </c>
      <c r="B3706">
        <v>1.3378000000000001</v>
      </c>
      <c r="C3706">
        <f t="shared" si="58"/>
        <v>2013</v>
      </c>
    </row>
    <row r="3707" spans="1:3">
      <c r="A3707" s="20">
        <v>41512</v>
      </c>
      <c r="B3707">
        <v>1.3368</v>
      </c>
      <c r="C3707">
        <f t="shared" si="58"/>
        <v>2013</v>
      </c>
    </row>
    <row r="3708" spans="1:3">
      <c r="A3708" s="20">
        <v>41513</v>
      </c>
      <c r="B3708">
        <v>1.3391</v>
      </c>
      <c r="C3708">
        <f t="shared" si="58"/>
        <v>2013</v>
      </c>
    </row>
    <row r="3709" spans="1:3">
      <c r="A3709" s="20">
        <v>41514</v>
      </c>
      <c r="B3709">
        <v>1.3339000000000001</v>
      </c>
      <c r="C3709">
        <f t="shared" si="58"/>
        <v>2013</v>
      </c>
    </row>
    <row r="3710" spans="1:3">
      <c r="A3710" s="20">
        <v>41515</v>
      </c>
      <c r="B3710">
        <v>1.3237000000000001</v>
      </c>
      <c r="C3710">
        <f t="shared" si="58"/>
        <v>2013</v>
      </c>
    </row>
    <row r="3711" spans="1:3">
      <c r="A3711" s="20">
        <v>41516</v>
      </c>
      <c r="B3711">
        <v>1.3221000000000001</v>
      </c>
      <c r="C3711">
        <f t="shared" si="58"/>
        <v>2013</v>
      </c>
    </row>
    <row r="3712" spans="1:3">
      <c r="A3712" s="20">
        <v>41520</v>
      </c>
      <c r="B3712">
        <v>1.3171999999999999</v>
      </c>
      <c r="C3712">
        <f t="shared" si="58"/>
        <v>2013</v>
      </c>
    </row>
    <row r="3713" spans="1:3">
      <c r="A3713" s="20">
        <v>41521</v>
      </c>
      <c r="B3713">
        <v>1.3206</v>
      </c>
      <c r="C3713">
        <f t="shared" si="58"/>
        <v>2013</v>
      </c>
    </row>
    <row r="3714" spans="1:3">
      <c r="A3714" s="20">
        <v>41522</v>
      </c>
      <c r="B3714">
        <v>1.3117000000000001</v>
      </c>
      <c r="C3714">
        <f t="shared" si="58"/>
        <v>2013</v>
      </c>
    </row>
    <row r="3715" spans="1:3">
      <c r="A3715" s="20">
        <v>41523</v>
      </c>
      <c r="B3715">
        <v>1.3177000000000001</v>
      </c>
      <c r="C3715">
        <f t="shared" si="58"/>
        <v>2013</v>
      </c>
    </row>
    <row r="3716" spans="1:3">
      <c r="A3716" s="20">
        <v>41526</v>
      </c>
      <c r="B3716">
        <v>1.3251999999999999</v>
      </c>
      <c r="C3716">
        <f t="shared" si="58"/>
        <v>2013</v>
      </c>
    </row>
    <row r="3717" spans="1:3">
      <c r="A3717" s="20">
        <v>41527</v>
      </c>
      <c r="B3717">
        <v>1.3267</v>
      </c>
      <c r="C3717">
        <f t="shared" si="58"/>
        <v>2013</v>
      </c>
    </row>
    <row r="3718" spans="1:3">
      <c r="A3718" s="20">
        <v>41528</v>
      </c>
      <c r="B3718">
        <v>1.331</v>
      </c>
      <c r="C3718">
        <f t="shared" si="58"/>
        <v>2013</v>
      </c>
    </row>
    <row r="3719" spans="1:3">
      <c r="A3719" s="20">
        <v>41529</v>
      </c>
      <c r="B3719">
        <v>1.3299000000000001</v>
      </c>
      <c r="C3719">
        <f t="shared" si="58"/>
        <v>2013</v>
      </c>
    </row>
    <row r="3720" spans="1:3">
      <c r="A3720" s="20">
        <v>41530</v>
      </c>
      <c r="B3720">
        <v>1.3301000000000001</v>
      </c>
      <c r="C3720">
        <f t="shared" si="58"/>
        <v>2013</v>
      </c>
    </row>
    <row r="3721" spans="1:3">
      <c r="A3721" s="20">
        <v>41533</v>
      </c>
      <c r="B3721">
        <v>1.3333999999999999</v>
      </c>
      <c r="C3721">
        <f t="shared" si="58"/>
        <v>2013</v>
      </c>
    </row>
    <row r="3722" spans="1:3">
      <c r="A3722" s="20">
        <v>41534</v>
      </c>
      <c r="B3722">
        <v>1.3354999999999999</v>
      </c>
      <c r="C3722">
        <f t="shared" si="58"/>
        <v>2013</v>
      </c>
    </row>
    <row r="3723" spans="1:3">
      <c r="A3723" s="20">
        <v>41535</v>
      </c>
      <c r="B3723">
        <v>1.3523000000000001</v>
      </c>
      <c r="C3723">
        <f t="shared" si="58"/>
        <v>2013</v>
      </c>
    </row>
    <row r="3724" spans="1:3">
      <c r="A3724" s="20">
        <v>41536</v>
      </c>
      <c r="B3724">
        <v>1.3529</v>
      </c>
      <c r="C3724">
        <f t="shared" si="58"/>
        <v>2013</v>
      </c>
    </row>
    <row r="3725" spans="1:3">
      <c r="A3725" s="20">
        <v>41537</v>
      </c>
      <c r="B3725">
        <v>1.3522000000000001</v>
      </c>
      <c r="C3725">
        <f t="shared" si="58"/>
        <v>2013</v>
      </c>
    </row>
    <row r="3726" spans="1:3">
      <c r="A3726" s="20">
        <v>41540</v>
      </c>
      <c r="B3726">
        <v>1.3492</v>
      </c>
      <c r="C3726">
        <f t="shared" si="58"/>
        <v>2013</v>
      </c>
    </row>
    <row r="3727" spans="1:3">
      <c r="A3727" s="20">
        <v>41541</v>
      </c>
      <c r="B3727">
        <v>1.3472</v>
      </c>
      <c r="C3727">
        <f t="shared" si="58"/>
        <v>2013</v>
      </c>
    </row>
    <row r="3728" spans="1:3">
      <c r="A3728" s="20">
        <v>41542</v>
      </c>
      <c r="B3728">
        <v>1.3525</v>
      </c>
      <c r="C3728">
        <f t="shared" si="58"/>
        <v>2013</v>
      </c>
    </row>
    <row r="3729" spans="1:3">
      <c r="A3729" s="20">
        <v>41543</v>
      </c>
      <c r="B3729">
        <v>1.3488</v>
      </c>
      <c r="C3729">
        <f t="shared" si="58"/>
        <v>2013</v>
      </c>
    </row>
    <row r="3730" spans="1:3">
      <c r="A3730" s="20">
        <v>41544</v>
      </c>
      <c r="B3730">
        <v>1.3520000000000001</v>
      </c>
      <c r="C3730">
        <f t="shared" ref="C3730:C3793" si="59">YEAR(A3730)</f>
        <v>2013</v>
      </c>
    </row>
    <row r="3731" spans="1:3">
      <c r="A3731" s="20">
        <v>41547</v>
      </c>
      <c r="B3731">
        <v>1.3522000000000001</v>
      </c>
      <c r="C3731">
        <f t="shared" si="59"/>
        <v>2013</v>
      </c>
    </row>
    <row r="3732" spans="1:3">
      <c r="A3732" s="20">
        <v>41548</v>
      </c>
      <c r="B3732">
        <v>1.3527</v>
      </c>
      <c r="C3732">
        <f t="shared" si="59"/>
        <v>2013</v>
      </c>
    </row>
    <row r="3733" spans="1:3">
      <c r="A3733" s="20">
        <v>41549</v>
      </c>
      <c r="B3733">
        <v>1.3580000000000001</v>
      </c>
      <c r="C3733">
        <f t="shared" si="59"/>
        <v>2013</v>
      </c>
    </row>
    <row r="3734" spans="1:3">
      <c r="A3734" s="20">
        <v>41550</v>
      </c>
      <c r="B3734">
        <v>1.3617999999999999</v>
      </c>
      <c r="C3734">
        <f t="shared" si="59"/>
        <v>2013</v>
      </c>
    </row>
    <row r="3735" spans="1:3">
      <c r="A3735" s="20">
        <v>41551</v>
      </c>
      <c r="B3735">
        <v>1.3552999999999999</v>
      </c>
      <c r="C3735">
        <f t="shared" si="59"/>
        <v>2013</v>
      </c>
    </row>
    <row r="3736" spans="1:3">
      <c r="A3736" s="20">
        <v>41554</v>
      </c>
      <c r="B3736">
        <v>1.3580000000000001</v>
      </c>
      <c r="C3736">
        <f t="shared" si="59"/>
        <v>2013</v>
      </c>
    </row>
    <row r="3737" spans="1:3">
      <c r="A3737" s="20">
        <v>41555</v>
      </c>
      <c r="B3737">
        <v>1.3571</v>
      </c>
      <c r="C3737">
        <f t="shared" si="59"/>
        <v>2013</v>
      </c>
    </row>
    <row r="3738" spans="1:3">
      <c r="A3738" s="20">
        <v>41556</v>
      </c>
      <c r="B3738">
        <v>1.3522000000000001</v>
      </c>
      <c r="C3738">
        <f t="shared" si="59"/>
        <v>2013</v>
      </c>
    </row>
    <row r="3739" spans="1:3">
      <c r="A3739" s="20">
        <v>41557</v>
      </c>
      <c r="B3739">
        <v>1.3517999999999999</v>
      </c>
      <c r="C3739">
        <f t="shared" si="59"/>
        <v>2013</v>
      </c>
    </row>
    <row r="3740" spans="1:3">
      <c r="A3740" s="20">
        <v>41558</v>
      </c>
      <c r="B3740">
        <v>1.3540000000000001</v>
      </c>
      <c r="C3740">
        <f t="shared" si="59"/>
        <v>2013</v>
      </c>
    </row>
    <row r="3741" spans="1:3">
      <c r="A3741" s="20">
        <v>41561</v>
      </c>
      <c r="B3741">
        <v>1.3560000000000001</v>
      </c>
      <c r="C3741">
        <f t="shared" si="59"/>
        <v>2013</v>
      </c>
    </row>
    <row r="3742" spans="1:3">
      <c r="A3742" s="20">
        <v>41562</v>
      </c>
      <c r="B3742">
        <v>1.3524</v>
      </c>
      <c r="C3742">
        <f t="shared" si="59"/>
        <v>2013</v>
      </c>
    </row>
    <row r="3743" spans="1:3">
      <c r="A3743" s="20">
        <v>41563</v>
      </c>
      <c r="B3743">
        <v>1.3529</v>
      </c>
      <c r="C3743">
        <f t="shared" si="59"/>
        <v>2013</v>
      </c>
    </row>
    <row r="3744" spans="1:3">
      <c r="A3744" s="20">
        <v>41564</v>
      </c>
      <c r="B3744">
        <v>1.3674999999999999</v>
      </c>
      <c r="C3744">
        <f t="shared" si="59"/>
        <v>2013</v>
      </c>
    </row>
    <row r="3745" spans="1:3">
      <c r="A3745" s="20">
        <v>41565</v>
      </c>
      <c r="B3745">
        <v>1.3685</v>
      </c>
      <c r="C3745">
        <f t="shared" si="59"/>
        <v>2013</v>
      </c>
    </row>
    <row r="3746" spans="1:3">
      <c r="A3746" s="20">
        <v>41568</v>
      </c>
      <c r="B3746">
        <v>1.3676999999999999</v>
      </c>
      <c r="C3746">
        <f t="shared" si="59"/>
        <v>2013</v>
      </c>
    </row>
    <row r="3747" spans="1:3">
      <c r="A3747" s="20">
        <v>41569</v>
      </c>
      <c r="B3747">
        <v>1.3781000000000001</v>
      </c>
      <c r="C3747">
        <f t="shared" si="59"/>
        <v>2013</v>
      </c>
    </row>
    <row r="3748" spans="1:3">
      <c r="A3748" s="20">
        <v>41570</v>
      </c>
      <c r="B3748">
        <v>1.3775999999999999</v>
      </c>
      <c r="C3748">
        <f t="shared" si="59"/>
        <v>2013</v>
      </c>
    </row>
    <row r="3749" spans="1:3">
      <c r="A3749" s="20">
        <v>41571</v>
      </c>
      <c r="B3749">
        <v>1.3798999999999999</v>
      </c>
      <c r="C3749">
        <f t="shared" si="59"/>
        <v>2013</v>
      </c>
    </row>
    <row r="3750" spans="1:3">
      <c r="A3750" s="20">
        <v>41572</v>
      </c>
      <c r="B3750">
        <v>1.3804000000000001</v>
      </c>
      <c r="C3750">
        <f t="shared" si="59"/>
        <v>2013</v>
      </c>
    </row>
    <row r="3751" spans="1:3">
      <c r="A3751" s="20">
        <v>41575</v>
      </c>
      <c r="B3751">
        <v>1.3784000000000001</v>
      </c>
      <c r="C3751">
        <f t="shared" si="59"/>
        <v>2013</v>
      </c>
    </row>
    <row r="3752" spans="1:3">
      <c r="A3752" s="20">
        <v>41576</v>
      </c>
      <c r="B3752">
        <v>1.3745000000000001</v>
      </c>
      <c r="C3752">
        <f t="shared" si="59"/>
        <v>2013</v>
      </c>
    </row>
    <row r="3753" spans="1:3">
      <c r="A3753" s="20">
        <v>41577</v>
      </c>
      <c r="B3753">
        <v>1.3734999999999999</v>
      </c>
      <c r="C3753">
        <f t="shared" si="59"/>
        <v>2013</v>
      </c>
    </row>
    <row r="3754" spans="1:3">
      <c r="A3754" s="20">
        <v>41578</v>
      </c>
      <c r="B3754">
        <v>1.3584000000000001</v>
      </c>
      <c r="C3754">
        <f t="shared" si="59"/>
        <v>2013</v>
      </c>
    </row>
    <row r="3755" spans="1:3">
      <c r="A3755" s="20">
        <v>41579</v>
      </c>
      <c r="B3755">
        <v>1.349</v>
      </c>
      <c r="C3755">
        <f t="shared" si="59"/>
        <v>2013</v>
      </c>
    </row>
    <row r="3756" spans="1:3">
      <c r="A3756" s="20">
        <v>41582</v>
      </c>
      <c r="B3756">
        <v>1.3512999999999999</v>
      </c>
      <c r="C3756">
        <f t="shared" si="59"/>
        <v>2013</v>
      </c>
    </row>
    <row r="3757" spans="1:3">
      <c r="A3757" s="20">
        <v>41583</v>
      </c>
      <c r="B3757">
        <v>1.3473999999999999</v>
      </c>
      <c r="C3757">
        <f t="shared" si="59"/>
        <v>2013</v>
      </c>
    </row>
    <row r="3758" spans="1:3">
      <c r="A3758" s="20">
        <v>41584</v>
      </c>
      <c r="B3758">
        <v>1.3513999999999999</v>
      </c>
      <c r="C3758">
        <f t="shared" si="59"/>
        <v>2013</v>
      </c>
    </row>
    <row r="3759" spans="1:3">
      <c r="A3759" s="20">
        <v>41585</v>
      </c>
      <c r="B3759">
        <v>1.3415999999999999</v>
      </c>
      <c r="C3759">
        <f t="shared" si="59"/>
        <v>2013</v>
      </c>
    </row>
    <row r="3760" spans="1:3">
      <c r="A3760" s="20">
        <v>41586</v>
      </c>
      <c r="B3760">
        <v>1.3363</v>
      </c>
      <c r="C3760">
        <f t="shared" si="59"/>
        <v>2013</v>
      </c>
    </row>
    <row r="3761" spans="1:3">
      <c r="A3761" s="20">
        <v>41589</v>
      </c>
      <c r="B3761">
        <v>1.3404</v>
      </c>
      <c r="C3761">
        <f t="shared" si="59"/>
        <v>2013</v>
      </c>
    </row>
    <row r="3762" spans="1:3">
      <c r="A3762" s="20">
        <v>41590</v>
      </c>
      <c r="B3762">
        <v>1.3433999999999999</v>
      </c>
      <c r="C3762">
        <f t="shared" si="59"/>
        <v>2013</v>
      </c>
    </row>
    <row r="3763" spans="1:3">
      <c r="A3763" s="20">
        <v>41591</v>
      </c>
      <c r="B3763">
        <v>1.3488</v>
      </c>
      <c r="C3763">
        <f t="shared" si="59"/>
        <v>2013</v>
      </c>
    </row>
    <row r="3764" spans="1:3">
      <c r="A3764" s="20">
        <v>41592</v>
      </c>
      <c r="B3764">
        <v>1.3454999999999999</v>
      </c>
      <c r="C3764">
        <f t="shared" si="59"/>
        <v>2013</v>
      </c>
    </row>
    <row r="3765" spans="1:3">
      <c r="A3765" s="20">
        <v>41593</v>
      </c>
      <c r="B3765">
        <v>1.3492999999999999</v>
      </c>
      <c r="C3765">
        <f t="shared" si="59"/>
        <v>2013</v>
      </c>
    </row>
    <row r="3766" spans="1:3">
      <c r="A3766" s="20">
        <v>41596</v>
      </c>
      <c r="B3766">
        <v>1.3506</v>
      </c>
      <c r="C3766">
        <f t="shared" si="59"/>
        <v>2013</v>
      </c>
    </row>
    <row r="3767" spans="1:3">
      <c r="A3767" s="20">
        <v>41597</v>
      </c>
      <c r="B3767">
        <v>1.3537999999999999</v>
      </c>
      <c r="C3767">
        <f t="shared" si="59"/>
        <v>2013</v>
      </c>
    </row>
    <row r="3768" spans="1:3">
      <c r="A3768" s="20">
        <v>41598</v>
      </c>
      <c r="B3768">
        <v>1.3441000000000001</v>
      </c>
      <c r="C3768">
        <f t="shared" si="59"/>
        <v>2013</v>
      </c>
    </row>
    <row r="3769" spans="1:3">
      <c r="A3769" s="20">
        <v>41599</v>
      </c>
      <c r="B3769">
        <v>1.3478000000000001</v>
      </c>
      <c r="C3769">
        <f t="shared" si="59"/>
        <v>2013</v>
      </c>
    </row>
    <row r="3770" spans="1:3">
      <c r="A3770" s="20">
        <v>41600</v>
      </c>
      <c r="B3770">
        <v>1.3553999999999999</v>
      </c>
      <c r="C3770">
        <f t="shared" si="59"/>
        <v>2013</v>
      </c>
    </row>
    <row r="3771" spans="1:3">
      <c r="A3771" s="20">
        <v>41603</v>
      </c>
      <c r="B3771">
        <v>1.3516999999999999</v>
      </c>
      <c r="C3771">
        <f t="shared" si="59"/>
        <v>2013</v>
      </c>
    </row>
    <row r="3772" spans="1:3">
      <c r="A3772" s="20">
        <v>41604</v>
      </c>
      <c r="B3772">
        <v>1.3573</v>
      </c>
      <c r="C3772">
        <f t="shared" si="59"/>
        <v>2013</v>
      </c>
    </row>
    <row r="3773" spans="1:3">
      <c r="A3773" s="20">
        <v>41605</v>
      </c>
      <c r="B3773">
        <v>1.3576999999999999</v>
      </c>
      <c r="C3773">
        <f t="shared" si="59"/>
        <v>2013</v>
      </c>
    </row>
    <row r="3774" spans="1:3">
      <c r="A3774" s="20">
        <v>41607</v>
      </c>
      <c r="B3774">
        <v>1.3589</v>
      </c>
      <c r="C3774">
        <f t="shared" si="59"/>
        <v>2013</v>
      </c>
    </row>
    <row r="3775" spans="1:3">
      <c r="A3775" s="20">
        <v>41610</v>
      </c>
      <c r="B3775">
        <v>1.3541000000000001</v>
      </c>
      <c r="C3775">
        <f t="shared" si="59"/>
        <v>2013</v>
      </c>
    </row>
    <row r="3776" spans="1:3">
      <c r="A3776" s="20">
        <v>41611</v>
      </c>
      <c r="B3776">
        <v>1.3588</v>
      </c>
      <c r="C3776">
        <f t="shared" si="59"/>
        <v>2013</v>
      </c>
    </row>
    <row r="3777" spans="1:3">
      <c r="A3777" s="20">
        <v>41612</v>
      </c>
      <c r="B3777">
        <v>1.3593</v>
      </c>
      <c r="C3777">
        <f t="shared" si="59"/>
        <v>2013</v>
      </c>
    </row>
    <row r="3778" spans="1:3">
      <c r="A3778" s="20">
        <v>41613</v>
      </c>
      <c r="B3778">
        <v>1.3665</v>
      </c>
      <c r="C3778">
        <f t="shared" si="59"/>
        <v>2013</v>
      </c>
    </row>
    <row r="3779" spans="1:3">
      <c r="A3779" s="20">
        <v>41614</v>
      </c>
      <c r="B3779">
        <v>1.3704000000000001</v>
      </c>
      <c r="C3779">
        <f t="shared" si="59"/>
        <v>2013</v>
      </c>
    </row>
    <row r="3780" spans="1:3">
      <c r="A3780" s="20">
        <v>41617</v>
      </c>
      <c r="B3780">
        <v>1.3738999999999999</v>
      </c>
      <c r="C3780">
        <f t="shared" si="59"/>
        <v>2013</v>
      </c>
    </row>
    <row r="3781" spans="1:3">
      <c r="A3781" s="20">
        <v>41618</v>
      </c>
      <c r="B3781">
        <v>1.3759999999999999</v>
      </c>
      <c r="C3781">
        <f t="shared" si="59"/>
        <v>2013</v>
      </c>
    </row>
    <row r="3782" spans="1:3">
      <c r="A3782" s="20">
        <v>41619</v>
      </c>
      <c r="B3782">
        <v>1.3786</v>
      </c>
      <c r="C3782">
        <f t="shared" si="59"/>
        <v>2013</v>
      </c>
    </row>
    <row r="3783" spans="1:3">
      <c r="A3783" s="20">
        <v>41620</v>
      </c>
      <c r="B3783">
        <v>1.3751</v>
      </c>
      <c r="C3783">
        <f t="shared" si="59"/>
        <v>2013</v>
      </c>
    </row>
    <row r="3784" spans="1:3">
      <c r="A3784" s="20">
        <v>41621</v>
      </c>
      <c r="B3784">
        <v>1.3735999999999999</v>
      </c>
      <c r="C3784">
        <f t="shared" si="59"/>
        <v>2013</v>
      </c>
    </row>
    <row r="3785" spans="1:3">
      <c r="A3785" s="20">
        <v>41624</v>
      </c>
      <c r="B3785">
        <v>1.3761000000000001</v>
      </c>
      <c r="C3785">
        <f t="shared" si="59"/>
        <v>2013</v>
      </c>
    </row>
    <row r="3786" spans="1:3">
      <c r="A3786" s="20">
        <v>41625</v>
      </c>
      <c r="B3786">
        <v>1.3764000000000001</v>
      </c>
      <c r="C3786">
        <f t="shared" si="59"/>
        <v>2013</v>
      </c>
    </row>
    <row r="3787" spans="1:3">
      <c r="A3787" s="20">
        <v>41626</v>
      </c>
      <c r="B3787">
        <v>1.3685</v>
      </c>
      <c r="C3787">
        <f t="shared" si="59"/>
        <v>2013</v>
      </c>
    </row>
    <row r="3788" spans="1:3">
      <c r="A3788" s="20">
        <v>41627</v>
      </c>
      <c r="B3788">
        <v>1.3662000000000001</v>
      </c>
      <c r="C3788">
        <f t="shared" si="59"/>
        <v>2013</v>
      </c>
    </row>
    <row r="3789" spans="1:3">
      <c r="A3789" s="20">
        <v>41628</v>
      </c>
      <c r="B3789">
        <v>1.3673</v>
      </c>
      <c r="C3789">
        <f t="shared" si="59"/>
        <v>2013</v>
      </c>
    </row>
    <row r="3790" spans="1:3">
      <c r="A3790" s="20">
        <v>41631</v>
      </c>
      <c r="B3790">
        <v>1.3694</v>
      </c>
      <c r="C3790">
        <f t="shared" si="59"/>
        <v>2013</v>
      </c>
    </row>
    <row r="3791" spans="1:3">
      <c r="A3791" s="20">
        <v>41632</v>
      </c>
      <c r="B3791">
        <v>1.3676999999999999</v>
      </c>
      <c r="C3791">
        <f t="shared" si="59"/>
        <v>2013</v>
      </c>
    </row>
    <row r="3792" spans="1:3">
      <c r="A3792" s="20">
        <v>41634</v>
      </c>
      <c r="B3792">
        <v>1.369</v>
      </c>
      <c r="C3792">
        <f t="shared" si="59"/>
        <v>2013</v>
      </c>
    </row>
    <row r="3793" spans="1:3">
      <c r="A3793" s="20">
        <v>41635</v>
      </c>
      <c r="B3793">
        <v>1.3741000000000001</v>
      </c>
      <c r="C3793">
        <f t="shared" si="59"/>
        <v>2013</v>
      </c>
    </row>
    <row r="3794" spans="1:3">
      <c r="A3794" s="20">
        <v>41638</v>
      </c>
      <c r="B3794">
        <v>1.3798999999999999</v>
      </c>
      <c r="C3794">
        <f t="shared" ref="C3794:C3857" si="60">YEAR(A3794)</f>
        <v>2013</v>
      </c>
    </row>
    <row r="3795" spans="1:3">
      <c r="A3795" s="20">
        <v>41639</v>
      </c>
      <c r="B3795">
        <v>1.375</v>
      </c>
      <c r="C3795">
        <f t="shared" si="60"/>
        <v>2013</v>
      </c>
    </row>
    <row r="3796" spans="1:3">
      <c r="A3796" s="20">
        <v>41641</v>
      </c>
      <c r="B3796">
        <v>1.3669</v>
      </c>
      <c r="C3796">
        <f t="shared" si="60"/>
        <v>2014</v>
      </c>
    </row>
    <row r="3797" spans="1:3">
      <c r="A3797" s="20">
        <v>41642</v>
      </c>
      <c r="B3797">
        <v>1.3587</v>
      </c>
      <c r="C3797">
        <f t="shared" si="60"/>
        <v>2014</v>
      </c>
    </row>
    <row r="3798" spans="1:3">
      <c r="A3798" s="20">
        <v>41645</v>
      </c>
      <c r="B3798">
        <v>1.3627</v>
      </c>
      <c r="C3798">
        <f t="shared" si="60"/>
        <v>2014</v>
      </c>
    </row>
    <row r="3799" spans="1:3">
      <c r="A3799" s="20">
        <v>41646</v>
      </c>
      <c r="B3799">
        <v>1.3613999999999999</v>
      </c>
      <c r="C3799">
        <f t="shared" si="60"/>
        <v>2014</v>
      </c>
    </row>
    <row r="3800" spans="1:3">
      <c r="A3800" s="20">
        <v>41647</v>
      </c>
      <c r="B3800">
        <v>1.3576999999999999</v>
      </c>
      <c r="C3800">
        <f t="shared" si="60"/>
        <v>2014</v>
      </c>
    </row>
    <row r="3801" spans="1:3">
      <c r="A3801" s="20">
        <v>41648</v>
      </c>
      <c r="B3801">
        <v>1.3603000000000001</v>
      </c>
      <c r="C3801">
        <f t="shared" si="60"/>
        <v>2014</v>
      </c>
    </row>
    <row r="3802" spans="1:3">
      <c r="A3802" s="20">
        <v>41649</v>
      </c>
      <c r="B3802">
        <v>1.3666</v>
      </c>
      <c r="C3802">
        <f t="shared" si="60"/>
        <v>2014</v>
      </c>
    </row>
    <row r="3803" spans="1:3">
      <c r="A3803" s="20">
        <v>41652</v>
      </c>
      <c r="B3803">
        <v>1.367</v>
      </c>
      <c r="C3803">
        <f t="shared" si="60"/>
        <v>2014</v>
      </c>
    </row>
    <row r="3804" spans="1:3">
      <c r="A3804" s="20">
        <v>41653</v>
      </c>
      <c r="B3804">
        <v>1.3675999999999999</v>
      </c>
      <c r="C3804">
        <f t="shared" si="60"/>
        <v>2014</v>
      </c>
    </row>
    <row r="3805" spans="1:3">
      <c r="A3805" s="20">
        <v>41654</v>
      </c>
      <c r="B3805">
        <v>1.3603000000000001</v>
      </c>
      <c r="C3805">
        <f t="shared" si="60"/>
        <v>2014</v>
      </c>
    </row>
    <row r="3806" spans="1:3">
      <c r="A3806" s="20">
        <v>41655</v>
      </c>
      <c r="B3806">
        <v>1.3620000000000001</v>
      </c>
      <c r="C3806">
        <f t="shared" si="60"/>
        <v>2014</v>
      </c>
    </row>
    <row r="3807" spans="1:3">
      <c r="A3807" s="20">
        <v>41656</v>
      </c>
      <c r="B3807">
        <v>1.3535999999999999</v>
      </c>
      <c r="C3807">
        <f t="shared" si="60"/>
        <v>2014</v>
      </c>
    </row>
    <row r="3808" spans="1:3">
      <c r="A3808" s="20">
        <v>41660</v>
      </c>
      <c r="B3808">
        <v>1.3560000000000001</v>
      </c>
      <c r="C3808">
        <f t="shared" si="60"/>
        <v>2014</v>
      </c>
    </row>
    <row r="3809" spans="1:3">
      <c r="A3809" s="20">
        <v>41661</v>
      </c>
      <c r="B3809">
        <v>1.3546</v>
      </c>
      <c r="C3809">
        <f t="shared" si="60"/>
        <v>2014</v>
      </c>
    </row>
    <row r="3810" spans="1:3">
      <c r="A3810" s="20">
        <v>41662</v>
      </c>
      <c r="B3810">
        <v>1.3694</v>
      </c>
      <c r="C3810">
        <f t="shared" si="60"/>
        <v>2014</v>
      </c>
    </row>
    <row r="3811" spans="1:3">
      <c r="A3811" s="20">
        <v>41663</v>
      </c>
      <c r="B3811">
        <v>1.3675999999999999</v>
      </c>
      <c r="C3811">
        <f t="shared" si="60"/>
        <v>2014</v>
      </c>
    </row>
    <row r="3812" spans="1:3">
      <c r="A3812" s="20">
        <v>41666</v>
      </c>
      <c r="B3812">
        <v>1.3673</v>
      </c>
      <c r="C3812">
        <f t="shared" si="60"/>
        <v>2014</v>
      </c>
    </row>
    <row r="3813" spans="1:3">
      <c r="A3813" s="20">
        <v>41667</v>
      </c>
      <c r="B3813">
        <v>1.3669</v>
      </c>
      <c r="C3813">
        <f t="shared" si="60"/>
        <v>2014</v>
      </c>
    </row>
    <row r="3814" spans="1:3">
      <c r="A3814" s="20">
        <v>41668</v>
      </c>
      <c r="B3814">
        <v>1.3664000000000001</v>
      </c>
      <c r="C3814">
        <f t="shared" si="60"/>
        <v>2014</v>
      </c>
    </row>
    <row r="3815" spans="1:3">
      <c r="A3815" s="20">
        <v>41669</v>
      </c>
      <c r="B3815">
        <v>1.3553999999999999</v>
      </c>
      <c r="C3815">
        <f t="shared" si="60"/>
        <v>2014</v>
      </c>
    </row>
    <row r="3816" spans="1:3">
      <c r="A3816" s="20">
        <v>41670</v>
      </c>
      <c r="B3816">
        <v>1.3487</v>
      </c>
      <c r="C3816">
        <f t="shared" si="60"/>
        <v>2014</v>
      </c>
    </row>
    <row r="3817" spans="1:3">
      <c r="A3817" s="20">
        <v>41673</v>
      </c>
      <c r="B3817">
        <v>1.3529</v>
      </c>
      <c r="C3817">
        <f t="shared" si="60"/>
        <v>2014</v>
      </c>
    </row>
    <row r="3818" spans="1:3">
      <c r="A3818" s="20">
        <v>41674</v>
      </c>
      <c r="B3818">
        <v>1.3515999999999999</v>
      </c>
      <c r="C3818">
        <f t="shared" si="60"/>
        <v>2014</v>
      </c>
    </row>
    <row r="3819" spans="1:3">
      <c r="A3819" s="20">
        <v>41675</v>
      </c>
      <c r="B3819">
        <v>1.3531</v>
      </c>
      <c r="C3819">
        <f t="shared" si="60"/>
        <v>2014</v>
      </c>
    </row>
    <row r="3820" spans="1:3">
      <c r="A3820" s="20">
        <v>41676</v>
      </c>
      <c r="B3820">
        <v>1.359</v>
      </c>
      <c r="C3820">
        <f t="shared" si="60"/>
        <v>2014</v>
      </c>
    </row>
    <row r="3821" spans="1:3">
      <c r="A3821" s="20">
        <v>41677</v>
      </c>
      <c r="B3821">
        <v>1.3633999999999999</v>
      </c>
      <c r="C3821">
        <f t="shared" si="60"/>
        <v>2014</v>
      </c>
    </row>
    <row r="3822" spans="1:3">
      <c r="A3822" s="20">
        <v>41680</v>
      </c>
      <c r="B3822">
        <v>1.3643000000000001</v>
      </c>
      <c r="C3822">
        <f t="shared" si="60"/>
        <v>2014</v>
      </c>
    </row>
    <row r="3823" spans="1:3">
      <c r="A3823" s="20">
        <v>41681</v>
      </c>
      <c r="B3823">
        <v>1.3635999999999999</v>
      </c>
      <c r="C3823">
        <f t="shared" si="60"/>
        <v>2014</v>
      </c>
    </row>
    <row r="3824" spans="1:3">
      <c r="A3824" s="20">
        <v>41682</v>
      </c>
      <c r="B3824">
        <v>1.3593</v>
      </c>
      <c r="C3824">
        <f t="shared" si="60"/>
        <v>2014</v>
      </c>
    </row>
    <row r="3825" spans="1:3">
      <c r="A3825" s="20">
        <v>41683</v>
      </c>
      <c r="B3825">
        <v>1.3678999999999999</v>
      </c>
      <c r="C3825">
        <f t="shared" si="60"/>
        <v>2014</v>
      </c>
    </row>
    <row r="3826" spans="1:3">
      <c r="A3826" s="20">
        <v>41684</v>
      </c>
      <c r="B3826">
        <v>1.3691</v>
      </c>
      <c r="C3826">
        <f t="shared" si="60"/>
        <v>2014</v>
      </c>
    </row>
    <row r="3827" spans="1:3">
      <c r="A3827" s="20">
        <v>41688</v>
      </c>
      <c r="B3827">
        <v>1.3756999999999999</v>
      </c>
      <c r="C3827">
        <f t="shared" si="60"/>
        <v>2014</v>
      </c>
    </row>
    <row r="3828" spans="1:3">
      <c r="A3828" s="20">
        <v>41689</v>
      </c>
      <c r="B3828">
        <v>1.3732</v>
      </c>
      <c r="C3828">
        <f t="shared" si="60"/>
        <v>2014</v>
      </c>
    </row>
    <row r="3829" spans="1:3">
      <c r="A3829" s="20">
        <v>41690</v>
      </c>
      <c r="B3829">
        <v>1.3718999999999999</v>
      </c>
      <c r="C3829">
        <f t="shared" si="60"/>
        <v>2014</v>
      </c>
    </row>
    <row r="3830" spans="1:3">
      <c r="A3830" s="20">
        <v>41691</v>
      </c>
      <c r="B3830">
        <v>1.3735999999999999</v>
      </c>
      <c r="C3830">
        <f t="shared" si="60"/>
        <v>2014</v>
      </c>
    </row>
    <row r="3831" spans="1:3">
      <c r="A3831" s="20">
        <v>41694</v>
      </c>
      <c r="B3831">
        <v>1.3734</v>
      </c>
      <c r="C3831">
        <f t="shared" si="60"/>
        <v>2014</v>
      </c>
    </row>
    <row r="3832" spans="1:3">
      <c r="A3832" s="20">
        <v>41695</v>
      </c>
      <c r="B3832">
        <v>1.3743000000000001</v>
      </c>
      <c r="C3832">
        <f t="shared" si="60"/>
        <v>2014</v>
      </c>
    </row>
    <row r="3833" spans="1:3">
      <c r="A3833" s="20">
        <v>41696</v>
      </c>
      <c r="B3833">
        <v>1.3686</v>
      </c>
      <c r="C3833">
        <f t="shared" si="60"/>
        <v>2014</v>
      </c>
    </row>
    <row r="3834" spans="1:3">
      <c r="A3834" s="20">
        <v>41697</v>
      </c>
      <c r="B3834">
        <v>1.3709</v>
      </c>
      <c r="C3834">
        <f t="shared" si="60"/>
        <v>2014</v>
      </c>
    </row>
    <row r="3835" spans="1:3">
      <c r="A3835" s="20">
        <v>41698</v>
      </c>
      <c r="B3835">
        <v>1.3797999999999999</v>
      </c>
      <c r="C3835">
        <f t="shared" si="60"/>
        <v>2014</v>
      </c>
    </row>
    <row r="3836" spans="1:3">
      <c r="A3836" s="20">
        <v>41701</v>
      </c>
      <c r="B3836">
        <v>1.3733</v>
      </c>
      <c r="C3836">
        <f t="shared" si="60"/>
        <v>2014</v>
      </c>
    </row>
    <row r="3837" spans="1:3">
      <c r="A3837" s="20">
        <v>41702</v>
      </c>
      <c r="B3837">
        <v>1.3741000000000001</v>
      </c>
      <c r="C3837">
        <f t="shared" si="60"/>
        <v>2014</v>
      </c>
    </row>
    <row r="3838" spans="1:3">
      <c r="A3838" s="20">
        <v>41703</v>
      </c>
      <c r="B3838">
        <v>1.3733</v>
      </c>
      <c r="C3838">
        <f t="shared" si="60"/>
        <v>2014</v>
      </c>
    </row>
    <row r="3839" spans="1:3">
      <c r="A3839" s="20">
        <v>41704</v>
      </c>
      <c r="B3839">
        <v>1.3858999999999999</v>
      </c>
      <c r="C3839">
        <f t="shared" si="60"/>
        <v>2014</v>
      </c>
    </row>
    <row r="3840" spans="1:3">
      <c r="A3840" s="20">
        <v>41705</v>
      </c>
      <c r="B3840">
        <v>1.3872</v>
      </c>
      <c r="C3840">
        <f t="shared" si="60"/>
        <v>2014</v>
      </c>
    </row>
    <row r="3841" spans="1:3">
      <c r="A3841" s="20">
        <v>41708</v>
      </c>
      <c r="B3841">
        <v>1.3875999999999999</v>
      </c>
      <c r="C3841">
        <f t="shared" si="60"/>
        <v>2014</v>
      </c>
    </row>
    <row r="3842" spans="1:3">
      <c r="A3842" s="20">
        <v>41709</v>
      </c>
      <c r="B3842">
        <v>1.3858999999999999</v>
      </c>
      <c r="C3842">
        <f t="shared" si="60"/>
        <v>2014</v>
      </c>
    </row>
    <row r="3843" spans="1:3">
      <c r="A3843" s="20">
        <v>41710</v>
      </c>
      <c r="B3843">
        <v>1.3903000000000001</v>
      </c>
      <c r="C3843">
        <f t="shared" si="60"/>
        <v>2014</v>
      </c>
    </row>
    <row r="3844" spans="1:3">
      <c r="A3844" s="20">
        <v>41711</v>
      </c>
      <c r="B3844">
        <v>1.3867</v>
      </c>
      <c r="C3844">
        <f t="shared" si="60"/>
        <v>2014</v>
      </c>
    </row>
    <row r="3845" spans="1:3">
      <c r="A3845" s="20">
        <v>41712</v>
      </c>
      <c r="B3845">
        <v>1.3908</v>
      </c>
      <c r="C3845">
        <f t="shared" si="60"/>
        <v>2014</v>
      </c>
    </row>
    <row r="3846" spans="1:3">
      <c r="A3846" s="20">
        <v>41715</v>
      </c>
      <c r="B3846">
        <v>1.3922000000000001</v>
      </c>
      <c r="C3846">
        <f t="shared" si="60"/>
        <v>2014</v>
      </c>
    </row>
    <row r="3847" spans="1:3">
      <c r="A3847" s="20">
        <v>41716</v>
      </c>
      <c r="B3847">
        <v>1.3933</v>
      </c>
      <c r="C3847">
        <f t="shared" si="60"/>
        <v>2014</v>
      </c>
    </row>
    <row r="3848" spans="1:3">
      <c r="A3848" s="20">
        <v>41717</v>
      </c>
      <c r="B3848">
        <v>1.383</v>
      </c>
      <c r="C3848">
        <f t="shared" si="60"/>
        <v>2014</v>
      </c>
    </row>
    <row r="3849" spans="1:3">
      <c r="A3849" s="20">
        <v>41718</v>
      </c>
      <c r="B3849">
        <v>1.3776999999999999</v>
      </c>
      <c r="C3849">
        <f t="shared" si="60"/>
        <v>2014</v>
      </c>
    </row>
    <row r="3850" spans="1:3">
      <c r="A3850" s="20">
        <v>41719</v>
      </c>
      <c r="B3850">
        <v>1.3792</v>
      </c>
      <c r="C3850">
        <f t="shared" si="60"/>
        <v>2014</v>
      </c>
    </row>
    <row r="3851" spans="1:3">
      <c r="A3851" s="20">
        <v>41722</v>
      </c>
      <c r="B3851">
        <v>1.3837999999999999</v>
      </c>
      <c r="C3851">
        <f t="shared" si="60"/>
        <v>2014</v>
      </c>
    </row>
    <row r="3852" spans="1:3">
      <c r="A3852" s="20">
        <v>41723</v>
      </c>
      <c r="B3852">
        <v>1.3824000000000001</v>
      </c>
      <c r="C3852">
        <f t="shared" si="60"/>
        <v>2014</v>
      </c>
    </row>
    <row r="3853" spans="1:3">
      <c r="A3853" s="20">
        <v>41724</v>
      </c>
      <c r="B3853">
        <v>1.3782000000000001</v>
      </c>
      <c r="C3853">
        <f t="shared" si="60"/>
        <v>2014</v>
      </c>
    </row>
    <row r="3854" spans="1:3">
      <c r="A3854" s="20">
        <v>41725</v>
      </c>
      <c r="B3854">
        <v>1.3741000000000001</v>
      </c>
      <c r="C3854">
        <f t="shared" si="60"/>
        <v>2014</v>
      </c>
    </row>
    <row r="3855" spans="1:3">
      <c r="A3855" s="20">
        <v>41726</v>
      </c>
      <c r="B3855">
        <v>1.3752</v>
      </c>
      <c r="C3855">
        <f t="shared" si="60"/>
        <v>2014</v>
      </c>
    </row>
    <row r="3856" spans="1:3">
      <c r="A3856" s="20">
        <v>41729</v>
      </c>
      <c r="B3856">
        <v>1.3772</v>
      </c>
      <c r="C3856">
        <f t="shared" si="60"/>
        <v>2014</v>
      </c>
    </row>
    <row r="3857" spans="1:3">
      <c r="A3857" s="20">
        <v>41730</v>
      </c>
      <c r="B3857">
        <v>1.3792</v>
      </c>
      <c r="C3857">
        <f t="shared" si="60"/>
        <v>2014</v>
      </c>
    </row>
    <row r="3858" spans="1:3">
      <c r="A3858" s="20">
        <v>41731</v>
      </c>
      <c r="B3858">
        <v>1.3766</v>
      </c>
      <c r="C3858">
        <f t="shared" ref="C3858:C3921" si="61">YEAR(A3858)</f>
        <v>2014</v>
      </c>
    </row>
    <row r="3859" spans="1:3">
      <c r="A3859" s="20">
        <v>41732</v>
      </c>
      <c r="B3859">
        <v>1.3717999999999999</v>
      </c>
      <c r="C3859">
        <f t="shared" si="61"/>
        <v>2014</v>
      </c>
    </row>
    <row r="3860" spans="1:3">
      <c r="A3860" s="20">
        <v>41733</v>
      </c>
      <c r="B3860">
        <v>1.3701000000000001</v>
      </c>
      <c r="C3860">
        <f t="shared" si="61"/>
        <v>2014</v>
      </c>
    </row>
    <row r="3861" spans="1:3">
      <c r="A3861" s="20">
        <v>41736</v>
      </c>
      <c r="B3861">
        <v>1.3740000000000001</v>
      </c>
      <c r="C3861">
        <f t="shared" si="61"/>
        <v>2014</v>
      </c>
    </row>
    <row r="3862" spans="1:3">
      <c r="A3862" s="20">
        <v>41737</v>
      </c>
      <c r="B3862">
        <v>1.3795999999999999</v>
      </c>
      <c r="C3862">
        <f t="shared" si="61"/>
        <v>2014</v>
      </c>
    </row>
    <row r="3863" spans="1:3">
      <c r="A3863" s="20">
        <v>41738</v>
      </c>
      <c r="B3863">
        <v>1.3854</v>
      </c>
      <c r="C3863">
        <f t="shared" si="61"/>
        <v>2014</v>
      </c>
    </row>
    <row r="3864" spans="1:3">
      <c r="A3864" s="20">
        <v>41739</v>
      </c>
      <c r="B3864">
        <v>1.3887</v>
      </c>
      <c r="C3864">
        <f t="shared" si="61"/>
        <v>2014</v>
      </c>
    </row>
    <row r="3865" spans="1:3">
      <c r="A3865" s="20">
        <v>41740</v>
      </c>
      <c r="B3865">
        <v>1.3884000000000001</v>
      </c>
      <c r="C3865">
        <f t="shared" si="61"/>
        <v>2014</v>
      </c>
    </row>
    <row r="3866" spans="1:3">
      <c r="A3866" s="20">
        <v>41743</v>
      </c>
      <c r="B3866">
        <v>1.3818999999999999</v>
      </c>
      <c r="C3866">
        <f t="shared" si="61"/>
        <v>2014</v>
      </c>
    </row>
    <row r="3867" spans="1:3">
      <c r="A3867" s="20">
        <v>41744</v>
      </c>
      <c r="B3867">
        <v>1.3813</v>
      </c>
      <c r="C3867">
        <f t="shared" si="61"/>
        <v>2014</v>
      </c>
    </row>
    <row r="3868" spans="1:3">
      <c r="A3868" s="20">
        <v>41745</v>
      </c>
      <c r="B3868">
        <v>1.3815</v>
      </c>
      <c r="C3868">
        <f t="shared" si="61"/>
        <v>2014</v>
      </c>
    </row>
    <row r="3869" spans="1:3">
      <c r="A3869" s="20">
        <v>41746</v>
      </c>
      <c r="B3869">
        <v>1.3813</v>
      </c>
      <c r="C3869">
        <f t="shared" si="61"/>
        <v>2014</v>
      </c>
    </row>
    <row r="3870" spans="1:3">
      <c r="A3870" s="20">
        <v>41750</v>
      </c>
      <c r="B3870">
        <v>1.3793</v>
      </c>
      <c r="C3870">
        <f t="shared" si="61"/>
        <v>2014</v>
      </c>
    </row>
    <row r="3871" spans="1:3">
      <c r="A3871" s="20">
        <v>41751</v>
      </c>
      <c r="B3871">
        <v>1.3804000000000001</v>
      </c>
      <c r="C3871">
        <f t="shared" si="61"/>
        <v>2014</v>
      </c>
    </row>
    <row r="3872" spans="1:3">
      <c r="A3872" s="20">
        <v>41752</v>
      </c>
      <c r="B3872">
        <v>1.3816999999999999</v>
      </c>
      <c r="C3872">
        <f t="shared" si="61"/>
        <v>2014</v>
      </c>
    </row>
    <row r="3873" spans="1:3">
      <c r="A3873" s="20">
        <v>41753</v>
      </c>
      <c r="B3873">
        <v>1.3831</v>
      </c>
      <c r="C3873">
        <f t="shared" si="61"/>
        <v>2014</v>
      </c>
    </row>
    <row r="3874" spans="1:3">
      <c r="A3874" s="20">
        <v>41754</v>
      </c>
      <c r="B3874">
        <v>1.3833</v>
      </c>
      <c r="C3874">
        <f t="shared" si="61"/>
        <v>2014</v>
      </c>
    </row>
    <row r="3875" spans="1:3">
      <c r="A3875" s="20">
        <v>41757</v>
      </c>
      <c r="B3875">
        <v>1.3849</v>
      </c>
      <c r="C3875">
        <f t="shared" si="61"/>
        <v>2014</v>
      </c>
    </row>
    <row r="3876" spans="1:3">
      <c r="A3876" s="20">
        <v>41758</v>
      </c>
      <c r="B3876">
        <v>1.3811</v>
      </c>
      <c r="C3876">
        <f t="shared" si="61"/>
        <v>2014</v>
      </c>
    </row>
    <row r="3877" spans="1:3">
      <c r="A3877" s="20">
        <v>41759</v>
      </c>
      <c r="B3877">
        <v>1.3866000000000001</v>
      </c>
      <c r="C3877">
        <f t="shared" si="61"/>
        <v>2014</v>
      </c>
    </row>
    <row r="3878" spans="1:3">
      <c r="A3878" s="20">
        <v>41760</v>
      </c>
      <c r="B3878">
        <v>1.3867</v>
      </c>
      <c r="C3878">
        <f t="shared" si="61"/>
        <v>2014</v>
      </c>
    </row>
    <row r="3879" spans="1:3">
      <c r="A3879" s="20">
        <v>41761</v>
      </c>
      <c r="B3879">
        <v>1.3872</v>
      </c>
      <c r="C3879">
        <f t="shared" si="61"/>
        <v>2014</v>
      </c>
    </row>
    <row r="3880" spans="1:3">
      <c r="A3880" s="20">
        <v>41764</v>
      </c>
      <c r="B3880">
        <v>1.3874</v>
      </c>
      <c r="C3880">
        <f t="shared" si="61"/>
        <v>2014</v>
      </c>
    </row>
    <row r="3881" spans="1:3">
      <c r="A3881" s="20">
        <v>41765</v>
      </c>
      <c r="B3881">
        <v>1.3927</v>
      </c>
      <c r="C3881">
        <f t="shared" si="61"/>
        <v>2014</v>
      </c>
    </row>
    <row r="3882" spans="1:3">
      <c r="A3882" s="20">
        <v>41766</v>
      </c>
      <c r="B3882">
        <v>1.391</v>
      </c>
      <c r="C3882">
        <f t="shared" si="61"/>
        <v>2014</v>
      </c>
    </row>
    <row r="3883" spans="1:3">
      <c r="A3883" s="20">
        <v>41767</v>
      </c>
      <c r="B3883">
        <v>1.3837999999999999</v>
      </c>
      <c r="C3883">
        <f t="shared" si="61"/>
        <v>2014</v>
      </c>
    </row>
    <row r="3884" spans="1:3">
      <c r="A3884" s="20">
        <v>41768</v>
      </c>
      <c r="B3884">
        <v>1.3757999999999999</v>
      </c>
      <c r="C3884">
        <f t="shared" si="61"/>
        <v>2014</v>
      </c>
    </row>
    <row r="3885" spans="1:3">
      <c r="A3885" s="20">
        <v>41771</v>
      </c>
      <c r="B3885">
        <v>1.3754999999999999</v>
      </c>
      <c r="C3885">
        <f t="shared" si="61"/>
        <v>2014</v>
      </c>
    </row>
    <row r="3886" spans="1:3">
      <c r="A3886" s="20">
        <v>41772</v>
      </c>
      <c r="B3886">
        <v>1.3701000000000001</v>
      </c>
      <c r="C3886">
        <f t="shared" si="61"/>
        <v>2014</v>
      </c>
    </row>
    <row r="3887" spans="1:3">
      <c r="A3887" s="20">
        <v>41773</v>
      </c>
      <c r="B3887">
        <v>1.3714</v>
      </c>
      <c r="C3887">
        <f t="shared" si="61"/>
        <v>2014</v>
      </c>
    </row>
    <row r="3888" spans="1:3">
      <c r="A3888" s="20">
        <v>41774</v>
      </c>
      <c r="B3888">
        <v>1.371</v>
      </c>
      <c r="C3888">
        <f t="shared" si="61"/>
        <v>2014</v>
      </c>
    </row>
    <row r="3889" spans="1:3">
      <c r="A3889" s="20">
        <v>41775</v>
      </c>
      <c r="B3889">
        <v>1.3692</v>
      </c>
      <c r="C3889">
        <f t="shared" si="61"/>
        <v>2014</v>
      </c>
    </row>
    <row r="3890" spans="1:3">
      <c r="A3890" s="20">
        <v>41778</v>
      </c>
      <c r="B3890">
        <v>1.3708</v>
      </c>
      <c r="C3890">
        <f t="shared" si="61"/>
        <v>2014</v>
      </c>
    </row>
    <row r="3891" spans="1:3">
      <c r="A3891" s="20">
        <v>41779</v>
      </c>
      <c r="B3891">
        <v>1.3702000000000001</v>
      </c>
      <c r="C3891">
        <f t="shared" si="61"/>
        <v>2014</v>
      </c>
    </row>
    <row r="3892" spans="1:3">
      <c r="A3892" s="20">
        <v>41780</v>
      </c>
      <c r="B3892">
        <v>1.3685</v>
      </c>
      <c r="C3892">
        <f t="shared" si="61"/>
        <v>2014</v>
      </c>
    </row>
    <row r="3893" spans="1:3">
      <c r="A3893" s="20">
        <v>41781</v>
      </c>
      <c r="B3893">
        <v>1.3654999999999999</v>
      </c>
      <c r="C3893">
        <f t="shared" si="61"/>
        <v>2014</v>
      </c>
    </row>
    <row r="3894" spans="1:3">
      <c r="A3894" s="20">
        <v>41782</v>
      </c>
      <c r="B3894">
        <v>1.363</v>
      </c>
      <c r="C3894">
        <f t="shared" si="61"/>
        <v>2014</v>
      </c>
    </row>
    <row r="3895" spans="1:3">
      <c r="A3895" s="20">
        <v>41786</v>
      </c>
      <c r="B3895">
        <v>1.3634999999999999</v>
      </c>
      <c r="C3895">
        <f t="shared" si="61"/>
        <v>2014</v>
      </c>
    </row>
    <row r="3896" spans="1:3">
      <c r="A3896" s="20">
        <v>41787</v>
      </c>
      <c r="B3896">
        <v>1.359</v>
      </c>
      <c r="C3896">
        <f t="shared" si="61"/>
        <v>2014</v>
      </c>
    </row>
    <row r="3897" spans="1:3">
      <c r="A3897" s="20">
        <v>41788</v>
      </c>
      <c r="B3897">
        <v>1.3601000000000001</v>
      </c>
      <c r="C3897">
        <f t="shared" si="61"/>
        <v>2014</v>
      </c>
    </row>
    <row r="3898" spans="1:3">
      <c r="A3898" s="20">
        <v>41789</v>
      </c>
      <c r="B3898">
        <v>1.3631</v>
      </c>
      <c r="C3898">
        <f t="shared" si="61"/>
        <v>2014</v>
      </c>
    </row>
    <row r="3899" spans="1:3">
      <c r="A3899" s="20">
        <v>41792</v>
      </c>
      <c r="B3899">
        <v>1.3594999999999999</v>
      </c>
      <c r="C3899">
        <f t="shared" si="61"/>
        <v>2014</v>
      </c>
    </row>
    <row r="3900" spans="1:3">
      <c r="A3900" s="20">
        <v>41793</v>
      </c>
      <c r="B3900">
        <v>1.3627</v>
      </c>
      <c r="C3900">
        <f t="shared" si="61"/>
        <v>2014</v>
      </c>
    </row>
    <row r="3901" spans="1:3">
      <c r="A3901" s="20">
        <v>41794</v>
      </c>
      <c r="B3901">
        <v>1.3596999999999999</v>
      </c>
      <c r="C3901">
        <f t="shared" si="61"/>
        <v>2014</v>
      </c>
    </row>
    <row r="3902" spans="1:3">
      <c r="A3902" s="20">
        <v>41795</v>
      </c>
      <c r="B3902">
        <v>1.3658999999999999</v>
      </c>
      <c r="C3902">
        <f t="shared" si="61"/>
        <v>2014</v>
      </c>
    </row>
    <row r="3903" spans="1:3">
      <c r="A3903" s="20">
        <v>41796</v>
      </c>
      <c r="B3903">
        <v>1.3643000000000001</v>
      </c>
      <c r="C3903">
        <f t="shared" si="61"/>
        <v>2014</v>
      </c>
    </row>
    <row r="3904" spans="1:3">
      <c r="A3904" s="20">
        <v>41799</v>
      </c>
      <c r="B3904">
        <v>1.3591</v>
      </c>
      <c r="C3904">
        <f t="shared" si="61"/>
        <v>2014</v>
      </c>
    </row>
    <row r="3905" spans="1:3">
      <c r="A3905" s="20">
        <v>41800</v>
      </c>
      <c r="B3905">
        <v>1.3546</v>
      </c>
      <c r="C3905">
        <f t="shared" si="61"/>
        <v>2014</v>
      </c>
    </row>
    <row r="3906" spans="1:3">
      <c r="A3906" s="20">
        <v>41801</v>
      </c>
      <c r="B3906">
        <v>1.3529</v>
      </c>
      <c r="C3906">
        <f t="shared" si="61"/>
        <v>2014</v>
      </c>
    </row>
    <row r="3907" spans="1:3">
      <c r="A3907" s="20">
        <v>41802</v>
      </c>
      <c r="B3907">
        <v>1.3549</v>
      </c>
      <c r="C3907">
        <f t="shared" si="61"/>
        <v>2014</v>
      </c>
    </row>
    <row r="3908" spans="1:3">
      <c r="A3908" s="20">
        <v>41803</v>
      </c>
      <c r="B3908">
        <v>1.3535999999999999</v>
      </c>
      <c r="C3908">
        <f t="shared" si="61"/>
        <v>2014</v>
      </c>
    </row>
    <row r="3909" spans="1:3">
      <c r="A3909" s="20">
        <v>41806</v>
      </c>
      <c r="B3909">
        <v>1.3572</v>
      </c>
      <c r="C3909">
        <f t="shared" si="61"/>
        <v>2014</v>
      </c>
    </row>
    <row r="3910" spans="1:3">
      <c r="A3910" s="20">
        <v>41807</v>
      </c>
      <c r="B3910">
        <v>1.3546</v>
      </c>
      <c r="C3910">
        <f t="shared" si="61"/>
        <v>2014</v>
      </c>
    </row>
    <row r="3911" spans="1:3">
      <c r="A3911" s="20">
        <v>41808</v>
      </c>
      <c r="B3911">
        <v>1.3593999999999999</v>
      </c>
      <c r="C3911">
        <f t="shared" si="61"/>
        <v>2014</v>
      </c>
    </row>
    <row r="3912" spans="1:3">
      <c r="A3912" s="20">
        <v>41809</v>
      </c>
      <c r="B3912">
        <v>1.3606</v>
      </c>
      <c r="C3912">
        <f t="shared" si="61"/>
        <v>2014</v>
      </c>
    </row>
    <row r="3913" spans="1:3">
      <c r="A3913" s="20">
        <v>41810</v>
      </c>
      <c r="B3913">
        <v>1.36</v>
      </c>
      <c r="C3913">
        <f t="shared" si="61"/>
        <v>2014</v>
      </c>
    </row>
    <row r="3914" spans="1:3">
      <c r="A3914" s="20">
        <v>41813</v>
      </c>
      <c r="B3914">
        <v>1.3602000000000001</v>
      </c>
      <c r="C3914">
        <f t="shared" si="61"/>
        <v>2014</v>
      </c>
    </row>
    <row r="3915" spans="1:3">
      <c r="A3915" s="20">
        <v>41814</v>
      </c>
      <c r="B3915">
        <v>1.3605</v>
      </c>
      <c r="C3915">
        <f t="shared" si="61"/>
        <v>2014</v>
      </c>
    </row>
    <row r="3916" spans="1:3">
      <c r="A3916" s="20">
        <v>41815</v>
      </c>
      <c r="B3916">
        <v>1.3627</v>
      </c>
      <c r="C3916">
        <f t="shared" si="61"/>
        <v>2014</v>
      </c>
    </row>
    <row r="3917" spans="1:3">
      <c r="A3917" s="20">
        <v>41816</v>
      </c>
      <c r="B3917">
        <v>1.361</v>
      </c>
      <c r="C3917">
        <f t="shared" si="61"/>
        <v>2014</v>
      </c>
    </row>
    <row r="3918" spans="1:3">
      <c r="A3918" s="20">
        <v>41817</v>
      </c>
      <c r="B3918">
        <v>1.3646</v>
      </c>
      <c r="C3918">
        <f t="shared" si="61"/>
        <v>2014</v>
      </c>
    </row>
    <row r="3919" spans="1:3">
      <c r="A3919" s="20">
        <v>41820</v>
      </c>
      <c r="B3919">
        <v>1.3691</v>
      </c>
      <c r="C3919">
        <f t="shared" si="61"/>
        <v>2014</v>
      </c>
    </row>
    <row r="3920" spans="1:3">
      <c r="A3920" s="20">
        <v>41821</v>
      </c>
      <c r="B3920">
        <v>1.3678999999999999</v>
      </c>
      <c r="C3920">
        <f t="shared" si="61"/>
        <v>2014</v>
      </c>
    </row>
    <row r="3921" spans="1:3">
      <c r="A3921" s="20">
        <v>41822</v>
      </c>
      <c r="B3921">
        <v>1.3657999999999999</v>
      </c>
      <c r="C3921">
        <f t="shared" si="61"/>
        <v>2014</v>
      </c>
    </row>
    <row r="3922" spans="1:3">
      <c r="A3922" s="20">
        <v>41823</v>
      </c>
      <c r="B3922">
        <v>1.3608</v>
      </c>
      <c r="C3922">
        <f t="shared" ref="C3922:C3985" si="62">YEAR(A3922)</f>
        <v>2014</v>
      </c>
    </row>
    <row r="3923" spans="1:3">
      <c r="A3923" s="20">
        <v>41827</v>
      </c>
      <c r="B3923">
        <v>1.3603000000000001</v>
      </c>
      <c r="C3923">
        <f t="shared" si="62"/>
        <v>2014</v>
      </c>
    </row>
    <row r="3924" spans="1:3">
      <c r="A3924" s="20">
        <v>41828</v>
      </c>
      <c r="B3924">
        <v>1.3609</v>
      </c>
      <c r="C3924">
        <f t="shared" si="62"/>
        <v>2014</v>
      </c>
    </row>
    <row r="3925" spans="1:3">
      <c r="A3925" s="20">
        <v>41829</v>
      </c>
      <c r="B3925">
        <v>1.3641000000000001</v>
      </c>
      <c r="C3925">
        <f t="shared" si="62"/>
        <v>2014</v>
      </c>
    </row>
    <row r="3926" spans="1:3">
      <c r="A3926" s="20">
        <v>41830</v>
      </c>
      <c r="B3926">
        <v>1.3608</v>
      </c>
      <c r="C3926">
        <f t="shared" si="62"/>
        <v>2014</v>
      </c>
    </row>
    <row r="3927" spans="1:3">
      <c r="A3927" s="20">
        <v>41831</v>
      </c>
      <c r="B3927">
        <v>1.3608</v>
      </c>
      <c r="C3927">
        <f t="shared" si="62"/>
        <v>2014</v>
      </c>
    </row>
    <row r="3928" spans="1:3">
      <c r="A3928" s="20">
        <v>41834</v>
      </c>
      <c r="B3928">
        <v>1.3617999999999999</v>
      </c>
      <c r="C3928">
        <f t="shared" si="62"/>
        <v>2014</v>
      </c>
    </row>
    <row r="3929" spans="1:3">
      <c r="A3929" s="20">
        <v>41835</v>
      </c>
      <c r="B3929">
        <v>1.3568</v>
      </c>
      <c r="C3929">
        <f t="shared" si="62"/>
        <v>2014</v>
      </c>
    </row>
    <row r="3930" spans="1:3">
      <c r="A3930" s="20">
        <v>41836</v>
      </c>
      <c r="B3930">
        <v>1.3525</v>
      </c>
      <c r="C3930">
        <f t="shared" si="62"/>
        <v>2014</v>
      </c>
    </row>
    <row r="3931" spans="1:3">
      <c r="A3931" s="20">
        <v>41837</v>
      </c>
      <c r="B3931">
        <v>1.3526</v>
      </c>
      <c r="C3931">
        <f t="shared" si="62"/>
        <v>2014</v>
      </c>
    </row>
    <row r="3932" spans="1:3">
      <c r="A3932" s="20">
        <v>41838</v>
      </c>
      <c r="B3932">
        <v>1.3524</v>
      </c>
      <c r="C3932">
        <f t="shared" si="62"/>
        <v>2014</v>
      </c>
    </row>
    <row r="3933" spans="1:3">
      <c r="A3933" s="20">
        <v>41841</v>
      </c>
      <c r="B3933">
        <v>1.3523000000000001</v>
      </c>
      <c r="C3933">
        <f t="shared" si="62"/>
        <v>2014</v>
      </c>
    </row>
    <row r="3934" spans="1:3">
      <c r="A3934" s="20">
        <v>41842</v>
      </c>
      <c r="B3934">
        <v>1.3465</v>
      </c>
      <c r="C3934">
        <f t="shared" si="62"/>
        <v>2014</v>
      </c>
    </row>
    <row r="3935" spans="1:3">
      <c r="A3935" s="20">
        <v>41843</v>
      </c>
      <c r="B3935">
        <v>1.3462000000000001</v>
      </c>
      <c r="C3935">
        <f t="shared" si="62"/>
        <v>2014</v>
      </c>
    </row>
    <row r="3936" spans="1:3">
      <c r="A3936" s="20">
        <v>41844</v>
      </c>
      <c r="B3936">
        <v>1.3461000000000001</v>
      </c>
      <c r="C3936">
        <f t="shared" si="62"/>
        <v>2014</v>
      </c>
    </row>
    <row r="3937" spans="1:3">
      <c r="A3937" s="20">
        <v>41845</v>
      </c>
      <c r="B3937">
        <v>1.3429</v>
      </c>
      <c r="C3937">
        <f t="shared" si="62"/>
        <v>2014</v>
      </c>
    </row>
    <row r="3938" spans="1:3">
      <c r="A3938" s="20">
        <v>41848</v>
      </c>
      <c r="B3938">
        <v>1.3438000000000001</v>
      </c>
      <c r="C3938">
        <f t="shared" si="62"/>
        <v>2014</v>
      </c>
    </row>
    <row r="3939" spans="1:3">
      <c r="A3939" s="20">
        <v>41849</v>
      </c>
      <c r="B3939">
        <v>1.3407</v>
      </c>
      <c r="C3939">
        <f t="shared" si="62"/>
        <v>2014</v>
      </c>
    </row>
    <row r="3940" spans="1:3">
      <c r="A3940" s="20">
        <v>41850</v>
      </c>
      <c r="B3940">
        <v>1.3394999999999999</v>
      </c>
      <c r="C3940">
        <f t="shared" si="62"/>
        <v>2014</v>
      </c>
    </row>
    <row r="3941" spans="1:3">
      <c r="A3941" s="20">
        <v>41851</v>
      </c>
      <c r="B3941">
        <v>1.3388</v>
      </c>
      <c r="C3941">
        <f t="shared" si="62"/>
        <v>2014</v>
      </c>
    </row>
    <row r="3942" spans="1:3">
      <c r="A3942" s="20">
        <v>41852</v>
      </c>
      <c r="B3942">
        <v>1.3429</v>
      </c>
      <c r="C3942">
        <f t="shared" si="62"/>
        <v>2014</v>
      </c>
    </row>
    <row r="3943" spans="1:3">
      <c r="A3943" s="20">
        <v>41855</v>
      </c>
      <c r="B3943">
        <v>1.3420000000000001</v>
      </c>
      <c r="C3943">
        <f t="shared" si="62"/>
        <v>2014</v>
      </c>
    </row>
    <row r="3944" spans="1:3">
      <c r="A3944" s="20">
        <v>41856</v>
      </c>
      <c r="B3944">
        <v>1.3374999999999999</v>
      </c>
      <c r="C3944">
        <f t="shared" si="62"/>
        <v>2014</v>
      </c>
    </row>
    <row r="3945" spans="1:3">
      <c r="A3945" s="20">
        <v>41857</v>
      </c>
      <c r="B3945">
        <v>1.3382000000000001</v>
      </c>
      <c r="C3945">
        <f t="shared" si="62"/>
        <v>2014</v>
      </c>
    </row>
    <row r="3946" spans="1:3">
      <c r="A3946" s="20">
        <v>41858</v>
      </c>
      <c r="B3946">
        <v>1.3362000000000001</v>
      </c>
      <c r="C3946">
        <f t="shared" si="62"/>
        <v>2014</v>
      </c>
    </row>
    <row r="3947" spans="1:3">
      <c r="A3947" s="20">
        <v>41859</v>
      </c>
      <c r="B3947">
        <v>1.3385</v>
      </c>
      <c r="C3947">
        <f t="shared" si="62"/>
        <v>2014</v>
      </c>
    </row>
    <row r="3948" spans="1:3">
      <c r="A3948" s="20">
        <v>41862</v>
      </c>
      <c r="B3948">
        <v>1.3383</v>
      </c>
      <c r="C3948">
        <f t="shared" si="62"/>
        <v>2014</v>
      </c>
    </row>
    <row r="3949" spans="1:3">
      <c r="A3949" s="20">
        <v>41863</v>
      </c>
      <c r="B3949">
        <v>1.3368</v>
      </c>
      <c r="C3949">
        <f t="shared" si="62"/>
        <v>2014</v>
      </c>
    </row>
    <row r="3950" spans="1:3">
      <c r="A3950" s="20">
        <v>41864</v>
      </c>
      <c r="B3950">
        <v>1.3362000000000001</v>
      </c>
      <c r="C3950">
        <f t="shared" si="62"/>
        <v>2014</v>
      </c>
    </row>
    <row r="3951" spans="1:3">
      <c r="A3951" s="20">
        <v>41865</v>
      </c>
      <c r="B3951">
        <v>1.3365</v>
      </c>
      <c r="C3951">
        <f t="shared" si="62"/>
        <v>2014</v>
      </c>
    </row>
    <row r="3952" spans="1:3">
      <c r="A3952" s="20">
        <v>41866</v>
      </c>
      <c r="B3952">
        <v>1.3396999999999999</v>
      </c>
      <c r="C3952">
        <f t="shared" si="62"/>
        <v>2014</v>
      </c>
    </row>
    <row r="3953" spans="1:3">
      <c r="A3953" s="20">
        <v>41869</v>
      </c>
      <c r="B3953">
        <v>1.3362000000000001</v>
      </c>
      <c r="C3953">
        <f t="shared" si="62"/>
        <v>2014</v>
      </c>
    </row>
    <row r="3954" spans="1:3">
      <c r="A3954" s="20">
        <v>41870</v>
      </c>
      <c r="B3954">
        <v>1.3319000000000001</v>
      </c>
      <c r="C3954">
        <f t="shared" si="62"/>
        <v>2014</v>
      </c>
    </row>
    <row r="3955" spans="1:3">
      <c r="A3955" s="20">
        <v>41871</v>
      </c>
      <c r="B3955">
        <v>1.3260000000000001</v>
      </c>
      <c r="C3955">
        <f t="shared" si="62"/>
        <v>2014</v>
      </c>
    </row>
    <row r="3956" spans="1:3">
      <c r="A3956" s="20">
        <v>41872</v>
      </c>
      <c r="B3956">
        <v>1.3281000000000001</v>
      </c>
      <c r="C3956">
        <f t="shared" si="62"/>
        <v>2014</v>
      </c>
    </row>
    <row r="3957" spans="1:3">
      <c r="A3957" s="20">
        <v>41873</v>
      </c>
      <c r="B3957">
        <v>1.3240000000000001</v>
      </c>
      <c r="C3957">
        <f t="shared" si="62"/>
        <v>2014</v>
      </c>
    </row>
    <row r="3958" spans="1:3">
      <c r="A3958" s="20">
        <v>41876</v>
      </c>
      <c r="B3958">
        <v>1.3193999999999999</v>
      </c>
      <c r="C3958">
        <f t="shared" si="62"/>
        <v>2014</v>
      </c>
    </row>
    <row r="3959" spans="1:3">
      <c r="A3959" s="20">
        <v>41877</v>
      </c>
      <c r="B3959">
        <v>1.3168</v>
      </c>
      <c r="C3959">
        <f t="shared" si="62"/>
        <v>2014</v>
      </c>
    </row>
    <row r="3960" spans="1:3">
      <c r="A3960" s="20">
        <v>41878</v>
      </c>
      <c r="B3960">
        <v>1.3191999999999999</v>
      </c>
      <c r="C3960">
        <f t="shared" si="62"/>
        <v>2014</v>
      </c>
    </row>
    <row r="3961" spans="1:3">
      <c r="A3961" s="20">
        <v>41879</v>
      </c>
      <c r="B3961">
        <v>1.3181</v>
      </c>
      <c r="C3961">
        <f t="shared" si="62"/>
        <v>2014</v>
      </c>
    </row>
    <row r="3962" spans="1:3">
      <c r="A3962" s="20">
        <v>41880</v>
      </c>
      <c r="B3962">
        <v>1.3133999999999999</v>
      </c>
      <c r="C3962">
        <f t="shared" si="62"/>
        <v>2014</v>
      </c>
    </row>
    <row r="3963" spans="1:3">
      <c r="A3963" s="20">
        <v>41884</v>
      </c>
      <c r="B3963">
        <v>1.3131999999999999</v>
      </c>
      <c r="C3963">
        <f t="shared" si="62"/>
        <v>2014</v>
      </c>
    </row>
    <row r="3964" spans="1:3">
      <c r="A3964" s="20">
        <v>41885</v>
      </c>
      <c r="B3964">
        <v>1.3149999999999999</v>
      </c>
      <c r="C3964">
        <f t="shared" si="62"/>
        <v>2014</v>
      </c>
    </row>
    <row r="3965" spans="1:3">
      <c r="A3965" s="20">
        <v>41886</v>
      </c>
      <c r="B3965">
        <v>1.2943</v>
      </c>
      <c r="C3965">
        <f t="shared" si="62"/>
        <v>2014</v>
      </c>
    </row>
    <row r="3966" spans="1:3">
      <c r="A3966" s="20">
        <v>41887</v>
      </c>
      <c r="B3966">
        <v>1.2952999999999999</v>
      </c>
      <c r="C3966">
        <f t="shared" si="62"/>
        <v>2014</v>
      </c>
    </row>
    <row r="3967" spans="1:3">
      <c r="A3967" s="20">
        <v>41890</v>
      </c>
      <c r="B3967">
        <v>1.2894000000000001</v>
      </c>
      <c r="C3967">
        <f t="shared" si="62"/>
        <v>2014</v>
      </c>
    </row>
    <row r="3968" spans="1:3">
      <c r="A3968" s="20">
        <v>41891</v>
      </c>
      <c r="B3968">
        <v>1.2938000000000001</v>
      </c>
      <c r="C3968">
        <f t="shared" si="62"/>
        <v>2014</v>
      </c>
    </row>
    <row r="3969" spans="1:3">
      <c r="A3969" s="20">
        <v>41892</v>
      </c>
      <c r="B3969">
        <v>1.2916000000000001</v>
      </c>
      <c r="C3969">
        <f t="shared" si="62"/>
        <v>2014</v>
      </c>
    </row>
    <row r="3970" spans="1:3">
      <c r="A3970" s="20">
        <v>41893</v>
      </c>
      <c r="B3970">
        <v>1.2919</v>
      </c>
      <c r="C3970">
        <f t="shared" si="62"/>
        <v>2014</v>
      </c>
    </row>
    <row r="3971" spans="1:3">
      <c r="A3971" s="20">
        <v>41894</v>
      </c>
      <c r="B3971">
        <v>1.296</v>
      </c>
      <c r="C3971">
        <f t="shared" si="62"/>
        <v>2014</v>
      </c>
    </row>
    <row r="3972" spans="1:3">
      <c r="A3972" s="20">
        <v>41897</v>
      </c>
      <c r="B3972">
        <v>1.294</v>
      </c>
      <c r="C3972">
        <f t="shared" si="62"/>
        <v>2014</v>
      </c>
    </row>
    <row r="3973" spans="1:3">
      <c r="A3973" s="20">
        <v>41898</v>
      </c>
      <c r="B3973">
        <v>1.2957000000000001</v>
      </c>
      <c r="C3973">
        <f t="shared" si="62"/>
        <v>2014</v>
      </c>
    </row>
    <row r="3974" spans="1:3">
      <c r="A3974" s="20">
        <v>41899</v>
      </c>
      <c r="B3974">
        <v>1.2862</v>
      </c>
      <c r="C3974">
        <f t="shared" si="62"/>
        <v>2014</v>
      </c>
    </row>
    <row r="3975" spans="1:3">
      <c r="A3975" s="20">
        <v>41900</v>
      </c>
      <c r="B3975">
        <v>1.2922</v>
      </c>
      <c r="C3975">
        <f t="shared" si="62"/>
        <v>2014</v>
      </c>
    </row>
    <row r="3976" spans="1:3">
      <c r="A3976" s="20">
        <v>41901</v>
      </c>
      <c r="B3976">
        <v>1.2830999999999999</v>
      </c>
      <c r="C3976">
        <f t="shared" si="62"/>
        <v>2014</v>
      </c>
    </row>
    <row r="3977" spans="1:3">
      <c r="A3977" s="20">
        <v>41904</v>
      </c>
      <c r="B3977">
        <v>1.2848999999999999</v>
      </c>
      <c r="C3977">
        <f t="shared" si="62"/>
        <v>2014</v>
      </c>
    </row>
    <row r="3978" spans="1:3">
      <c r="A3978" s="20">
        <v>41905</v>
      </c>
      <c r="B3978">
        <v>1.2848999999999999</v>
      </c>
      <c r="C3978">
        <f t="shared" si="62"/>
        <v>2014</v>
      </c>
    </row>
    <row r="3979" spans="1:3">
      <c r="A3979" s="20">
        <v>41906</v>
      </c>
      <c r="B3979">
        <v>1.2779</v>
      </c>
      <c r="C3979">
        <f t="shared" si="62"/>
        <v>2014</v>
      </c>
    </row>
    <row r="3980" spans="1:3">
      <c r="A3980" s="20">
        <v>41907</v>
      </c>
      <c r="B3980">
        <v>1.2749999999999999</v>
      </c>
      <c r="C3980">
        <f t="shared" si="62"/>
        <v>2014</v>
      </c>
    </row>
    <row r="3981" spans="1:3">
      <c r="A3981" s="20">
        <v>41908</v>
      </c>
      <c r="B3981">
        <v>1.268</v>
      </c>
      <c r="C3981">
        <f t="shared" si="62"/>
        <v>2014</v>
      </c>
    </row>
    <row r="3982" spans="1:3">
      <c r="A3982" s="20">
        <v>41911</v>
      </c>
      <c r="B3982">
        <v>1.2685</v>
      </c>
      <c r="C3982">
        <f t="shared" si="62"/>
        <v>2014</v>
      </c>
    </row>
    <row r="3983" spans="1:3">
      <c r="A3983" s="20">
        <v>41912</v>
      </c>
      <c r="B3983">
        <v>1.2629999999999999</v>
      </c>
      <c r="C3983">
        <f t="shared" si="62"/>
        <v>2014</v>
      </c>
    </row>
    <row r="3984" spans="1:3">
      <c r="A3984" s="20">
        <v>41913</v>
      </c>
      <c r="B3984">
        <v>1.2624</v>
      </c>
      <c r="C3984">
        <f t="shared" si="62"/>
        <v>2014</v>
      </c>
    </row>
    <row r="3985" spans="1:3">
      <c r="A3985" s="20">
        <v>41914</v>
      </c>
      <c r="B3985">
        <v>1.2667999999999999</v>
      </c>
      <c r="C3985">
        <f t="shared" si="62"/>
        <v>2014</v>
      </c>
    </row>
    <row r="3986" spans="1:3">
      <c r="A3986" s="20">
        <v>41915</v>
      </c>
      <c r="B3986">
        <v>1.2514000000000001</v>
      </c>
      <c r="C3986">
        <f t="shared" ref="C3986:C4049" si="63">YEAR(A3986)</f>
        <v>2014</v>
      </c>
    </row>
    <row r="3987" spans="1:3">
      <c r="A3987" s="20">
        <v>41918</v>
      </c>
      <c r="B3987">
        <v>1.2653000000000001</v>
      </c>
      <c r="C3987">
        <f t="shared" si="63"/>
        <v>2014</v>
      </c>
    </row>
    <row r="3988" spans="1:3">
      <c r="A3988" s="20">
        <v>41919</v>
      </c>
      <c r="B3988">
        <v>1.2667999999999999</v>
      </c>
      <c r="C3988">
        <f t="shared" si="63"/>
        <v>2014</v>
      </c>
    </row>
    <row r="3989" spans="1:3">
      <c r="A3989" s="20">
        <v>41920</v>
      </c>
      <c r="B3989">
        <v>1.2733000000000001</v>
      </c>
      <c r="C3989">
        <f t="shared" si="63"/>
        <v>2014</v>
      </c>
    </row>
    <row r="3990" spans="1:3">
      <c r="A3990" s="20">
        <v>41921</v>
      </c>
      <c r="B3990">
        <v>1.2688999999999999</v>
      </c>
      <c r="C3990">
        <f t="shared" si="63"/>
        <v>2014</v>
      </c>
    </row>
    <row r="3991" spans="1:3">
      <c r="A3991" s="20">
        <v>41922</v>
      </c>
      <c r="B3991">
        <v>1.2622</v>
      </c>
      <c r="C3991">
        <f t="shared" si="63"/>
        <v>2014</v>
      </c>
    </row>
    <row r="3992" spans="1:3">
      <c r="A3992" s="20">
        <v>41925</v>
      </c>
      <c r="B3992">
        <v>1.2745</v>
      </c>
      <c r="C3992">
        <f t="shared" si="63"/>
        <v>2014</v>
      </c>
    </row>
    <row r="3993" spans="1:3">
      <c r="A3993" s="20">
        <v>41926</v>
      </c>
      <c r="B3993">
        <v>1.266</v>
      </c>
      <c r="C3993">
        <f t="shared" si="63"/>
        <v>2014</v>
      </c>
    </row>
    <row r="3994" spans="1:3">
      <c r="A3994" s="20">
        <v>41927</v>
      </c>
      <c r="B3994">
        <v>1.2837000000000001</v>
      </c>
      <c r="C3994">
        <f t="shared" si="63"/>
        <v>2014</v>
      </c>
    </row>
    <row r="3995" spans="1:3">
      <c r="A3995" s="20">
        <v>41928</v>
      </c>
      <c r="B3995">
        <v>1.2807999999999999</v>
      </c>
      <c r="C3995">
        <f t="shared" si="63"/>
        <v>2014</v>
      </c>
    </row>
    <row r="3996" spans="1:3">
      <c r="A3996" s="20">
        <v>41929</v>
      </c>
      <c r="B3996">
        <v>1.2758</v>
      </c>
      <c r="C3996">
        <f t="shared" si="63"/>
        <v>2014</v>
      </c>
    </row>
    <row r="3997" spans="1:3">
      <c r="A3997" s="20">
        <v>41932</v>
      </c>
      <c r="B3997">
        <v>1.2799</v>
      </c>
      <c r="C3997">
        <f t="shared" si="63"/>
        <v>2014</v>
      </c>
    </row>
    <row r="3998" spans="1:3">
      <c r="A3998" s="20">
        <v>41933</v>
      </c>
      <c r="B3998">
        <v>1.2715000000000001</v>
      </c>
      <c r="C3998">
        <f t="shared" si="63"/>
        <v>2014</v>
      </c>
    </row>
    <row r="3999" spans="1:3">
      <c r="A3999" s="20">
        <v>41934</v>
      </c>
      <c r="B3999">
        <v>1.2644</v>
      </c>
      <c r="C3999">
        <f t="shared" si="63"/>
        <v>2014</v>
      </c>
    </row>
    <row r="4000" spans="1:3">
      <c r="A4000" s="20">
        <v>41935</v>
      </c>
      <c r="B4000">
        <v>1.2645999999999999</v>
      </c>
      <c r="C4000">
        <f t="shared" si="63"/>
        <v>2014</v>
      </c>
    </row>
    <row r="4001" spans="1:3">
      <c r="A4001" s="20">
        <v>41936</v>
      </c>
      <c r="B4001">
        <v>1.2667999999999999</v>
      </c>
      <c r="C4001">
        <f t="shared" si="63"/>
        <v>2014</v>
      </c>
    </row>
    <row r="4002" spans="1:3">
      <c r="A4002" s="20">
        <v>41939</v>
      </c>
      <c r="B4002">
        <v>1.2696000000000001</v>
      </c>
      <c r="C4002">
        <f t="shared" si="63"/>
        <v>2014</v>
      </c>
    </row>
    <row r="4003" spans="1:3">
      <c r="A4003" s="20">
        <v>41940</v>
      </c>
      <c r="B4003">
        <v>1.2732000000000001</v>
      </c>
      <c r="C4003">
        <f t="shared" si="63"/>
        <v>2014</v>
      </c>
    </row>
    <row r="4004" spans="1:3">
      <c r="A4004" s="20">
        <v>41941</v>
      </c>
      <c r="B4004">
        <v>1.2632000000000001</v>
      </c>
      <c r="C4004">
        <f t="shared" si="63"/>
        <v>2014</v>
      </c>
    </row>
    <row r="4005" spans="1:3">
      <c r="A4005" s="20">
        <v>41942</v>
      </c>
      <c r="B4005">
        <v>1.2612000000000001</v>
      </c>
      <c r="C4005">
        <f t="shared" si="63"/>
        <v>2014</v>
      </c>
    </row>
    <row r="4006" spans="1:3">
      <c r="A4006" s="20">
        <v>41943</v>
      </c>
      <c r="B4006">
        <v>1.2524</v>
      </c>
      <c r="C4006">
        <f t="shared" si="63"/>
        <v>2014</v>
      </c>
    </row>
    <row r="4007" spans="1:3">
      <c r="A4007" s="20">
        <v>41946</v>
      </c>
      <c r="B4007">
        <v>1.2482</v>
      </c>
      <c r="C4007">
        <f t="shared" si="63"/>
        <v>2014</v>
      </c>
    </row>
    <row r="4008" spans="1:3">
      <c r="A4008" s="20">
        <v>41947</v>
      </c>
      <c r="B4008">
        <v>1.2544999999999999</v>
      </c>
      <c r="C4008">
        <f t="shared" si="63"/>
        <v>2014</v>
      </c>
    </row>
    <row r="4009" spans="1:3">
      <c r="A4009" s="20">
        <v>41948</v>
      </c>
      <c r="B4009">
        <v>1.2484999999999999</v>
      </c>
      <c r="C4009">
        <f t="shared" si="63"/>
        <v>2014</v>
      </c>
    </row>
    <row r="4010" spans="1:3">
      <c r="A4010" s="20">
        <v>41949</v>
      </c>
      <c r="B4010">
        <v>1.2373000000000001</v>
      </c>
      <c r="C4010">
        <f t="shared" si="63"/>
        <v>2014</v>
      </c>
    </row>
    <row r="4011" spans="1:3">
      <c r="A4011" s="20">
        <v>41950</v>
      </c>
      <c r="B4011">
        <v>1.2451000000000001</v>
      </c>
      <c r="C4011">
        <f t="shared" si="63"/>
        <v>2014</v>
      </c>
    </row>
    <row r="4012" spans="1:3">
      <c r="A4012" s="20">
        <v>41953</v>
      </c>
      <c r="B4012">
        <v>1.2419</v>
      </c>
      <c r="C4012">
        <f t="shared" si="63"/>
        <v>2014</v>
      </c>
    </row>
    <row r="4013" spans="1:3">
      <c r="A4013" s="20">
        <v>41954</v>
      </c>
      <c r="B4013">
        <v>1.2472000000000001</v>
      </c>
      <c r="C4013">
        <f t="shared" si="63"/>
        <v>2014</v>
      </c>
    </row>
    <row r="4014" spans="1:3">
      <c r="A4014" s="20">
        <v>41955</v>
      </c>
      <c r="B4014">
        <v>1.2438</v>
      </c>
      <c r="C4014">
        <f t="shared" si="63"/>
        <v>2014</v>
      </c>
    </row>
    <row r="4015" spans="1:3">
      <c r="A4015" s="20">
        <v>41956</v>
      </c>
      <c r="B4015">
        <v>1.2473000000000001</v>
      </c>
      <c r="C4015">
        <f t="shared" si="63"/>
        <v>2014</v>
      </c>
    </row>
    <row r="4016" spans="1:3">
      <c r="A4016" s="20">
        <v>41957</v>
      </c>
      <c r="B4016">
        <v>1.2521</v>
      </c>
      <c r="C4016">
        <f t="shared" si="63"/>
        <v>2014</v>
      </c>
    </row>
    <row r="4017" spans="1:3">
      <c r="A4017" s="20">
        <v>41960</v>
      </c>
      <c r="B4017">
        <v>1.2448999999999999</v>
      </c>
      <c r="C4017">
        <f t="shared" si="63"/>
        <v>2014</v>
      </c>
    </row>
    <row r="4018" spans="1:3">
      <c r="A4018" s="20">
        <v>41961</v>
      </c>
      <c r="B4018">
        <v>1.2534000000000001</v>
      </c>
      <c r="C4018">
        <f t="shared" si="63"/>
        <v>2014</v>
      </c>
    </row>
    <row r="4019" spans="1:3">
      <c r="A4019" s="20">
        <v>41962</v>
      </c>
      <c r="B4019">
        <v>1.2552000000000001</v>
      </c>
      <c r="C4019">
        <f t="shared" si="63"/>
        <v>2014</v>
      </c>
    </row>
    <row r="4020" spans="1:3">
      <c r="A4020" s="20">
        <v>41963</v>
      </c>
      <c r="B4020">
        <v>1.2539</v>
      </c>
      <c r="C4020">
        <f t="shared" si="63"/>
        <v>2014</v>
      </c>
    </row>
    <row r="4021" spans="1:3">
      <c r="A4021" s="20">
        <v>41964</v>
      </c>
      <c r="B4021">
        <v>1.2391000000000001</v>
      </c>
      <c r="C4021">
        <f t="shared" si="63"/>
        <v>2014</v>
      </c>
    </row>
    <row r="4022" spans="1:3">
      <c r="A4022" s="20">
        <v>41967</v>
      </c>
      <c r="B4022">
        <v>1.244</v>
      </c>
      <c r="C4022">
        <f t="shared" si="63"/>
        <v>2014</v>
      </c>
    </row>
    <row r="4023" spans="1:3">
      <c r="A4023" s="20">
        <v>41968</v>
      </c>
      <c r="B4023">
        <v>1.2473000000000001</v>
      </c>
      <c r="C4023">
        <f t="shared" si="63"/>
        <v>2014</v>
      </c>
    </row>
    <row r="4024" spans="1:3">
      <c r="A4024" s="20">
        <v>41969</v>
      </c>
      <c r="B4024">
        <v>1.2505999999999999</v>
      </c>
      <c r="C4024">
        <f t="shared" si="63"/>
        <v>2014</v>
      </c>
    </row>
    <row r="4025" spans="1:3">
      <c r="A4025" s="20">
        <v>41971</v>
      </c>
      <c r="B4025">
        <v>1.2447999999999999</v>
      </c>
      <c r="C4025">
        <f t="shared" si="63"/>
        <v>2014</v>
      </c>
    </row>
    <row r="4026" spans="1:3">
      <c r="A4026" s="20">
        <v>41974</v>
      </c>
      <c r="B4026">
        <v>1.2468999999999999</v>
      </c>
      <c r="C4026">
        <f t="shared" si="63"/>
        <v>2014</v>
      </c>
    </row>
    <row r="4027" spans="1:3">
      <c r="A4027" s="20">
        <v>41975</v>
      </c>
      <c r="B4027">
        <v>1.2381</v>
      </c>
      <c r="C4027">
        <f t="shared" si="63"/>
        <v>2014</v>
      </c>
    </row>
    <row r="4028" spans="1:3">
      <c r="A4028" s="20">
        <v>41976</v>
      </c>
      <c r="B4028">
        <v>1.2310000000000001</v>
      </c>
      <c r="C4028">
        <f t="shared" si="63"/>
        <v>2014</v>
      </c>
    </row>
    <row r="4029" spans="1:3">
      <c r="A4029" s="20">
        <v>41977</v>
      </c>
      <c r="B4029">
        <v>1.2379</v>
      </c>
      <c r="C4029">
        <f t="shared" si="63"/>
        <v>2014</v>
      </c>
    </row>
    <row r="4030" spans="1:3">
      <c r="A4030" s="20">
        <v>41978</v>
      </c>
      <c r="B4030">
        <v>1.2284999999999999</v>
      </c>
      <c r="C4030">
        <f t="shared" si="63"/>
        <v>2014</v>
      </c>
    </row>
    <row r="4031" spans="1:3">
      <c r="A4031" s="20">
        <v>41981</v>
      </c>
      <c r="B4031">
        <v>1.2317</v>
      </c>
      <c r="C4031">
        <f t="shared" si="63"/>
        <v>2014</v>
      </c>
    </row>
    <row r="4032" spans="1:3">
      <c r="A4032" s="20">
        <v>41982</v>
      </c>
      <c r="B4032">
        <v>1.2373000000000001</v>
      </c>
      <c r="C4032">
        <f t="shared" si="63"/>
        <v>2014</v>
      </c>
    </row>
    <row r="4033" spans="1:3">
      <c r="A4033" s="20">
        <v>41983</v>
      </c>
      <c r="B4033">
        <v>1.2445999999999999</v>
      </c>
      <c r="C4033">
        <f t="shared" si="63"/>
        <v>2014</v>
      </c>
    </row>
    <row r="4034" spans="1:3">
      <c r="A4034" s="20">
        <v>41984</v>
      </c>
      <c r="B4034">
        <v>1.2410000000000001</v>
      </c>
      <c r="C4034">
        <f t="shared" si="63"/>
        <v>2014</v>
      </c>
    </row>
    <row r="4035" spans="1:3">
      <c r="A4035" s="20">
        <v>41985</v>
      </c>
      <c r="B4035">
        <v>1.2456</v>
      </c>
      <c r="C4035">
        <f t="shared" si="63"/>
        <v>2014</v>
      </c>
    </row>
    <row r="4036" spans="1:3">
      <c r="A4036" s="20">
        <v>41988</v>
      </c>
      <c r="B4036">
        <v>1.2437</v>
      </c>
      <c r="C4036">
        <f t="shared" si="63"/>
        <v>2014</v>
      </c>
    </row>
    <row r="4037" spans="1:3">
      <c r="A4037" s="20">
        <v>41989</v>
      </c>
      <c r="B4037">
        <v>1.2507999999999999</v>
      </c>
      <c r="C4037">
        <f t="shared" si="63"/>
        <v>2014</v>
      </c>
    </row>
    <row r="4038" spans="1:3">
      <c r="A4038" s="20">
        <v>41990</v>
      </c>
      <c r="B4038">
        <v>1.2343</v>
      </c>
      <c r="C4038">
        <f t="shared" si="63"/>
        <v>2014</v>
      </c>
    </row>
    <row r="4039" spans="1:3">
      <c r="A4039" s="20">
        <v>41991</v>
      </c>
      <c r="B4039">
        <v>1.2284999999999999</v>
      </c>
      <c r="C4039">
        <f t="shared" si="63"/>
        <v>2014</v>
      </c>
    </row>
    <row r="4040" spans="1:3">
      <c r="A4040" s="20">
        <v>41992</v>
      </c>
      <c r="B4040">
        <v>1.2228000000000001</v>
      </c>
      <c r="C4040">
        <f t="shared" si="63"/>
        <v>2014</v>
      </c>
    </row>
    <row r="4041" spans="1:3">
      <c r="A4041" s="20">
        <v>41995</v>
      </c>
      <c r="B4041">
        <v>1.2228000000000001</v>
      </c>
      <c r="C4041">
        <f t="shared" si="63"/>
        <v>2014</v>
      </c>
    </row>
    <row r="4042" spans="1:3">
      <c r="A4042" s="20">
        <v>41996</v>
      </c>
      <c r="B4042">
        <v>1.2171000000000001</v>
      </c>
      <c r="C4042">
        <f t="shared" si="63"/>
        <v>2014</v>
      </c>
    </row>
    <row r="4043" spans="1:3">
      <c r="A4043" s="20">
        <v>41997</v>
      </c>
      <c r="B4043">
        <v>1.2194</v>
      </c>
      <c r="C4043">
        <f t="shared" si="63"/>
        <v>2014</v>
      </c>
    </row>
    <row r="4044" spans="1:3">
      <c r="A4044" s="20">
        <v>41999</v>
      </c>
      <c r="B4044">
        <v>1.2175</v>
      </c>
      <c r="C4044">
        <f t="shared" si="63"/>
        <v>2014</v>
      </c>
    </row>
    <row r="4045" spans="1:3">
      <c r="A4045" s="20">
        <v>42002</v>
      </c>
      <c r="B4045">
        <v>1.2154</v>
      </c>
      <c r="C4045">
        <f t="shared" si="63"/>
        <v>2014</v>
      </c>
    </row>
    <row r="4046" spans="1:3">
      <c r="A4046" s="20">
        <v>42003</v>
      </c>
      <c r="B4046">
        <v>1.2156</v>
      </c>
      <c r="C4046">
        <f t="shared" si="63"/>
        <v>2014</v>
      </c>
    </row>
    <row r="4047" spans="1:3">
      <c r="A4047" s="20">
        <v>42004</v>
      </c>
      <c r="B4047">
        <v>1.2097</v>
      </c>
      <c r="C4047">
        <f t="shared" si="63"/>
        <v>2014</v>
      </c>
    </row>
    <row r="4048" spans="1:3">
      <c r="A4048" s="20">
        <v>42006</v>
      </c>
      <c r="B4048">
        <v>1.2</v>
      </c>
      <c r="C4048">
        <f t="shared" si="63"/>
        <v>2015</v>
      </c>
    </row>
    <row r="4049" spans="1:3">
      <c r="A4049" s="20">
        <v>42009</v>
      </c>
      <c r="B4049">
        <v>1.1932</v>
      </c>
      <c r="C4049">
        <f t="shared" si="63"/>
        <v>2015</v>
      </c>
    </row>
    <row r="4050" spans="1:3">
      <c r="A4050" s="20">
        <v>42010</v>
      </c>
      <c r="B4050">
        <v>1.1891</v>
      </c>
      <c r="C4050">
        <f t="shared" ref="C4050:C4113" si="64">YEAR(A4050)</f>
        <v>2015</v>
      </c>
    </row>
    <row r="4051" spans="1:3">
      <c r="A4051" s="20">
        <v>42011</v>
      </c>
      <c r="B4051">
        <v>1.1839</v>
      </c>
      <c r="C4051">
        <f t="shared" si="64"/>
        <v>2015</v>
      </c>
    </row>
    <row r="4052" spans="1:3">
      <c r="A4052" s="20">
        <v>42012</v>
      </c>
      <c r="B4052">
        <v>1.1794</v>
      </c>
      <c r="C4052">
        <f t="shared" si="64"/>
        <v>2015</v>
      </c>
    </row>
    <row r="4053" spans="1:3">
      <c r="A4053" s="20">
        <v>42013</v>
      </c>
      <c r="B4053">
        <v>1.1839</v>
      </c>
      <c r="C4053">
        <f t="shared" si="64"/>
        <v>2015</v>
      </c>
    </row>
    <row r="4054" spans="1:3">
      <c r="A4054" s="20">
        <v>42016</v>
      </c>
      <c r="B4054">
        <v>1.1833</v>
      </c>
      <c r="C4054">
        <f t="shared" si="64"/>
        <v>2015</v>
      </c>
    </row>
    <row r="4055" spans="1:3">
      <c r="A4055" s="20">
        <v>42017</v>
      </c>
      <c r="B4055">
        <v>1.1772</v>
      </c>
      <c r="C4055">
        <f t="shared" si="64"/>
        <v>2015</v>
      </c>
    </row>
    <row r="4056" spans="1:3">
      <c r="A4056" s="20">
        <v>42018</v>
      </c>
      <c r="B4056">
        <v>1.1786000000000001</v>
      </c>
      <c r="C4056">
        <f t="shared" si="64"/>
        <v>2015</v>
      </c>
    </row>
    <row r="4057" spans="1:3">
      <c r="A4057" s="20">
        <v>42019</v>
      </c>
      <c r="B4057">
        <v>1.163</v>
      </c>
      <c r="C4057">
        <f t="shared" si="64"/>
        <v>2015</v>
      </c>
    </row>
    <row r="4058" spans="1:3">
      <c r="A4058" s="20">
        <v>42020</v>
      </c>
      <c r="B4058">
        <v>1.1567000000000001</v>
      </c>
      <c r="C4058">
        <f t="shared" si="64"/>
        <v>2015</v>
      </c>
    </row>
    <row r="4059" spans="1:3">
      <c r="A4059" s="20">
        <v>42024</v>
      </c>
      <c r="B4059">
        <v>1.1548</v>
      </c>
      <c r="C4059">
        <f t="shared" si="64"/>
        <v>2015</v>
      </c>
    </row>
    <row r="4060" spans="1:3">
      <c r="A4060" s="20">
        <v>42025</v>
      </c>
      <c r="B4060">
        <v>1.1609</v>
      </c>
      <c r="C4060">
        <f t="shared" si="64"/>
        <v>2015</v>
      </c>
    </row>
    <row r="4061" spans="1:3">
      <c r="A4061" s="20">
        <v>42026</v>
      </c>
      <c r="B4061">
        <v>1.1364000000000001</v>
      </c>
      <c r="C4061">
        <f t="shared" si="64"/>
        <v>2015</v>
      </c>
    </row>
    <row r="4062" spans="1:3">
      <c r="A4062" s="20">
        <v>42027</v>
      </c>
      <c r="B4062">
        <v>1.1207</v>
      </c>
      <c r="C4062">
        <f t="shared" si="64"/>
        <v>2015</v>
      </c>
    </row>
    <row r="4063" spans="1:3">
      <c r="A4063" s="20">
        <v>42030</v>
      </c>
      <c r="B4063">
        <v>1.1237999999999999</v>
      </c>
      <c r="C4063">
        <f t="shared" si="64"/>
        <v>2015</v>
      </c>
    </row>
    <row r="4064" spans="1:3">
      <c r="A4064" s="20">
        <v>42031</v>
      </c>
      <c r="B4064">
        <v>1.1379999999999999</v>
      </c>
      <c r="C4064">
        <f t="shared" si="64"/>
        <v>2015</v>
      </c>
    </row>
    <row r="4065" spans="1:3">
      <c r="A4065" s="20">
        <v>42032</v>
      </c>
      <c r="B4065">
        <v>1.1286</v>
      </c>
      <c r="C4065">
        <f t="shared" si="64"/>
        <v>2015</v>
      </c>
    </row>
    <row r="4066" spans="1:3">
      <c r="A4066" s="20">
        <v>42033</v>
      </c>
      <c r="B4066">
        <v>1.1318999999999999</v>
      </c>
      <c r="C4066">
        <f t="shared" si="64"/>
        <v>2015</v>
      </c>
    </row>
    <row r="4067" spans="1:3">
      <c r="A4067" s="20">
        <v>42034</v>
      </c>
      <c r="B4067">
        <v>1.1283000000000001</v>
      </c>
      <c r="C4067">
        <f t="shared" si="64"/>
        <v>2015</v>
      </c>
    </row>
    <row r="4068" spans="1:3">
      <c r="A4068" s="20">
        <v>42037</v>
      </c>
      <c r="B4068">
        <v>1.1336999999999999</v>
      </c>
      <c r="C4068">
        <f t="shared" si="64"/>
        <v>2015</v>
      </c>
    </row>
    <row r="4069" spans="1:3">
      <c r="A4069" s="20">
        <v>42038</v>
      </c>
      <c r="B4069">
        <v>1.1476999999999999</v>
      </c>
      <c r="C4069">
        <f t="shared" si="64"/>
        <v>2015</v>
      </c>
    </row>
    <row r="4070" spans="1:3">
      <c r="A4070" s="20">
        <v>42039</v>
      </c>
      <c r="B4070">
        <v>1.1342000000000001</v>
      </c>
      <c r="C4070">
        <f t="shared" si="64"/>
        <v>2015</v>
      </c>
    </row>
    <row r="4071" spans="1:3">
      <c r="A4071" s="20">
        <v>42040</v>
      </c>
      <c r="B4071">
        <v>1.1475</v>
      </c>
      <c r="C4071">
        <f t="shared" si="64"/>
        <v>2015</v>
      </c>
    </row>
    <row r="4072" spans="1:3">
      <c r="A4072" s="20">
        <v>42041</v>
      </c>
      <c r="B4072">
        <v>1.1312</v>
      </c>
      <c r="C4072">
        <f t="shared" si="64"/>
        <v>2015</v>
      </c>
    </row>
    <row r="4073" spans="1:3">
      <c r="A4073" s="20">
        <v>42044</v>
      </c>
      <c r="B4073">
        <v>1.1323000000000001</v>
      </c>
      <c r="C4073">
        <f t="shared" si="64"/>
        <v>2015</v>
      </c>
    </row>
    <row r="4074" spans="1:3">
      <c r="A4074" s="20">
        <v>42045</v>
      </c>
      <c r="B4074">
        <v>1.1316999999999999</v>
      </c>
      <c r="C4074">
        <f t="shared" si="64"/>
        <v>2015</v>
      </c>
    </row>
    <row r="4075" spans="1:3">
      <c r="A4075" s="20">
        <v>42046</v>
      </c>
      <c r="B4075">
        <v>1.1333</v>
      </c>
      <c r="C4075">
        <f t="shared" si="64"/>
        <v>2015</v>
      </c>
    </row>
    <row r="4076" spans="1:3">
      <c r="A4076" s="20">
        <v>42047</v>
      </c>
      <c r="B4076">
        <v>1.1402000000000001</v>
      </c>
      <c r="C4076">
        <f t="shared" si="64"/>
        <v>2015</v>
      </c>
    </row>
    <row r="4077" spans="1:3">
      <c r="A4077" s="20">
        <v>42048</v>
      </c>
      <c r="B4077">
        <v>1.1389</v>
      </c>
      <c r="C4077">
        <f t="shared" si="64"/>
        <v>2015</v>
      </c>
    </row>
    <row r="4078" spans="1:3">
      <c r="A4078" s="20">
        <v>42052</v>
      </c>
      <c r="B4078">
        <v>1.1409</v>
      </c>
      <c r="C4078">
        <f t="shared" si="64"/>
        <v>2015</v>
      </c>
    </row>
    <row r="4079" spans="1:3">
      <c r="A4079" s="20">
        <v>42053</v>
      </c>
      <c r="B4079">
        <v>1.1395999999999999</v>
      </c>
      <c r="C4079">
        <f t="shared" si="64"/>
        <v>2015</v>
      </c>
    </row>
    <row r="4080" spans="1:3">
      <c r="A4080" s="20">
        <v>42054</v>
      </c>
      <c r="B4080">
        <v>1.1366000000000001</v>
      </c>
      <c r="C4080">
        <f t="shared" si="64"/>
        <v>2015</v>
      </c>
    </row>
    <row r="4081" spans="1:3">
      <c r="A4081" s="20">
        <v>42055</v>
      </c>
      <c r="B4081">
        <v>1.1378999999999999</v>
      </c>
      <c r="C4081">
        <f t="shared" si="64"/>
        <v>2015</v>
      </c>
    </row>
    <row r="4082" spans="1:3">
      <c r="A4082" s="20">
        <v>42058</v>
      </c>
      <c r="B4082">
        <v>1.1334</v>
      </c>
      <c r="C4082">
        <f t="shared" si="64"/>
        <v>2015</v>
      </c>
    </row>
    <row r="4083" spans="1:3">
      <c r="A4083" s="20">
        <v>42059</v>
      </c>
      <c r="B4083">
        <v>1.1338999999999999</v>
      </c>
      <c r="C4083">
        <f t="shared" si="64"/>
        <v>2015</v>
      </c>
    </row>
    <row r="4084" spans="1:3">
      <c r="A4084" s="20">
        <v>42060</v>
      </c>
      <c r="B4084">
        <v>1.1359999999999999</v>
      </c>
      <c r="C4084">
        <f t="shared" si="64"/>
        <v>2015</v>
      </c>
    </row>
    <row r="4085" spans="1:3">
      <c r="A4085" s="20">
        <v>42061</v>
      </c>
      <c r="B4085">
        <v>1.1196999999999999</v>
      </c>
      <c r="C4085">
        <f t="shared" si="64"/>
        <v>2015</v>
      </c>
    </row>
    <row r="4086" spans="1:3">
      <c r="A4086" s="20">
        <v>42062</v>
      </c>
      <c r="B4086">
        <v>1.1193</v>
      </c>
      <c r="C4086">
        <f t="shared" si="64"/>
        <v>2015</v>
      </c>
    </row>
    <row r="4087" spans="1:3">
      <c r="A4087" s="20">
        <v>42065</v>
      </c>
      <c r="B4087">
        <v>1.1182000000000001</v>
      </c>
      <c r="C4087">
        <f t="shared" si="64"/>
        <v>2015</v>
      </c>
    </row>
    <row r="4088" spans="1:3">
      <c r="A4088" s="20">
        <v>42066</v>
      </c>
      <c r="B4088">
        <v>1.1174999999999999</v>
      </c>
      <c r="C4088">
        <f t="shared" si="64"/>
        <v>2015</v>
      </c>
    </row>
    <row r="4089" spans="1:3">
      <c r="A4089" s="20">
        <v>42067</v>
      </c>
      <c r="B4089">
        <v>1.1077999999999999</v>
      </c>
      <c r="C4089">
        <f t="shared" si="64"/>
        <v>2015</v>
      </c>
    </row>
    <row r="4090" spans="1:3">
      <c r="A4090" s="20">
        <v>42068</v>
      </c>
      <c r="B4090">
        <v>1.1028</v>
      </c>
      <c r="C4090">
        <f t="shared" si="64"/>
        <v>2015</v>
      </c>
    </row>
    <row r="4091" spans="1:3">
      <c r="A4091" s="20">
        <v>42069</v>
      </c>
      <c r="B4091">
        <v>1.0843</v>
      </c>
      <c r="C4091">
        <f t="shared" si="64"/>
        <v>2015</v>
      </c>
    </row>
    <row r="4092" spans="1:3">
      <c r="A4092" s="20">
        <v>42072</v>
      </c>
      <c r="B4092">
        <v>1.0847</v>
      </c>
      <c r="C4092">
        <f t="shared" si="64"/>
        <v>2015</v>
      </c>
    </row>
    <row r="4093" spans="1:3">
      <c r="A4093" s="20">
        <v>42073</v>
      </c>
      <c r="B4093">
        <v>1.0698000000000001</v>
      </c>
      <c r="C4093">
        <f t="shared" si="64"/>
        <v>2015</v>
      </c>
    </row>
    <row r="4094" spans="1:3">
      <c r="A4094" s="20">
        <v>42074</v>
      </c>
      <c r="B4094">
        <v>1.0545</v>
      </c>
      <c r="C4094">
        <f t="shared" si="64"/>
        <v>2015</v>
      </c>
    </row>
    <row r="4095" spans="1:3">
      <c r="A4095" s="20">
        <v>42075</v>
      </c>
      <c r="B4095">
        <v>1.0633999999999999</v>
      </c>
      <c r="C4095">
        <f t="shared" si="64"/>
        <v>2015</v>
      </c>
    </row>
    <row r="4096" spans="1:3">
      <c r="A4096" s="20">
        <v>42076</v>
      </c>
      <c r="B4096">
        <v>1.0492999999999999</v>
      </c>
      <c r="C4096">
        <f t="shared" si="64"/>
        <v>2015</v>
      </c>
    </row>
    <row r="4097" spans="1:3">
      <c r="A4097" s="20">
        <v>42079</v>
      </c>
      <c r="B4097">
        <v>1.0563</v>
      </c>
      <c r="C4097">
        <f t="shared" si="64"/>
        <v>2015</v>
      </c>
    </row>
    <row r="4098" spans="1:3">
      <c r="A4098" s="20">
        <v>42080</v>
      </c>
      <c r="B4098">
        <v>1.0593999999999999</v>
      </c>
      <c r="C4098">
        <f t="shared" si="64"/>
        <v>2015</v>
      </c>
    </row>
    <row r="4099" spans="1:3">
      <c r="A4099" s="20">
        <v>42081</v>
      </c>
      <c r="B4099">
        <v>1.0869</v>
      </c>
      <c r="C4099">
        <f t="shared" si="64"/>
        <v>2015</v>
      </c>
    </row>
    <row r="4100" spans="1:3">
      <c r="A4100" s="20">
        <v>42082</v>
      </c>
      <c r="B4100">
        <v>1.0653999999999999</v>
      </c>
      <c r="C4100">
        <f t="shared" si="64"/>
        <v>2015</v>
      </c>
    </row>
    <row r="4101" spans="1:3">
      <c r="A4101" s="20">
        <v>42083</v>
      </c>
      <c r="B4101">
        <v>1.0817000000000001</v>
      </c>
      <c r="C4101">
        <f t="shared" si="64"/>
        <v>2015</v>
      </c>
    </row>
    <row r="4102" spans="1:3">
      <c r="A4102" s="20">
        <v>42086</v>
      </c>
      <c r="B4102">
        <v>1.0946</v>
      </c>
      <c r="C4102">
        <f t="shared" si="64"/>
        <v>2015</v>
      </c>
    </row>
    <row r="4103" spans="1:3">
      <c r="A4103" s="20">
        <v>42087</v>
      </c>
      <c r="B4103">
        <v>1.0923</v>
      </c>
      <c r="C4103">
        <f t="shared" si="64"/>
        <v>2015</v>
      </c>
    </row>
    <row r="4104" spans="1:3">
      <c r="A4104" s="20">
        <v>42088</v>
      </c>
      <c r="B4104">
        <v>1.0969</v>
      </c>
      <c r="C4104">
        <f t="shared" si="64"/>
        <v>2015</v>
      </c>
    </row>
    <row r="4105" spans="1:3">
      <c r="A4105" s="20">
        <v>42089</v>
      </c>
      <c r="B4105">
        <v>1.0882000000000001</v>
      </c>
      <c r="C4105">
        <f t="shared" si="64"/>
        <v>2015</v>
      </c>
    </row>
    <row r="4106" spans="1:3">
      <c r="A4106" s="20">
        <v>42090</v>
      </c>
      <c r="B4106">
        <v>1.089</v>
      </c>
      <c r="C4106">
        <f t="shared" si="64"/>
        <v>2015</v>
      </c>
    </row>
    <row r="4107" spans="1:3">
      <c r="A4107" s="20">
        <v>42093</v>
      </c>
      <c r="B4107">
        <v>1.0831999999999999</v>
      </c>
      <c r="C4107">
        <f t="shared" si="64"/>
        <v>2015</v>
      </c>
    </row>
    <row r="4108" spans="1:3">
      <c r="A4108" s="20">
        <v>42094</v>
      </c>
      <c r="B4108">
        <v>1.0738000000000001</v>
      </c>
      <c r="C4108">
        <f t="shared" si="64"/>
        <v>2015</v>
      </c>
    </row>
    <row r="4109" spans="1:3">
      <c r="A4109" s="20">
        <v>42095</v>
      </c>
      <c r="B4109">
        <v>1.0761000000000001</v>
      </c>
      <c r="C4109">
        <f t="shared" si="64"/>
        <v>2015</v>
      </c>
    </row>
    <row r="4110" spans="1:3">
      <c r="A4110" s="20">
        <v>42096</v>
      </c>
      <c r="B4110">
        <v>1.0879000000000001</v>
      </c>
      <c r="C4110">
        <f t="shared" si="64"/>
        <v>2015</v>
      </c>
    </row>
    <row r="4111" spans="1:3">
      <c r="A4111" s="20">
        <v>42100</v>
      </c>
      <c r="B4111">
        <v>1.0923</v>
      </c>
      <c r="C4111">
        <f t="shared" si="64"/>
        <v>2015</v>
      </c>
    </row>
    <row r="4112" spans="1:3">
      <c r="A4112" s="20">
        <v>42101</v>
      </c>
      <c r="B4112">
        <v>1.0814999999999999</v>
      </c>
      <c r="C4112">
        <f t="shared" si="64"/>
        <v>2015</v>
      </c>
    </row>
    <row r="4113" spans="1:3">
      <c r="A4113" s="20">
        <v>42102</v>
      </c>
      <c r="B4113">
        <v>1.0779000000000001</v>
      </c>
      <c r="C4113">
        <f t="shared" si="64"/>
        <v>2015</v>
      </c>
    </row>
    <row r="4114" spans="1:3">
      <c r="A4114" s="20">
        <v>42103</v>
      </c>
      <c r="B4114">
        <v>1.0658000000000001</v>
      </c>
      <c r="C4114">
        <f t="shared" ref="C4114:C4177" si="65">YEAR(A4114)</f>
        <v>2015</v>
      </c>
    </row>
    <row r="4115" spans="1:3">
      <c r="A4115" s="20">
        <v>42104</v>
      </c>
      <c r="B4115">
        <v>1.0603</v>
      </c>
      <c r="C4115">
        <f t="shared" si="65"/>
        <v>2015</v>
      </c>
    </row>
    <row r="4116" spans="1:3">
      <c r="A4116" s="20">
        <v>42107</v>
      </c>
      <c r="B4116">
        <v>1.0564</v>
      </c>
      <c r="C4116">
        <f t="shared" si="65"/>
        <v>2015</v>
      </c>
    </row>
    <row r="4117" spans="1:3">
      <c r="A4117" s="20">
        <v>42108</v>
      </c>
      <c r="B4117">
        <v>1.0651999999999999</v>
      </c>
      <c r="C4117">
        <f t="shared" si="65"/>
        <v>2015</v>
      </c>
    </row>
    <row r="4118" spans="1:3">
      <c r="A4118" s="20">
        <v>42109</v>
      </c>
      <c r="B4118">
        <v>1.0685</v>
      </c>
      <c r="C4118">
        <f t="shared" si="65"/>
        <v>2015</v>
      </c>
    </row>
    <row r="4119" spans="1:3">
      <c r="A4119" s="20">
        <v>42110</v>
      </c>
      <c r="B4119">
        <v>1.0760000000000001</v>
      </c>
      <c r="C4119">
        <f t="shared" si="65"/>
        <v>2015</v>
      </c>
    </row>
    <row r="4120" spans="1:3">
      <c r="A4120" s="20">
        <v>42111</v>
      </c>
      <c r="B4120">
        <v>1.0808</v>
      </c>
      <c r="C4120">
        <f t="shared" si="65"/>
        <v>2015</v>
      </c>
    </row>
    <row r="4121" spans="1:3">
      <c r="A4121" s="20">
        <v>42114</v>
      </c>
      <c r="B4121">
        <v>1.0736000000000001</v>
      </c>
      <c r="C4121">
        <f t="shared" si="65"/>
        <v>2015</v>
      </c>
    </row>
    <row r="4122" spans="1:3">
      <c r="A4122" s="20">
        <v>42115</v>
      </c>
      <c r="B4122">
        <v>1.0733999999999999</v>
      </c>
      <c r="C4122">
        <f t="shared" si="65"/>
        <v>2015</v>
      </c>
    </row>
    <row r="4123" spans="1:3">
      <c r="A4123" s="20">
        <v>42116</v>
      </c>
      <c r="B4123">
        <v>1.0724</v>
      </c>
      <c r="C4123">
        <f t="shared" si="65"/>
        <v>2015</v>
      </c>
    </row>
    <row r="4124" spans="1:3">
      <c r="A4124" s="20">
        <v>42117</v>
      </c>
      <c r="B4124">
        <v>1.0823</v>
      </c>
      <c r="C4124">
        <f t="shared" si="65"/>
        <v>2015</v>
      </c>
    </row>
    <row r="4125" spans="1:3">
      <c r="A4125" s="20">
        <v>42118</v>
      </c>
      <c r="B4125">
        <v>1.087</v>
      </c>
      <c r="C4125">
        <f t="shared" si="65"/>
        <v>2015</v>
      </c>
    </row>
    <row r="4126" spans="1:3">
      <c r="A4126" s="20">
        <v>42121</v>
      </c>
      <c r="B4126">
        <v>1.0887</v>
      </c>
      <c r="C4126">
        <f t="shared" si="65"/>
        <v>2015</v>
      </c>
    </row>
    <row r="4127" spans="1:3">
      <c r="A4127" s="20">
        <v>42122</v>
      </c>
      <c r="B4127">
        <v>1.0981000000000001</v>
      </c>
      <c r="C4127">
        <f t="shared" si="65"/>
        <v>2015</v>
      </c>
    </row>
    <row r="4128" spans="1:3">
      <c r="A4128" s="20">
        <v>42123</v>
      </c>
      <c r="B4128">
        <v>1.1125</v>
      </c>
      <c r="C4128">
        <f t="shared" si="65"/>
        <v>2015</v>
      </c>
    </row>
    <row r="4129" spans="1:3">
      <c r="A4129" s="20">
        <v>42124</v>
      </c>
      <c r="B4129">
        <v>1.1221000000000001</v>
      </c>
      <c r="C4129">
        <f t="shared" si="65"/>
        <v>2015</v>
      </c>
    </row>
    <row r="4130" spans="1:3">
      <c r="A4130" s="20">
        <v>42125</v>
      </c>
      <c r="B4130">
        <v>1.1197999999999999</v>
      </c>
      <c r="C4130">
        <f t="shared" si="65"/>
        <v>2015</v>
      </c>
    </row>
    <row r="4131" spans="1:3">
      <c r="A4131" s="20">
        <v>42128</v>
      </c>
      <c r="B4131">
        <v>1.1148</v>
      </c>
      <c r="C4131">
        <f t="shared" si="65"/>
        <v>2015</v>
      </c>
    </row>
    <row r="4132" spans="1:3">
      <c r="A4132" s="20">
        <v>42129</v>
      </c>
      <c r="B4132">
        <v>1.1184000000000001</v>
      </c>
      <c r="C4132">
        <f t="shared" si="65"/>
        <v>2015</v>
      </c>
    </row>
    <row r="4133" spans="1:3">
      <c r="A4133" s="20">
        <v>42130</v>
      </c>
      <c r="B4133">
        <v>1.1347</v>
      </c>
      <c r="C4133">
        <f t="shared" si="65"/>
        <v>2015</v>
      </c>
    </row>
    <row r="4134" spans="1:3">
      <c r="A4134" s="20">
        <v>42131</v>
      </c>
      <c r="B4134">
        <v>1.1265000000000001</v>
      </c>
      <c r="C4134">
        <f t="shared" si="65"/>
        <v>2015</v>
      </c>
    </row>
    <row r="4135" spans="1:3">
      <c r="A4135" s="20">
        <v>42132</v>
      </c>
      <c r="B4135">
        <v>1.1209</v>
      </c>
      <c r="C4135">
        <f t="shared" si="65"/>
        <v>2015</v>
      </c>
    </row>
    <row r="4136" spans="1:3">
      <c r="A4136" s="20">
        <v>42135</v>
      </c>
      <c r="B4136">
        <v>1.1153</v>
      </c>
      <c r="C4136">
        <f t="shared" si="65"/>
        <v>2015</v>
      </c>
    </row>
    <row r="4137" spans="1:3">
      <c r="A4137" s="20">
        <v>42136</v>
      </c>
      <c r="B4137">
        <v>1.1213</v>
      </c>
      <c r="C4137">
        <f t="shared" si="65"/>
        <v>2015</v>
      </c>
    </row>
    <row r="4138" spans="1:3">
      <c r="A4138" s="20">
        <v>42137</v>
      </c>
      <c r="B4138">
        <v>1.1351</v>
      </c>
      <c r="C4138">
        <f t="shared" si="65"/>
        <v>2015</v>
      </c>
    </row>
    <row r="4139" spans="1:3">
      <c r="A4139" s="20">
        <v>42138</v>
      </c>
      <c r="B4139">
        <v>1.1407</v>
      </c>
      <c r="C4139">
        <f t="shared" si="65"/>
        <v>2015</v>
      </c>
    </row>
    <row r="4140" spans="1:3">
      <c r="A4140" s="20">
        <v>42139</v>
      </c>
      <c r="B4140">
        <v>1.1445000000000001</v>
      </c>
      <c r="C4140">
        <f t="shared" si="65"/>
        <v>2015</v>
      </c>
    </row>
    <row r="4141" spans="1:3">
      <c r="A4141" s="20">
        <v>42142</v>
      </c>
      <c r="B4141">
        <v>1.1313</v>
      </c>
      <c r="C4141">
        <f t="shared" si="65"/>
        <v>2015</v>
      </c>
    </row>
    <row r="4142" spans="1:3">
      <c r="A4142" s="20">
        <v>42143</v>
      </c>
      <c r="B4142">
        <v>1.1148</v>
      </c>
      <c r="C4142">
        <f t="shared" si="65"/>
        <v>2015</v>
      </c>
    </row>
    <row r="4143" spans="1:3">
      <c r="A4143" s="20">
        <v>42144</v>
      </c>
      <c r="B4143">
        <v>1.1094999999999999</v>
      </c>
      <c r="C4143">
        <f t="shared" si="65"/>
        <v>2015</v>
      </c>
    </row>
    <row r="4144" spans="1:3">
      <c r="A4144" s="20">
        <v>42145</v>
      </c>
      <c r="B4144">
        <v>1.1112</v>
      </c>
      <c r="C4144">
        <f t="shared" si="65"/>
        <v>2015</v>
      </c>
    </row>
    <row r="4145" spans="1:3">
      <c r="A4145" s="20">
        <v>42146</v>
      </c>
      <c r="B4145">
        <v>1.1014999999999999</v>
      </c>
      <c r="C4145">
        <f t="shared" si="65"/>
        <v>2015</v>
      </c>
    </row>
    <row r="4146" spans="1:3">
      <c r="A4146" s="20">
        <v>42150</v>
      </c>
      <c r="B4146">
        <v>1.0873999999999999</v>
      </c>
      <c r="C4146">
        <f t="shared" si="65"/>
        <v>2015</v>
      </c>
    </row>
    <row r="4147" spans="1:3">
      <c r="A4147" s="20">
        <v>42151</v>
      </c>
      <c r="B4147">
        <v>1.0904</v>
      </c>
      <c r="C4147">
        <f t="shared" si="65"/>
        <v>2015</v>
      </c>
    </row>
    <row r="4148" spans="1:3">
      <c r="A4148" s="20">
        <v>42152</v>
      </c>
      <c r="B4148">
        <v>1.0949</v>
      </c>
      <c r="C4148">
        <f t="shared" si="65"/>
        <v>2015</v>
      </c>
    </row>
    <row r="4149" spans="1:3">
      <c r="A4149" s="20">
        <v>42153</v>
      </c>
      <c r="B4149">
        <v>1.0986</v>
      </c>
      <c r="C4149">
        <f t="shared" si="65"/>
        <v>2015</v>
      </c>
    </row>
    <row r="4150" spans="1:3">
      <c r="A4150" s="20">
        <v>42156</v>
      </c>
      <c r="B4150">
        <v>1.0927</v>
      </c>
      <c r="C4150">
        <f t="shared" si="65"/>
        <v>2015</v>
      </c>
    </row>
    <row r="4151" spans="1:3">
      <c r="A4151" s="20">
        <v>42157</v>
      </c>
      <c r="B4151">
        <v>1.1151</v>
      </c>
      <c r="C4151">
        <f t="shared" si="65"/>
        <v>2015</v>
      </c>
    </row>
    <row r="4152" spans="1:3">
      <c r="A4152" s="20">
        <v>42158</v>
      </c>
      <c r="B4152">
        <v>1.1274999999999999</v>
      </c>
      <c r="C4152">
        <f t="shared" si="65"/>
        <v>2015</v>
      </c>
    </row>
    <row r="4153" spans="1:3">
      <c r="A4153" s="20">
        <v>42159</v>
      </c>
      <c r="B4153">
        <v>1.1237999999999999</v>
      </c>
      <c r="C4153">
        <f t="shared" si="65"/>
        <v>2015</v>
      </c>
    </row>
    <row r="4154" spans="1:3">
      <c r="A4154" s="20">
        <v>42160</v>
      </c>
      <c r="B4154">
        <v>1.1113999999999999</v>
      </c>
      <c r="C4154">
        <f t="shared" si="65"/>
        <v>2015</v>
      </c>
    </row>
    <row r="4155" spans="1:3">
      <c r="A4155" s="20">
        <v>42163</v>
      </c>
      <c r="B4155">
        <v>1.1291</v>
      </c>
      <c r="C4155">
        <f t="shared" si="65"/>
        <v>2015</v>
      </c>
    </row>
    <row r="4156" spans="1:3">
      <c r="A4156" s="20">
        <v>42164</v>
      </c>
      <c r="B4156">
        <v>1.1283000000000001</v>
      </c>
      <c r="C4156">
        <f t="shared" si="65"/>
        <v>2015</v>
      </c>
    </row>
    <row r="4157" spans="1:3">
      <c r="A4157" s="20">
        <v>42165</v>
      </c>
      <c r="B4157">
        <v>1.1324000000000001</v>
      </c>
      <c r="C4157">
        <f t="shared" si="65"/>
        <v>2015</v>
      </c>
    </row>
    <row r="4158" spans="1:3">
      <c r="A4158" s="20">
        <v>42166</v>
      </c>
      <c r="B4158">
        <v>1.1257999999999999</v>
      </c>
      <c r="C4158">
        <f t="shared" si="65"/>
        <v>2015</v>
      </c>
    </row>
    <row r="4159" spans="1:3">
      <c r="A4159" s="20">
        <v>42167</v>
      </c>
      <c r="B4159">
        <v>1.1266</v>
      </c>
      <c r="C4159">
        <f t="shared" si="65"/>
        <v>2015</v>
      </c>
    </row>
    <row r="4160" spans="1:3">
      <c r="A4160" s="20">
        <v>42170</v>
      </c>
      <c r="B4160">
        <v>1.1283000000000001</v>
      </c>
      <c r="C4160">
        <f t="shared" si="65"/>
        <v>2015</v>
      </c>
    </row>
    <row r="4161" spans="1:3">
      <c r="A4161" s="20">
        <v>42171</v>
      </c>
      <c r="B4161">
        <v>1.1248</v>
      </c>
      <c r="C4161">
        <f t="shared" si="65"/>
        <v>2015</v>
      </c>
    </row>
    <row r="4162" spans="1:3">
      <c r="A4162" s="20">
        <v>42172</v>
      </c>
      <c r="B4162">
        <v>1.1336999999999999</v>
      </c>
      <c r="C4162">
        <f t="shared" si="65"/>
        <v>2015</v>
      </c>
    </row>
    <row r="4163" spans="1:3">
      <c r="A4163" s="20">
        <v>42173</v>
      </c>
      <c r="B4163">
        <v>1.1358999999999999</v>
      </c>
      <c r="C4163">
        <f t="shared" si="65"/>
        <v>2015</v>
      </c>
    </row>
    <row r="4164" spans="1:3">
      <c r="A4164" s="20">
        <v>42174</v>
      </c>
      <c r="B4164">
        <v>1.1352</v>
      </c>
      <c r="C4164">
        <f t="shared" si="65"/>
        <v>2015</v>
      </c>
    </row>
    <row r="4165" spans="1:3">
      <c r="A4165" s="20">
        <v>42177</v>
      </c>
      <c r="B4165">
        <v>1.1341000000000001</v>
      </c>
      <c r="C4165">
        <f t="shared" si="65"/>
        <v>2015</v>
      </c>
    </row>
    <row r="4166" spans="1:3">
      <c r="A4166" s="20">
        <v>42178</v>
      </c>
      <c r="B4166">
        <v>1.1167</v>
      </c>
      <c r="C4166">
        <f t="shared" si="65"/>
        <v>2015</v>
      </c>
    </row>
    <row r="4167" spans="1:3">
      <c r="A4167" s="20">
        <v>42179</v>
      </c>
      <c r="B4167">
        <v>1.1205000000000001</v>
      </c>
      <c r="C4167">
        <f t="shared" si="65"/>
        <v>2015</v>
      </c>
    </row>
    <row r="4168" spans="1:3">
      <c r="A4168" s="20">
        <v>42180</v>
      </c>
      <c r="B4168">
        <v>1.1205000000000001</v>
      </c>
      <c r="C4168">
        <f t="shared" si="65"/>
        <v>2015</v>
      </c>
    </row>
    <row r="4169" spans="1:3">
      <c r="A4169" s="20">
        <v>42181</v>
      </c>
      <c r="B4169">
        <v>1.1167</v>
      </c>
      <c r="C4169">
        <f t="shared" si="65"/>
        <v>2015</v>
      </c>
    </row>
    <row r="4170" spans="1:3">
      <c r="A4170" s="20">
        <v>42184</v>
      </c>
      <c r="B4170">
        <v>1.1235999999999999</v>
      </c>
      <c r="C4170">
        <f t="shared" si="65"/>
        <v>2015</v>
      </c>
    </row>
    <row r="4171" spans="1:3">
      <c r="A4171" s="20">
        <v>42185</v>
      </c>
      <c r="B4171">
        <v>1.1147</v>
      </c>
      <c r="C4171">
        <f t="shared" si="65"/>
        <v>2015</v>
      </c>
    </row>
    <row r="4172" spans="1:3">
      <c r="A4172" s="20">
        <v>42186</v>
      </c>
      <c r="B4172">
        <v>1.1052999999999999</v>
      </c>
      <c r="C4172">
        <f t="shared" si="65"/>
        <v>2015</v>
      </c>
    </row>
    <row r="4173" spans="1:3">
      <c r="A4173" s="20">
        <v>42187</v>
      </c>
      <c r="B4173">
        <v>1.1084000000000001</v>
      </c>
      <c r="C4173">
        <f t="shared" si="65"/>
        <v>2015</v>
      </c>
    </row>
    <row r="4174" spans="1:3">
      <c r="A4174" s="20">
        <v>42188</v>
      </c>
      <c r="B4174">
        <v>1.1113999999999999</v>
      </c>
      <c r="C4174">
        <f t="shared" si="65"/>
        <v>2015</v>
      </c>
    </row>
    <row r="4175" spans="1:3">
      <c r="A4175" s="20">
        <v>42191</v>
      </c>
      <c r="B4175">
        <v>1.1055999999999999</v>
      </c>
      <c r="C4175">
        <f t="shared" si="65"/>
        <v>2015</v>
      </c>
    </row>
    <row r="4176" spans="1:3">
      <c r="A4176" s="20">
        <v>42192</v>
      </c>
      <c r="B4176">
        <v>1.1011</v>
      </c>
      <c r="C4176">
        <f t="shared" si="65"/>
        <v>2015</v>
      </c>
    </row>
    <row r="4177" spans="1:3">
      <c r="A4177" s="20">
        <v>42193</v>
      </c>
      <c r="B4177">
        <v>1.1076999999999999</v>
      </c>
      <c r="C4177">
        <f t="shared" si="65"/>
        <v>2015</v>
      </c>
    </row>
    <row r="4178" spans="1:3">
      <c r="A4178" s="20">
        <v>42194</v>
      </c>
      <c r="B4178">
        <v>1.1035999999999999</v>
      </c>
      <c r="C4178">
        <f t="shared" ref="C4178:C4241" si="66">YEAR(A4178)</f>
        <v>2015</v>
      </c>
    </row>
    <row r="4179" spans="1:3">
      <c r="A4179" s="20">
        <v>42195</v>
      </c>
      <c r="B4179">
        <v>1.1162000000000001</v>
      </c>
      <c r="C4179">
        <f t="shared" si="66"/>
        <v>2015</v>
      </c>
    </row>
    <row r="4180" spans="1:3">
      <c r="A4180" s="20">
        <v>42198</v>
      </c>
      <c r="B4180">
        <v>1.1002000000000001</v>
      </c>
      <c r="C4180">
        <f t="shared" si="66"/>
        <v>2015</v>
      </c>
    </row>
    <row r="4181" spans="1:3">
      <c r="A4181" s="20">
        <v>42199</v>
      </c>
      <c r="B4181">
        <v>1.1009</v>
      </c>
      <c r="C4181">
        <f t="shared" si="66"/>
        <v>2015</v>
      </c>
    </row>
    <row r="4182" spans="1:3">
      <c r="A4182" s="20">
        <v>42200</v>
      </c>
      <c r="B4182">
        <v>1.095</v>
      </c>
      <c r="C4182">
        <f t="shared" si="66"/>
        <v>2015</v>
      </c>
    </row>
    <row r="4183" spans="1:3">
      <c r="A4183" s="20">
        <v>42201</v>
      </c>
      <c r="B4183">
        <v>1.0874999999999999</v>
      </c>
      <c r="C4183">
        <f t="shared" si="66"/>
        <v>2015</v>
      </c>
    </row>
    <row r="4184" spans="1:3">
      <c r="A4184" s="20">
        <v>42202</v>
      </c>
      <c r="B4184">
        <v>1.083</v>
      </c>
      <c r="C4184">
        <f t="shared" si="66"/>
        <v>2015</v>
      </c>
    </row>
    <row r="4185" spans="1:3">
      <c r="A4185" s="20">
        <v>42205</v>
      </c>
      <c r="B4185">
        <v>1.0825</v>
      </c>
      <c r="C4185">
        <f t="shared" si="66"/>
        <v>2015</v>
      </c>
    </row>
    <row r="4186" spans="1:3">
      <c r="A4186" s="20">
        <v>42206</v>
      </c>
      <c r="B4186">
        <v>1.0934999999999999</v>
      </c>
      <c r="C4186">
        <f t="shared" si="66"/>
        <v>2015</v>
      </c>
    </row>
    <row r="4187" spans="1:3">
      <c r="A4187" s="20">
        <v>42207</v>
      </c>
      <c r="B4187">
        <v>1.0929</v>
      </c>
      <c r="C4187">
        <f t="shared" si="66"/>
        <v>2015</v>
      </c>
    </row>
    <row r="4188" spans="1:3">
      <c r="A4188" s="20">
        <v>42208</v>
      </c>
      <c r="B4188">
        <v>1.0984</v>
      </c>
      <c r="C4188">
        <f t="shared" si="66"/>
        <v>2015</v>
      </c>
    </row>
    <row r="4189" spans="1:3">
      <c r="A4189" s="20">
        <v>42209</v>
      </c>
      <c r="B4189">
        <v>1.0984</v>
      </c>
      <c r="C4189">
        <f t="shared" si="66"/>
        <v>2015</v>
      </c>
    </row>
    <row r="4190" spans="1:3">
      <c r="A4190" s="20">
        <v>42212</v>
      </c>
      <c r="B4190">
        <v>1.1088</v>
      </c>
      <c r="C4190">
        <f t="shared" si="66"/>
        <v>2015</v>
      </c>
    </row>
    <row r="4191" spans="1:3">
      <c r="A4191" s="20">
        <v>42213</v>
      </c>
      <c r="B4191">
        <v>1.1060000000000001</v>
      </c>
      <c r="C4191">
        <f t="shared" si="66"/>
        <v>2015</v>
      </c>
    </row>
    <row r="4192" spans="1:3">
      <c r="A4192" s="20">
        <v>42214</v>
      </c>
      <c r="B4192">
        <v>1.0984</v>
      </c>
      <c r="C4192">
        <f t="shared" si="66"/>
        <v>2015</v>
      </c>
    </row>
    <row r="4193" spans="1:3">
      <c r="A4193" s="20">
        <v>42215</v>
      </c>
      <c r="B4193">
        <v>1.0931999999999999</v>
      </c>
      <c r="C4193">
        <f t="shared" si="66"/>
        <v>2015</v>
      </c>
    </row>
    <row r="4194" spans="1:3">
      <c r="A4194" s="20">
        <v>42216</v>
      </c>
      <c r="B4194">
        <v>1.0984</v>
      </c>
      <c r="C4194">
        <f t="shared" si="66"/>
        <v>2015</v>
      </c>
    </row>
    <row r="4195" spans="1:3">
      <c r="A4195" s="20">
        <v>42219</v>
      </c>
      <c r="B4195">
        <v>1.095</v>
      </c>
      <c r="C4195">
        <f t="shared" si="66"/>
        <v>2015</v>
      </c>
    </row>
    <row r="4196" spans="1:3">
      <c r="A4196" s="20">
        <v>42220</v>
      </c>
      <c r="B4196">
        <v>1.0881000000000001</v>
      </c>
      <c r="C4196">
        <f t="shared" si="66"/>
        <v>2015</v>
      </c>
    </row>
    <row r="4197" spans="1:3">
      <c r="A4197" s="20">
        <v>42221</v>
      </c>
      <c r="B4197">
        <v>1.0906</v>
      </c>
      <c r="C4197">
        <f t="shared" si="66"/>
        <v>2015</v>
      </c>
    </row>
    <row r="4198" spans="1:3">
      <c r="A4198" s="20">
        <v>42222</v>
      </c>
      <c r="B4198">
        <v>1.0925</v>
      </c>
      <c r="C4198">
        <f t="shared" si="66"/>
        <v>2015</v>
      </c>
    </row>
    <row r="4199" spans="1:3">
      <c r="A4199" s="20">
        <v>42223</v>
      </c>
      <c r="B4199">
        <v>1.0967</v>
      </c>
      <c r="C4199">
        <f t="shared" si="66"/>
        <v>2015</v>
      </c>
    </row>
    <row r="4200" spans="1:3">
      <c r="A4200" s="20">
        <v>42226</v>
      </c>
      <c r="B4200">
        <v>1.1019000000000001</v>
      </c>
      <c r="C4200">
        <f t="shared" si="66"/>
        <v>2015</v>
      </c>
    </row>
    <row r="4201" spans="1:3">
      <c r="A4201" s="20">
        <v>42227</v>
      </c>
      <c r="B4201">
        <v>1.1042000000000001</v>
      </c>
      <c r="C4201">
        <f t="shared" si="66"/>
        <v>2015</v>
      </c>
    </row>
    <row r="4202" spans="1:3">
      <c r="A4202" s="20">
        <v>42228</v>
      </c>
      <c r="B4202">
        <v>1.1158999999999999</v>
      </c>
      <c r="C4202">
        <f t="shared" si="66"/>
        <v>2015</v>
      </c>
    </row>
    <row r="4203" spans="1:3">
      <c r="A4203" s="20">
        <v>42229</v>
      </c>
      <c r="B4203">
        <v>1.115</v>
      </c>
      <c r="C4203">
        <f t="shared" si="66"/>
        <v>2015</v>
      </c>
    </row>
    <row r="4204" spans="1:3">
      <c r="A4204" s="20">
        <v>42230</v>
      </c>
      <c r="B4204">
        <v>1.1109</v>
      </c>
      <c r="C4204">
        <f t="shared" si="66"/>
        <v>2015</v>
      </c>
    </row>
    <row r="4205" spans="1:3">
      <c r="A4205" s="20">
        <v>42233</v>
      </c>
      <c r="B4205">
        <v>1.1077999999999999</v>
      </c>
      <c r="C4205">
        <f t="shared" si="66"/>
        <v>2015</v>
      </c>
    </row>
    <row r="4206" spans="1:3">
      <c r="A4206" s="20">
        <v>42234</v>
      </c>
      <c r="B4206">
        <v>1.1024</v>
      </c>
      <c r="C4206">
        <f t="shared" si="66"/>
        <v>2015</v>
      </c>
    </row>
    <row r="4207" spans="1:3">
      <c r="A4207" s="20">
        <v>42235</v>
      </c>
      <c r="B4207">
        <v>1.1120000000000001</v>
      </c>
      <c r="C4207">
        <f t="shared" si="66"/>
        <v>2015</v>
      </c>
    </row>
    <row r="4208" spans="1:3">
      <c r="A4208" s="20">
        <v>42236</v>
      </c>
      <c r="B4208">
        <v>1.1242000000000001</v>
      </c>
      <c r="C4208">
        <f t="shared" si="66"/>
        <v>2015</v>
      </c>
    </row>
    <row r="4209" spans="1:3">
      <c r="A4209" s="20">
        <v>42237</v>
      </c>
      <c r="B4209">
        <v>1.1386000000000001</v>
      </c>
      <c r="C4209">
        <f t="shared" si="66"/>
        <v>2015</v>
      </c>
    </row>
    <row r="4210" spans="1:3">
      <c r="A4210" s="20">
        <v>42240</v>
      </c>
      <c r="B4210">
        <v>1.1618999999999999</v>
      </c>
      <c r="C4210">
        <f t="shared" si="66"/>
        <v>2015</v>
      </c>
    </row>
    <row r="4211" spans="1:3">
      <c r="A4211" s="20">
        <v>42241</v>
      </c>
      <c r="B4211">
        <v>1.1516999999999999</v>
      </c>
      <c r="C4211">
        <f t="shared" si="66"/>
        <v>2015</v>
      </c>
    </row>
    <row r="4212" spans="1:3">
      <c r="A4212" s="20">
        <v>42242</v>
      </c>
      <c r="B4212">
        <v>1.1314</v>
      </c>
      <c r="C4212">
        <f t="shared" si="66"/>
        <v>2015</v>
      </c>
    </row>
    <row r="4213" spans="1:3">
      <c r="A4213" s="20">
        <v>42243</v>
      </c>
      <c r="B4213">
        <v>1.1246</v>
      </c>
      <c r="C4213">
        <f t="shared" si="66"/>
        <v>2015</v>
      </c>
    </row>
    <row r="4214" spans="1:3">
      <c r="A4214" s="20">
        <v>42244</v>
      </c>
      <c r="B4214">
        <v>1.1185</v>
      </c>
      <c r="C4214">
        <f t="shared" si="66"/>
        <v>2015</v>
      </c>
    </row>
    <row r="4215" spans="1:3">
      <c r="A4215" s="20">
        <v>42247</v>
      </c>
      <c r="B4215">
        <v>1.1211</v>
      </c>
      <c r="C4215">
        <f t="shared" si="66"/>
        <v>2015</v>
      </c>
    </row>
    <row r="4216" spans="1:3">
      <c r="A4216" s="20">
        <v>42248</v>
      </c>
      <c r="B4216">
        <v>1.1315</v>
      </c>
      <c r="C4216">
        <f t="shared" si="66"/>
        <v>2015</v>
      </c>
    </row>
    <row r="4217" spans="1:3">
      <c r="A4217" s="20">
        <v>42249</v>
      </c>
      <c r="B4217">
        <v>1.1227</v>
      </c>
      <c r="C4217">
        <f t="shared" si="66"/>
        <v>2015</v>
      </c>
    </row>
    <row r="4218" spans="1:3">
      <c r="A4218" s="20">
        <v>42250</v>
      </c>
      <c r="B4218">
        <v>1.1123000000000001</v>
      </c>
      <c r="C4218">
        <f t="shared" si="66"/>
        <v>2015</v>
      </c>
    </row>
    <row r="4219" spans="1:3">
      <c r="A4219" s="20">
        <v>42251</v>
      </c>
      <c r="B4219">
        <v>1.1149</v>
      </c>
      <c r="C4219">
        <f t="shared" si="66"/>
        <v>2015</v>
      </c>
    </row>
    <row r="4220" spans="1:3">
      <c r="A4220" s="20">
        <v>42254</v>
      </c>
      <c r="B4220">
        <v>1.117</v>
      </c>
      <c r="C4220">
        <f t="shared" si="66"/>
        <v>2015</v>
      </c>
    </row>
    <row r="4221" spans="1:3">
      <c r="A4221" s="20">
        <v>42255</v>
      </c>
      <c r="B4221">
        <v>1.1203000000000001</v>
      </c>
      <c r="C4221">
        <f t="shared" si="66"/>
        <v>2015</v>
      </c>
    </row>
    <row r="4222" spans="1:3">
      <c r="A4222" s="20">
        <v>42256</v>
      </c>
      <c r="B4222">
        <v>1.1207</v>
      </c>
      <c r="C4222">
        <f t="shared" si="66"/>
        <v>2015</v>
      </c>
    </row>
    <row r="4223" spans="1:3">
      <c r="A4223" s="20">
        <v>42257</v>
      </c>
      <c r="B4223">
        <v>1.1279999999999999</v>
      </c>
      <c r="C4223">
        <f t="shared" si="66"/>
        <v>2015</v>
      </c>
    </row>
    <row r="4224" spans="1:3">
      <c r="A4224" s="20">
        <v>42258</v>
      </c>
      <c r="B4224">
        <v>1.1337999999999999</v>
      </c>
      <c r="C4224">
        <f t="shared" si="66"/>
        <v>2015</v>
      </c>
    </row>
    <row r="4225" spans="1:3">
      <c r="A4225" s="20">
        <v>42261</v>
      </c>
      <c r="B4225">
        <v>1.1316999999999999</v>
      </c>
      <c r="C4225">
        <f t="shared" si="66"/>
        <v>2015</v>
      </c>
    </row>
    <row r="4226" spans="1:3">
      <c r="A4226" s="20">
        <v>42262</v>
      </c>
      <c r="B4226">
        <v>1.1269</v>
      </c>
      <c r="C4226">
        <f t="shared" si="66"/>
        <v>2015</v>
      </c>
    </row>
    <row r="4227" spans="1:3">
      <c r="A4227" s="20">
        <v>42263</v>
      </c>
      <c r="B4227">
        <v>1.129</v>
      </c>
      <c r="C4227">
        <f t="shared" si="66"/>
        <v>2015</v>
      </c>
    </row>
    <row r="4228" spans="1:3">
      <c r="A4228" s="20">
        <v>42264</v>
      </c>
      <c r="B4228">
        <v>1.1435</v>
      </c>
      <c r="C4228">
        <f t="shared" si="66"/>
        <v>2015</v>
      </c>
    </row>
    <row r="4229" spans="1:3">
      <c r="A4229" s="20">
        <v>42265</v>
      </c>
      <c r="B4229">
        <v>1.1297999999999999</v>
      </c>
      <c r="C4229">
        <f t="shared" si="66"/>
        <v>2015</v>
      </c>
    </row>
    <row r="4230" spans="1:3">
      <c r="A4230" s="20">
        <v>42268</v>
      </c>
      <c r="B4230">
        <v>1.119</v>
      </c>
      <c r="C4230">
        <f t="shared" si="66"/>
        <v>2015</v>
      </c>
    </row>
    <row r="4231" spans="1:3">
      <c r="A4231" s="20">
        <v>42269</v>
      </c>
      <c r="B4231">
        <v>1.1120000000000001</v>
      </c>
      <c r="C4231">
        <f t="shared" si="66"/>
        <v>2015</v>
      </c>
    </row>
    <row r="4232" spans="1:3">
      <c r="A4232" s="20">
        <v>42270</v>
      </c>
      <c r="B4232">
        <v>1.1186</v>
      </c>
      <c r="C4232">
        <f t="shared" si="66"/>
        <v>2015</v>
      </c>
    </row>
    <row r="4233" spans="1:3">
      <c r="A4233" s="20">
        <v>42271</v>
      </c>
      <c r="B4233">
        <v>1.123</v>
      </c>
      <c r="C4233">
        <f t="shared" si="66"/>
        <v>2015</v>
      </c>
    </row>
    <row r="4234" spans="1:3">
      <c r="A4234" s="20">
        <v>42272</v>
      </c>
      <c r="B4234">
        <v>1.1194999999999999</v>
      </c>
      <c r="C4234">
        <f t="shared" si="66"/>
        <v>2015</v>
      </c>
    </row>
    <row r="4235" spans="1:3">
      <c r="A4235" s="20">
        <v>42275</v>
      </c>
      <c r="B4235">
        <v>1.1244000000000001</v>
      </c>
      <c r="C4235">
        <f t="shared" si="66"/>
        <v>2015</v>
      </c>
    </row>
    <row r="4236" spans="1:3">
      <c r="A4236" s="20">
        <v>42276</v>
      </c>
      <c r="B4236">
        <v>1.1249</v>
      </c>
      <c r="C4236">
        <f t="shared" si="66"/>
        <v>2015</v>
      </c>
    </row>
    <row r="4237" spans="1:3">
      <c r="A4237" s="20">
        <v>42277</v>
      </c>
      <c r="B4237">
        <v>1.1176999999999999</v>
      </c>
      <c r="C4237">
        <f t="shared" si="66"/>
        <v>2015</v>
      </c>
    </row>
    <row r="4238" spans="1:3">
      <c r="A4238" s="20">
        <v>42278</v>
      </c>
      <c r="B4238">
        <v>1.1194999999999999</v>
      </c>
      <c r="C4238">
        <f t="shared" si="66"/>
        <v>2015</v>
      </c>
    </row>
    <row r="4239" spans="1:3">
      <c r="A4239" s="20">
        <v>42279</v>
      </c>
      <c r="B4239">
        <v>1.1215999999999999</v>
      </c>
      <c r="C4239">
        <f t="shared" si="66"/>
        <v>2015</v>
      </c>
    </row>
    <row r="4240" spans="1:3">
      <c r="A4240" s="20">
        <v>42282</v>
      </c>
      <c r="B4240">
        <v>1.1188</v>
      </c>
      <c r="C4240">
        <f t="shared" si="66"/>
        <v>2015</v>
      </c>
    </row>
    <row r="4241" spans="1:3">
      <c r="A4241" s="20">
        <v>42283</v>
      </c>
      <c r="B4241">
        <v>1.1272</v>
      </c>
      <c r="C4241">
        <f t="shared" si="66"/>
        <v>2015</v>
      </c>
    </row>
    <row r="4242" spans="1:3">
      <c r="A4242" s="20">
        <v>42284</v>
      </c>
      <c r="B4242">
        <v>1.1236999999999999</v>
      </c>
      <c r="C4242">
        <f t="shared" ref="C4242:C4305" si="67">YEAR(A4242)</f>
        <v>2015</v>
      </c>
    </row>
    <row r="4243" spans="1:3">
      <c r="A4243" s="20">
        <v>42285</v>
      </c>
      <c r="B4243">
        <v>1.1275999999999999</v>
      </c>
      <c r="C4243">
        <f t="shared" si="67"/>
        <v>2015</v>
      </c>
    </row>
    <row r="4244" spans="1:3">
      <c r="A4244" s="20">
        <v>42286</v>
      </c>
      <c r="B4244">
        <v>1.1357999999999999</v>
      </c>
      <c r="C4244">
        <f t="shared" si="67"/>
        <v>2015</v>
      </c>
    </row>
    <row r="4245" spans="1:3">
      <c r="A4245" s="20">
        <v>42289</v>
      </c>
      <c r="B4245">
        <v>1.1357999999999999</v>
      </c>
      <c r="C4245">
        <f t="shared" si="67"/>
        <v>2015</v>
      </c>
    </row>
    <row r="4246" spans="1:3">
      <c r="A4246" s="20">
        <v>42290</v>
      </c>
      <c r="B4246">
        <v>1.1378999999999999</v>
      </c>
      <c r="C4246">
        <f t="shared" si="67"/>
        <v>2015</v>
      </c>
    </row>
    <row r="4247" spans="1:3">
      <c r="A4247" s="20">
        <v>42291</v>
      </c>
      <c r="B4247">
        <v>1.1474</v>
      </c>
      <c r="C4247">
        <f t="shared" si="67"/>
        <v>2015</v>
      </c>
    </row>
    <row r="4248" spans="1:3">
      <c r="A4248" s="20">
        <v>42292</v>
      </c>
      <c r="B4248">
        <v>1.1386000000000001</v>
      </c>
      <c r="C4248">
        <f t="shared" si="67"/>
        <v>2015</v>
      </c>
    </row>
    <row r="4249" spans="1:3">
      <c r="A4249" s="20">
        <v>42293</v>
      </c>
      <c r="B4249">
        <v>1.1348</v>
      </c>
      <c r="C4249">
        <f t="shared" si="67"/>
        <v>2015</v>
      </c>
    </row>
    <row r="4250" spans="1:3">
      <c r="A4250" s="20">
        <v>42296</v>
      </c>
      <c r="B4250">
        <v>1.1327</v>
      </c>
      <c r="C4250">
        <f t="shared" si="67"/>
        <v>2015</v>
      </c>
    </row>
    <row r="4251" spans="1:3">
      <c r="A4251" s="20">
        <v>42297</v>
      </c>
      <c r="B4251">
        <v>1.1346000000000001</v>
      </c>
      <c r="C4251">
        <f t="shared" si="67"/>
        <v>2015</v>
      </c>
    </row>
    <row r="4252" spans="1:3">
      <c r="A4252" s="20">
        <v>42298</v>
      </c>
      <c r="B4252">
        <v>1.1338999999999999</v>
      </c>
      <c r="C4252">
        <f t="shared" si="67"/>
        <v>2015</v>
      </c>
    </row>
    <row r="4253" spans="1:3">
      <c r="A4253" s="20">
        <v>42299</v>
      </c>
      <c r="B4253">
        <v>1.1109</v>
      </c>
      <c r="C4253">
        <f t="shared" si="67"/>
        <v>2015</v>
      </c>
    </row>
    <row r="4254" spans="1:3">
      <c r="A4254" s="20">
        <v>42300</v>
      </c>
      <c r="B4254">
        <v>1.1017999999999999</v>
      </c>
      <c r="C4254">
        <f t="shared" si="67"/>
        <v>2015</v>
      </c>
    </row>
    <row r="4255" spans="1:3">
      <c r="A4255" s="20">
        <v>42303</v>
      </c>
      <c r="B4255">
        <v>1.1057999999999999</v>
      </c>
      <c r="C4255">
        <f t="shared" si="67"/>
        <v>2015</v>
      </c>
    </row>
    <row r="4256" spans="1:3">
      <c r="A4256" s="20">
        <v>42304</v>
      </c>
      <c r="B4256">
        <v>1.1051</v>
      </c>
      <c r="C4256">
        <f t="shared" si="67"/>
        <v>2015</v>
      </c>
    </row>
    <row r="4257" spans="1:3">
      <c r="A4257" s="20">
        <v>42305</v>
      </c>
      <c r="B4257">
        <v>1.0923</v>
      </c>
      <c r="C4257">
        <f t="shared" si="67"/>
        <v>2015</v>
      </c>
    </row>
    <row r="4258" spans="1:3">
      <c r="A4258" s="20">
        <v>42306</v>
      </c>
      <c r="B4258">
        <v>1.0976999999999999</v>
      </c>
      <c r="C4258">
        <f t="shared" si="67"/>
        <v>2015</v>
      </c>
    </row>
    <row r="4259" spans="1:3">
      <c r="A4259" s="20">
        <v>42307</v>
      </c>
      <c r="B4259">
        <v>1.1006</v>
      </c>
      <c r="C4259">
        <f t="shared" si="67"/>
        <v>2015</v>
      </c>
    </row>
    <row r="4260" spans="1:3">
      <c r="A4260" s="20">
        <v>42310</v>
      </c>
      <c r="B4260">
        <v>1.1015999999999999</v>
      </c>
      <c r="C4260">
        <f t="shared" si="67"/>
        <v>2015</v>
      </c>
    </row>
    <row r="4261" spans="1:3">
      <c r="A4261" s="20">
        <v>42311</v>
      </c>
      <c r="B4261">
        <v>1.0964</v>
      </c>
      <c r="C4261">
        <f t="shared" si="67"/>
        <v>2015</v>
      </c>
    </row>
    <row r="4262" spans="1:3">
      <c r="A4262" s="20">
        <v>42312</v>
      </c>
      <c r="B4262">
        <v>1.0866</v>
      </c>
      <c r="C4262">
        <f t="shared" si="67"/>
        <v>2015</v>
      </c>
    </row>
    <row r="4263" spans="1:3">
      <c r="A4263" s="20">
        <v>42313</v>
      </c>
      <c r="B4263">
        <v>1.0884</v>
      </c>
      <c r="C4263">
        <f t="shared" si="67"/>
        <v>2015</v>
      </c>
    </row>
    <row r="4264" spans="1:3">
      <c r="A4264" s="20">
        <v>42314</v>
      </c>
      <c r="B4264">
        <v>1.0741000000000001</v>
      </c>
      <c r="C4264">
        <f t="shared" si="67"/>
        <v>2015</v>
      </c>
    </row>
    <row r="4265" spans="1:3">
      <c r="A4265" s="20">
        <v>42317</v>
      </c>
      <c r="B4265">
        <v>1.0751999999999999</v>
      </c>
      <c r="C4265">
        <f t="shared" si="67"/>
        <v>2015</v>
      </c>
    </row>
    <row r="4266" spans="1:3">
      <c r="A4266" s="20">
        <v>42318</v>
      </c>
      <c r="B4266">
        <v>1.0724</v>
      </c>
      <c r="C4266">
        <f t="shared" si="67"/>
        <v>2015</v>
      </c>
    </row>
    <row r="4267" spans="1:3">
      <c r="A4267" s="20">
        <v>42319</v>
      </c>
      <c r="B4267">
        <v>1.0743</v>
      </c>
      <c r="C4267">
        <f t="shared" si="67"/>
        <v>2015</v>
      </c>
    </row>
    <row r="4268" spans="1:3">
      <c r="A4268" s="20">
        <v>42320</v>
      </c>
      <c r="B4268">
        <v>1.0813999999999999</v>
      </c>
      <c r="C4268">
        <f t="shared" si="67"/>
        <v>2015</v>
      </c>
    </row>
    <row r="4269" spans="1:3">
      <c r="A4269" s="20">
        <v>42321</v>
      </c>
      <c r="B4269">
        <v>1.0772999999999999</v>
      </c>
      <c r="C4269">
        <f t="shared" si="67"/>
        <v>2015</v>
      </c>
    </row>
    <row r="4270" spans="1:3">
      <c r="A4270" s="20">
        <v>42324</v>
      </c>
      <c r="B4270">
        <v>1.0686</v>
      </c>
      <c r="C4270">
        <f t="shared" si="67"/>
        <v>2015</v>
      </c>
    </row>
    <row r="4271" spans="1:3">
      <c r="A4271" s="20">
        <v>42325</v>
      </c>
      <c r="B4271">
        <v>1.0642</v>
      </c>
      <c r="C4271">
        <f t="shared" si="67"/>
        <v>2015</v>
      </c>
    </row>
    <row r="4272" spans="1:3">
      <c r="A4272" s="20">
        <v>42326</v>
      </c>
      <c r="B4272">
        <v>1.0660000000000001</v>
      </c>
      <c r="C4272">
        <f t="shared" si="67"/>
        <v>2015</v>
      </c>
    </row>
    <row r="4273" spans="1:3">
      <c r="A4273" s="20">
        <v>42327</v>
      </c>
      <c r="B4273">
        <v>1.0733999999999999</v>
      </c>
      <c r="C4273">
        <f t="shared" si="67"/>
        <v>2015</v>
      </c>
    </row>
    <row r="4274" spans="1:3">
      <c r="A4274" s="20">
        <v>42328</v>
      </c>
      <c r="B4274">
        <v>1.0646</v>
      </c>
      <c r="C4274">
        <f t="shared" si="67"/>
        <v>2015</v>
      </c>
    </row>
    <row r="4275" spans="1:3">
      <c r="A4275" s="20">
        <v>42331</v>
      </c>
      <c r="B4275">
        <v>1.0636000000000001</v>
      </c>
      <c r="C4275">
        <f t="shared" si="67"/>
        <v>2015</v>
      </c>
    </row>
    <row r="4276" spans="1:3">
      <c r="A4276" s="20">
        <v>42332</v>
      </c>
      <c r="B4276">
        <v>1.0643</v>
      </c>
      <c r="C4276">
        <f t="shared" si="67"/>
        <v>2015</v>
      </c>
    </row>
    <row r="4277" spans="1:3">
      <c r="A4277" s="20">
        <v>42333</v>
      </c>
      <c r="B4277">
        <v>1.0624</v>
      </c>
      <c r="C4277">
        <f t="shared" si="67"/>
        <v>2015</v>
      </c>
    </row>
    <row r="4278" spans="1:3">
      <c r="A4278" s="20">
        <v>42334</v>
      </c>
      <c r="B4278">
        <v>1.0609999999999999</v>
      </c>
      <c r="C4278">
        <f t="shared" si="67"/>
        <v>2015</v>
      </c>
    </row>
    <row r="4279" spans="1:3">
      <c r="A4279" s="20">
        <v>42335</v>
      </c>
      <c r="B4279">
        <v>1.0592999999999999</v>
      </c>
      <c r="C4279">
        <f t="shared" si="67"/>
        <v>2015</v>
      </c>
    </row>
    <row r="4280" spans="1:3">
      <c r="A4280" s="20">
        <v>42338</v>
      </c>
      <c r="B4280">
        <v>1.0565</v>
      </c>
      <c r="C4280">
        <f t="shared" si="67"/>
        <v>2015</v>
      </c>
    </row>
    <row r="4281" spans="1:3">
      <c r="A4281" s="20">
        <v>42339</v>
      </c>
      <c r="B4281">
        <v>1.0632999999999999</v>
      </c>
      <c r="C4281">
        <f t="shared" si="67"/>
        <v>2015</v>
      </c>
    </row>
    <row r="4282" spans="1:3">
      <c r="A4282" s="20">
        <v>42340</v>
      </c>
      <c r="B4282">
        <v>1.0615000000000001</v>
      </c>
      <c r="C4282">
        <f t="shared" si="67"/>
        <v>2015</v>
      </c>
    </row>
    <row r="4283" spans="1:3">
      <c r="A4283" s="20">
        <v>42341</v>
      </c>
      <c r="B4283">
        <v>1.0940000000000001</v>
      </c>
      <c r="C4283">
        <f t="shared" si="67"/>
        <v>2015</v>
      </c>
    </row>
    <row r="4284" spans="1:3">
      <c r="A4284" s="20">
        <v>42342</v>
      </c>
      <c r="B4284">
        <v>1.0881000000000001</v>
      </c>
      <c r="C4284">
        <f t="shared" si="67"/>
        <v>2015</v>
      </c>
    </row>
    <row r="4285" spans="1:3">
      <c r="A4285" s="20">
        <v>42345</v>
      </c>
      <c r="B4285">
        <v>1.0837000000000001</v>
      </c>
      <c r="C4285">
        <f t="shared" si="67"/>
        <v>2015</v>
      </c>
    </row>
    <row r="4286" spans="1:3">
      <c r="A4286" s="20">
        <v>42346</v>
      </c>
      <c r="B4286">
        <v>1.0891999999999999</v>
      </c>
      <c r="C4286">
        <f t="shared" si="67"/>
        <v>2015</v>
      </c>
    </row>
    <row r="4287" spans="1:3">
      <c r="A4287" s="20">
        <v>42347</v>
      </c>
      <c r="B4287">
        <v>1.1025</v>
      </c>
      <c r="C4287">
        <f t="shared" si="67"/>
        <v>2015</v>
      </c>
    </row>
    <row r="4288" spans="1:3">
      <c r="A4288" s="20">
        <v>42348</v>
      </c>
      <c r="B4288">
        <v>1.0941000000000001</v>
      </c>
      <c r="C4288">
        <f t="shared" si="67"/>
        <v>2015</v>
      </c>
    </row>
    <row r="4289" spans="1:3">
      <c r="A4289" s="20">
        <v>42349</v>
      </c>
      <c r="B4289">
        <v>1.0986</v>
      </c>
      <c r="C4289">
        <f t="shared" si="67"/>
        <v>2015</v>
      </c>
    </row>
    <row r="4290" spans="1:3">
      <c r="A4290" s="20">
        <v>42352</v>
      </c>
      <c r="B4290">
        <v>1.0992</v>
      </c>
      <c r="C4290">
        <f t="shared" si="67"/>
        <v>2015</v>
      </c>
    </row>
    <row r="4291" spans="1:3">
      <c r="A4291" s="20">
        <v>42353</v>
      </c>
      <c r="B4291">
        <v>1.0931</v>
      </c>
      <c r="C4291">
        <f t="shared" si="67"/>
        <v>2015</v>
      </c>
    </row>
    <row r="4292" spans="1:3">
      <c r="A4292" s="20">
        <v>42354</v>
      </c>
      <c r="B4292">
        <v>1.0911999999999999</v>
      </c>
      <c r="C4292">
        <f t="shared" si="67"/>
        <v>2015</v>
      </c>
    </row>
    <row r="4293" spans="1:3">
      <c r="A4293" s="20">
        <v>42355</v>
      </c>
      <c r="B4293">
        <v>1.0826</v>
      </c>
      <c r="C4293">
        <f t="shared" si="67"/>
        <v>2015</v>
      </c>
    </row>
    <row r="4294" spans="1:3">
      <c r="A4294" s="20">
        <v>42356</v>
      </c>
      <c r="B4294">
        <v>1.0868</v>
      </c>
      <c r="C4294">
        <f t="shared" si="67"/>
        <v>2015</v>
      </c>
    </row>
    <row r="4295" spans="1:3">
      <c r="A4295" s="20">
        <v>42359</v>
      </c>
      <c r="B4295">
        <v>1.0914999999999999</v>
      </c>
      <c r="C4295">
        <f t="shared" si="67"/>
        <v>2015</v>
      </c>
    </row>
    <row r="4296" spans="1:3">
      <c r="A4296" s="20">
        <v>42360</v>
      </c>
      <c r="B4296">
        <v>1.0956999999999999</v>
      </c>
      <c r="C4296">
        <f t="shared" si="67"/>
        <v>2015</v>
      </c>
    </row>
    <row r="4297" spans="1:3">
      <c r="A4297" s="20">
        <v>42361</v>
      </c>
      <c r="B4297">
        <v>1.0911999999999999</v>
      </c>
      <c r="C4297">
        <f t="shared" si="67"/>
        <v>2015</v>
      </c>
    </row>
    <row r="4298" spans="1:3">
      <c r="A4298" s="20">
        <v>42362</v>
      </c>
      <c r="B4298">
        <v>1.0963000000000001</v>
      </c>
      <c r="C4298">
        <f t="shared" si="67"/>
        <v>2015</v>
      </c>
    </row>
    <row r="4299" spans="1:3">
      <c r="A4299" s="20">
        <v>42363</v>
      </c>
      <c r="B4299">
        <v>1.0960000000000001</v>
      </c>
      <c r="C4299">
        <f t="shared" si="67"/>
        <v>2015</v>
      </c>
    </row>
    <row r="4300" spans="1:3">
      <c r="A4300" s="20">
        <v>42366</v>
      </c>
      <c r="B4300">
        <v>1.0968</v>
      </c>
      <c r="C4300">
        <f t="shared" si="67"/>
        <v>2015</v>
      </c>
    </row>
    <row r="4301" spans="1:3">
      <c r="A4301" s="20">
        <v>42367</v>
      </c>
      <c r="B4301">
        <v>1.0920000000000001</v>
      </c>
      <c r="C4301">
        <f t="shared" si="67"/>
        <v>2015</v>
      </c>
    </row>
    <row r="4302" spans="1:3">
      <c r="A4302" s="20">
        <v>42368</v>
      </c>
      <c r="B4302">
        <v>1.0932999999999999</v>
      </c>
      <c r="C4302">
        <f t="shared" si="67"/>
        <v>2015</v>
      </c>
    </row>
    <row r="4303" spans="1:3">
      <c r="A4303" s="20">
        <v>42369</v>
      </c>
      <c r="B4303">
        <v>1.0862000000000001</v>
      </c>
      <c r="C4303">
        <f t="shared" si="67"/>
        <v>2015</v>
      </c>
    </row>
    <row r="4304" spans="1:3">
      <c r="A4304" s="20">
        <v>42370</v>
      </c>
      <c r="B4304">
        <v>1.0855999999999999</v>
      </c>
      <c r="C4304">
        <f t="shared" si="67"/>
        <v>2016</v>
      </c>
    </row>
    <row r="4305" spans="1:3">
      <c r="A4305" s="20">
        <v>42373</v>
      </c>
      <c r="B4305">
        <v>1.0831</v>
      </c>
      <c r="C4305">
        <f t="shared" si="67"/>
        <v>2016</v>
      </c>
    </row>
    <row r="4306" spans="1:3">
      <c r="A4306" s="20">
        <v>42374</v>
      </c>
      <c r="B4306">
        <v>1.0748</v>
      </c>
      <c r="C4306">
        <f t="shared" ref="C4306:C4369" si="68">YEAR(A4306)</f>
        <v>2016</v>
      </c>
    </row>
    <row r="4307" spans="1:3">
      <c r="A4307" s="20">
        <v>42375</v>
      </c>
      <c r="B4307">
        <v>1.0781000000000001</v>
      </c>
      <c r="C4307">
        <f t="shared" si="68"/>
        <v>2016</v>
      </c>
    </row>
    <row r="4308" spans="1:3">
      <c r="A4308" s="20">
        <v>42376</v>
      </c>
      <c r="B4308">
        <v>1.0931999999999999</v>
      </c>
      <c r="C4308">
        <f t="shared" si="68"/>
        <v>2016</v>
      </c>
    </row>
    <row r="4309" spans="1:3">
      <c r="A4309" s="20">
        <v>42377</v>
      </c>
      <c r="B4309">
        <v>1.0922000000000001</v>
      </c>
      <c r="C4309">
        <f t="shared" si="68"/>
        <v>2016</v>
      </c>
    </row>
    <row r="4310" spans="1:3">
      <c r="A4310" s="20">
        <v>42380</v>
      </c>
      <c r="B4310">
        <v>1.0859000000000001</v>
      </c>
      <c r="C4310">
        <f t="shared" si="68"/>
        <v>2016</v>
      </c>
    </row>
    <row r="4311" spans="1:3">
      <c r="A4311" s="20">
        <v>42381</v>
      </c>
      <c r="B4311">
        <v>1.0858000000000001</v>
      </c>
      <c r="C4311">
        <f t="shared" si="68"/>
        <v>2016</v>
      </c>
    </row>
    <row r="4312" spans="1:3">
      <c r="A4312" s="20">
        <v>42382</v>
      </c>
      <c r="B4312">
        <v>1.0876999999999999</v>
      </c>
      <c r="C4312">
        <f t="shared" si="68"/>
        <v>2016</v>
      </c>
    </row>
    <row r="4313" spans="1:3">
      <c r="A4313" s="20">
        <v>42383</v>
      </c>
      <c r="B4313">
        <v>1.0865</v>
      </c>
      <c r="C4313">
        <f t="shared" si="68"/>
        <v>2016</v>
      </c>
    </row>
    <row r="4314" spans="1:3">
      <c r="A4314" s="20">
        <v>42384</v>
      </c>
      <c r="B4314">
        <v>1.0915999999999999</v>
      </c>
      <c r="C4314">
        <f t="shared" si="68"/>
        <v>2016</v>
      </c>
    </row>
    <row r="4315" spans="1:3">
      <c r="A4315" s="20">
        <v>42387</v>
      </c>
      <c r="B4315">
        <v>1.0891999999999999</v>
      </c>
      <c r="C4315">
        <f t="shared" si="68"/>
        <v>2016</v>
      </c>
    </row>
    <row r="4316" spans="1:3">
      <c r="A4316" s="20">
        <v>42388</v>
      </c>
      <c r="B4316">
        <v>1.0908</v>
      </c>
      <c r="C4316">
        <f t="shared" si="68"/>
        <v>2016</v>
      </c>
    </row>
    <row r="4317" spans="1:3">
      <c r="A4317" s="20">
        <v>42389</v>
      </c>
      <c r="B4317">
        <v>1.089</v>
      </c>
      <c r="C4317">
        <f t="shared" si="68"/>
        <v>2016</v>
      </c>
    </row>
    <row r="4318" spans="1:3">
      <c r="A4318" s="20">
        <v>42390</v>
      </c>
      <c r="B4318">
        <v>1.0873999999999999</v>
      </c>
      <c r="C4318">
        <f t="shared" si="68"/>
        <v>2016</v>
      </c>
    </row>
    <row r="4319" spans="1:3">
      <c r="A4319" s="20">
        <v>42391</v>
      </c>
      <c r="B4319">
        <v>1.0795999999999999</v>
      </c>
      <c r="C4319">
        <f t="shared" si="68"/>
        <v>2016</v>
      </c>
    </row>
    <row r="4320" spans="1:3">
      <c r="A4320" s="20">
        <v>42394</v>
      </c>
      <c r="B4320">
        <v>1.0849</v>
      </c>
      <c r="C4320">
        <f t="shared" si="68"/>
        <v>2016</v>
      </c>
    </row>
    <row r="4321" spans="1:3">
      <c r="A4321" s="20">
        <v>42395</v>
      </c>
      <c r="B4321">
        <v>1.087</v>
      </c>
      <c r="C4321">
        <f t="shared" si="68"/>
        <v>2016</v>
      </c>
    </row>
    <row r="4322" spans="1:3">
      <c r="A4322" s="20">
        <v>42396</v>
      </c>
      <c r="B4322">
        <v>1.0892999999999999</v>
      </c>
      <c r="C4322">
        <f t="shared" si="68"/>
        <v>2016</v>
      </c>
    </row>
    <row r="4323" spans="1:3">
      <c r="A4323" s="20">
        <v>42397</v>
      </c>
      <c r="B4323">
        <v>1.0940000000000001</v>
      </c>
      <c r="C4323">
        <f t="shared" si="68"/>
        <v>2016</v>
      </c>
    </row>
    <row r="4324" spans="1:3">
      <c r="A4324" s="20">
        <v>42398</v>
      </c>
      <c r="B4324">
        <v>1.0831</v>
      </c>
      <c r="C4324">
        <f t="shared" si="68"/>
        <v>2016</v>
      </c>
    </row>
    <row r="4325" spans="1:3">
      <c r="A4325" s="20">
        <v>42401</v>
      </c>
      <c r="B4325">
        <v>1.0888</v>
      </c>
      <c r="C4325">
        <f t="shared" si="68"/>
        <v>2016</v>
      </c>
    </row>
    <row r="4326" spans="1:3">
      <c r="A4326" s="20">
        <v>42402</v>
      </c>
      <c r="B4326">
        <v>1.0919000000000001</v>
      </c>
      <c r="C4326">
        <f t="shared" si="68"/>
        <v>2016</v>
      </c>
    </row>
    <row r="4327" spans="1:3">
      <c r="A4327" s="20">
        <v>42403</v>
      </c>
      <c r="B4327">
        <v>1.1105</v>
      </c>
      <c r="C4327">
        <f t="shared" si="68"/>
        <v>2016</v>
      </c>
    </row>
    <row r="4328" spans="1:3">
      <c r="A4328" s="20">
        <v>42404</v>
      </c>
      <c r="B4328">
        <v>1.1209</v>
      </c>
      <c r="C4328">
        <f t="shared" si="68"/>
        <v>2016</v>
      </c>
    </row>
    <row r="4329" spans="1:3">
      <c r="A4329" s="20">
        <v>42405</v>
      </c>
      <c r="B4329">
        <v>1.1157999999999999</v>
      </c>
      <c r="C4329">
        <f t="shared" si="68"/>
        <v>2016</v>
      </c>
    </row>
    <row r="4330" spans="1:3">
      <c r="A4330" s="20">
        <v>42408</v>
      </c>
      <c r="B4330">
        <v>1.1193</v>
      </c>
      <c r="C4330">
        <f t="shared" si="68"/>
        <v>2016</v>
      </c>
    </row>
    <row r="4331" spans="1:3">
      <c r="A4331" s="20">
        <v>42409</v>
      </c>
      <c r="B4331">
        <v>1.1293</v>
      </c>
      <c r="C4331">
        <f t="shared" si="68"/>
        <v>2016</v>
      </c>
    </row>
    <row r="4332" spans="1:3">
      <c r="A4332" s="20">
        <v>42410</v>
      </c>
      <c r="B4332">
        <v>1.1292</v>
      </c>
      <c r="C4332">
        <f t="shared" si="68"/>
        <v>2016</v>
      </c>
    </row>
    <row r="4333" spans="1:3">
      <c r="A4333" s="20">
        <v>42411</v>
      </c>
      <c r="B4333">
        <v>1.1323000000000001</v>
      </c>
      <c r="C4333">
        <f t="shared" si="68"/>
        <v>2016</v>
      </c>
    </row>
    <row r="4334" spans="1:3">
      <c r="A4334" s="20">
        <v>42412</v>
      </c>
      <c r="B4334">
        <v>1.1255999999999999</v>
      </c>
      <c r="C4334">
        <f t="shared" si="68"/>
        <v>2016</v>
      </c>
    </row>
    <row r="4335" spans="1:3">
      <c r="A4335" s="20">
        <v>42415</v>
      </c>
      <c r="B4335">
        <v>1.1155999999999999</v>
      </c>
      <c r="C4335">
        <f t="shared" si="68"/>
        <v>2016</v>
      </c>
    </row>
    <row r="4336" spans="1:3">
      <c r="A4336" s="20">
        <v>42416</v>
      </c>
      <c r="B4336">
        <v>1.1144000000000001</v>
      </c>
      <c r="C4336">
        <f t="shared" si="68"/>
        <v>2016</v>
      </c>
    </row>
    <row r="4337" spans="1:3">
      <c r="A4337" s="20">
        <v>42417</v>
      </c>
      <c r="B4337">
        <v>1.1128</v>
      </c>
      <c r="C4337">
        <f t="shared" si="68"/>
        <v>2016</v>
      </c>
    </row>
    <row r="4338" spans="1:3">
      <c r="A4338" s="20">
        <v>42418</v>
      </c>
      <c r="B4338">
        <v>1.1107</v>
      </c>
      <c r="C4338">
        <f t="shared" si="68"/>
        <v>2016</v>
      </c>
    </row>
    <row r="4339" spans="1:3">
      <c r="A4339" s="20">
        <v>42419</v>
      </c>
      <c r="B4339">
        <v>1.113</v>
      </c>
      <c r="C4339">
        <f t="shared" si="68"/>
        <v>2016</v>
      </c>
    </row>
    <row r="4340" spans="1:3">
      <c r="A4340" s="20">
        <v>42422</v>
      </c>
      <c r="B4340">
        <v>1.103</v>
      </c>
      <c r="C4340">
        <f t="shared" si="68"/>
        <v>2016</v>
      </c>
    </row>
    <row r="4341" spans="1:3">
      <c r="A4341" s="20">
        <v>42423</v>
      </c>
      <c r="B4341">
        <v>1.1020000000000001</v>
      </c>
      <c r="C4341">
        <f t="shared" si="68"/>
        <v>2016</v>
      </c>
    </row>
    <row r="4342" spans="1:3">
      <c r="A4342" s="20">
        <v>42424</v>
      </c>
      <c r="B4342">
        <v>1.1012999999999999</v>
      </c>
      <c r="C4342">
        <f t="shared" si="68"/>
        <v>2016</v>
      </c>
    </row>
    <row r="4343" spans="1:3">
      <c r="A4343" s="20">
        <v>42425</v>
      </c>
      <c r="B4343">
        <v>1.1017999999999999</v>
      </c>
      <c r="C4343">
        <f t="shared" si="68"/>
        <v>2016</v>
      </c>
    </row>
    <row r="4344" spans="1:3">
      <c r="A4344" s="20">
        <v>42426</v>
      </c>
      <c r="B4344">
        <v>1.0933999999999999</v>
      </c>
      <c r="C4344">
        <f t="shared" si="68"/>
        <v>2016</v>
      </c>
    </row>
    <row r="4345" spans="1:3">
      <c r="A4345" s="20">
        <v>42429</v>
      </c>
      <c r="B4345">
        <v>1.0872999999999999</v>
      </c>
      <c r="C4345">
        <f t="shared" si="68"/>
        <v>2016</v>
      </c>
    </row>
    <row r="4346" spans="1:3">
      <c r="A4346" s="20">
        <v>42430</v>
      </c>
      <c r="B4346">
        <v>1.0868</v>
      </c>
      <c r="C4346">
        <f t="shared" si="68"/>
        <v>2016</v>
      </c>
    </row>
    <row r="4347" spans="1:3">
      <c r="A4347" s="20">
        <v>42431</v>
      </c>
      <c r="B4347">
        <v>1.0868</v>
      </c>
      <c r="C4347">
        <f t="shared" si="68"/>
        <v>2016</v>
      </c>
    </row>
    <row r="4348" spans="1:3">
      <c r="A4348" s="20">
        <v>42432</v>
      </c>
      <c r="B4348">
        <v>1.0956999999999999</v>
      </c>
      <c r="C4348">
        <f t="shared" si="68"/>
        <v>2016</v>
      </c>
    </row>
    <row r="4349" spans="1:3">
      <c r="A4349" s="20">
        <v>42433</v>
      </c>
      <c r="B4349">
        <v>1.1005</v>
      </c>
      <c r="C4349">
        <f t="shared" si="68"/>
        <v>2016</v>
      </c>
    </row>
    <row r="4350" spans="1:3">
      <c r="A4350" s="20">
        <v>42436</v>
      </c>
      <c r="B4350">
        <v>1.1013999999999999</v>
      </c>
      <c r="C4350">
        <f t="shared" si="68"/>
        <v>2016</v>
      </c>
    </row>
    <row r="4351" spans="1:3">
      <c r="A4351" s="20">
        <v>42437</v>
      </c>
      <c r="B4351">
        <v>1.1011</v>
      </c>
      <c r="C4351">
        <f t="shared" si="68"/>
        <v>2016</v>
      </c>
    </row>
    <row r="4352" spans="1:3">
      <c r="A4352" s="20">
        <v>42438</v>
      </c>
      <c r="B4352">
        <v>1.0999000000000001</v>
      </c>
      <c r="C4352">
        <f t="shared" si="68"/>
        <v>2016</v>
      </c>
    </row>
    <row r="4353" spans="1:3">
      <c r="A4353" s="20">
        <v>42439</v>
      </c>
      <c r="B4353">
        <v>1.1176999999999999</v>
      </c>
      <c r="C4353">
        <f t="shared" si="68"/>
        <v>2016</v>
      </c>
    </row>
    <row r="4354" spans="1:3">
      <c r="A4354" s="20">
        <v>42440</v>
      </c>
      <c r="B4354">
        <v>1.1155999999999999</v>
      </c>
      <c r="C4354">
        <f t="shared" si="68"/>
        <v>2016</v>
      </c>
    </row>
    <row r="4355" spans="1:3">
      <c r="A4355" s="20">
        <v>42443</v>
      </c>
      <c r="B4355">
        <v>1.1103000000000001</v>
      </c>
      <c r="C4355">
        <f t="shared" si="68"/>
        <v>2016</v>
      </c>
    </row>
    <row r="4356" spans="1:3">
      <c r="A4356" s="20">
        <v>42444</v>
      </c>
      <c r="B4356">
        <v>1.1109</v>
      </c>
      <c r="C4356">
        <f t="shared" si="68"/>
        <v>2016</v>
      </c>
    </row>
    <row r="4357" spans="1:3">
      <c r="A4357" s="20">
        <v>42445</v>
      </c>
      <c r="B4357">
        <v>1.1224000000000001</v>
      </c>
      <c r="C4357">
        <f t="shared" si="68"/>
        <v>2016</v>
      </c>
    </row>
    <row r="4358" spans="1:3">
      <c r="A4358" s="20">
        <v>42446</v>
      </c>
      <c r="B4358">
        <v>1.1317999999999999</v>
      </c>
      <c r="C4358">
        <f t="shared" si="68"/>
        <v>2016</v>
      </c>
    </row>
    <row r="4359" spans="1:3">
      <c r="A4359" s="20">
        <v>42447</v>
      </c>
      <c r="B4359">
        <v>1.127</v>
      </c>
      <c r="C4359">
        <f t="shared" si="68"/>
        <v>2016</v>
      </c>
    </row>
    <row r="4360" spans="1:3">
      <c r="A4360" s="20">
        <v>42450</v>
      </c>
      <c r="B4360">
        <v>1.1241000000000001</v>
      </c>
      <c r="C4360">
        <f t="shared" si="68"/>
        <v>2016</v>
      </c>
    </row>
    <row r="4361" spans="1:3">
      <c r="A4361" s="20">
        <v>42451</v>
      </c>
      <c r="B4361">
        <v>1.1216999999999999</v>
      </c>
      <c r="C4361">
        <f t="shared" si="68"/>
        <v>2016</v>
      </c>
    </row>
    <row r="4362" spans="1:3">
      <c r="A4362" s="20">
        <v>42452</v>
      </c>
      <c r="B4362">
        <v>1.1181000000000001</v>
      </c>
      <c r="C4362">
        <f t="shared" si="68"/>
        <v>2016</v>
      </c>
    </row>
    <row r="4363" spans="1:3">
      <c r="A4363" s="20">
        <v>42453</v>
      </c>
      <c r="B4363">
        <v>1.1173999999999999</v>
      </c>
      <c r="C4363">
        <f t="shared" si="68"/>
        <v>2016</v>
      </c>
    </row>
    <row r="4364" spans="1:3">
      <c r="A4364" s="20">
        <v>42454</v>
      </c>
      <c r="B4364">
        <v>1.1167</v>
      </c>
      <c r="C4364">
        <f t="shared" si="68"/>
        <v>2016</v>
      </c>
    </row>
    <row r="4365" spans="1:3">
      <c r="A4365" s="20">
        <v>42457</v>
      </c>
      <c r="B4365">
        <v>1.1195999999999999</v>
      </c>
      <c r="C4365">
        <f t="shared" si="68"/>
        <v>2016</v>
      </c>
    </row>
    <row r="4366" spans="1:3">
      <c r="A4366" s="20">
        <v>42458</v>
      </c>
      <c r="B4366">
        <v>1.1291</v>
      </c>
      <c r="C4366">
        <f t="shared" si="68"/>
        <v>2016</v>
      </c>
    </row>
    <row r="4367" spans="1:3">
      <c r="A4367" s="20">
        <v>42459</v>
      </c>
      <c r="B4367">
        <v>1.1337999999999999</v>
      </c>
      <c r="C4367">
        <f t="shared" si="68"/>
        <v>2016</v>
      </c>
    </row>
    <row r="4368" spans="1:3">
      <c r="A4368" s="20">
        <v>42460</v>
      </c>
      <c r="B4368">
        <v>1.1379999999999999</v>
      </c>
      <c r="C4368">
        <f t="shared" si="68"/>
        <v>2016</v>
      </c>
    </row>
    <row r="4369" spans="1:3">
      <c r="A4369" s="20">
        <v>42461</v>
      </c>
      <c r="B4369">
        <v>1.1391</v>
      </c>
      <c r="C4369">
        <f t="shared" si="68"/>
        <v>2016</v>
      </c>
    </row>
    <row r="4370" spans="1:3">
      <c r="A4370" s="20">
        <v>42464</v>
      </c>
      <c r="B4370">
        <v>1.1391</v>
      </c>
      <c r="C4370">
        <f t="shared" ref="C4370:C4433" si="69">YEAR(A4370)</f>
        <v>2016</v>
      </c>
    </row>
    <row r="4371" spans="1:3">
      <c r="A4371" s="20">
        <v>42465</v>
      </c>
      <c r="B4371">
        <v>1.1384000000000001</v>
      </c>
      <c r="C4371">
        <f t="shared" si="69"/>
        <v>2016</v>
      </c>
    </row>
    <row r="4372" spans="1:3">
      <c r="A4372" s="20">
        <v>42466</v>
      </c>
      <c r="B4372">
        <v>1.1398999999999999</v>
      </c>
      <c r="C4372">
        <f t="shared" si="69"/>
        <v>2016</v>
      </c>
    </row>
    <row r="4373" spans="1:3">
      <c r="A4373" s="20">
        <v>42467</v>
      </c>
      <c r="B4373">
        <v>1.1377999999999999</v>
      </c>
      <c r="C4373">
        <f t="shared" si="69"/>
        <v>2016</v>
      </c>
    </row>
    <row r="4374" spans="1:3">
      <c r="A4374" s="20">
        <v>42468</v>
      </c>
      <c r="B4374">
        <v>1.1398999999999999</v>
      </c>
      <c r="C4374">
        <f t="shared" si="69"/>
        <v>2016</v>
      </c>
    </row>
    <row r="4375" spans="1:3">
      <c r="A4375" s="20">
        <v>42471</v>
      </c>
      <c r="B4375">
        <v>1.1408</v>
      </c>
      <c r="C4375">
        <f t="shared" si="69"/>
        <v>2016</v>
      </c>
    </row>
    <row r="4376" spans="1:3">
      <c r="A4376" s="20">
        <v>42472</v>
      </c>
      <c r="B4376">
        <v>1.1386000000000001</v>
      </c>
      <c r="C4376">
        <f t="shared" si="69"/>
        <v>2016</v>
      </c>
    </row>
    <row r="4377" spans="1:3">
      <c r="A4377" s="20">
        <v>42473</v>
      </c>
      <c r="B4377">
        <v>1.1274</v>
      </c>
      <c r="C4377">
        <f t="shared" si="69"/>
        <v>2016</v>
      </c>
    </row>
    <row r="4378" spans="1:3">
      <c r="A4378" s="20">
        <v>42474</v>
      </c>
      <c r="B4378">
        <v>1.1268</v>
      </c>
      <c r="C4378">
        <f t="shared" si="69"/>
        <v>2016</v>
      </c>
    </row>
    <row r="4379" spans="1:3">
      <c r="A4379" s="20">
        <v>42475</v>
      </c>
      <c r="B4379">
        <v>1.1284000000000001</v>
      </c>
      <c r="C4379">
        <f t="shared" si="69"/>
        <v>2016</v>
      </c>
    </row>
    <row r="4380" spans="1:3">
      <c r="A4380" s="20">
        <v>42478</v>
      </c>
      <c r="B4380">
        <v>1.1313</v>
      </c>
      <c r="C4380">
        <f t="shared" si="69"/>
        <v>2016</v>
      </c>
    </row>
    <row r="4381" spans="1:3">
      <c r="A4381" s="20">
        <v>42479</v>
      </c>
      <c r="B4381">
        <v>1.1357999999999999</v>
      </c>
      <c r="C4381">
        <f t="shared" si="69"/>
        <v>2016</v>
      </c>
    </row>
    <row r="4382" spans="1:3">
      <c r="A4382" s="20">
        <v>42480</v>
      </c>
      <c r="B4382">
        <v>1.1296999999999999</v>
      </c>
      <c r="C4382">
        <f t="shared" si="69"/>
        <v>2016</v>
      </c>
    </row>
    <row r="4383" spans="1:3">
      <c r="A4383" s="20">
        <v>42481</v>
      </c>
      <c r="B4383">
        <v>1.1288</v>
      </c>
      <c r="C4383">
        <f t="shared" si="69"/>
        <v>2016</v>
      </c>
    </row>
    <row r="4384" spans="1:3">
      <c r="A4384" s="20">
        <v>42482</v>
      </c>
      <c r="B4384">
        <v>1.1222000000000001</v>
      </c>
      <c r="C4384">
        <f t="shared" si="69"/>
        <v>2016</v>
      </c>
    </row>
    <row r="4385" spans="1:3">
      <c r="A4385" s="20">
        <v>42485</v>
      </c>
      <c r="B4385">
        <v>1.1268</v>
      </c>
      <c r="C4385">
        <f t="shared" si="69"/>
        <v>2016</v>
      </c>
    </row>
    <row r="4386" spans="1:3">
      <c r="A4386" s="20">
        <v>42486</v>
      </c>
      <c r="B4386">
        <v>1.1296999999999999</v>
      </c>
      <c r="C4386">
        <f t="shared" si="69"/>
        <v>2016</v>
      </c>
    </row>
    <row r="4387" spans="1:3">
      <c r="A4387" s="20">
        <v>42487</v>
      </c>
      <c r="B4387">
        <v>1.1322000000000001</v>
      </c>
      <c r="C4387">
        <f t="shared" si="69"/>
        <v>2016</v>
      </c>
    </row>
    <row r="4388" spans="1:3">
      <c r="A4388" s="20">
        <v>42488</v>
      </c>
      <c r="B4388">
        <v>1.1352</v>
      </c>
      <c r="C4388">
        <f t="shared" si="69"/>
        <v>2016</v>
      </c>
    </row>
    <row r="4389" spans="1:3">
      <c r="A4389" s="20">
        <v>42489</v>
      </c>
      <c r="B4389">
        <v>1.1451</v>
      </c>
      <c r="C4389">
        <f t="shared" si="69"/>
        <v>2016</v>
      </c>
    </row>
    <row r="4390" spans="1:3">
      <c r="A4390" s="20">
        <v>42492</v>
      </c>
      <c r="B4390">
        <v>1.1534</v>
      </c>
      <c r="C4390">
        <f t="shared" si="69"/>
        <v>2016</v>
      </c>
    </row>
    <row r="4391" spans="1:3">
      <c r="A4391" s="20">
        <v>42493</v>
      </c>
      <c r="B4391">
        <v>1.1496</v>
      </c>
      <c r="C4391">
        <f t="shared" si="69"/>
        <v>2016</v>
      </c>
    </row>
    <row r="4392" spans="1:3">
      <c r="A4392" s="20">
        <v>42494</v>
      </c>
      <c r="B4392">
        <v>1.1487000000000001</v>
      </c>
      <c r="C4392">
        <f t="shared" si="69"/>
        <v>2016</v>
      </c>
    </row>
    <row r="4393" spans="1:3">
      <c r="A4393" s="20">
        <v>42495</v>
      </c>
      <c r="B4393">
        <v>1.1405000000000001</v>
      </c>
      <c r="C4393">
        <f t="shared" si="69"/>
        <v>2016</v>
      </c>
    </row>
    <row r="4394" spans="1:3">
      <c r="A4394" s="20">
        <v>42496</v>
      </c>
      <c r="B4394">
        <v>1.1404000000000001</v>
      </c>
      <c r="C4394">
        <f t="shared" si="69"/>
        <v>2016</v>
      </c>
    </row>
    <row r="4395" spans="1:3">
      <c r="A4395" s="20">
        <v>42499</v>
      </c>
      <c r="B4395">
        <v>1.1383000000000001</v>
      </c>
      <c r="C4395">
        <f t="shared" si="69"/>
        <v>2016</v>
      </c>
    </row>
    <row r="4396" spans="1:3">
      <c r="A4396" s="20">
        <v>42500</v>
      </c>
      <c r="B4396">
        <v>1.1372</v>
      </c>
      <c r="C4396">
        <f t="shared" si="69"/>
        <v>2016</v>
      </c>
    </row>
    <row r="4397" spans="1:3">
      <c r="A4397" s="20">
        <v>42501</v>
      </c>
      <c r="B4397">
        <v>1.1426000000000001</v>
      </c>
      <c r="C4397">
        <f t="shared" si="69"/>
        <v>2016</v>
      </c>
    </row>
    <row r="4398" spans="1:3">
      <c r="A4398" s="20">
        <v>42502</v>
      </c>
      <c r="B4398">
        <v>1.1376999999999999</v>
      </c>
      <c r="C4398">
        <f t="shared" si="69"/>
        <v>2016</v>
      </c>
    </row>
    <row r="4399" spans="1:3">
      <c r="A4399" s="20">
        <v>42503</v>
      </c>
      <c r="B4399">
        <v>1.1309</v>
      </c>
      <c r="C4399">
        <f t="shared" si="69"/>
        <v>2016</v>
      </c>
    </row>
    <row r="4400" spans="1:3">
      <c r="A4400" s="20">
        <v>42506</v>
      </c>
      <c r="B4400">
        <v>1.1321000000000001</v>
      </c>
      <c r="C4400">
        <f t="shared" si="69"/>
        <v>2016</v>
      </c>
    </row>
    <row r="4401" spans="1:3">
      <c r="A4401" s="20">
        <v>42507</v>
      </c>
      <c r="B4401">
        <v>1.1313</v>
      </c>
      <c r="C4401">
        <f t="shared" si="69"/>
        <v>2016</v>
      </c>
    </row>
    <row r="4402" spans="1:3">
      <c r="A4402" s="20">
        <v>42508</v>
      </c>
      <c r="B4402">
        <v>1.1215999999999999</v>
      </c>
      <c r="C4402">
        <f t="shared" si="69"/>
        <v>2016</v>
      </c>
    </row>
    <row r="4403" spans="1:3">
      <c r="A4403" s="20">
        <v>42509</v>
      </c>
      <c r="B4403">
        <v>1.1203000000000001</v>
      </c>
      <c r="C4403">
        <f t="shared" si="69"/>
        <v>2016</v>
      </c>
    </row>
    <row r="4404" spans="1:3">
      <c r="A4404" s="20">
        <v>42510</v>
      </c>
      <c r="B4404">
        <v>1.1224000000000001</v>
      </c>
      <c r="C4404">
        <f t="shared" si="69"/>
        <v>2016</v>
      </c>
    </row>
    <row r="4405" spans="1:3">
      <c r="A4405" s="20">
        <v>42513</v>
      </c>
      <c r="B4405">
        <v>1.1220000000000001</v>
      </c>
      <c r="C4405">
        <f t="shared" si="69"/>
        <v>2016</v>
      </c>
    </row>
    <row r="4406" spans="1:3">
      <c r="A4406" s="20">
        <v>42514</v>
      </c>
      <c r="B4406">
        <v>1.1141000000000001</v>
      </c>
      <c r="C4406">
        <f t="shared" si="69"/>
        <v>2016</v>
      </c>
    </row>
    <row r="4407" spans="1:3">
      <c r="A4407" s="20">
        <v>42515</v>
      </c>
      <c r="B4407">
        <v>1.1154999999999999</v>
      </c>
      <c r="C4407">
        <f t="shared" si="69"/>
        <v>2016</v>
      </c>
    </row>
    <row r="4408" spans="1:3">
      <c r="A4408" s="20">
        <v>42516</v>
      </c>
      <c r="B4408">
        <v>1.1194</v>
      </c>
      <c r="C4408">
        <f t="shared" si="69"/>
        <v>2016</v>
      </c>
    </row>
    <row r="4409" spans="1:3">
      <c r="A4409" s="20">
        <v>42517</v>
      </c>
      <c r="B4409">
        <v>1.1114999999999999</v>
      </c>
      <c r="C4409">
        <f t="shared" si="69"/>
        <v>2016</v>
      </c>
    </row>
    <row r="4410" spans="1:3">
      <c r="A4410" s="20">
        <v>42520</v>
      </c>
      <c r="B4410">
        <v>1.1137999999999999</v>
      </c>
      <c r="C4410">
        <f t="shared" si="69"/>
        <v>2016</v>
      </c>
    </row>
    <row r="4411" spans="1:3">
      <c r="A4411" s="20">
        <v>42521</v>
      </c>
      <c r="B4411">
        <v>1.1132</v>
      </c>
      <c r="C4411">
        <f t="shared" si="69"/>
        <v>2016</v>
      </c>
    </row>
    <row r="4412" spans="1:3">
      <c r="A4412" s="20">
        <v>42522</v>
      </c>
      <c r="B4412">
        <v>1.1188</v>
      </c>
      <c r="C4412">
        <f t="shared" si="69"/>
        <v>2016</v>
      </c>
    </row>
    <row r="4413" spans="1:3">
      <c r="A4413" s="20">
        <v>42523</v>
      </c>
      <c r="B4413">
        <v>1.1151</v>
      </c>
      <c r="C4413">
        <f t="shared" si="69"/>
        <v>2016</v>
      </c>
    </row>
    <row r="4414" spans="1:3">
      <c r="A4414" s="20">
        <v>42524</v>
      </c>
      <c r="B4414">
        <v>1.1367</v>
      </c>
      <c r="C4414">
        <f t="shared" si="69"/>
        <v>2016</v>
      </c>
    </row>
    <row r="4415" spans="1:3">
      <c r="A4415" s="20">
        <v>42527</v>
      </c>
      <c r="B4415">
        <v>1.1355</v>
      </c>
      <c r="C4415">
        <f t="shared" si="69"/>
        <v>2016</v>
      </c>
    </row>
    <row r="4416" spans="1:3">
      <c r="A4416" s="20">
        <v>42528</v>
      </c>
      <c r="B4416">
        <v>1.1357999999999999</v>
      </c>
      <c r="C4416">
        <f t="shared" si="69"/>
        <v>2016</v>
      </c>
    </row>
    <row r="4417" spans="1:3">
      <c r="A4417" s="20">
        <v>42529</v>
      </c>
      <c r="B4417">
        <v>1.1395</v>
      </c>
      <c r="C4417">
        <f t="shared" si="69"/>
        <v>2016</v>
      </c>
    </row>
    <row r="4418" spans="1:3">
      <c r="A4418" s="20">
        <v>42530</v>
      </c>
      <c r="B4418">
        <v>1.1315999999999999</v>
      </c>
      <c r="C4418">
        <f t="shared" si="69"/>
        <v>2016</v>
      </c>
    </row>
    <row r="4419" spans="1:3">
      <c r="A4419" s="20">
        <v>42531</v>
      </c>
      <c r="B4419">
        <v>1.1251</v>
      </c>
      <c r="C4419">
        <f t="shared" si="69"/>
        <v>2016</v>
      </c>
    </row>
    <row r="4420" spans="1:3">
      <c r="A4420" s="20">
        <v>42534</v>
      </c>
      <c r="B4420">
        <v>1.1292</v>
      </c>
      <c r="C4420">
        <f t="shared" si="69"/>
        <v>2016</v>
      </c>
    </row>
    <row r="4421" spans="1:3">
      <c r="A4421" s="20">
        <v>42535</v>
      </c>
      <c r="B4421">
        <v>1.1207</v>
      </c>
      <c r="C4421">
        <f t="shared" si="69"/>
        <v>2016</v>
      </c>
    </row>
    <row r="4422" spans="1:3">
      <c r="A4422" s="20">
        <v>42536</v>
      </c>
      <c r="B4422">
        <v>1.1259999999999999</v>
      </c>
      <c r="C4422">
        <f t="shared" si="69"/>
        <v>2016</v>
      </c>
    </row>
    <row r="4423" spans="1:3">
      <c r="A4423" s="20">
        <v>42537</v>
      </c>
      <c r="B4423">
        <v>1.1225000000000001</v>
      </c>
      <c r="C4423">
        <f t="shared" si="69"/>
        <v>2016</v>
      </c>
    </row>
    <row r="4424" spans="1:3">
      <c r="A4424" s="20">
        <v>42538</v>
      </c>
      <c r="B4424">
        <v>1.1276999999999999</v>
      </c>
      <c r="C4424">
        <f t="shared" si="69"/>
        <v>2016</v>
      </c>
    </row>
    <row r="4425" spans="1:3">
      <c r="A4425" s="20">
        <v>42541</v>
      </c>
      <c r="B4425">
        <v>1.1314</v>
      </c>
      <c r="C4425">
        <f t="shared" si="69"/>
        <v>2016</v>
      </c>
    </row>
    <row r="4426" spans="1:3">
      <c r="A4426" s="20">
        <v>42542</v>
      </c>
      <c r="B4426">
        <v>1.1242000000000001</v>
      </c>
      <c r="C4426">
        <f t="shared" si="69"/>
        <v>2016</v>
      </c>
    </row>
    <row r="4427" spans="1:3">
      <c r="A4427" s="20">
        <v>42543</v>
      </c>
      <c r="B4427">
        <v>1.1295999999999999</v>
      </c>
      <c r="C4427">
        <f t="shared" si="69"/>
        <v>2016</v>
      </c>
    </row>
    <row r="4428" spans="1:3">
      <c r="A4428" s="20">
        <v>42544</v>
      </c>
      <c r="B4428">
        <v>1.1385000000000001</v>
      </c>
      <c r="C4428">
        <f t="shared" si="69"/>
        <v>2016</v>
      </c>
    </row>
    <row r="4429" spans="1:3">
      <c r="A4429" s="20">
        <v>42545</v>
      </c>
      <c r="B4429">
        <v>1.1116999999999999</v>
      </c>
      <c r="C4429">
        <f t="shared" si="69"/>
        <v>2016</v>
      </c>
    </row>
    <row r="4430" spans="1:3">
      <c r="A4430" s="20">
        <v>42548</v>
      </c>
      <c r="B4430">
        <v>1.1025</v>
      </c>
      <c r="C4430">
        <f t="shared" si="69"/>
        <v>2016</v>
      </c>
    </row>
    <row r="4431" spans="1:3">
      <c r="A4431" s="20">
        <v>42549</v>
      </c>
      <c r="B4431">
        <v>1.1065</v>
      </c>
      <c r="C4431">
        <f t="shared" si="69"/>
        <v>2016</v>
      </c>
    </row>
    <row r="4432" spans="1:3">
      <c r="A4432" s="20">
        <v>42550</v>
      </c>
      <c r="B4432">
        <v>1.1125</v>
      </c>
      <c r="C4432">
        <f t="shared" si="69"/>
        <v>2016</v>
      </c>
    </row>
    <row r="4433" spans="1:3">
      <c r="A4433" s="20">
        <v>42551</v>
      </c>
      <c r="B4433">
        <v>1.1106</v>
      </c>
      <c r="C4433">
        <f t="shared" si="69"/>
        <v>2016</v>
      </c>
    </row>
    <row r="4434" spans="1:3">
      <c r="A4434" s="20">
        <v>42552</v>
      </c>
      <c r="B4434">
        <v>1.1135999999999999</v>
      </c>
      <c r="C4434">
        <f t="shared" ref="C4434:C4497" si="70">YEAR(A4434)</f>
        <v>2016</v>
      </c>
    </row>
    <row r="4435" spans="1:3">
      <c r="A4435" s="20">
        <v>42555</v>
      </c>
      <c r="B4435">
        <v>1.1153999999999999</v>
      </c>
      <c r="C4435">
        <f t="shared" si="70"/>
        <v>2016</v>
      </c>
    </row>
    <row r="4436" spans="1:3">
      <c r="A4436" s="20">
        <v>42556</v>
      </c>
      <c r="B4436">
        <v>1.1075999999999999</v>
      </c>
      <c r="C4436">
        <f t="shared" si="70"/>
        <v>2016</v>
      </c>
    </row>
    <row r="4437" spans="1:3">
      <c r="A4437" s="20">
        <v>42557</v>
      </c>
      <c r="B4437">
        <v>1.1100000000000001</v>
      </c>
      <c r="C4437">
        <f t="shared" si="70"/>
        <v>2016</v>
      </c>
    </row>
    <row r="4438" spans="1:3">
      <c r="A4438" s="20">
        <v>42558</v>
      </c>
      <c r="B4438">
        <v>1.1063000000000001</v>
      </c>
      <c r="C4438">
        <f t="shared" si="70"/>
        <v>2016</v>
      </c>
    </row>
    <row r="4439" spans="1:3">
      <c r="A4439" s="20">
        <v>42559</v>
      </c>
      <c r="B4439">
        <v>1.1051</v>
      </c>
      <c r="C4439">
        <f t="shared" si="70"/>
        <v>2016</v>
      </c>
    </row>
    <row r="4440" spans="1:3">
      <c r="A4440" s="20">
        <v>42562</v>
      </c>
      <c r="B4440">
        <v>1.1057999999999999</v>
      </c>
      <c r="C4440">
        <f t="shared" si="70"/>
        <v>2016</v>
      </c>
    </row>
    <row r="4441" spans="1:3">
      <c r="A4441" s="20">
        <v>42563</v>
      </c>
      <c r="B4441">
        <v>1.1061000000000001</v>
      </c>
      <c r="C4441">
        <f t="shared" si="70"/>
        <v>2016</v>
      </c>
    </row>
    <row r="4442" spans="1:3">
      <c r="A4442" s="20">
        <v>42564</v>
      </c>
      <c r="B4442">
        <v>1.109</v>
      </c>
      <c r="C4442">
        <f t="shared" si="70"/>
        <v>2016</v>
      </c>
    </row>
    <row r="4443" spans="1:3">
      <c r="A4443" s="20">
        <v>42565</v>
      </c>
      <c r="B4443">
        <v>1.1120000000000001</v>
      </c>
      <c r="C4443">
        <f t="shared" si="70"/>
        <v>2016</v>
      </c>
    </row>
    <row r="4444" spans="1:3">
      <c r="A4444" s="20">
        <v>42566</v>
      </c>
      <c r="B4444">
        <v>1.1034999999999999</v>
      </c>
      <c r="C4444">
        <f t="shared" si="70"/>
        <v>2016</v>
      </c>
    </row>
    <row r="4445" spans="1:3">
      <c r="A4445" s="20">
        <v>42569</v>
      </c>
      <c r="B4445">
        <v>1.1074999999999999</v>
      </c>
      <c r="C4445">
        <f t="shared" si="70"/>
        <v>2016</v>
      </c>
    </row>
    <row r="4446" spans="1:3">
      <c r="A4446" s="20">
        <v>42570</v>
      </c>
      <c r="B4446">
        <v>1.1021000000000001</v>
      </c>
      <c r="C4446">
        <f t="shared" si="70"/>
        <v>2016</v>
      </c>
    </row>
    <row r="4447" spans="1:3">
      <c r="A4447" s="20">
        <v>42571</v>
      </c>
      <c r="B4447">
        <v>1.1014999999999999</v>
      </c>
      <c r="C4447">
        <f t="shared" si="70"/>
        <v>2016</v>
      </c>
    </row>
    <row r="4448" spans="1:3">
      <c r="A4448" s="20">
        <v>42572</v>
      </c>
      <c r="B4448">
        <v>1.1026</v>
      </c>
      <c r="C4448">
        <f t="shared" si="70"/>
        <v>2016</v>
      </c>
    </row>
    <row r="4449" spans="1:3">
      <c r="A4449" s="20">
        <v>42573</v>
      </c>
      <c r="B4449">
        <v>1.0976999999999999</v>
      </c>
      <c r="C4449">
        <f t="shared" si="70"/>
        <v>2016</v>
      </c>
    </row>
    <row r="4450" spans="1:3">
      <c r="A4450" s="20">
        <v>42576</v>
      </c>
      <c r="B4450">
        <v>1.0994999999999999</v>
      </c>
      <c r="C4450">
        <f t="shared" si="70"/>
        <v>2016</v>
      </c>
    </row>
    <row r="4451" spans="1:3">
      <c r="A4451" s="20">
        <v>42577</v>
      </c>
      <c r="B4451">
        <v>1.0986</v>
      </c>
      <c r="C4451">
        <f t="shared" si="70"/>
        <v>2016</v>
      </c>
    </row>
    <row r="4452" spans="1:3">
      <c r="A4452" s="20">
        <v>42578</v>
      </c>
      <c r="B4452">
        <v>1.1057999999999999</v>
      </c>
      <c r="C4452">
        <f t="shared" si="70"/>
        <v>2016</v>
      </c>
    </row>
    <row r="4453" spans="1:3">
      <c r="A4453" s="20">
        <v>42579</v>
      </c>
      <c r="B4453">
        <v>1.1076999999999999</v>
      </c>
      <c r="C4453">
        <f t="shared" si="70"/>
        <v>2016</v>
      </c>
    </row>
    <row r="4454" spans="1:3">
      <c r="A4454" s="20">
        <v>42580</v>
      </c>
      <c r="B4454">
        <v>1.1173999999999999</v>
      </c>
      <c r="C4454">
        <f t="shared" si="70"/>
        <v>2016</v>
      </c>
    </row>
    <row r="4455" spans="1:3">
      <c r="A4455" s="20">
        <v>42583</v>
      </c>
      <c r="B4455">
        <v>1.1163000000000001</v>
      </c>
      <c r="C4455">
        <f t="shared" si="70"/>
        <v>2016</v>
      </c>
    </row>
    <row r="4456" spans="1:3">
      <c r="A4456" s="20">
        <v>42584</v>
      </c>
      <c r="B4456">
        <v>1.1224000000000001</v>
      </c>
      <c r="C4456">
        <f t="shared" si="70"/>
        <v>2016</v>
      </c>
    </row>
    <row r="4457" spans="1:3">
      <c r="A4457" s="20">
        <v>42585</v>
      </c>
      <c r="B4457">
        <v>1.1149</v>
      </c>
      <c r="C4457">
        <f t="shared" si="70"/>
        <v>2016</v>
      </c>
    </row>
    <row r="4458" spans="1:3">
      <c r="A4458" s="20">
        <v>42586</v>
      </c>
      <c r="B4458">
        <v>1.113</v>
      </c>
      <c r="C4458">
        <f t="shared" si="70"/>
        <v>2016</v>
      </c>
    </row>
    <row r="4459" spans="1:3">
      <c r="A4459" s="20">
        <v>42587</v>
      </c>
      <c r="B4459">
        <v>1.1086</v>
      </c>
      <c r="C4459">
        <f t="shared" si="70"/>
        <v>2016</v>
      </c>
    </row>
    <row r="4460" spans="1:3">
      <c r="A4460" s="20">
        <v>42590</v>
      </c>
      <c r="B4460">
        <v>1.1088</v>
      </c>
      <c r="C4460">
        <f t="shared" si="70"/>
        <v>2016</v>
      </c>
    </row>
    <row r="4461" spans="1:3">
      <c r="A4461" s="20">
        <v>42591</v>
      </c>
      <c r="B4461">
        <v>1.1116999999999999</v>
      </c>
      <c r="C4461">
        <f t="shared" si="70"/>
        <v>2016</v>
      </c>
    </row>
    <row r="4462" spans="1:3">
      <c r="A4462" s="20">
        <v>42592</v>
      </c>
      <c r="B4462">
        <v>1.1175999999999999</v>
      </c>
      <c r="C4462">
        <f t="shared" si="70"/>
        <v>2016</v>
      </c>
    </row>
    <row r="4463" spans="1:3">
      <c r="A4463" s="20">
        <v>42593</v>
      </c>
      <c r="B4463">
        <v>1.1136999999999999</v>
      </c>
      <c r="C4463">
        <f t="shared" si="70"/>
        <v>2016</v>
      </c>
    </row>
    <row r="4464" spans="1:3">
      <c r="A4464" s="20">
        <v>42594</v>
      </c>
      <c r="B4464">
        <v>1.1162000000000001</v>
      </c>
      <c r="C4464">
        <f t="shared" si="70"/>
        <v>2016</v>
      </c>
    </row>
    <row r="4465" spans="1:3">
      <c r="A4465" s="20">
        <v>42597</v>
      </c>
      <c r="B4465">
        <v>1.1184000000000001</v>
      </c>
      <c r="C4465">
        <f t="shared" si="70"/>
        <v>2016</v>
      </c>
    </row>
    <row r="4466" spans="1:3">
      <c r="A4466" s="20">
        <v>42598</v>
      </c>
      <c r="B4466">
        <v>1.1278999999999999</v>
      </c>
      <c r="C4466">
        <f t="shared" si="70"/>
        <v>2016</v>
      </c>
    </row>
    <row r="4467" spans="1:3">
      <c r="A4467" s="20">
        <v>42599</v>
      </c>
      <c r="B4467">
        <v>1.1289</v>
      </c>
      <c r="C4467">
        <f t="shared" si="70"/>
        <v>2016</v>
      </c>
    </row>
    <row r="4468" spans="1:3">
      <c r="A4468" s="20">
        <v>42600</v>
      </c>
      <c r="B4468">
        <v>1.1354</v>
      </c>
      <c r="C4468">
        <f t="shared" si="70"/>
        <v>2016</v>
      </c>
    </row>
    <row r="4469" spans="1:3">
      <c r="A4469" s="20">
        <v>42601</v>
      </c>
      <c r="B4469">
        <v>1.1325000000000001</v>
      </c>
      <c r="C4469">
        <f t="shared" si="70"/>
        <v>2016</v>
      </c>
    </row>
    <row r="4470" spans="1:3">
      <c r="A4470" s="20">
        <v>42604</v>
      </c>
      <c r="B4470">
        <v>1.1319999999999999</v>
      </c>
      <c r="C4470">
        <f t="shared" si="70"/>
        <v>2016</v>
      </c>
    </row>
    <row r="4471" spans="1:3">
      <c r="A4471" s="20">
        <v>42605</v>
      </c>
      <c r="B4471">
        <v>1.1305000000000001</v>
      </c>
      <c r="C4471">
        <f t="shared" si="70"/>
        <v>2016</v>
      </c>
    </row>
    <row r="4472" spans="1:3">
      <c r="A4472" s="20">
        <v>42606</v>
      </c>
      <c r="B4472">
        <v>1.1264000000000001</v>
      </c>
      <c r="C4472">
        <f t="shared" si="70"/>
        <v>2016</v>
      </c>
    </row>
    <row r="4473" spans="1:3">
      <c r="A4473" s="20">
        <v>42607</v>
      </c>
      <c r="B4473">
        <v>1.1285000000000001</v>
      </c>
      <c r="C4473">
        <f t="shared" si="70"/>
        <v>2016</v>
      </c>
    </row>
    <row r="4474" spans="1:3">
      <c r="A4474" s="20">
        <v>42608</v>
      </c>
      <c r="B4474">
        <v>1.1197999999999999</v>
      </c>
      <c r="C4474">
        <f t="shared" si="70"/>
        <v>2016</v>
      </c>
    </row>
    <row r="4475" spans="1:3">
      <c r="A4475" s="20">
        <v>42611</v>
      </c>
      <c r="B4475">
        <v>1.1189</v>
      </c>
      <c r="C4475">
        <f t="shared" si="70"/>
        <v>2016</v>
      </c>
    </row>
    <row r="4476" spans="1:3">
      <c r="A4476" s="20">
        <v>42612</v>
      </c>
      <c r="B4476">
        <v>1.1143000000000001</v>
      </c>
      <c r="C4476">
        <f t="shared" si="70"/>
        <v>2016</v>
      </c>
    </row>
    <row r="4477" spans="1:3">
      <c r="A4477" s="20">
        <v>42613</v>
      </c>
      <c r="B4477">
        <v>1.1157999999999999</v>
      </c>
      <c r="C4477">
        <f t="shared" si="70"/>
        <v>2016</v>
      </c>
    </row>
    <row r="4478" spans="1:3">
      <c r="A4478" s="20">
        <v>42614</v>
      </c>
      <c r="B4478">
        <v>1.1196999999999999</v>
      </c>
      <c r="C4478">
        <f t="shared" si="70"/>
        <v>2016</v>
      </c>
    </row>
    <row r="4479" spans="1:3">
      <c r="A4479" s="20">
        <v>42615</v>
      </c>
      <c r="B4479">
        <v>1.1155999999999999</v>
      </c>
      <c r="C4479">
        <f t="shared" si="70"/>
        <v>2016</v>
      </c>
    </row>
    <row r="4480" spans="1:3">
      <c r="A4480" s="20">
        <v>42618</v>
      </c>
      <c r="B4480">
        <v>1.1147</v>
      </c>
      <c r="C4480">
        <f t="shared" si="70"/>
        <v>2016</v>
      </c>
    </row>
    <row r="4481" spans="1:3">
      <c r="A4481" s="20">
        <v>42619</v>
      </c>
      <c r="B4481">
        <v>1.1254999999999999</v>
      </c>
      <c r="C4481">
        <f t="shared" si="70"/>
        <v>2016</v>
      </c>
    </row>
    <row r="4482" spans="1:3">
      <c r="A4482" s="20">
        <v>42620</v>
      </c>
      <c r="B4482">
        <v>1.1238999999999999</v>
      </c>
      <c r="C4482">
        <f t="shared" si="70"/>
        <v>2016</v>
      </c>
    </row>
    <row r="4483" spans="1:3">
      <c r="A4483" s="20">
        <v>42621</v>
      </c>
      <c r="B4483">
        <v>1.1259999999999999</v>
      </c>
      <c r="C4483">
        <f t="shared" si="70"/>
        <v>2016</v>
      </c>
    </row>
    <row r="4484" spans="1:3">
      <c r="A4484" s="20">
        <v>42622</v>
      </c>
      <c r="B4484">
        <v>1.1233</v>
      </c>
      <c r="C4484">
        <f t="shared" si="70"/>
        <v>2016</v>
      </c>
    </row>
    <row r="4485" spans="1:3">
      <c r="A4485" s="20">
        <v>42625</v>
      </c>
      <c r="B4485">
        <v>1.1234999999999999</v>
      </c>
      <c r="C4485">
        <f t="shared" si="70"/>
        <v>2016</v>
      </c>
    </row>
    <row r="4486" spans="1:3">
      <c r="A4486" s="20">
        <v>42626</v>
      </c>
      <c r="B4486">
        <v>1.1220000000000001</v>
      </c>
      <c r="C4486">
        <f t="shared" si="70"/>
        <v>2016</v>
      </c>
    </row>
    <row r="4487" spans="1:3">
      <c r="A4487" s="20">
        <v>42627</v>
      </c>
      <c r="B4487">
        <v>1.125</v>
      </c>
      <c r="C4487">
        <f t="shared" si="70"/>
        <v>2016</v>
      </c>
    </row>
    <row r="4488" spans="1:3">
      <c r="A4488" s="20">
        <v>42628</v>
      </c>
      <c r="B4488">
        <v>1.1244000000000001</v>
      </c>
      <c r="C4488">
        <f t="shared" si="70"/>
        <v>2016</v>
      </c>
    </row>
    <row r="4489" spans="1:3">
      <c r="A4489" s="20">
        <v>42629</v>
      </c>
      <c r="B4489">
        <v>1.1154999999999999</v>
      </c>
      <c r="C4489">
        <f t="shared" si="70"/>
        <v>2016</v>
      </c>
    </row>
    <row r="4490" spans="1:3">
      <c r="A4490" s="20">
        <v>42632</v>
      </c>
      <c r="B4490">
        <v>1.1174999999999999</v>
      </c>
      <c r="C4490">
        <f t="shared" si="70"/>
        <v>2016</v>
      </c>
    </row>
    <row r="4491" spans="1:3">
      <c r="A4491" s="20">
        <v>42633</v>
      </c>
      <c r="B4491">
        <v>1.1151</v>
      </c>
      <c r="C4491">
        <f t="shared" si="70"/>
        <v>2016</v>
      </c>
    </row>
    <row r="4492" spans="1:3">
      <c r="A4492" s="20">
        <v>42634</v>
      </c>
      <c r="B4492">
        <v>1.1189</v>
      </c>
      <c r="C4492">
        <f t="shared" si="70"/>
        <v>2016</v>
      </c>
    </row>
    <row r="4493" spans="1:3">
      <c r="A4493" s="20">
        <v>42635</v>
      </c>
      <c r="B4493">
        <v>1.1208</v>
      </c>
      <c r="C4493">
        <f t="shared" si="70"/>
        <v>2016</v>
      </c>
    </row>
    <row r="4494" spans="1:3">
      <c r="A4494" s="20">
        <v>42636</v>
      </c>
      <c r="B4494">
        <v>1.1226</v>
      </c>
      <c r="C4494">
        <f t="shared" si="70"/>
        <v>2016</v>
      </c>
    </row>
    <row r="4495" spans="1:3">
      <c r="A4495" s="20">
        <v>42639</v>
      </c>
      <c r="B4495">
        <v>1.1254</v>
      </c>
      <c r="C4495">
        <f t="shared" si="70"/>
        <v>2016</v>
      </c>
    </row>
    <row r="4496" spans="1:3">
      <c r="A4496" s="20">
        <v>42640</v>
      </c>
      <c r="B4496">
        <v>1.1214999999999999</v>
      </c>
      <c r="C4496">
        <f t="shared" si="70"/>
        <v>2016</v>
      </c>
    </row>
    <row r="4497" spans="1:3">
      <c r="A4497" s="20">
        <v>42641</v>
      </c>
      <c r="B4497">
        <v>1.1216999999999999</v>
      </c>
      <c r="C4497">
        <f t="shared" si="70"/>
        <v>2016</v>
      </c>
    </row>
    <row r="4498" spans="1:3">
      <c r="A4498" s="20">
        <v>42642</v>
      </c>
      <c r="B4498">
        <v>1.1222000000000001</v>
      </c>
      <c r="C4498">
        <f t="shared" ref="C4498:C4561" si="71">YEAR(A4498)</f>
        <v>2016</v>
      </c>
    </row>
    <row r="4499" spans="1:3">
      <c r="A4499" s="20">
        <v>42643</v>
      </c>
      <c r="B4499">
        <v>1.1234999999999999</v>
      </c>
      <c r="C4499">
        <f t="shared" si="71"/>
        <v>2016</v>
      </c>
    </row>
    <row r="4500" spans="1:3">
      <c r="A4500" s="20">
        <v>42646</v>
      </c>
      <c r="B4500">
        <v>1.1211</v>
      </c>
      <c r="C4500">
        <f t="shared" si="71"/>
        <v>2016</v>
      </c>
    </row>
    <row r="4501" spans="1:3">
      <c r="A4501" s="20">
        <v>42647</v>
      </c>
      <c r="B4501">
        <v>1.1204000000000001</v>
      </c>
      <c r="C4501">
        <f t="shared" si="71"/>
        <v>2016</v>
      </c>
    </row>
    <row r="4502" spans="1:3">
      <c r="A4502" s="20">
        <v>42648</v>
      </c>
      <c r="B4502">
        <v>1.1205000000000001</v>
      </c>
      <c r="C4502">
        <f t="shared" si="71"/>
        <v>2016</v>
      </c>
    </row>
    <row r="4503" spans="1:3">
      <c r="A4503" s="20">
        <v>42649</v>
      </c>
      <c r="B4503">
        <v>1.1151</v>
      </c>
      <c r="C4503">
        <f t="shared" si="71"/>
        <v>2016</v>
      </c>
    </row>
    <row r="4504" spans="1:3">
      <c r="A4504" s="20">
        <v>42650</v>
      </c>
      <c r="B4504">
        <v>1.1201000000000001</v>
      </c>
      <c r="C4504">
        <f t="shared" si="71"/>
        <v>2016</v>
      </c>
    </row>
    <row r="4505" spans="1:3">
      <c r="A4505" s="20">
        <v>42653</v>
      </c>
      <c r="B4505">
        <v>1.1138999999999999</v>
      </c>
      <c r="C4505">
        <f t="shared" si="71"/>
        <v>2016</v>
      </c>
    </row>
    <row r="4506" spans="1:3">
      <c r="A4506" s="20">
        <v>42654</v>
      </c>
      <c r="B4506">
        <v>1.1053999999999999</v>
      </c>
      <c r="C4506">
        <f t="shared" si="71"/>
        <v>2016</v>
      </c>
    </row>
    <row r="4507" spans="1:3">
      <c r="A4507" s="20">
        <v>42655</v>
      </c>
      <c r="B4507">
        <v>1.1007</v>
      </c>
      <c r="C4507">
        <f t="shared" si="71"/>
        <v>2016</v>
      </c>
    </row>
    <row r="4508" spans="1:3">
      <c r="A4508" s="20">
        <v>42656</v>
      </c>
      <c r="B4508">
        <v>1.1055999999999999</v>
      </c>
      <c r="C4508">
        <f t="shared" si="71"/>
        <v>2016</v>
      </c>
    </row>
    <row r="4509" spans="1:3">
      <c r="A4509" s="20">
        <v>42657</v>
      </c>
      <c r="B4509">
        <v>1.0972</v>
      </c>
      <c r="C4509">
        <f t="shared" si="71"/>
        <v>2016</v>
      </c>
    </row>
    <row r="4510" spans="1:3">
      <c r="A4510" s="20">
        <v>42660</v>
      </c>
      <c r="B4510">
        <v>1.1000000000000001</v>
      </c>
      <c r="C4510">
        <f t="shared" si="71"/>
        <v>2016</v>
      </c>
    </row>
    <row r="4511" spans="1:3">
      <c r="A4511" s="20">
        <v>42661</v>
      </c>
      <c r="B4511">
        <v>1.0981000000000001</v>
      </c>
      <c r="C4511">
        <f t="shared" si="71"/>
        <v>2016</v>
      </c>
    </row>
    <row r="4512" spans="1:3">
      <c r="A4512" s="20">
        <v>42662</v>
      </c>
      <c r="B4512">
        <v>1.0973999999999999</v>
      </c>
      <c r="C4512">
        <f t="shared" si="71"/>
        <v>2016</v>
      </c>
    </row>
    <row r="4513" spans="1:3">
      <c r="A4513" s="20">
        <v>42663</v>
      </c>
      <c r="B4513">
        <v>1.0929</v>
      </c>
      <c r="C4513">
        <f t="shared" si="71"/>
        <v>2016</v>
      </c>
    </row>
    <row r="4514" spans="1:3">
      <c r="A4514" s="20">
        <v>42664</v>
      </c>
      <c r="B4514">
        <v>1.0884</v>
      </c>
      <c r="C4514">
        <f t="shared" si="71"/>
        <v>2016</v>
      </c>
    </row>
    <row r="4515" spans="1:3">
      <c r="A4515" s="20">
        <v>42667</v>
      </c>
      <c r="B4515">
        <v>1.0882000000000001</v>
      </c>
      <c r="C4515">
        <f t="shared" si="71"/>
        <v>2016</v>
      </c>
    </row>
    <row r="4516" spans="1:3">
      <c r="A4516" s="20">
        <v>42668</v>
      </c>
      <c r="B4516">
        <v>1.0889</v>
      </c>
      <c r="C4516">
        <f t="shared" si="71"/>
        <v>2016</v>
      </c>
    </row>
    <row r="4517" spans="1:3">
      <c r="A4517" s="20">
        <v>42669</v>
      </c>
      <c r="B4517">
        <v>1.0908</v>
      </c>
      <c r="C4517">
        <f t="shared" si="71"/>
        <v>2016</v>
      </c>
    </row>
    <row r="4518" spans="1:3">
      <c r="A4518" s="20">
        <v>42670</v>
      </c>
      <c r="B4518">
        <v>1.0896999999999999</v>
      </c>
      <c r="C4518">
        <f t="shared" si="71"/>
        <v>2016</v>
      </c>
    </row>
    <row r="4519" spans="1:3">
      <c r="A4519" s="20">
        <v>42671</v>
      </c>
      <c r="B4519">
        <v>1.0985</v>
      </c>
      <c r="C4519">
        <f t="shared" si="71"/>
        <v>2016</v>
      </c>
    </row>
    <row r="4520" spans="1:3">
      <c r="A4520" s="20">
        <v>42674</v>
      </c>
      <c r="B4520">
        <v>1.0981000000000001</v>
      </c>
      <c r="C4520">
        <f t="shared" si="71"/>
        <v>2016</v>
      </c>
    </row>
    <row r="4521" spans="1:3">
      <c r="A4521" s="20">
        <v>42675</v>
      </c>
      <c r="B4521">
        <v>1.1054999999999999</v>
      </c>
      <c r="C4521">
        <f t="shared" si="71"/>
        <v>2016</v>
      </c>
    </row>
    <row r="4522" spans="1:3">
      <c r="A4522" s="20">
        <v>42676</v>
      </c>
      <c r="B4522">
        <v>1.1097999999999999</v>
      </c>
      <c r="C4522">
        <f t="shared" si="71"/>
        <v>2016</v>
      </c>
    </row>
    <row r="4523" spans="1:3">
      <c r="A4523" s="20">
        <v>42677</v>
      </c>
      <c r="B4523">
        <v>1.1105</v>
      </c>
      <c r="C4523">
        <f t="shared" si="71"/>
        <v>2016</v>
      </c>
    </row>
    <row r="4524" spans="1:3">
      <c r="A4524" s="20">
        <v>42678</v>
      </c>
      <c r="B4524">
        <v>1.1141000000000001</v>
      </c>
      <c r="C4524">
        <f t="shared" si="71"/>
        <v>2016</v>
      </c>
    </row>
    <row r="4525" spans="1:3">
      <c r="A4525" s="20">
        <v>42681</v>
      </c>
      <c r="B4525">
        <v>1.1041000000000001</v>
      </c>
      <c r="C4525">
        <f t="shared" si="71"/>
        <v>2016</v>
      </c>
    </row>
    <row r="4526" spans="1:3">
      <c r="A4526" s="20">
        <v>42682</v>
      </c>
      <c r="B4526">
        <v>1.1026</v>
      </c>
      <c r="C4526">
        <f t="shared" si="71"/>
        <v>2016</v>
      </c>
    </row>
    <row r="4527" spans="1:3">
      <c r="A4527" s="20">
        <v>42683</v>
      </c>
      <c r="B4527">
        <v>1.091</v>
      </c>
      <c r="C4527">
        <f t="shared" si="71"/>
        <v>2016</v>
      </c>
    </row>
    <row r="4528" spans="1:3">
      <c r="A4528" s="20">
        <v>42684</v>
      </c>
      <c r="B4528">
        <v>1.0892999999999999</v>
      </c>
      <c r="C4528">
        <f t="shared" si="71"/>
        <v>2016</v>
      </c>
    </row>
    <row r="4529" spans="1:3">
      <c r="A4529" s="20">
        <v>42685</v>
      </c>
      <c r="B4529">
        <v>1.0854999999999999</v>
      </c>
      <c r="C4529">
        <f t="shared" si="71"/>
        <v>2016</v>
      </c>
    </row>
    <row r="4530" spans="1:3">
      <c r="A4530" s="20">
        <v>42688</v>
      </c>
      <c r="B4530">
        <v>1.0737000000000001</v>
      </c>
      <c r="C4530">
        <f t="shared" si="71"/>
        <v>2016</v>
      </c>
    </row>
    <row r="4531" spans="1:3">
      <c r="A4531" s="20">
        <v>42689</v>
      </c>
      <c r="B4531">
        <v>1.0722</v>
      </c>
      <c r="C4531">
        <f t="shared" si="71"/>
        <v>2016</v>
      </c>
    </row>
    <row r="4532" spans="1:3">
      <c r="A4532" s="20">
        <v>42690</v>
      </c>
      <c r="B4532">
        <v>1.0690999999999999</v>
      </c>
      <c r="C4532">
        <f t="shared" si="71"/>
        <v>2016</v>
      </c>
    </row>
    <row r="4533" spans="1:3">
      <c r="A4533" s="20">
        <v>42691</v>
      </c>
      <c r="B4533">
        <v>1.0626</v>
      </c>
      <c r="C4533">
        <f t="shared" si="71"/>
        <v>2016</v>
      </c>
    </row>
    <row r="4534" spans="1:3">
      <c r="A4534" s="20">
        <v>42692</v>
      </c>
      <c r="B4534">
        <v>1.0588</v>
      </c>
      <c r="C4534">
        <f t="shared" si="71"/>
        <v>2016</v>
      </c>
    </row>
    <row r="4535" spans="1:3">
      <c r="A4535" s="20">
        <v>42695</v>
      </c>
      <c r="B4535">
        <v>1.0629999999999999</v>
      </c>
      <c r="C4535">
        <f t="shared" si="71"/>
        <v>2016</v>
      </c>
    </row>
    <row r="4536" spans="1:3">
      <c r="A4536" s="20">
        <v>42696</v>
      </c>
      <c r="B4536">
        <v>1.0627</v>
      </c>
      <c r="C4536">
        <f t="shared" si="71"/>
        <v>2016</v>
      </c>
    </row>
    <row r="4537" spans="1:3">
      <c r="A4537" s="20">
        <v>42697</v>
      </c>
      <c r="B4537">
        <v>1.0552999999999999</v>
      </c>
      <c r="C4537">
        <f t="shared" si="71"/>
        <v>2016</v>
      </c>
    </row>
    <row r="4538" spans="1:3">
      <c r="A4538" s="20">
        <v>42698</v>
      </c>
      <c r="B4538">
        <v>1.0553999999999999</v>
      </c>
      <c r="C4538">
        <f t="shared" si="71"/>
        <v>2016</v>
      </c>
    </row>
    <row r="4539" spans="1:3">
      <c r="A4539" s="20">
        <v>42699</v>
      </c>
      <c r="B4539">
        <v>1.0589</v>
      </c>
      <c r="C4539">
        <f t="shared" si="71"/>
        <v>2016</v>
      </c>
    </row>
    <row r="4540" spans="1:3">
      <c r="A4540" s="20">
        <v>42702</v>
      </c>
      <c r="B4540">
        <v>1.0613999999999999</v>
      </c>
      <c r="C4540">
        <f t="shared" si="71"/>
        <v>2016</v>
      </c>
    </row>
    <row r="4541" spans="1:3">
      <c r="A4541" s="20">
        <v>42703</v>
      </c>
      <c r="B4541">
        <v>1.0649999999999999</v>
      </c>
      <c r="C4541">
        <f t="shared" si="71"/>
        <v>2016</v>
      </c>
    </row>
    <row r="4542" spans="1:3">
      <c r="A4542" s="20">
        <v>42704</v>
      </c>
      <c r="B4542">
        <v>1.0589</v>
      </c>
      <c r="C4542">
        <f t="shared" si="71"/>
        <v>2016</v>
      </c>
    </row>
    <row r="4543" spans="1:3">
      <c r="A4543" s="20">
        <v>42705</v>
      </c>
      <c r="B4543">
        <v>1.0661</v>
      </c>
      <c r="C4543">
        <f t="shared" si="71"/>
        <v>2016</v>
      </c>
    </row>
    <row r="4544" spans="1:3">
      <c r="A4544" s="20">
        <v>42706</v>
      </c>
      <c r="B4544">
        <v>1.0664</v>
      </c>
      <c r="C4544">
        <f t="shared" si="71"/>
        <v>2016</v>
      </c>
    </row>
    <row r="4545" spans="1:3">
      <c r="A4545" s="20">
        <v>42709</v>
      </c>
      <c r="B4545">
        <v>1.0764</v>
      </c>
      <c r="C4545">
        <f t="shared" si="71"/>
        <v>2016</v>
      </c>
    </row>
    <row r="4546" spans="1:3">
      <c r="A4546" s="20">
        <v>42710</v>
      </c>
      <c r="B4546">
        <v>1.0718000000000001</v>
      </c>
      <c r="C4546">
        <f t="shared" si="71"/>
        <v>2016</v>
      </c>
    </row>
    <row r="4547" spans="1:3">
      <c r="A4547" s="20">
        <v>42711</v>
      </c>
      <c r="B4547">
        <v>1.0752999999999999</v>
      </c>
      <c r="C4547">
        <f t="shared" si="71"/>
        <v>2016</v>
      </c>
    </row>
    <row r="4548" spans="1:3">
      <c r="A4548" s="20">
        <v>42712</v>
      </c>
      <c r="B4548">
        <v>1.0615000000000001</v>
      </c>
      <c r="C4548">
        <f t="shared" si="71"/>
        <v>2016</v>
      </c>
    </row>
    <row r="4549" spans="1:3">
      <c r="A4549" s="20">
        <v>42713</v>
      </c>
      <c r="B4549">
        <v>1.0561</v>
      </c>
      <c r="C4549">
        <f t="shared" si="71"/>
        <v>2016</v>
      </c>
    </row>
    <row r="4550" spans="1:3">
      <c r="A4550" s="20">
        <v>42716</v>
      </c>
      <c r="B4550">
        <v>1.0634999999999999</v>
      </c>
      <c r="C4550">
        <f t="shared" si="71"/>
        <v>2016</v>
      </c>
    </row>
    <row r="4551" spans="1:3">
      <c r="A4551" s="20">
        <v>42717</v>
      </c>
      <c r="B4551">
        <v>1.0626</v>
      </c>
      <c r="C4551">
        <f t="shared" si="71"/>
        <v>2016</v>
      </c>
    </row>
    <row r="4552" spans="1:3">
      <c r="A4552" s="20">
        <v>42718</v>
      </c>
      <c r="B4552">
        <v>1.0536000000000001</v>
      </c>
      <c r="C4552">
        <f t="shared" si="71"/>
        <v>2016</v>
      </c>
    </row>
    <row r="4553" spans="1:3">
      <c r="A4553" s="20">
        <v>42719</v>
      </c>
      <c r="B4553">
        <v>1.0414000000000001</v>
      </c>
      <c r="C4553">
        <f t="shared" si="71"/>
        <v>2016</v>
      </c>
    </row>
    <row r="4554" spans="1:3">
      <c r="A4554" s="20">
        <v>42720</v>
      </c>
      <c r="B4554">
        <v>1.0450999999999999</v>
      </c>
      <c r="C4554">
        <f t="shared" si="71"/>
        <v>2016</v>
      </c>
    </row>
    <row r="4555" spans="1:3">
      <c r="A4555" s="20">
        <v>42723</v>
      </c>
      <c r="B4555">
        <v>1.0402</v>
      </c>
      <c r="C4555">
        <f t="shared" si="71"/>
        <v>2016</v>
      </c>
    </row>
    <row r="4556" spans="1:3">
      <c r="A4556" s="20">
        <v>42724</v>
      </c>
      <c r="B4556">
        <v>1.0387999999999999</v>
      </c>
      <c r="C4556">
        <f t="shared" si="71"/>
        <v>2016</v>
      </c>
    </row>
    <row r="4557" spans="1:3">
      <c r="A4557" s="20">
        <v>42725</v>
      </c>
      <c r="B4557">
        <v>1.0424</v>
      </c>
      <c r="C4557">
        <f t="shared" si="71"/>
        <v>2016</v>
      </c>
    </row>
    <row r="4558" spans="1:3">
      <c r="A4558" s="20">
        <v>42726</v>
      </c>
      <c r="B4558">
        <v>1.0437000000000001</v>
      </c>
      <c r="C4558">
        <f t="shared" si="71"/>
        <v>2016</v>
      </c>
    </row>
    <row r="4559" spans="1:3">
      <c r="A4559" s="20">
        <v>42727</v>
      </c>
      <c r="B4559">
        <v>1.0456000000000001</v>
      </c>
      <c r="C4559">
        <f t="shared" si="71"/>
        <v>2016</v>
      </c>
    </row>
    <row r="4560" spans="1:3">
      <c r="A4560" s="20">
        <v>42730</v>
      </c>
      <c r="B4560">
        <v>1.0455000000000001</v>
      </c>
      <c r="C4560">
        <f t="shared" si="71"/>
        <v>2016</v>
      </c>
    </row>
    <row r="4561" spans="1:3">
      <c r="A4561" s="20">
        <v>42731</v>
      </c>
      <c r="B4561">
        <v>1.0457000000000001</v>
      </c>
      <c r="C4561">
        <f t="shared" si="71"/>
        <v>2016</v>
      </c>
    </row>
    <row r="4562" spans="1:3">
      <c r="A4562" s="20">
        <v>42732</v>
      </c>
      <c r="B4562">
        <v>1.0412999999999999</v>
      </c>
      <c r="C4562">
        <f t="shared" ref="C4562:C4625" si="72">YEAR(A4562)</f>
        <v>2016</v>
      </c>
    </row>
    <row r="4563" spans="1:3">
      <c r="A4563" s="20">
        <v>42733</v>
      </c>
      <c r="B4563">
        <v>1.0489999999999999</v>
      </c>
      <c r="C4563">
        <f t="shared" si="72"/>
        <v>2016</v>
      </c>
    </row>
    <row r="4564" spans="1:3">
      <c r="A4564" s="20">
        <v>42734</v>
      </c>
      <c r="B4564">
        <v>1.0517000000000001</v>
      </c>
      <c r="C4564">
        <f t="shared" si="72"/>
        <v>2016</v>
      </c>
    </row>
    <row r="4565" spans="1:3">
      <c r="A4565" s="20">
        <v>42737</v>
      </c>
      <c r="B4565">
        <v>1.0455000000000001</v>
      </c>
      <c r="C4565">
        <f t="shared" si="72"/>
        <v>2017</v>
      </c>
    </row>
    <row r="4566" spans="1:3">
      <c r="A4566" s="20">
        <v>42738</v>
      </c>
      <c r="B4566">
        <v>1.0405</v>
      </c>
      <c r="C4566">
        <f t="shared" si="72"/>
        <v>2017</v>
      </c>
    </row>
    <row r="4567" spans="1:3">
      <c r="A4567" s="20">
        <v>42739</v>
      </c>
      <c r="B4567">
        <v>1.0488999999999999</v>
      </c>
      <c r="C4567">
        <f t="shared" si="72"/>
        <v>2017</v>
      </c>
    </row>
    <row r="4568" spans="1:3">
      <c r="A4568" s="20">
        <v>42740</v>
      </c>
      <c r="B4568">
        <v>1.0607</v>
      </c>
      <c r="C4568">
        <f t="shared" si="72"/>
        <v>2017</v>
      </c>
    </row>
    <row r="4569" spans="1:3">
      <c r="A4569" s="20">
        <v>42741</v>
      </c>
      <c r="B4569">
        <v>1.0531999999999999</v>
      </c>
      <c r="C4569">
        <f t="shared" si="72"/>
        <v>2017</v>
      </c>
    </row>
    <row r="4570" spans="1:3">
      <c r="A4570" s="20">
        <v>42744</v>
      </c>
      <c r="B4570">
        <v>1.0573999999999999</v>
      </c>
      <c r="C4570">
        <f t="shared" si="72"/>
        <v>2017</v>
      </c>
    </row>
    <row r="4571" spans="1:3">
      <c r="A4571" s="20">
        <v>42745</v>
      </c>
      <c r="B4571">
        <v>1.0553999999999999</v>
      </c>
      <c r="C4571">
        <f t="shared" si="72"/>
        <v>2017</v>
      </c>
    </row>
    <row r="4572" spans="1:3">
      <c r="A4572" s="20">
        <v>42746</v>
      </c>
      <c r="B4572">
        <v>1.0582</v>
      </c>
      <c r="C4572">
        <f t="shared" si="72"/>
        <v>2017</v>
      </c>
    </row>
    <row r="4573" spans="1:3">
      <c r="A4573" s="20">
        <v>42747</v>
      </c>
      <c r="B4573">
        <v>1.0612999999999999</v>
      </c>
      <c r="C4573">
        <f t="shared" si="72"/>
        <v>2017</v>
      </c>
    </row>
    <row r="4574" spans="1:3">
      <c r="A4574" s="20">
        <v>42748</v>
      </c>
      <c r="B4574">
        <v>1.0643</v>
      </c>
      <c r="C4574">
        <f t="shared" si="72"/>
        <v>2017</v>
      </c>
    </row>
    <row r="4575" spans="1:3">
      <c r="A4575" s="20">
        <v>42751</v>
      </c>
      <c r="B4575">
        <v>1.0601</v>
      </c>
      <c r="C4575">
        <f t="shared" si="72"/>
        <v>2017</v>
      </c>
    </row>
    <row r="4576" spans="1:3">
      <c r="A4576" s="20">
        <v>42752</v>
      </c>
      <c r="B4576">
        <v>1.0712999999999999</v>
      </c>
      <c r="C4576">
        <f t="shared" si="72"/>
        <v>2017</v>
      </c>
    </row>
    <row r="4577" spans="1:3">
      <c r="A4577" s="20">
        <v>42753</v>
      </c>
      <c r="B4577">
        <v>1.0629999999999999</v>
      </c>
      <c r="C4577">
        <f t="shared" si="72"/>
        <v>2017</v>
      </c>
    </row>
    <row r="4578" spans="1:3">
      <c r="A4578" s="20">
        <v>42754</v>
      </c>
      <c r="B4578">
        <v>1.0664</v>
      </c>
      <c r="C4578">
        <f t="shared" si="72"/>
        <v>2017</v>
      </c>
    </row>
    <row r="4579" spans="1:3">
      <c r="A4579" s="20">
        <v>42755</v>
      </c>
      <c r="B4579">
        <v>1.0703</v>
      </c>
      <c r="C4579">
        <f t="shared" si="72"/>
        <v>2017</v>
      </c>
    </row>
    <row r="4580" spans="1:3">
      <c r="A4580" s="20">
        <v>42758</v>
      </c>
      <c r="B4580">
        <v>1.0765</v>
      </c>
      <c r="C4580">
        <f t="shared" si="72"/>
        <v>2017</v>
      </c>
    </row>
    <row r="4581" spans="1:3">
      <c r="A4581" s="20">
        <v>42759</v>
      </c>
      <c r="B4581">
        <v>1.0730999999999999</v>
      </c>
      <c r="C4581">
        <f t="shared" si="72"/>
        <v>2017</v>
      </c>
    </row>
    <row r="4582" spans="1:3">
      <c r="A4582" s="20">
        <v>42760</v>
      </c>
      <c r="B4582">
        <v>1.0748</v>
      </c>
      <c r="C4582">
        <f t="shared" si="72"/>
        <v>2017</v>
      </c>
    </row>
    <row r="4583" spans="1:3">
      <c r="A4583" s="20">
        <v>42761</v>
      </c>
      <c r="B4583">
        <v>1.0682</v>
      </c>
      <c r="C4583">
        <f t="shared" si="72"/>
        <v>2017</v>
      </c>
    </row>
    <row r="4584" spans="1:3">
      <c r="A4584" s="20">
        <v>42762</v>
      </c>
      <c r="B4584">
        <v>1.0699000000000001</v>
      </c>
      <c r="C4584">
        <f t="shared" si="72"/>
        <v>2017</v>
      </c>
    </row>
    <row r="4585" spans="1:3">
      <c r="A4585" s="20">
        <v>42765</v>
      </c>
      <c r="B4585">
        <v>1.0694999999999999</v>
      </c>
      <c r="C4585">
        <f t="shared" si="72"/>
        <v>2017</v>
      </c>
    </row>
    <row r="4586" spans="1:3">
      <c r="A4586" s="20">
        <v>42766</v>
      </c>
      <c r="B4586">
        <v>1.0798000000000001</v>
      </c>
      <c r="C4586">
        <f t="shared" si="72"/>
        <v>2017</v>
      </c>
    </row>
    <row r="4587" spans="1:3">
      <c r="A4587" s="20">
        <v>42767</v>
      </c>
      <c r="B4587">
        <v>1.0769</v>
      </c>
      <c r="C4587">
        <f t="shared" si="72"/>
        <v>2017</v>
      </c>
    </row>
    <row r="4588" spans="1:3">
      <c r="A4588" s="20">
        <v>42768</v>
      </c>
      <c r="B4588">
        <v>1.0759000000000001</v>
      </c>
      <c r="C4588">
        <f t="shared" si="72"/>
        <v>2017</v>
      </c>
    </row>
    <row r="4589" spans="1:3">
      <c r="A4589" s="20">
        <v>42769</v>
      </c>
      <c r="B4589">
        <v>1.0783</v>
      </c>
      <c r="C4589">
        <f t="shared" si="72"/>
        <v>2017</v>
      </c>
    </row>
    <row r="4590" spans="1:3">
      <c r="A4590" s="20">
        <v>42772</v>
      </c>
      <c r="B4590">
        <v>1.075</v>
      </c>
      <c r="C4590">
        <f t="shared" si="72"/>
        <v>2017</v>
      </c>
    </row>
    <row r="4591" spans="1:3">
      <c r="A4591" s="20">
        <v>42773</v>
      </c>
      <c r="B4591">
        <v>1.0683</v>
      </c>
      <c r="C4591">
        <f t="shared" si="72"/>
        <v>2017</v>
      </c>
    </row>
    <row r="4592" spans="1:3">
      <c r="A4592" s="20">
        <v>42774</v>
      </c>
      <c r="B4592">
        <v>1.0698000000000001</v>
      </c>
      <c r="C4592">
        <f t="shared" si="72"/>
        <v>2017</v>
      </c>
    </row>
    <row r="4593" spans="1:3">
      <c r="A4593" s="20">
        <v>42775</v>
      </c>
      <c r="B4593">
        <v>1.0654999999999999</v>
      </c>
      <c r="C4593">
        <f t="shared" si="72"/>
        <v>2017</v>
      </c>
    </row>
    <row r="4594" spans="1:3">
      <c r="A4594" s="20">
        <v>42776</v>
      </c>
      <c r="B4594">
        <v>1.0643</v>
      </c>
      <c r="C4594">
        <f t="shared" si="72"/>
        <v>2017</v>
      </c>
    </row>
    <row r="4595" spans="1:3">
      <c r="A4595" s="20">
        <v>42779</v>
      </c>
      <c r="B4595">
        <v>1.0598000000000001</v>
      </c>
      <c r="C4595">
        <f t="shared" si="72"/>
        <v>2017</v>
      </c>
    </row>
    <row r="4596" spans="1:3">
      <c r="A4596" s="20">
        <v>42780</v>
      </c>
      <c r="B4596">
        <v>1.0578000000000001</v>
      </c>
      <c r="C4596">
        <f t="shared" si="72"/>
        <v>2017</v>
      </c>
    </row>
    <row r="4597" spans="1:3">
      <c r="A4597" s="20">
        <v>42781</v>
      </c>
      <c r="B4597">
        <v>1.0601</v>
      </c>
      <c r="C4597">
        <f t="shared" si="72"/>
        <v>2017</v>
      </c>
    </row>
    <row r="4598" spans="1:3">
      <c r="A4598" s="20">
        <v>42782</v>
      </c>
      <c r="B4598">
        <v>1.0673999999999999</v>
      </c>
      <c r="C4598">
        <f t="shared" si="72"/>
        <v>2017</v>
      </c>
    </row>
    <row r="4599" spans="1:3">
      <c r="A4599" s="20">
        <v>42783</v>
      </c>
      <c r="B4599">
        <v>1.0616000000000001</v>
      </c>
      <c r="C4599">
        <f t="shared" si="72"/>
        <v>2017</v>
      </c>
    </row>
    <row r="4600" spans="1:3">
      <c r="A4600" s="20">
        <v>42786</v>
      </c>
      <c r="B4600">
        <v>1.0613999999999999</v>
      </c>
      <c r="C4600">
        <f t="shared" si="72"/>
        <v>2017</v>
      </c>
    </row>
    <row r="4601" spans="1:3">
      <c r="A4601" s="20">
        <v>42787</v>
      </c>
      <c r="B4601">
        <v>1.0536000000000001</v>
      </c>
      <c r="C4601">
        <f t="shared" si="72"/>
        <v>2017</v>
      </c>
    </row>
    <row r="4602" spans="1:3">
      <c r="A4602" s="20">
        <v>42788</v>
      </c>
      <c r="B4602">
        <v>1.0558000000000001</v>
      </c>
      <c r="C4602">
        <f t="shared" si="72"/>
        <v>2017</v>
      </c>
    </row>
    <row r="4603" spans="1:3">
      <c r="A4603" s="20">
        <v>42789</v>
      </c>
      <c r="B4603">
        <v>1.0582</v>
      </c>
      <c r="C4603">
        <f t="shared" si="72"/>
        <v>2017</v>
      </c>
    </row>
    <row r="4604" spans="1:3">
      <c r="A4604" s="20">
        <v>42790</v>
      </c>
      <c r="B4604">
        <v>1.0563</v>
      </c>
      <c r="C4604">
        <f t="shared" si="72"/>
        <v>2017</v>
      </c>
    </row>
    <row r="4605" spans="1:3">
      <c r="A4605" s="20">
        <v>42793</v>
      </c>
      <c r="B4605">
        <v>1.0587</v>
      </c>
      <c r="C4605">
        <f t="shared" si="72"/>
        <v>2017</v>
      </c>
    </row>
    <row r="4606" spans="1:3">
      <c r="A4606" s="20">
        <v>42794</v>
      </c>
      <c r="B4606">
        <v>1.0576000000000001</v>
      </c>
      <c r="C4606">
        <f t="shared" si="72"/>
        <v>2017</v>
      </c>
    </row>
    <row r="4607" spans="1:3">
      <c r="A4607" s="20">
        <v>42795</v>
      </c>
      <c r="B4607">
        <v>1.0547</v>
      </c>
      <c r="C4607">
        <f t="shared" si="72"/>
        <v>2017</v>
      </c>
    </row>
    <row r="4608" spans="1:3">
      <c r="A4608" s="20">
        <v>42796</v>
      </c>
      <c r="B4608">
        <v>1.0507</v>
      </c>
      <c r="C4608">
        <f t="shared" si="72"/>
        <v>2017</v>
      </c>
    </row>
    <row r="4609" spans="1:3">
      <c r="A4609" s="20">
        <v>42797</v>
      </c>
      <c r="B4609">
        <v>1.0622</v>
      </c>
      <c r="C4609">
        <f t="shared" si="72"/>
        <v>2017</v>
      </c>
    </row>
    <row r="4610" spans="1:3">
      <c r="A4610" s="20">
        <v>42800</v>
      </c>
      <c r="B4610">
        <v>1.0582</v>
      </c>
      <c r="C4610">
        <f t="shared" si="72"/>
        <v>2017</v>
      </c>
    </row>
    <row r="4611" spans="1:3">
      <c r="A4611" s="20">
        <v>42801</v>
      </c>
      <c r="B4611">
        <v>1.0566</v>
      </c>
      <c r="C4611">
        <f t="shared" si="72"/>
        <v>2017</v>
      </c>
    </row>
    <row r="4612" spans="1:3">
      <c r="A4612" s="20">
        <v>42802</v>
      </c>
      <c r="B4612">
        <v>1.0541</v>
      </c>
      <c r="C4612">
        <f t="shared" si="72"/>
        <v>2017</v>
      </c>
    </row>
    <row r="4613" spans="1:3">
      <c r="A4613" s="20">
        <v>42803</v>
      </c>
      <c r="B4613">
        <v>1.0577000000000001</v>
      </c>
      <c r="C4613">
        <f t="shared" si="72"/>
        <v>2017</v>
      </c>
    </row>
    <row r="4614" spans="1:3">
      <c r="A4614" s="20">
        <v>42804</v>
      </c>
      <c r="B4614">
        <v>1.0672999999999999</v>
      </c>
      <c r="C4614">
        <f t="shared" si="72"/>
        <v>2017</v>
      </c>
    </row>
    <row r="4615" spans="1:3">
      <c r="A4615" s="20">
        <v>42807</v>
      </c>
      <c r="B4615">
        <v>1.0652999999999999</v>
      </c>
      <c r="C4615">
        <f t="shared" si="72"/>
        <v>2017</v>
      </c>
    </row>
    <row r="4616" spans="1:3">
      <c r="A4616" s="20">
        <v>42808</v>
      </c>
      <c r="B4616">
        <v>1.0604</v>
      </c>
      <c r="C4616">
        <f t="shared" si="72"/>
        <v>2017</v>
      </c>
    </row>
    <row r="4617" spans="1:3">
      <c r="A4617" s="20">
        <v>42809</v>
      </c>
      <c r="B4617">
        <v>1.0733999999999999</v>
      </c>
      <c r="C4617">
        <f t="shared" si="72"/>
        <v>2017</v>
      </c>
    </row>
    <row r="4618" spans="1:3">
      <c r="A4618" s="20">
        <v>42810</v>
      </c>
      <c r="B4618">
        <v>1.0766</v>
      </c>
      <c r="C4618">
        <f t="shared" si="72"/>
        <v>2017</v>
      </c>
    </row>
    <row r="4619" spans="1:3">
      <c r="A4619" s="20">
        <v>42811</v>
      </c>
      <c r="B4619">
        <v>1.0738000000000001</v>
      </c>
      <c r="C4619">
        <f t="shared" si="72"/>
        <v>2017</v>
      </c>
    </row>
    <row r="4620" spans="1:3">
      <c r="A4620" s="20">
        <v>42814</v>
      </c>
      <c r="B4620">
        <v>1.0739000000000001</v>
      </c>
      <c r="C4620">
        <f t="shared" si="72"/>
        <v>2017</v>
      </c>
    </row>
    <row r="4621" spans="1:3">
      <c r="A4621" s="20">
        <v>42815</v>
      </c>
      <c r="B4621">
        <v>1.0810999999999999</v>
      </c>
      <c r="C4621">
        <f t="shared" si="72"/>
        <v>2017</v>
      </c>
    </row>
    <row r="4622" spans="1:3">
      <c r="A4622" s="20">
        <v>42816</v>
      </c>
      <c r="B4622">
        <v>1.0797000000000001</v>
      </c>
      <c r="C4622">
        <f t="shared" si="72"/>
        <v>2017</v>
      </c>
    </row>
    <row r="4623" spans="1:3">
      <c r="A4623" s="20">
        <v>42817</v>
      </c>
      <c r="B4623">
        <v>1.0783</v>
      </c>
      <c r="C4623">
        <f t="shared" si="72"/>
        <v>2017</v>
      </c>
    </row>
    <row r="4624" spans="1:3">
      <c r="A4624" s="20">
        <v>42818</v>
      </c>
      <c r="B4624">
        <v>1.0798000000000001</v>
      </c>
      <c r="C4624">
        <f t="shared" si="72"/>
        <v>2017</v>
      </c>
    </row>
    <row r="4625" spans="1:3">
      <c r="A4625" s="20">
        <v>42821</v>
      </c>
      <c r="B4625">
        <v>1.0864</v>
      </c>
      <c r="C4625">
        <f t="shared" si="72"/>
        <v>2017</v>
      </c>
    </row>
    <row r="4626" spans="1:3">
      <c r="A4626" s="20">
        <v>42822</v>
      </c>
      <c r="B4626">
        <v>1.0813999999999999</v>
      </c>
      <c r="C4626">
        <f t="shared" ref="C4626:C4689" si="73">YEAR(A4626)</f>
        <v>2017</v>
      </c>
    </row>
    <row r="4627" spans="1:3">
      <c r="A4627" s="20">
        <v>42823</v>
      </c>
      <c r="B4627">
        <v>1.0766</v>
      </c>
      <c r="C4627">
        <f t="shared" si="73"/>
        <v>2017</v>
      </c>
    </row>
    <row r="4628" spans="1:3">
      <c r="A4628" s="20">
        <v>42824</v>
      </c>
      <c r="B4628">
        <v>1.0673999999999999</v>
      </c>
      <c r="C4628">
        <f t="shared" si="73"/>
        <v>2017</v>
      </c>
    </row>
    <row r="4629" spans="1:3">
      <c r="A4629" s="20">
        <v>42825</v>
      </c>
      <c r="B4629">
        <v>1.0651999999999999</v>
      </c>
      <c r="C4629">
        <f t="shared" si="73"/>
        <v>2017</v>
      </c>
    </row>
    <row r="4630" spans="1:3">
      <c r="A4630" s="20">
        <v>42828</v>
      </c>
      <c r="B4630">
        <v>1.0669999999999999</v>
      </c>
      <c r="C4630">
        <f t="shared" si="73"/>
        <v>2017</v>
      </c>
    </row>
    <row r="4631" spans="1:3">
      <c r="A4631" s="20">
        <v>42829</v>
      </c>
      <c r="B4631">
        <v>1.0673999999999999</v>
      </c>
      <c r="C4631">
        <f t="shared" si="73"/>
        <v>2017</v>
      </c>
    </row>
    <row r="4632" spans="1:3">
      <c r="A4632" s="20">
        <v>42830</v>
      </c>
      <c r="B4632">
        <v>1.0663</v>
      </c>
      <c r="C4632">
        <f t="shared" si="73"/>
        <v>2017</v>
      </c>
    </row>
    <row r="4633" spans="1:3">
      <c r="A4633" s="20">
        <v>42831</v>
      </c>
      <c r="B4633">
        <v>1.0644</v>
      </c>
      <c r="C4633">
        <f t="shared" si="73"/>
        <v>2017</v>
      </c>
    </row>
    <row r="4634" spans="1:3">
      <c r="A4634" s="20">
        <v>42832</v>
      </c>
      <c r="B4634">
        <v>1.0590999999999999</v>
      </c>
      <c r="C4634">
        <f t="shared" si="73"/>
        <v>2017</v>
      </c>
    </row>
    <row r="4635" spans="1:3">
      <c r="A4635" s="20">
        <v>42835</v>
      </c>
      <c r="B4635">
        <v>1.0596000000000001</v>
      </c>
      <c r="C4635">
        <f t="shared" si="73"/>
        <v>2017</v>
      </c>
    </row>
    <row r="4636" spans="1:3">
      <c r="A4636" s="20">
        <v>42836</v>
      </c>
      <c r="B4636">
        <v>1.0605</v>
      </c>
      <c r="C4636">
        <f t="shared" si="73"/>
        <v>2017</v>
      </c>
    </row>
    <row r="4637" spans="1:3">
      <c r="A4637" s="20">
        <v>42837</v>
      </c>
      <c r="B4637">
        <v>1.0665</v>
      </c>
      <c r="C4637">
        <f t="shared" si="73"/>
        <v>2017</v>
      </c>
    </row>
    <row r="4638" spans="1:3">
      <c r="A4638" s="20">
        <v>42838</v>
      </c>
      <c r="B4638">
        <v>1.0612999999999999</v>
      </c>
      <c r="C4638">
        <f t="shared" si="73"/>
        <v>2017</v>
      </c>
    </row>
    <row r="4639" spans="1:3">
      <c r="A4639" s="20">
        <v>42839</v>
      </c>
      <c r="B4639">
        <v>1.0618000000000001</v>
      </c>
      <c r="C4639">
        <f t="shared" si="73"/>
        <v>2017</v>
      </c>
    </row>
    <row r="4640" spans="1:3">
      <c r="A4640" s="20">
        <v>42842</v>
      </c>
      <c r="B4640">
        <v>1.0643</v>
      </c>
      <c r="C4640">
        <f t="shared" si="73"/>
        <v>2017</v>
      </c>
    </row>
    <row r="4641" spans="1:3">
      <c r="A4641" s="20">
        <v>42843</v>
      </c>
      <c r="B4641">
        <v>1.073</v>
      </c>
      <c r="C4641">
        <f t="shared" si="73"/>
        <v>2017</v>
      </c>
    </row>
    <row r="4642" spans="1:3">
      <c r="A4642" s="20">
        <v>42844</v>
      </c>
      <c r="B4642">
        <v>1.0710999999999999</v>
      </c>
      <c r="C4642">
        <f t="shared" si="73"/>
        <v>2017</v>
      </c>
    </row>
    <row r="4643" spans="1:3">
      <c r="A4643" s="20">
        <v>42845</v>
      </c>
      <c r="B4643">
        <v>1.0717000000000001</v>
      </c>
      <c r="C4643">
        <f t="shared" si="73"/>
        <v>2017</v>
      </c>
    </row>
    <row r="4644" spans="1:3">
      <c r="A4644" s="20">
        <v>42846</v>
      </c>
      <c r="B4644">
        <v>1.0728</v>
      </c>
      <c r="C4644">
        <f t="shared" si="73"/>
        <v>2017</v>
      </c>
    </row>
    <row r="4645" spans="1:3">
      <c r="A4645" s="20">
        <v>42849</v>
      </c>
      <c r="B4645">
        <v>1.0868</v>
      </c>
      <c r="C4645">
        <f t="shared" si="73"/>
        <v>2017</v>
      </c>
    </row>
    <row r="4646" spans="1:3">
      <c r="A4646" s="20">
        <v>42850</v>
      </c>
      <c r="B4646">
        <v>1.0926</v>
      </c>
      <c r="C4646">
        <f t="shared" si="73"/>
        <v>2017</v>
      </c>
    </row>
    <row r="4647" spans="1:3">
      <c r="A4647" s="20">
        <v>42851</v>
      </c>
      <c r="B4647">
        <v>1.0904</v>
      </c>
      <c r="C4647">
        <f t="shared" si="73"/>
        <v>2017</v>
      </c>
    </row>
    <row r="4648" spans="1:3">
      <c r="A4648" s="20">
        <v>42852</v>
      </c>
      <c r="B4648">
        <v>1.0872999999999999</v>
      </c>
      <c r="C4648">
        <f t="shared" si="73"/>
        <v>2017</v>
      </c>
    </row>
    <row r="4649" spans="1:3">
      <c r="A4649" s="20">
        <v>42853</v>
      </c>
      <c r="B4649">
        <v>1.0894999999999999</v>
      </c>
      <c r="C4649">
        <f t="shared" si="73"/>
        <v>2017</v>
      </c>
    </row>
    <row r="4650" spans="1:3">
      <c r="A4650" s="20">
        <v>42856</v>
      </c>
      <c r="B4650">
        <v>1.0899000000000001</v>
      </c>
      <c r="C4650">
        <f t="shared" si="73"/>
        <v>2017</v>
      </c>
    </row>
    <row r="4651" spans="1:3">
      <c r="A4651" s="20">
        <v>42857</v>
      </c>
      <c r="B4651">
        <v>1.093</v>
      </c>
      <c r="C4651">
        <f t="shared" si="73"/>
        <v>2017</v>
      </c>
    </row>
    <row r="4652" spans="1:3">
      <c r="A4652" s="20">
        <v>42858</v>
      </c>
      <c r="B4652">
        <v>1.0886</v>
      </c>
      <c r="C4652">
        <f t="shared" si="73"/>
        <v>2017</v>
      </c>
    </row>
    <row r="4653" spans="1:3">
      <c r="A4653" s="20">
        <v>42859</v>
      </c>
      <c r="B4653">
        <v>1.0985</v>
      </c>
      <c r="C4653">
        <f t="shared" si="73"/>
        <v>2017</v>
      </c>
    </row>
    <row r="4654" spans="1:3">
      <c r="A4654" s="20">
        <v>42860</v>
      </c>
      <c r="B4654">
        <v>1.0998000000000001</v>
      </c>
      <c r="C4654">
        <f t="shared" si="73"/>
        <v>2017</v>
      </c>
    </row>
    <row r="4655" spans="1:3">
      <c r="A4655" s="20">
        <v>42863</v>
      </c>
      <c r="B4655">
        <v>1.0924</v>
      </c>
      <c r="C4655">
        <f t="shared" si="73"/>
        <v>2017</v>
      </c>
    </row>
    <row r="4656" spans="1:3">
      <c r="A4656" s="20">
        <v>42864</v>
      </c>
      <c r="B4656">
        <v>1.0873999999999999</v>
      </c>
      <c r="C4656">
        <f t="shared" si="73"/>
        <v>2017</v>
      </c>
    </row>
    <row r="4657" spans="1:3">
      <c r="A4657" s="20">
        <v>42865</v>
      </c>
      <c r="B4657">
        <v>1.0868</v>
      </c>
      <c r="C4657">
        <f t="shared" si="73"/>
        <v>2017</v>
      </c>
    </row>
    <row r="4658" spans="1:3">
      <c r="A4658" s="20">
        <v>42866</v>
      </c>
      <c r="B4658">
        <v>1.0861000000000001</v>
      </c>
      <c r="C4658">
        <f t="shared" si="73"/>
        <v>2017</v>
      </c>
    </row>
    <row r="4659" spans="1:3">
      <c r="A4659" s="20">
        <v>42867</v>
      </c>
      <c r="B4659">
        <v>1.0931</v>
      </c>
      <c r="C4659">
        <f t="shared" si="73"/>
        <v>2017</v>
      </c>
    </row>
    <row r="4660" spans="1:3">
      <c r="A4660" s="20">
        <v>42870</v>
      </c>
      <c r="B4660">
        <v>1.0974999999999999</v>
      </c>
      <c r="C4660">
        <f t="shared" si="73"/>
        <v>2017</v>
      </c>
    </row>
    <row r="4661" spans="1:3">
      <c r="A4661" s="20">
        <v>42871</v>
      </c>
      <c r="B4661">
        <v>1.1083000000000001</v>
      </c>
      <c r="C4661">
        <f t="shared" si="73"/>
        <v>2017</v>
      </c>
    </row>
    <row r="4662" spans="1:3">
      <c r="A4662" s="20">
        <v>42872</v>
      </c>
      <c r="B4662">
        <v>1.1158999999999999</v>
      </c>
      <c r="C4662">
        <f t="shared" si="73"/>
        <v>2017</v>
      </c>
    </row>
    <row r="4663" spans="1:3">
      <c r="A4663" s="20">
        <v>42873</v>
      </c>
      <c r="B4663">
        <v>1.1103000000000001</v>
      </c>
      <c r="C4663">
        <f t="shared" si="73"/>
        <v>2017</v>
      </c>
    </row>
    <row r="4664" spans="1:3">
      <c r="A4664" s="20">
        <v>42874</v>
      </c>
      <c r="B4664">
        <v>1.1206</v>
      </c>
      <c r="C4664">
        <f t="shared" si="73"/>
        <v>2017</v>
      </c>
    </row>
    <row r="4665" spans="1:3">
      <c r="A4665" s="20">
        <v>42877</v>
      </c>
      <c r="B4665">
        <v>1.1236999999999999</v>
      </c>
      <c r="C4665">
        <f t="shared" si="73"/>
        <v>2017</v>
      </c>
    </row>
    <row r="4666" spans="1:3">
      <c r="A4666" s="20">
        <v>42878</v>
      </c>
      <c r="B4666">
        <v>1.1183000000000001</v>
      </c>
      <c r="C4666">
        <f t="shared" si="73"/>
        <v>2017</v>
      </c>
    </row>
    <row r="4667" spans="1:3">
      <c r="A4667" s="20">
        <v>42879</v>
      </c>
      <c r="B4667">
        <v>1.1218999999999999</v>
      </c>
      <c r="C4667">
        <f t="shared" si="73"/>
        <v>2017</v>
      </c>
    </row>
    <row r="4668" spans="1:3">
      <c r="A4668" s="20">
        <v>42880</v>
      </c>
      <c r="B4668">
        <v>1.121</v>
      </c>
      <c r="C4668">
        <f t="shared" si="73"/>
        <v>2017</v>
      </c>
    </row>
    <row r="4669" spans="1:3">
      <c r="A4669" s="20">
        <v>42881</v>
      </c>
      <c r="B4669">
        <v>1.1183000000000001</v>
      </c>
      <c r="C4669">
        <f t="shared" si="73"/>
        <v>2017</v>
      </c>
    </row>
    <row r="4670" spans="1:3">
      <c r="A4670" s="20">
        <v>42884</v>
      </c>
      <c r="B4670">
        <v>1.1164000000000001</v>
      </c>
      <c r="C4670">
        <f t="shared" si="73"/>
        <v>2017</v>
      </c>
    </row>
    <row r="4671" spans="1:3">
      <c r="A4671" s="20">
        <v>42885</v>
      </c>
      <c r="B4671">
        <v>1.1186</v>
      </c>
      <c r="C4671">
        <f t="shared" si="73"/>
        <v>2017</v>
      </c>
    </row>
    <row r="4672" spans="1:3">
      <c r="A4672" s="20">
        <v>42886</v>
      </c>
      <c r="B4672">
        <v>1.1244000000000001</v>
      </c>
      <c r="C4672">
        <f t="shared" si="73"/>
        <v>2017</v>
      </c>
    </row>
    <row r="4673" spans="1:3">
      <c r="A4673" s="20">
        <v>42887</v>
      </c>
      <c r="B4673">
        <v>1.1213</v>
      </c>
      <c r="C4673">
        <f t="shared" si="73"/>
        <v>2017</v>
      </c>
    </row>
    <row r="4674" spans="1:3">
      <c r="A4674" s="20">
        <v>42888</v>
      </c>
      <c r="B4674">
        <v>1.1278999999999999</v>
      </c>
      <c r="C4674">
        <f t="shared" si="73"/>
        <v>2017</v>
      </c>
    </row>
    <row r="4675" spans="1:3">
      <c r="A4675" s="20">
        <v>42891</v>
      </c>
      <c r="B4675">
        <v>1.1254</v>
      </c>
      <c r="C4675">
        <f t="shared" si="73"/>
        <v>2017</v>
      </c>
    </row>
    <row r="4676" spans="1:3">
      <c r="A4676" s="20">
        <v>42892</v>
      </c>
      <c r="B4676">
        <v>1.1276999999999999</v>
      </c>
      <c r="C4676">
        <f t="shared" si="73"/>
        <v>2017</v>
      </c>
    </row>
    <row r="4677" spans="1:3">
      <c r="A4677" s="20">
        <v>42893</v>
      </c>
      <c r="B4677">
        <v>1.1256999999999999</v>
      </c>
      <c r="C4677">
        <f t="shared" si="73"/>
        <v>2017</v>
      </c>
    </row>
    <row r="4678" spans="1:3">
      <c r="A4678" s="20">
        <v>42894</v>
      </c>
      <c r="B4678">
        <v>1.1214</v>
      </c>
      <c r="C4678">
        <f t="shared" si="73"/>
        <v>2017</v>
      </c>
    </row>
    <row r="4679" spans="1:3">
      <c r="A4679" s="20">
        <v>42895</v>
      </c>
      <c r="B4679">
        <v>1.1194999999999999</v>
      </c>
      <c r="C4679">
        <f t="shared" si="73"/>
        <v>2017</v>
      </c>
    </row>
    <row r="4680" spans="1:3">
      <c r="A4680" s="20">
        <v>42898</v>
      </c>
      <c r="B4680">
        <v>1.1203000000000001</v>
      </c>
      <c r="C4680">
        <f t="shared" si="73"/>
        <v>2017</v>
      </c>
    </row>
    <row r="4681" spans="1:3">
      <c r="A4681" s="20">
        <v>42899</v>
      </c>
      <c r="B4681">
        <v>1.1211</v>
      </c>
      <c r="C4681">
        <f t="shared" si="73"/>
        <v>2017</v>
      </c>
    </row>
    <row r="4682" spans="1:3">
      <c r="A4682" s="20">
        <v>42900</v>
      </c>
      <c r="B4682">
        <v>1.1217999999999999</v>
      </c>
      <c r="C4682">
        <f t="shared" si="73"/>
        <v>2017</v>
      </c>
    </row>
    <row r="4683" spans="1:3">
      <c r="A4683" s="20">
        <v>42901</v>
      </c>
      <c r="B4683">
        <v>1.1145</v>
      </c>
      <c r="C4683">
        <f t="shared" si="73"/>
        <v>2017</v>
      </c>
    </row>
    <row r="4684" spans="1:3">
      <c r="A4684" s="20">
        <v>42902</v>
      </c>
      <c r="B4684">
        <v>1.1197999999999999</v>
      </c>
      <c r="C4684">
        <f t="shared" si="73"/>
        <v>2017</v>
      </c>
    </row>
    <row r="4685" spans="1:3">
      <c r="A4685" s="20">
        <v>42905</v>
      </c>
      <c r="B4685">
        <v>1.1149</v>
      </c>
      <c r="C4685">
        <f t="shared" si="73"/>
        <v>2017</v>
      </c>
    </row>
    <row r="4686" spans="1:3">
      <c r="A4686" s="20">
        <v>42906</v>
      </c>
      <c r="B4686">
        <v>1.1133999999999999</v>
      </c>
      <c r="C4686">
        <f t="shared" si="73"/>
        <v>2017</v>
      </c>
    </row>
    <row r="4687" spans="1:3">
      <c r="A4687" s="20">
        <v>42907</v>
      </c>
      <c r="B4687">
        <v>1.1168</v>
      </c>
      <c r="C4687">
        <f t="shared" si="73"/>
        <v>2017</v>
      </c>
    </row>
    <row r="4688" spans="1:3">
      <c r="A4688" s="20">
        <v>42908</v>
      </c>
      <c r="B4688">
        <v>1.1152</v>
      </c>
      <c r="C4688">
        <f t="shared" si="73"/>
        <v>2017</v>
      </c>
    </row>
    <row r="4689" spans="1:3">
      <c r="A4689" s="20">
        <v>42909</v>
      </c>
      <c r="B4689">
        <v>1.1194</v>
      </c>
      <c r="C4689">
        <f t="shared" si="73"/>
        <v>2017</v>
      </c>
    </row>
    <row r="4690" spans="1:3">
      <c r="A4690" s="20">
        <v>42912</v>
      </c>
      <c r="B4690">
        <v>1.1182000000000001</v>
      </c>
      <c r="C4690">
        <f t="shared" ref="C4690:C4753" si="74">YEAR(A4690)</f>
        <v>2017</v>
      </c>
    </row>
    <row r="4691" spans="1:3">
      <c r="A4691" s="20">
        <v>42913</v>
      </c>
      <c r="B4691">
        <v>1.1338999999999999</v>
      </c>
      <c r="C4691">
        <f t="shared" si="74"/>
        <v>2017</v>
      </c>
    </row>
    <row r="4692" spans="1:3">
      <c r="A4692" s="20">
        <v>42914</v>
      </c>
      <c r="B4692">
        <v>1.1377999999999999</v>
      </c>
      <c r="C4692">
        <f t="shared" si="74"/>
        <v>2017</v>
      </c>
    </row>
    <row r="4693" spans="1:3">
      <c r="A4693" s="20">
        <v>42915</v>
      </c>
      <c r="B4693">
        <v>1.1440999999999999</v>
      </c>
      <c r="C4693">
        <f t="shared" si="74"/>
        <v>2017</v>
      </c>
    </row>
    <row r="4694" spans="1:3">
      <c r="A4694" s="20">
        <v>42916</v>
      </c>
      <c r="B4694">
        <v>1.1426000000000001</v>
      </c>
      <c r="C4694">
        <f t="shared" si="74"/>
        <v>2017</v>
      </c>
    </row>
    <row r="4695" spans="1:3">
      <c r="A4695" s="20">
        <v>42919</v>
      </c>
      <c r="B4695">
        <v>1.1364000000000001</v>
      </c>
      <c r="C4695">
        <f t="shared" si="74"/>
        <v>2017</v>
      </c>
    </row>
    <row r="4696" spans="1:3">
      <c r="A4696" s="20">
        <v>42920</v>
      </c>
      <c r="B4696">
        <v>1.1346000000000001</v>
      </c>
      <c r="C4696">
        <f t="shared" si="74"/>
        <v>2017</v>
      </c>
    </row>
    <row r="4697" spans="1:3">
      <c r="A4697" s="20">
        <v>42921</v>
      </c>
      <c r="B4697">
        <v>1.1352</v>
      </c>
      <c r="C4697">
        <f t="shared" si="74"/>
        <v>2017</v>
      </c>
    </row>
    <row r="4698" spans="1:3">
      <c r="A4698" s="20">
        <v>42922</v>
      </c>
      <c r="B4698">
        <v>1.1423000000000001</v>
      </c>
      <c r="C4698">
        <f t="shared" si="74"/>
        <v>2017</v>
      </c>
    </row>
    <row r="4699" spans="1:3">
      <c r="A4699" s="20">
        <v>42923</v>
      </c>
      <c r="B4699">
        <v>1.1400999999999999</v>
      </c>
      <c r="C4699">
        <f t="shared" si="74"/>
        <v>2017</v>
      </c>
    </row>
    <row r="4700" spans="1:3">
      <c r="A4700" s="20">
        <v>42926</v>
      </c>
      <c r="B4700">
        <v>1.1398999999999999</v>
      </c>
      <c r="C4700">
        <f t="shared" si="74"/>
        <v>2017</v>
      </c>
    </row>
    <row r="4701" spans="1:3">
      <c r="A4701" s="20">
        <v>42927</v>
      </c>
      <c r="B4701">
        <v>1.1467000000000001</v>
      </c>
      <c r="C4701">
        <f t="shared" si="74"/>
        <v>2017</v>
      </c>
    </row>
    <row r="4702" spans="1:3">
      <c r="A4702" s="20">
        <v>42928</v>
      </c>
      <c r="B4702">
        <v>1.1412</v>
      </c>
      <c r="C4702">
        <f t="shared" si="74"/>
        <v>2017</v>
      </c>
    </row>
    <row r="4703" spans="1:3">
      <c r="A4703" s="20">
        <v>42929</v>
      </c>
      <c r="B4703">
        <v>1.1397999999999999</v>
      </c>
      <c r="C4703">
        <f t="shared" si="74"/>
        <v>2017</v>
      </c>
    </row>
    <row r="4704" spans="1:3">
      <c r="A4704" s="20">
        <v>42930</v>
      </c>
      <c r="B4704">
        <v>1.147</v>
      </c>
      <c r="C4704">
        <f t="shared" si="74"/>
        <v>2017</v>
      </c>
    </row>
    <row r="4705" spans="1:3">
      <c r="A4705" s="20">
        <v>42933</v>
      </c>
      <c r="B4705">
        <v>1.1477999999999999</v>
      </c>
      <c r="C4705">
        <f t="shared" si="74"/>
        <v>2017</v>
      </c>
    </row>
    <row r="4706" spans="1:3">
      <c r="A4706" s="20">
        <v>42934</v>
      </c>
      <c r="B4706">
        <v>1.1554</v>
      </c>
      <c r="C4706">
        <f t="shared" si="74"/>
        <v>2017</v>
      </c>
    </row>
    <row r="4707" spans="1:3">
      <c r="A4707" s="20">
        <v>42935</v>
      </c>
      <c r="B4707">
        <v>1.1515</v>
      </c>
      <c r="C4707">
        <f t="shared" si="74"/>
        <v>2017</v>
      </c>
    </row>
    <row r="4708" spans="1:3">
      <c r="A4708" s="20">
        <v>42936</v>
      </c>
      <c r="B4708">
        <v>1.1631</v>
      </c>
      <c r="C4708">
        <f t="shared" si="74"/>
        <v>2017</v>
      </c>
    </row>
    <row r="4709" spans="1:3">
      <c r="A4709" s="20">
        <v>42937</v>
      </c>
      <c r="B4709">
        <v>1.1662999999999999</v>
      </c>
      <c r="C4709">
        <f t="shared" si="74"/>
        <v>2017</v>
      </c>
    </row>
    <row r="4710" spans="1:3">
      <c r="A4710" s="20">
        <v>42940</v>
      </c>
      <c r="B4710">
        <v>1.1641999999999999</v>
      </c>
      <c r="C4710">
        <f t="shared" si="74"/>
        <v>2017</v>
      </c>
    </row>
    <row r="4711" spans="1:3">
      <c r="A4711" s="20">
        <v>42941</v>
      </c>
      <c r="B4711">
        <v>1.1647000000000001</v>
      </c>
      <c r="C4711">
        <f t="shared" si="74"/>
        <v>2017</v>
      </c>
    </row>
    <row r="4712" spans="1:3">
      <c r="A4712" s="20">
        <v>42942</v>
      </c>
      <c r="B4712">
        <v>1.1734</v>
      </c>
      <c r="C4712">
        <f t="shared" si="74"/>
        <v>2017</v>
      </c>
    </row>
    <row r="4713" spans="1:3">
      <c r="A4713" s="20">
        <v>42943</v>
      </c>
      <c r="B4713">
        <v>1.1677</v>
      </c>
      <c r="C4713">
        <f t="shared" si="74"/>
        <v>2017</v>
      </c>
    </row>
    <row r="4714" spans="1:3">
      <c r="A4714" s="20">
        <v>42944</v>
      </c>
      <c r="B4714">
        <v>1.1751</v>
      </c>
      <c r="C4714">
        <f t="shared" si="74"/>
        <v>2017</v>
      </c>
    </row>
    <row r="4715" spans="1:3">
      <c r="A4715" s="20">
        <v>42947</v>
      </c>
      <c r="B4715">
        <v>1.1841999999999999</v>
      </c>
      <c r="C4715">
        <f t="shared" si="74"/>
        <v>2017</v>
      </c>
    </row>
    <row r="4716" spans="1:3">
      <c r="A4716" s="20">
        <v>42948</v>
      </c>
      <c r="B4716">
        <v>1.1801999999999999</v>
      </c>
      <c r="C4716">
        <f t="shared" si="74"/>
        <v>2017</v>
      </c>
    </row>
    <row r="4717" spans="1:3">
      <c r="A4717" s="20">
        <v>42949</v>
      </c>
      <c r="B4717">
        <v>1.1856</v>
      </c>
      <c r="C4717">
        <f t="shared" si="74"/>
        <v>2017</v>
      </c>
    </row>
    <row r="4718" spans="1:3">
      <c r="A4718" s="20">
        <v>42950</v>
      </c>
      <c r="B4718">
        <v>1.1870000000000001</v>
      </c>
      <c r="C4718">
        <f t="shared" si="74"/>
        <v>2017</v>
      </c>
    </row>
    <row r="4719" spans="1:3">
      <c r="A4719" s="20">
        <v>42951</v>
      </c>
      <c r="B4719">
        <v>1.1773</v>
      </c>
      <c r="C4719">
        <f t="shared" si="74"/>
        <v>2017</v>
      </c>
    </row>
    <row r="4720" spans="1:3">
      <c r="A4720" s="20">
        <v>42954</v>
      </c>
      <c r="B4720">
        <v>1.1795</v>
      </c>
      <c r="C4720">
        <f t="shared" si="74"/>
        <v>2017</v>
      </c>
    </row>
    <row r="4721" spans="1:3">
      <c r="A4721" s="20">
        <v>42955</v>
      </c>
      <c r="B4721">
        <v>1.1752</v>
      </c>
      <c r="C4721">
        <f t="shared" si="74"/>
        <v>2017</v>
      </c>
    </row>
    <row r="4722" spans="1:3">
      <c r="A4722" s="20">
        <v>42956</v>
      </c>
      <c r="B4722">
        <v>1.1758999999999999</v>
      </c>
      <c r="C4722">
        <f t="shared" si="74"/>
        <v>2017</v>
      </c>
    </row>
    <row r="4723" spans="1:3">
      <c r="A4723" s="20">
        <v>42957</v>
      </c>
      <c r="B4723">
        <v>1.1772</v>
      </c>
      <c r="C4723">
        <f t="shared" si="74"/>
        <v>2017</v>
      </c>
    </row>
    <row r="4724" spans="1:3">
      <c r="A4724" s="20">
        <v>42958</v>
      </c>
      <c r="B4724">
        <v>1.1820999999999999</v>
      </c>
      <c r="C4724">
        <f t="shared" si="74"/>
        <v>2017</v>
      </c>
    </row>
    <row r="4725" spans="1:3">
      <c r="A4725" s="20">
        <v>42961</v>
      </c>
      <c r="B4725">
        <v>1.1779999999999999</v>
      </c>
      <c r="C4725">
        <f t="shared" si="74"/>
        <v>2017</v>
      </c>
    </row>
    <row r="4726" spans="1:3">
      <c r="A4726" s="20">
        <v>42962</v>
      </c>
      <c r="B4726">
        <v>1.1735</v>
      </c>
      <c r="C4726">
        <f t="shared" si="74"/>
        <v>2017</v>
      </c>
    </row>
    <row r="4727" spans="1:3">
      <c r="A4727" s="20">
        <v>42963</v>
      </c>
      <c r="B4727">
        <v>1.1767000000000001</v>
      </c>
      <c r="C4727">
        <f t="shared" si="74"/>
        <v>2017</v>
      </c>
    </row>
    <row r="4728" spans="1:3">
      <c r="A4728" s="20">
        <v>42964</v>
      </c>
      <c r="B4728">
        <v>1.1722999999999999</v>
      </c>
      <c r="C4728">
        <f t="shared" si="74"/>
        <v>2017</v>
      </c>
    </row>
    <row r="4729" spans="1:3">
      <c r="A4729" s="20">
        <v>42965</v>
      </c>
      <c r="B4729">
        <v>1.1760999999999999</v>
      </c>
      <c r="C4729">
        <f t="shared" si="74"/>
        <v>2017</v>
      </c>
    </row>
    <row r="4730" spans="1:3">
      <c r="A4730" s="20">
        <v>42968</v>
      </c>
      <c r="B4730">
        <v>1.1815</v>
      </c>
      <c r="C4730">
        <f t="shared" si="74"/>
        <v>2017</v>
      </c>
    </row>
    <row r="4731" spans="1:3">
      <c r="A4731" s="20">
        <v>42969</v>
      </c>
      <c r="B4731">
        <v>1.1761999999999999</v>
      </c>
      <c r="C4731">
        <f t="shared" si="74"/>
        <v>2017</v>
      </c>
    </row>
    <row r="4732" spans="1:3">
      <c r="A4732" s="20">
        <v>42970</v>
      </c>
      <c r="B4732">
        <v>1.1807000000000001</v>
      </c>
      <c r="C4732">
        <f t="shared" si="74"/>
        <v>2017</v>
      </c>
    </row>
    <row r="4733" spans="1:3">
      <c r="A4733" s="20">
        <v>42971</v>
      </c>
      <c r="B4733">
        <v>1.1798999999999999</v>
      </c>
      <c r="C4733">
        <f t="shared" si="74"/>
        <v>2017</v>
      </c>
    </row>
    <row r="4734" spans="1:3">
      <c r="A4734" s="20">
        <v>42972</v>
      </c>
      <c r="B4734">
        <v>1.1923999999999999</v>
      </c>
      <c r="C4734">
        <f t="shared" si="74"/>
        <v>2017</v>
      </c>
    </row>
    <row r="4735" spans="1:3">
      <c r="A4735" s="20">
        <v>42975</v>
      </c>
      <c r="B4735">
        <v>1.1979</v>
      </c>
      <c r="C4735">
        <f t="shared" si="74"/>
        <v>2017</v>
      </c>
    </row>
    <row r="4736" spans="1:3">
      <c r="A4736" s="20">
        <v>42976</v>
      </c>
      <c r="B4736">
        <v>1.1972</v>
      </c>
      <c r="C4736">
        <f t="shared" si="74"/>
        <v>2017</v>
      </c>
    </row>
    <row r="4737" spans="1:3">
      <c r="A4737" s="20">
        <v>42977</v>
      </c>
      <c r="B4737">
        <v>1.1883999999999999</v>
      </c>
      <c r="C4737">
        <f t="shared" si="74"/>
        <v>2017</v>
      </c>
    </row>
    <row r="4738" spans="1:3">
      <c r="A4738" s="20">
        <v>42978</v>
      </c>
      <c r="B4738">
        <v>1.1910000000000001</v>
      </c>
      <c r="C4738">
        <f t="shared" si="74"/>
        <v>2017</v>
      </c>
    </row>
    <row r="4739" spans="1:3">
      <c r="A4739" s="20">
        <v>42979</v>
      </c>
      <c r="B4739">
        <v>1.1859999999999999</v>
      </c>
      <c r="C4739">
        <f t="shared" si="74"/>
        <v>2017</v>
      </c>
    </row>
    <row r="4740" spans="1:3">
      <c r="A4740" s="20">
        <v>42982</v>
      </c>
      <c r="B4740">
        <v>1.1896</v>
      </c>
      <c r="C4740">
        <f t="shared" si="74"/>
        <v>2017</v>
      </c>
    </row>
    <row r="4741" spans="1:3">
      <c r="A4741" s="20">
        <v>42983</v>
      </c>
      <c r="B4741">
        <v>1.1914</v>
      </c>
      <c r="C4741">
        <f t="shared" si="74"/>
        <v>2017</v>
      </c>
    </row>
    <row r="4742" spans="1:3">
      <c r="A4742" s="20">
        <v>42984</v>
      </c>
      <c r="B4742">
        <v>1.1917</v>
      </c>
      <c r="C4742">
        <f t="shared" si="74"/>
        <v>2017</v>
      </c>
    </row>
    <row r="4743" spans="1:3">
      <c r="A4743" s="20">
        <v>42985</v>
      </c>
      <c r="B4743">
        <v>1.2022999999999999</v>
      </c>
      <c r="C4743">
        <f t="shared" si="74"/>
        <v>2017</v>
      </c>
    </row>
    <row r="4744" spans="1:3">
      <c r="A4744" s="20">
        <v>42986</v>
      </c>
      <c r="B4744">
        <v>1.2036</v>
      </c>
      <c r="C4744">
        <f t="shared" si="74"/>
        <v>2017</v>
      </c>
    </row>
    <row r="4745" spans="1:3">
      <c r="A4745" s="20">
        <v>42989</v>
      </c>
      <c r="B4745">
        <v>1.1953</v>
      </c>
      <c r="C4745">
        <f t="shared" si="74"/>
        <v>2017</v>
      </c>
    </row>
    <row r="4746" spans="1:3">
      <c r="A4746" s="20">
        <v>42990</v>
      </c>
      <c r="B4746">
        <v>1.1967000000000001</v>
      </c>
      <c r="C4746">
        <f t="shared" si="74"/>
        <v>2017</v>
      </c>
    </row>
    <row r="4747" spans="1:3">
      <c r="A4747" s="20">
        <v>42991</v>
      </c>
      <c r="B4747">
        <v>1.1884999999999999</v>
      </c>
      <c r="C4747">
        <f t="shared" si="74"/>
        <v>2017</v>
      </c>
    </row>
    <row r="4748" spans="1:3">
      <c r="A4748" s="20">
        <v>42992</v>
      </c>
      <c r="B4748">
        <v>1.1919</v>
      </c>
      <c r="C4748">
        <f t="shared" si="74"/>
        <v>2017</v>
      </c>
    </row>
    <row r="4749" spans="1:3">
      <c r="A4749" s="20">
        <v>42993</v>
      </c>
      <c r="B4749">
        <v>1.1944999999999999</v>
      </c>
      <c r="C4749">
        <f t="shared" si="74"/>
        <v>2017</v>
      </c>
    </row>
    <row r="4750" spans="1:3">
      <c r="A4750" s="20">
        <v>42996</v>
      </c>
      <c r="B4750">
        <v>1.1954</v>
      </c>
      <c r="C4750">
        <f t="shared" si="74"/>
        <v>2017</v>
      </c>
    </row>
    <row r="4751" spans="1:3">
      <c r="A4751" s="20">
        <v>42997</v>
      </c>
      <c r="B4751">
        <v>1.1994</v>
      </c>
      <c r="C4751">
        <f t="shared" si="74"/>
        <v>2017</v>
      </c>
    </row>
    <row r="4752" spans="1:3">
      <c r="A4752" s="20">
        <v>42998</v>
      </c>
      <c r="B4752">
        <v>1.1892</v>
      </c>
      <c r="C4752">
        <f t="shared" si="74"/>
        <v>2017</v>
      </c>
    </row>
    <row r="4753" spans="1:3">
      <c r="A4753" s="20">
        <v>42999</v>
      </c>
      <c r="B4753">
        <v>1.1940999999999999</v>
      </c>
      <c r="C4753">
        <f t="shared" si="74"/>
        <v>2017</v>
      </c>
    </row>
    <row r="4754" spans="1:3">
      <c r="A4754" s="20">
        <v>43000</v>
      </c>
      <c r="B4754">
        <v>1.1951000000000001</v>
      </c>
      <c r="C4754">
        <f t="shared" ref="C4754:C4817" si="75">YEAR(A4754)</f>
        <v>2017</v>
      </c>
    </row>
    <row r="4755" spans="1:3">
      <c r="A4755" s="20">
        <v>43003</v>
      </c>
      <c r="B4755">
        <v>1.1848000000000001</v>
      </c>
      <c r="C4755">
        <f t="shared" si="75"/>
        <v>2017</v>
      </c>
    </row>
    <row r="4756" spans="1:3">
      <c r="A4756" s="20">
        <v>43004</v>
      </c>
      <c r="B4756">
        <v>1.1793</v>
      </c>
      <c r="C4756">
        <f t="shared" si="75"/>
        <v>2017</v>
      </c>
    </row>
    <row r="4757" spans="1:3">
      <c r="A4757" s="20">
        <v>43005</v>
      </c>
      <c r="B4757">
        <v>1.1745000000000001</v>
      </c>
      <c r="C4757">
        <f t="shared" si="75"/>
        <v>2017</v>
      </c>
    </row>
    <row r="4758" spans="1:3">
      <c r="A4758" s="20">
        <v>43006</v>
      </c>
      <c r="B4758">
        <v>1.1786000000000001</v>
      </c>
      <c r="C4758">
        <f t="shared" si="75"/>
        <v>2017</v>
      </c>
    </row>
    <row r="4759" spans="1:3">
      <c r="A4759" s="20">
        <v>43007</v>
      </c>
      <c r="B4759">
        <v>1.1814</v>
      </c>
      <c r="C4759">
        <f t="shared" si="75"/>
        <v>2017</v>
      </c>
    </row>
    <row r="4760" spans="1:3">
      <c r="A4760" s="20">
        <v>43010</v>
      </c>
      <c r="B4760">
        <v>1.1733</v>
      </c>
      <c r="C4760">
        <f t="shared" si="75"/>
        <v>2017</v>
      </c>
    </row>
    <row r="4761" spans="1:3">
      <c r="A4761" s="20">
        <v>43011</v>
      </c>
      <c r="B4761">
        <v>1.1744000000000001</v>
      </c>
      <c r="C4761">
        <f t="shared" si="75"/>
        <v>2017</v>
      </c>
    </row>
    <row r="4762" spans="1:3">
      <c r="A4762" s="20">
        <v>43012</v>
      </c>
      <c r="B4762">
        <v>1.1758999999999999</v>
      </c>
      <c r="C4762">
        <f t="shared" si="75"/>
        <v>2017</v>
      </c>
    </row>
    <row r="4763" spans="1:3">
      <c r="A4763" s="20">
        <v>43013</v>
      </c>
      <c r="B4763">
        <v>1.1711</v>
      </c>
      <c r="C4763">
        <f t="shared" si="75"/>
        <v>2017</v>
      </c>
    </row>
    <row r="4764" spans="1:3">
      <c r="A4764" s="20">
        <v>43014</v>
      </c>
      <c r="B4764">
        <v>1.173</v>
      </c>
      <c r="C4764">
        <f t="shared" si="75"/>
        <v>2017</v>
      </c>
    </row>
    <row r="4765" spans="1:3">
      <c r="A4765" s="20">
        <v>43017</v>
      </c>
      <c r="B4765">
        <v>1.1739999999999999</v>
      </c>
      <c r="C4765">
        <f t="shared" si="75"/>
        <v>2017</v>
      </c>
    </row>
    <row r="4766" spans="1:3">
      <c r="A4766" s="20">
        <v>43018</v>
      </c>
      <c r="B4766">
        <v>1.1808000000000001</v>
      </c>
      <c r="C4766">
        <f t="shared" si="75"/>
        <v>2017</v>
      </c>
    </row>
    <row r="4767" spans="1:3">
      <c r="A4767" s="20">
        <v>43019</v>
      </c>
      <c r="B4767">
        <v>1.1859</v>
      </c>
      <c r="C4767">
        <f t="shared" si="75"/>
        <v>2017</v>
      </c>
    </row>
    <row r="4768" spans="1:3">
      <c r="A4768" s="20">
        <v>43020</v>
      </c>
      <c r="B4768">
        <v>1.1830000000000001</v>
      </c>
      <c r="C4768">
        <f t="shared" si="75"/>
        <v>2017</v>
      </c>
    </row>
    <row r="4769" spans="1:3">
      <c r="A4769" s="20">
        <v>43021</v>
      </c>
      <c r="B4769">
        <v>1.1819999999999999</v>
      </c>
      <c r="C4769">
        <f t="shared" si="75"/>
        <v>2017</v>
      </c>
    </row>
    <row r="4770" spans="1:3">
      <c r="A4770" s="20">
        <v>43024</v>
      </c>
      <c r="B4770">
        <v>1.1796</v>
      </c>
      <c r="C4770">
        <f t="shared" si="75"/>
        <v>2017</v>
      </c>
    </row>
    <row r="4771" spans="1:3">
      <c r="A4771" s="20">
        <v>43025</v>
      </c>
      <c r="B4771">
        <v>1.1766000000000001</v>
      </c>
      <c r="C4771">
        <f t="shared" si="75"/>
        <v>2017</v>
      </c>
    </row>
    <row r="4772" spans="1:3">
      <c r="A4772" s="20">
        <v>43026</v>
      </c>
      <c r="B4772">
        <v>1.1787000000000001</v>
      </c>
      <c r="C4772">
        <f t="shared" si="75"/>
        <v>2017</v>
      </c>
    </row>
    <row r="4773" spans="1:3">
      <c r="A4773" s="20">
        <v>43027</v>
      </c>
      <c r="B4773">
        <v>1.1852</v>
      </c>
      <c r="C4773">
        <f t="shared" si="75"/>
        <v>2017</v>
      </c>
    </row>
    <row r="4774" spans="1:3">
      <c r="A4774" s="20">
        <v>43028</v>
      </c>
      <c r="B4774">
        <v>1.1783999999999999</v>
      </c>
      <c r="C4774">
        <f t="shared" si="75"/>
        <v>2017</v>
      </c>
    </row>
    <row r="4775" spans="1:3">
      <c r="A4775" s="20">
        <v>43031</v>
      </c>
      <c r="B4775">
        <v>1.1749000000000001</v>
      </c>
      <c r="C4775">
        <f t="shared" si="75"/>
        <v>2017</v>
      </c>
    </row>
    <row r="4776" spans="1:3">
      <c r="A4776" s="20">
        <v>43032</v>
      </c>
      <c r="B4776">
        <v>1.1760999999999999</v>
      </c>
      <c r="C4776">
        <f t="shared" si="75"/>
        <v>2017</v>
      </c>
    </row>
    <row r="4777" spans="1:3">
      <c r="A4777" s="20">
        <v>43033</v>
      </c>
      <c r="B4777">
        <v>1.1813</v>
      </c>
      <c r="C4777">
        <f t="shared" si="75"/>
        <v>2017</v>
      </c>
    </row>
    <row r="4778" spans="1:3">
      <c r="A4778" s="20">
        <v>43034</v>
      </c>
      <c r="B4778">
        <v>1.1651</v>
      </c>
      <c r="C4778">
        <f t="shared" si="75"/>
        <v>2017</v>
      </c>
    </row>
    <row r="4779" spans="1:3">
      <c r="A4779" s="20">
        <v>43035</v>
      </c>
      <c r="B4779">
        <v>1.1608000000000001</v>
      </c>
      <c r="C4779">
        <f t="shared" si="75"/>
        <v>2017</v>
      </c>
    </row>
    <row r="4780" spans="1:3">
      <c r="A4780" s="20">
        <v>43038</v>
      </c>
      <c r="B4780">
        <v>1.1651</v>
      </c>
      <c r="C4780">
        <f t="shared" si="75"/>
        <v>2017</v>
      </c>
    </row>
    <row r="4781" spans="1:3">
      <c r="A4781" s="20">
        <v>43039</v>
      </c>
      <c r="B4781">
        <v>1.1646000000000001</v>
      </c>
      <c r="C4781">
        <f t="shared" si="75"/>
        <v>2017</v>
      </c>
    </row>
    <row r="4782" spans="1:3">
      <c r="A4782" s="20">
        <v>43040</v>
      </c>
      <c r="B4782">
        <v>1.1618999999999999</v>
      </c>
      <c r="C4782">
        <f t="shared" si="75"/>
        <v>2017</v>
      </c>
    </row>
    <row r="4783" spans="1:3">
      <c r="A4783" s="20">
        <v>43041</v>
      </c>
      <c r="B4783">
        <v>1.1657999999999999</v>
      </c>
      <c r="C4783">
        <f t="shared" si="75"/>
        <v>2017</v>
      </c>
    </row>
    <row r="4784" spans="1:3">
      <c r="A4784" s="20">
        <v>43042</v>
      </c>
      <c r="B4784">
        <v>1.1608000000000001</v>
      </c>
      <c r="C4784">
        <f t="shared" si="75"/>
        <v>2017</v>
      </c>
    </row>
    <row r="4785" spans="1:3">
      <c r="A4785" s="20">
        <v>43045</v>
      </c>
      <c r="B4785">
        <v>1.161</v>
      </c>
      <c r="C4785">
        <f t="shared" si="75"/>
        <v>2017</v>
      </c>
    </row>
    <row r="4786" spans="1:3">
      <c r="A4786" s="20">
        <v>43046</v>
      </c>
      <c r="B4786">
        <v>1.1587000000000001</v>
      </c>
      <c r="C4786">
        <f t="shared" si="75"/>
        <v>2017</v>
      </c>
    </row>
    <row r="4787" spans="1:3">
      <c r="A4787" s="20">
        <v>43047</v>
      </c>
      <c r="B4787">
        <v>1.1595</v>
      </c>
      <c r="C4787">
        <f t="shared" si="75"/>
        <v>2017</v>
      </c>
    </row>
    <row r="4788" spans="1:3">
      <c r="A4788" s="20">
        <v>43048</v>
      </c>
      <c r="B4788">
        <v>1.1641999999999999</v>
      </c>
      <c r="C4788">
        <f t="shared" si="75"/>
        <v>2017</v>
      </c>
    </row>
    <row r="4789" spans="1:3">
      <c r="A4789" s="20">
        <v>43049</v>
      </c>
      <c r="B4789">
        <v>1.1665000000000001</v>
      </c>
      <c r="C4789">
        <f t="shared" si="75"/>
        <v>2017</v>
      </c>
    </row>
    <row r="4790" spans="1:3">
      <c r="A4790" s="20">
        <v>43052</v>
      </c>
      <c r="B4790">
        <v>1.1667000000000001</v>
      </c>
      <c r="C4790">
        <f t="shared" si="75"/>
        <v>2017</v>
      </c>
    </row>
    <row r="4791" spans="1:3">
      <c r="A4791" s="20">
        <v>43053</v>
      </c>
      <c r="B4791">
        <v>1.1798</v>
      </c>
      <c r="C4791">
        <f t="shared" si="75"/>
        <v>2017</v>
      </c>
    </row>
    <row r="4792" spans="1:3">
      <c r="A4792" s="20">
        <v>43054</v>
      </c>
      <c r="B4792">
        <v>1.1791</v>
      </c>
      <c r="C4792">
        <f t="shared" si="75"/>
        <v>2017</v>
      </c>
    </row>
    <row r="4793" spans="1:3">
      <c r="A4793" s="20">
        <v>43055</v>
      </c>
      <c r="B4793">
        <v>1.177</v>
      </c>
      <c r="C4793">
        <f t="shared" si="75"/>
        <v>2017</v>
      </c>
    </row>
    <row r="4794" spans="1:3">
      <c r="A4794" s="20">
        <v>43056</v>
      </c>
      <c r="B4794">
        <v>1.179</v>
      </c>
      <c r="C4794">
        <f t="shared" si="75"/>
        <v>2017</v>
      </c>
    </row>
    <row r="4795" spans="1:3">
      <c r="A4795" s="20">
        <v>43059</v>
      </c>
      <c r="B4795">
        <v>1.1733</v>
      </c>
      <c r="C4795">
        <f t="shared" si="75"/>
        <v>2017</v>
      </c>
    </row>
    <row r="4796" spans="1:3">
      <c r="A4796" s="20">
        <v>43060</v>
      </c>
      <c r="B4796">
        <v>1.1738</v>
      </c>
      <c r="C4796">
        <f t="shared" si="75"/>
        <v>2017</v>
      </c>
    </row>
    <row r="4797" spans="1:3">
      <c r="A4797" s="20">
        <v>43061</v>
      </c>
      <c r="B4797">
        <v>1.1821999999999999</v>
      </c>
      <c r="C4797">
        <f t="shared" si="75"/>
        <v>2017</v>
      </c>
    </row>
    <row r="4798" spans="1:3">
      <c r="A4798" s="20">
        <v>43062</v>
      </c>
      <c r="B4798">
        <v>1.1851</v>
      </c>
      <c r="C4798">
        <f t="shared" si="75"/>
        <v>2017</v>
      </c>
    </row>
    <row r="4799" spans="1:3">
      <c r="A4799" s="20">
        <v>43063</v>
      </c>
      <c r="B4799">
        <v>1.1933</v>
      </c>
      <c r="C4799">
        <f t="shared" si="75"/>
        <v>2017</v>
      </c>
    </row>
    <row r="4800" spans="1:3">
      <c r="A4800" s="20">
        <v>43066</v>
      </c>
      <c r="B4800">
        <v>1.1898</v>
      </c>
      <c r="C4800">
        <f t="shared" si="75"/>
        <v>2017</v>
      </c>
    </row>
    <row r="4801" spans="1:3">
      <c r="A4801" s="20">
        <v>43067</v>
      </c>
      <c r="B4801">
        <v>1.1839999999999999</v>
      </c>
      <c r="C4801">
        <f t="shared" si="75"/>
        <v>2017</v>
      </c>
    </row>
    <row r="4802" spans="1:3">
      <c r="A4802" s="20">
        <v>43068</v>
      </c>
      <c r="B4802">
        <v>1.1847000000000001</v>
      </c>
      <c r="C4802">
        <f t="shared" si="75"/>
        <v>2017</v>
      </c>
    </row>
    <row r="4803" spans="1:3">
      <c r="A4803" s="20">
        <v>43069</v>
      </c>
      <c r="B4803">
        <v>1.1903999999999999</v>
      </c>
      <c r="C4803">
        <f t="shared" si="75"/>
        <v>2017</v>
      </c>
    </row>
    <row r="4804" spans="1:3">
      <c r="A4804" s="20">
        <v>43070</v>
      </c>
      <c r="B4804">
        <v>1.1896</v>
      </c>
      <c r="C4804">
        <f t="shared" si="75"/>
        <v>2017</v>
      </c>
    </row>
    <row r="4805" spans="1:3">
      <c r="A4805" s="20">
        <v>43073</v>
      </c>
      <c r="B4805">
        <v>1.1866000000000001</v>
      </c>
      <c r="C4805">
        <f t="shared" si="75"/>
        <v>2017</v>
      </c>
    </row>
    <row r="4806" spans="1:3">
      <c r="A4806" s="20">
        <v>43074</v>
      </c>
      <c r="B4806">
        <v>1.1826000000000001</v>
      </c>
      <c r="C4806">
        <f t="shared" si="75"/>
        <v>2017</v>
      </c>
    </row>
    <row r="4807" spans="1:3">
      <c r="A4807" s="20">
        <v>43075</v>
      </c>
      <c r="B4807">
        <v>1.1796</v>
      </c>
      <c r="C4807">
        <f t="shared" si="75"/>
        <v>2017</v>
      </c>
    </row>
    <row r="4808" spans="1:3">
      <c r="A4808" s="20">
        <v>43076</v>
      </c>
      <c r="B4808">
        <v>1.1773</v>
      </c>
      <c r="C4808">
        <f t="shared" si="75"/>
        <v>2017</v>
      </c>
    </row>
    <row r="4809" spans="1:3">
      <c r="A4809" s="20">
        <v>43077</v>
      </c>
      <c r="B4809">
        <v>1.1773</v>
      </c>
      <c r="C4809">
        <f t="shared" si="75"/>
        <v>2017</v>
      </c>
    </row>
    <row r="4810" spans="1:3">
      <c r="A4810" s="20">
        <v>43080</v>
      </c>
      <c r="B4810">
        <v>1.1769000000000001</v>
      </c>
      <c r="C4810">
        <f t="shared" si="75"/>
        <v>2017</v>
      </c>
    </row>
    <row r="4811" spans="1:3">
      <c r="A4811" s="20">
        <v>43081</v>
      </c>
      <c r="B4811">
        <v>1.1741999999999999</v>
      </c>
      <c r="C4811">
        <f t="shared" si="75"/>
        <v>2017</v>
      </c>
    </row>
    <row r="4812" spans="1:3">
      <c r="A4812" s="20">
        <v>43082</v>
      </c>
      <c r="B4812">
        <v>1.1826000000000001</v>
      </c>
      <c r="C4812">
        <f t="shared" si="75"/>
        <v>2017</v>
      </c>
    </row>
    <row r="4813" spans="1:3">
      <c r="A4813" s="20">
        <v>43083</v>
      </c>
      <c r="B4813">
        <v>1.1778</v>
      </c>
      <c r="C4813">
        <f t="shared" si="75"/>
        <v>2017</v>
      </c>
    </row>
    <row r="4814" spans="1:3">
      <c r="A4814" s="20">
        <v>43084</v>
      </c>
      <c r="B4814">
        <v>1.1749000000000001</v>
      </c>
      <c r="C4814">
        <f t="shared" si="75"/>
        <v>2017</v>
      </c>
    </row>
    <row r="4815" spans="1:3">
      <c r="A4815" s="20">
        <v>43087</v>
      </c>
      <c r="B4815">
        <v>1.1781999999999999</v>
      </c>
      <c r="C4815">
        <f t="shared" si="75"/>
        <v>2017</v>
      </c>
    </row>
    <row r="4816" spans="1:3">
      <c r="A4816" s="20">
        <v>43088</v>
      </c>
      <c r="B4816">
        <v>1.1839999999999999</v>
      </c>
      <c r="C4816">
        <f t="shared" si="75"/>
        <v>2017</v>
      </c>
    </row>
    <row r="4817" spans="1:3">
      <c r="A4817" s="20">
        <v>43089</v>
      </c>
      <c r="B4817">
        <v>1.1871</v>
      </c>
      <c r="C4817">
        <f t="shared" si="75"/>
        <v>2017</v>
      </c>
    </row>
    <row r="4818" spans="1:3">
      <c r="A4818" s="20">
        <v>43090</v>
      </c>
      <c r="B4818">
        <v>1.1874</v>
      </c>
      <c r="C4818">
        <f t="shared" ref="C4818:C4881" si="76">YEAR(A4818)</f>
        <v>2017</v>
      </c>
    </row>
    <row r="4819" spans="1:3">
      <c r="A4819" s="20">
        <v>43091</v>
      </c>
      <c r="B4819">
        <v>1.1861999999999999</v>
      </c>
      <c r="C4819">
        <f t="shared" si="76"/>
        <v>2017</v>
      </c>
    </row>
    <row r="4820" spans="1:3">
      <c r="A4820" s="20">
        <v>43094</v>
      </c>
      <c r="B4820">
        <v>1.1870000000000001</v>
      </c>
      <c r="C4820">
        <f t="shared" si="76"/>
        <v>2017</v>
      </c>
    </row>
    <row r="4821" spans="1:3">
      <c r="A4821" s="20">
        <v>43095</v>
      </c>
      <c r="B4821">
        <v>1.1858</v>
      </c>
      <c r="C4821">
        <f t="shared" si="76"/>
        <v>2017</v>
      </c>
    </row>
    <row r="4822" spans="1:3">
      <c r="A4822" s="20">
        <v>43096</v>
      </c>
      <c r="B4822">
        <v>1.1888000000000001</v>
      </c>
      <c r="C4822">
        <f t="shared" si="76"/>
        <v>2017</v>
      </c>
    </row>
    <row r="4823" spans="1:3">
      <c r="A4823" s="20">
        <v>43097</v>
      </c>
      <c r="B4823">
        <v>1.1942999999999999</v>
      </c>
      <c r="C4823">
        <f t="shared" si="76"/>
        <v>2017</v>
      </c>
    </row>
    <row r="4824" spans="1:3">
      <c r="A4824" s="20">
        <v>43098</v>
      </c>
      <c r="B4824">
        <v>1.2004999999999999</v>
      </c>
      <c r="C4824">
        <f t="shared" si="76"/>
        <v>2017</v>
      </c>
    </row>
    <row r="4825" spans="1:3">
      <c r="A4825" s="20">
        <v>43101</v>
      </c>
      <c r="B4825">
        <v>1.2012</v>
      </c>
      <c r="C4825">
        <f t="shared" si="76"/>
        <v>2018</v>
      </c>
    </row>
    <row r="4826" spans="1:3">
      <c r="A4826" s="20">
        <v>43102</v>
      </c>
      <c r="B4826">
        <v>1.2059</v>
      </c>
      <c r="C4826">
        <f t="shared" si="76"/>
        <v>2018</v>
      </c>
    </row>
    <row r="4827" spans="1:3">
      <c r="A4827" s="20">
        <v>43103</v>
      </c>
      <c r="B4827">
        <v>1.2015</v>
      </c>
      <c r="C4827">
        <f t="shared" si="76"/>
        <v>2018</v>
      </c>
    </row>
    <row r="4828" spans="1:3">
      <c r="A4828" s="20">
        <v>43104</v>
      </c>
      <c r="B4828">
        <v>1.2068000000000001</v>
      </c>
      <c r="C4828">
        <f t="shared" si="76"/>
        <v>2018</v>
      </c>
    </row>
    <row r="4829" spans="1:3">
      <c r="A4829" s="20">
        <v>43105</v>
      </c>
      <c r="B4829">
        <v>1.2029000000000001</v>
      </c>
      <c r="C4829">
        <f t="shared" si="76"/>
        <v>2018</v>
      </c>
    </row>
    <row r="4830" spans="1:3">
      <c r="A4830" s="20">
        <v>43108</v>
      </c>
      <c r="B4830">
        <v>1.1967000000000001</v>
      </c>
      <c r="C4830">
        <f t="shared" si="76"/>
        <v>2018</v>
      </c>
    </row>
    <row r="4831" spans="1:3">
      <c r="A4831" s="20">
        <v>43109</v>
      </c>
      <c r="B4831">
        <v>1.1937</v>
      </c>
      <c r="C4831">
        <f t="shared" si="76"/>
        <v>2018</v>
      </c>
    </row>
    <row r="4832" spans="1:3">
      <c r="A4832" s="20">
        <v>43110</v>
      </c>
      <c r="B4832">
        <v>1.1948000000000001</v>
      </c>
      <c r="C4832">
        <f t="shared" si="76"/>
        <v>2018</v>
      </c>
    </row>
    <row r="4833" spans="1:3">
      <c r="A4833" s="20">
        <v>43111</v>
      </c>
      <c r="B4833">
        <v>1.2032</v>
      </c>
      <c r="C4833">
        <f t="shared" si="76"/>
        <v>2018</v>
      </c>
    </row>
    <row r="4834" spans="1:3">
      <c r="A4834" s="20">
        <v>43112</v>
      </c>
      <c r="B4834">
        <v>1.2202</v>
      </c>
      <c r="C4834">
        <f t="shared" si="76"/>
        <v>2018</v>
      </c>
    </row>
    <row r="4835" spans="1:3">
      <c r="A4835" s="20">
        <v>43115</v>
      </c>
      <c r="B4835">
        <v>1.2263999999999999</v>
      </c>
      <c r="C4835">
        <f t="shared" si="76"/>
        <v>2018</v>
      </c>
    </row>
    <row r="4836" spans="1:3">
      <c r="A4836" s="20">
        <v>43116</v>
      </c>
      <c r="B4836">
        <v>1.226</v>
      </c>
      <c r="C4836">
        <f t="shared" si="76"/>
        <v>2018</v>
      </c>
    </row>
    <row r="4837" spans="1:3">
      <c r="A4837" s="20">
        <v>43117</v>
      </c>
      <c r="B4837">
        <v>1.2185999999999999</v>
      </c>
      <c r="C4837">
        <f t="shared" si="76"/>
        <v>2018</v>
      </c>
    </row>
    <row r="4838" spans="1:3">
      <c r="A4838" s="20">
        <v>43118</v>
      </c>
      <c r="B4838">
        <v>1.2238</v>
      </c>
      <c r="C4838">
        <f t="shared" si="76"/>
        <v>2018</v>
      </c>
    </row>
    <row r="4839" spans="1:3">
      <c r="A4839" s="20">
        <v>43119</v>
      </c>
      <c r="B4839">
        <v>1.2222</v>
      </c>
      <c r="C4839">
        <f t="shared" si="76"/>
        <v>2018</v>
      </c>
    </row>
    <row r="4840" spans="1:3">
      <c r="A4840" s="20">
        <v>43122</v>
      </c>
      <c r="B4840">
        <v>1.2262</v>
      </c>
      <c r="C4840">
        <f t="shared" si="76"/>
        <v>2018</v>
      </c>
    </row>
    <row r="4841" spans="1:3">
      <c r="A4841" s="20">
        <v>43123</v>
      </c>
      <c r="B4841">
        <v>1.2299</v>
      </c>
      <c r="C4841">
        <f t="shared" si="76"/>
        <v>2018</v>
      </c>
    </row>
    <row r="4842" spans="1:3">
      <c r="A4842" s="20">
        <v>43124</v>
      </c>
      <c r="B4842">
        <v>1.2407999999999999</v>
      </c>
      <c r="C4842">
        <f t="shared" si="76"/>
        <v>2018</v>
      </c>
    </row>
    <row r="4843" spans="1:3">
      <c r="A4843" s="20">
        <v>43125</v>
      </c>
      <c r="B4843">
        <v>1.2396</v>
      </c>
      <c r="C4843">
        <f t="shared" si="76"/>
        <v>2018</v>
      </c>
    </row>
    <row r="4844" spans="1:3">
      <c r="A4844" s="20">
        <v>43126</v>
      </c>
      <c r="B4844">
        <v>1.2426999999999999</v>
      </c>
      <c r="C4844">
        <f t="shared" si="76"/>
        <v>2018</v>
      </c>
    </row>
    <row r="4845" spans="1:3">
      <c r="A4845" s="20">
        <v>43129</v>
      </c>
      <c r="B4845">
        <v>1.2383</v>
      </c>
      <c r="C4845">
        <f t="shared" si="76"/>
        <v>2018</v>
      </c>
    </row>
    <row r="4846" spans="1:3">
      <c r="A4846" s="20">
        <v>43130</v>
      </c>
      <c r="B4846">
        <v>1.2402</v>
      </c>
      <c r="C4846">
        <f t="shared" si="76"/>
        <v>2018</v>
      </c>
    </row>
    <row r="4847" spans="1:3">
      <c r="A4847" s="20">
        <v>43131</v>
      </c>
      <c r="B4847">
        <v>1.2414000000000001</v>
      </c>
      <c r="C4847">
        <f t="shared" si="76"/>
        <v>2018</v>
      </c>
    </row>
    <row r="4848" spans="1:3">
      <c r="A4848" s="20">
        <v>43132</v>
      </c>
      <c r="B4848">
        <v>1.2509999999999999</v>
      </c>
      <c r="C4848">
        <f t="shared" si="76"/>
        <v>2018</v>
      </c>
    </row>
    <row r="4849" spans="1:3">
      <c r="A4849" s="20">
        <v>43133</v>
      </c>
      <c r="B4849">
        <v>1.2463</v>
      </c>
      <c r="C4849">
        <f t="shared" si="76"/>
        <v>2018</v>
      </c>
    </row>
    <row r="4850" spans="1:3">
      <c r="A4850" s="20">
        <v>43136</v>
      </c>
      <c r="B4850">
        <v>1.2366999999999999</v>
      </c>
      <c r="C4850">
        <f t="shared" si="76"/>
        <v>2018</v>
      </c>
    </row>
    <row r="4851" spans="1:3">
      <c r="A4851" s="20">
        <v>43137</v>
      </c>
      <c r="B4851">
        <v>1.2377</v>
      </c>
      <c r="C4851">
        <f t="shared" si="76"/>
        <v>2018</v>
      </c>
    </row>
    <row r="4852" spans="1:3">
      <c r="A4852" s="20">
        <v>43138</v>
      </c>
      <c r="B4852">
        <v>1.2263999999999999</v>
      </c>
      <c r="C4852">
        <f t="shared" si="76"/>
        <v>2018</v>
      </c>
    </row>
    <row r="4853" spans="1:3">
      <c r="A4853" s="20">
        <v>43139</v>
      </c>
      <c r="B4853">
        <v>1.2246999999999999</v>
      </c>
      <c r="C4853">
        <f t="shared" si="76"/>
        <v>2018</v>
      </c>
    </row>
    <row r="4854" spans="1:3">
      <c r="A4854" s="20">
        <v>43140</v>
      </c>
      <c r="B4854">
        <v>1.2252000000000001</v>
      </c>
      <c r="C4854">
        <f t="shared" si="76"/>
        <v>2018</v>
      </c>
    </row>
    <row r="4855" spans="1:3">
      <c r="A4855" s="20">
        <v>43143</v>
      </c>
      <c r="B4855">
        <v>1.2292000000000001</v>
      </c>
      <c r="C4855">
        <f t="shared" si="76"/>
        <v>2018</v>
      </c>
    </row>
    <row r="4856" spans="1:3">
      <c r="A4856" s="20">
        <v>43144</v>
      </c>
      <c r="B4856">
        <v>1.2352000000000001</v>
      </c>
      <c r="C4856">
        <f t="shared" si="76"/>
        <v>2018</v>
      </c>
    </row>
    <row r="4857" spans="1:3">
      <c r="A4857" s="20">
        <v>43145</v>
      </c>
      <c r="B4857">
        <v>1.2451000000000001</v>
      </c>
      <c r="C4857">
        <f t="shared" si="76"/>
        <v>2018</v>
      </c>
    </row>
    <row r="4858" spans="1:3">
      <c r="A4858" s="20">
        <v>43146</v>
      </c>
      <c r="B4858">
        <v>1.2505999999999999</v>
      </c>
      <c r="C4858">
        <f t="shared" si="76"/>
        <v>2018</v>
      </c>
    </row>
    <row r="4859" spans="1:3">
      <c r="A4859" s="20">
        <v>43147</v>
      </c>
      <c r="B4859">
        <v>1.2405999999999999</v>
      </c>
      <c r="C4859">
        <f t="shared" si="76"/>
        <v>2018</v>
      </c>
    </row>
    <row r="4860" spans="1:3">
      <c r="A4860" s="20">
        <v>43150</v>
      </c>
      <c r="B4860">
        <v>1.2406999999999999</v>
      </c>
      <c r="C4860">
        <f t="shared" si="76"/>
        <v>2018</v>
      </c>
    </row>
    <row r="4861" spans="1:3">
      <c r="A4861" s="20">
        <v>43151</v>
      </c>
      <c r="B4861">
        <v>1.2337</v>
      </c>
      <c r="C4861">
        <f t="shared" si="76"/>
        <v>2018</v>
      </c>
    </row>
    <row r="4862" spans="1:3">
      <c r="A4862" s="20">
        <v>43152</v>
      </c>
      <c r="B4862">
        <v>1.2283999999999999</v>
      </c>
      <c r="C4862">
        <f t="shared" si="76"/>
        <v>2018</v>
      </c>
    </row>
    <row r="4863" spans="1:3">
      <c r="A4863" s="20">
        <v>43153</v>
      </c>
      <c r="B4863">
        <v>1.2330000000000001</v>
      </c>
      <c r="C4863">
        <f t="shared" si="76"/>
        <v>2018</v>
      </c>
    </row>
    <row r="4864" spans="1:3">
      <c r="A4864" s="20">
        <v>43154</v>
      </c>
      <c r="B4864">
        <v>1.2297</v>
      </c>
      <c r="C4864">
        <f t="shared" si="76"/>
        <v>2018</v>
      </c>
    </row>
    <row r="4865" spans="1:3">
      <c r="A4865" s="20">
        <v>43155</v>
      </c>
      <c r="B4865">
        <v>1.2297</v>
      </c>
      <c r="C4865">
        <f t="shared" si="76"/>
        <v>2018</v>
      </c>
    </row>
    <row r="4866" spans="1:3">
      <c r="A4866" s="20">
        <v>43156</v>
      </c>
      <c r="B4866">
        <v>1.2290000000000001</v>
      </c>
      <c r="C4866">
        <f t="shared" si="76"/>
        <v>2018</v>
      </c>
    </row>
    <row r="4867" spans="1:3">
      <c r="A4867" s="20">
        <v>43157</v>
      </c>
      <c r="B4867">
        <v>1.232</v>
      </c>
      <c r="C4867">
        <f t="shared" si="76"/>
        <v>2018</v>
      </c>
    </row>
    <row r="4868" spans="1:3">
      <c r="A4868" s="20">
        <v>43158</v>
      </c>
      <c r="B4868">
        <v>1.2232000000000001</v>
      </c>
      <c r="C4868">
        <f t="shared" si="76"/>
        <v>2018</v>
      </c>
    </row>
    <row r="4869" spans="1:3">
      <c r="A4869" s="20">
        <v>43159</v>
      </c>
      <c r="B4869">
        <v>1.22</v>
      </c>
      <c r="C4869">
        <f t="shared" si="76"/>
        <v>2018</v>
      </c>
    </row>
    <row r="4870" spans="1:3">
      <c r="A4870" s="20">
        <v>43160</v>
      </c>
      <c r="B4870">
        <v>1.2274</v>
      </c>
      <c r="C4870">
        <f t="shared" si="76"/>
        <v>2018</v>
      </c>
    </row>
    <row r="4871" spans="1:3">
      <c r="A4871" s="20">
        <v>43161</v>
      </c>
      <c r="B4871">
        <v>1.232</v>
      </c>
      <c r="C4871">
        <f t="shared" si="76"/>
        <v>2018</v>
      </c>
    </row>
    <row r="4872" spans="1:3">
      <c r="A4872" s="20">
        <v>43162</v>
      </c>
      <c r="B4872">
        <v>1.232</v>
      </c>
      <c r="C4872">
        <f t="shared" si="76"/>
        <v>2018</v>
      </c>
    </row>
    <row r="4873" spans="1:3">
      <c r="A4873" s="20">
        <v>43163</v>
      </c>
      <c r="B4873">
        <v>1.232</v>
      </c>
      <c r="C4873">
        <f t="shared" si="76"/>
        <v>2018</v>
      </c>
    </row>
    <row r="4874" spans="1:3">
      <c r="A4874" s="20">
        <v>43164</v>
      </c>
      <c r="B4874">
        <v>1.234</v>
      </c>
      <c r="C4874">
        <f t="shared" si="76"/>
        <v>2018</v>
      </c>
    </row>
    <row r="4875" spans="1:3">
      <c r="A4875" s="20">
        <v>43165</v>
      </c>
      <c r="B4875">
        <v>1.2419</v>
      </c>
      <c r="C4875">
        <f t="shared" si="76"/>
        <v>2018</v>
      </c>
    </row>
    <row r="4876" spans="1:3">
      <c r="A4876" s="20">
        <v>43166</v>
      </c>
      <c r="B4876">
        <v>1.2416</v>
      </c>
      <c r="C4876">
        <f t="shared" si="76"/>
        <v>2018</v>
      </c>
    </row>
    <row r="4877" spans="1:3">
      <c r="A4877" s="20">
        <v>43167</v>
      </c>
      <c r="B4877">
        <v>1.2311000000000001</v>
      </c>
      <c r="C4877">
        <f t="shared" si="76"/>
        <v>2018</v>
      </c>
    </row>
    <row r="4878" spans="1:3">
      <c r="A4878" s="20">
        <v>43168</v>
      </c>
      <c r="B4878">
        <v>1.2311000000000001</v>
      </c>
      <c r="C4878">
        <f t="shared" si="76"/>
        <v>2018</v>
      </c>
    </row>
    <row r="4879" spans="1:3">
      <c r="A4879" s="20">
        <v>43169</v>
      </c>
      <c r="B4879">
        <v>1.2311000000000001</v>
      </c>
      <c r="C4879">
        <f t="shared" si="76"/>
        <v>2018</v>
      </c>
    </row>
    <row r="4880" spans="1:3">
      <c r="A4880" s="20">
        <v>43170</v>
      </c>
      <c r="B4880">
        <v>1.2312000000000001</v>
      </c>
      <c r="C4880">
        <f t="shared" si="76"/>
        <v>2018</v>
      </c>
    </row>
    <row r="4881" spans="1:3">
      <c r="A4881" s="20">
        <v>43171</v>
      </c>
      <c r="B4881">
        <v>1.2343</v>
      </c>
      <c r="C4881">
        <f t="shared" si="76"/>
        <v>2018</v>
      </c>
    </row>
    <row r="4882" spans="1:3">
      <c r="A4882" s="20">
        <v>43172</v>
      </c>
      <c r="B4882">
        <v>1.2396</v>
      </c>
      <c r="C4882">
        <f t="shared" ref="C4882:C4945" si="77">YEAR(A4882)</f>
        <v>2018</v>
      </c>
    </row>
    <row r="4883" spans="1:3">
      <c r="A4883" s="20">
        <v>43173</v>
      </c>
      <c r="B4883">
        <v>1.2379</v>
      </c>
      <c r="C4883">
        <f t="shared" si="77"/>
        <v>2018</v>
      </c>
    </row>
    <row r="4884" spans="1:3">
      <c r="A4884" s="20">
        <v>43174</v>
      </c>
      <c r="B4884">
        <v>1.2311000000000001</v>
      </c>
      <c r="C4884">
        <f t="shared" si="77"/>
        <v>2018</v>
      </c>
    </row>
    <row r="4885" spans="1:3">
      <c r="A4885" s="20">
        <v>43175</v>
      </c>
      <c r="B4885">
        <v>1.23</v>
      </c>
      <c r="C4885">
        <f t="shared" si="77"/>
        <v>2018</v>
      </c>
    </row>
    <row r="4886" spans="1:3">
      <c r="A4886" s="20">
        <v>43176</v>
      </c>
      <c r="B4886">
        <v>1.23</v>
      </c>
      <c r="C4886">
        <f t="shared" si="77"/>
        <v>2018</v>
      </c>
    </row>
    <row r="4887" spans="1:3">
      <c r="A4887" s="20">
        <v>43177</v>
      </c>
      <c r="B4887">
        <v>1.2283999999999999</v>
      </c>
      <c r="C4887">
        <f t="shared" si="77"/>
        <v>2018</v>
      </c>
    </row>
    <row r="4888" spans="1:3">
      <c r="A4888" s="20">
        <v>43178</v>
      </c>
      <c r="B4888">
        <v>1.234</v>
      </c>
      <c r="C4888">
        <f t="shared" si="77"/>
        <v>2018</v>
      </c>
    </row>
    <row r="4889" spans="1:3">
      <c r="A4889" s="20">
        <v>43179</v>
      </c>
      <c r="B4889">
        <v>1.2252000000000001</v>
      </c>
      <c r="C4889">
        <f t="shared" si="77"/>
        <v>2018</v>
      </c>
    </row>
    <row r="4890" spans="1:3">
      <c r="A4890" s="20">
        <v>43180</v>
      </c>
      <c r="B4890">
        <v>1.2352000000000001</v>
      </c>
      <c r="C4890">
        <f t="shared" si="77"/>
        <v>2018</v>
      </c>
    </row>
    <row r="4891" spans="1:3">
      <c r="A4891" s="20">
        <v>43181</v>
      </c>
      <c r="B4891">
        <v>1.2329000000000001</v>
      </c>
      <c r="C4891">
        <f t="shared" si="77"/>
        <v>2018</v>
      </c>
    </row>
    <row r="4892" spans="1:3">
      <c r="A4892" s="20">
        <v>43182</v>
      </c>
      <c r="B4892">
        <v>1.2362</v>
      </c>
      <c r="C4892">
        <f t="shared" si="77"/>
        <v>2018</v>
      </c>
    </row>
    <row r="4893" spans="1:3">
      <c r="A4893" s="20">
        <v>43183</v>
      </c>
      <c r="B4893">
        <v>1.2362</v>
      </c>
      <c r="C4893">
        <f t="shared" si="77"/>
        <v>2018</v>
      </c>
    </row>
    <row r="4894" spans="1:3">
      <c r="A4894" s="20">
        <v>43184</v>
      </c>
      <c r="B4894">
        <v>1.2358</v>
      </c>
      <c r="C4894">
        <f t="shared" si="77"/>
        <v>2018</v>
      </c>
    </row>
    <row r="4895" spans="1:3">
      <c r="A4895" s="20">
        <v>43185</v>
      </c>
      <c r="B4895">
        <v>1.2461</v>
      </c>
      <c r="C4895">
        <f t="shared" si="77"/>
        <v>2018</v>
      </c>
    </row>
    <row r="4896" spans="1:3">
      <c r="A4896" s="20">
        <v>43186</v>
      </c>
      <c r="B4896">
        <v>1.2413000000000001</v>
      </c>
      <c r="C4896">
        <f t="shared" si="77"/>
        <v>2018</v>
      </c>
    </row>
    <row r="4897" spans="1:3">
      <c r="A4897" s="20">
        <v>43187</v>
      </c>
      <c r="B4897">
        <v>1.2315</v>
      </c>
      <c r="C4897">
        <f t="shared" si="77"/>
        <v>2018</v>
      </c>
    </row>
    <row r="4898" spans="1:3">
      <c r="A4898" s="20">
        <v>43188</v>
      </c>
      <c r="B4898">
        <v>1.2305999999999999</v>
      </c>
      <c r="C4898">
        <f t="shared" si="77"/>
        <v>2018</v>
      </c>
    </row>
    <row r="4899" spans="1:3">
      <c r="A4899" s="20">
        <v>43189</v>
      </c>
      <c r="B4899">
        <v>1.2326999999999999</v>
      </c>
      <c r="C4899">
        <f t="shared" si="77"/>
        <v>2018</v>
      </c>
    </row>
    <row r="4900" spans="1:3">
      <c r="A4900" s="20">
        <v>43190</v>
      </c>
      <c r="B4900">
        <v>1.2326999999999999</v>
      </c>
      <c r="C4900">
        <f t="shared" si="77"/>
        <v>2018</v>
      </c>
    </row>
    <row r="4901" spans="1:3">
      <c r="A4901" s="20">
        <v>43191</v>
      </c>
      <c r="B4901">
        <v>1.2317</v>
      </c>
      <c r="C4901">
        <f t="shared" si="77"/>
        <v>2018</v>
      </c>
    </row>
    <row r="4902" spans="1:3">
      <c r="A4902" s="20">
        <v>43192</v>
      </c>
      <c r="B4902">
        <v>1.2297</v>
      </c>
      <c r="C4902">
        <f t="shared" si="77"/>
        <v>2018</v>
      </c>
    </row>
    <row r="4903" spans="1:3">
      <c r="A4903" s="20">
        <v>43193</v>
      </c>
      <c r="B4903">
        <v>1.2282</v>
      </c>
      <c r="C4903">
        <f t="shared" si="77"/>
        <v>2018</v>
      </c>
    </row>
    <row r="4904" spans="1:3">
      <c r="A4904" s="20">
        <v>43194</v>
      </c>
      <c r="B4904">
        <v>1.2290000000000001</v>
      </c>
      <c r="C4904">
        <f t="shared" si="77"/>
        <v>2018</v>
      </c>
    </row>
    <row r="4905" spans="1:3">
      <c r="A4905" s="20">
        <v>43195</v>
      </c>
      <c r="B4905">
        <v>1.2256</v>
      </c>
      <c r="C4905">
        <f t="shared" si="77"/>
        <v>2018</v>
      </c>
    </row>
    <row r="4906" spans="1:3">
      <c r="A4906" s="20">
        <v>43196</v>
      </c>
      <c r="B4906">
        <v>1.2287999999999999</v>
      </c>
      <c r="C4906">
        <f t="shared" si="77"/>
        <v>2018</v>
      </c>
    </row>
    <row r="4907" spans="1:3">
      <c r="A4907" s="20">
        <v>43197</v>
      </c>
      <c r="B4907">
        <v>1.2287999999999999</v>
      </c>
      <c r="C4907">
        <f t="shared" si="77"/>
        <v>2018</v>
      </c>
    </row>
    <row r="4908" spans="1:3">
      <c r="A4908" s="20">
        <v>43198</v>
      </c>
      <c r="B4908">
        <v>1.2274</v>
      </c>
      <c r="C4908">
        <f t="shared" si="77"/>
        <v>2018</v>
      </c>
    </row>
    <row r="4909" spans="1:3">
      <c r="A4909" s="20">
        <v>43199</v>
      </c>
      <c r="B4909">
        <v>1.2326999999999999</v>
      </c>
      <c r="C4909">
        <f t="shared" si="77"/>
        <v>2018</v>
      </c>
    </row>
    <row r="4910" spans="1:3">
      <c r="A4910" s="20">
        <v>43200</v>
      </c>
      <c r="B4910">
        <v>1.2366999999999999</v>
      </c>
      <c r="C4910">
        <f t="shared" si="77"/>
        <v>2018</v>
      </c>
    </row>
    <row r="4911" spans="1:3">
      <c r="A4911" s="20">
        <v>43201</v>
      </c>
      <c r="B4911">
        <v>1.2375</v>
      </c>
      <c r="C4911">
        <f t="shared" si="77"/>
        <v>2018</v>
      </c>
    </row>
    <row r="4912" spans="1:3">
      <c r="A4912" s="20">
        <v>43202</v>
      </c>
      <c r="B4912">
        <v>1.2334000000000001</v>
      </c>
      <c r="C4912">
        <f t="shared" si="77"/>
        <v>2018</v>
      </c>
    </row>
    <row r="4913" spans="1:3">
      <c r="A4913" s="20">
        <v>43203</v>
      </c>
      <c r="B4913">
        <v>1.2336</v>
      </c>
      <c r="C4913">
        <f t="shared" si="77"/>
        <v>2018</v>
      </c>
    </row>
    <row r="4914" spans="1:3">
      <c r="A4914" s="20">
        <v>43204</v>
      </c>
      <c r="B4914">
        <v>1.2336</v>
      </c>
      <c r="C4914">
        <f t="shared" si="77"/>
        <v>2018</v>
      </c>
    </row>
    <row r="4915" spans="1:3">
      <c r="A4915" s="20">
        <v>43205</v>
      </c>
      <c r="B4915">
        <v>1.2337</v>
      </c>
      <c r="C4915">
        <f t="shared" si="77"/>
        <v>2018</v>
      </c>
    </row>
    <row r="4916" spans="1:3">
      <c r="A4916" s="20">
        <v>43206</v>
      </c>
      <c r="B4916">
        <v>1.2386999999999999</v>
      </c>
      <c r="C4916">
        <f t="shared" si="77"/>
        <v>2018</v>
      </c>
    </row>
    <row r="4917" spans="1:3">
      <c r="A4917" s="20">
        <v>43207</v>
      </c>
      <c r="B4917">
        <v>1.2377</v>
      </c>
      <c r="C4917">
        <f t="shared" si="77"/>
        <v>2018</v>
      </c>
    </row>
    <row r="4918" spans="1:3">
      <c r="A4918" s="20">
        <v>43208</v>
      </c>
      <c r="B4918">
        <v>1.2382</v>
      </c>
      <c r="C4918">
        <f t="shared" si="77"/>
        <v>2018</v>
      </c>
    </row>
    <row r="4919" spans="1:3">
      <c r="A4919" s="20">
        <v>43209</v>
      </c>
      <c r="B4919">
        <v>1.2349000000000001</v>
      </c>
      <c r="C4919">
        <f t="shared" si="77"/>
        <v>2018</v>
      </c>
    </row>
    <row r="4920" spans="1:3">
      <c r="A4920" s="20">
        <v>43210</v>
      </c>
      <c r="B4920">
        <v>1.2287999999999999</v>
      </c>
      <c r="C4920">
        <f t="shared" si="77"/>
        <v>2018</v>
      </c>
    </row>
    <row r="4921" spans="1:3">
      <c r="A4921" s="20">
        <v>43211</v>
      </c>
      <c r="B4921">
        <v>1.2287999999999999</v>
      </c>
      <c r="C4921">
        <f t="shared" si="77"/>
        <v>2018</v>
      </c>
    </row>
    <row r="4922" spans="1:3">
      <c r="A4922" s="20">
        <v>43212</v>
      </c>
      <c r="B4922">
        <v>1.2279</v>
      </c>
      <c r="C4922">
        <f t="shared" si="77"/>
        <v>2018</v>
      </c>
    </row>
    <row r="4923" spans="1:3">
      <c r="A4923" s="20">
        <v>43213</v>
      </c>
      <c r="B4923">
        <v>1.2213000000000001</v>
      </c>
      <c r="C4923">
        <f t="shared" si="77"/>
        <v>2018</v>
      </c>
    </row>
    <row r="4924" spans="1:3">
      <c r="A4924" s="20">
        <v>43214</v>
      </c>
      <c r="B4924">
        <v>1.2242999999999999</v>
      </c>
      <c r="C4924">
        <f t="shared" si="77"/>
        <v>2018</v>
      </c>
    </row>
    <row r="4925" spans="1:3">
      <c r="A4925" s="20">
        <v>43215</v>
      </c>
      <c r="B4925">
        <v>1.2176</v>
      </c>
      <c r="C4925">
        <f t="shared" si="77"/>
        <v>2018</v>
      </c>
    </row>
    <row r="4926" spans="1:3">
      <c r="A4926" s="20">
        <v>43216</v>
      </c>
      <c r="B4926">
        <v>1.2112000000000001</v>
      </c>
      <c r="C4926">
        <f t="shared" si="77"/>
        <v>2018</v>
      </c>
    </row>
    <row r="4927" spans="1:3">
      <c r="A4927" s="20">
        <v>43217</v>
      </c>
      <c r="B4927">
        <v>1.2131000000000001</v>
      </c>
      <c r="C4927">
        <f t="shared" si="77"/>
        <v>2018</v>
      </c>
    </row>
    <row r="4928" spans="1:3">
      <c r="A4928" s="20">
        <v>43218</v>
      </c>
      <c r="B4928">
        <v>1.2131000000000001</v>
      </c>
      <c r="C4928">
        <f t="shared" si="77"/>
        <v>2018</v>
      </c>
    </row>
    <row r="4929" spans="1:3">
      <c r="A4929" s="20">
        <v>43219</v>
      </c>
      <c r="B4929">
        <v>1.2123999999999999</v>
      </c>
      <c r="C4929">
        <f t="shared" si="77"/>
        <v>2018</v>
      </c>
    </row>
    <row r="4930" spans="1:3">
      <c r="A4930" s="20">
        <v>43220</v>
      </c>
      <c r="B4930">
        <v>1.2084999999999999</v>
      </c>
      <c r="C4930">
        <f t="shared" si="77"/>
        <v>2018</v>
      </c>
    </row>
    <row r="4931" spans="1:3">
      <c r="A4931" s="20">
        <v>43221</v>
      </c>
      <c r="B4931">
        <v>1.1995</v>
      </c>
      <c r="C4931">
        <f t="shared" si="77"/>
        <v>2018</v>
      </c>
    </row>
    <row r="4932" spans="1:3">
      <c r="A4932" s="20">
        <v>43222</v>
      </c>
      <c r="B4932">
        <v>1.1956</v>
      </c>
      <c r="C4932">
        <f t="shared" si="77"/>
        <v>2018</v>
      </c>
    </row>
    <row r="4933" spans="1:3">
      <c r="A4933" s="20">
        <v>43223</v>
      </c>
      <c r="B4933">
        <v>1.1993</v>
      </c>
      <c r="C4933">
        <f t="shared" si="77"/>
        <v>2018</v>
      </c>
    </row>
    <row r="4934" spans="1:3">
      <c r="A4934" s="20">
        <v>43224</v>
      </c>
      <c r="B4934">
        <v>1.1966000000000001</v>
      </c>
      <c r="C4934">
        <f t="shared" si="77"/>
        <v>2018</v>
      </c>
    </row>
    <row r="4935" spans="1:3">
      <c r="A4935" s="20">
        <v>43225</v>
      </c>
      <c r="B4935">
        <v>1.1966000000000001</v>
      </c>
      <c r="C4935">
        <f t="shared" si="77"/>
        <v>2018</v>
      </c>
    </row>
    <row r="4936" spans="1:3">
      <c r="A4936" s="20">
        <v>43226</v>
      </c>
      <c r="B4936">
        <v>1.196</v>
      </c>
      <c r="C4936">
        <f t="shared" si="77"/>
        <v>2018</v>
      </c>
    </row>
    <row r="4937" spans="1:3">
      <c r="A4937" s="20">
        <v>43227</v>
      </c>
      <c r="B4937">
        <v>1.1941999999999999</v>
      </c>
      <c r="C4937">
        <f t="shared" si="77"/>
        <v>2018</v>
      </c>
    </row>
    <row r="4938" spans="1:3">
      <c r="A4938" s="20">
        <v>43228</v>
      </c>
      <c r="B4938">
        <v>1.1871</v>
      </c>
      <c r="C4938">
        <f t="shared" si="77"/>
        <v>2018</v>
      </c>
    </row>
    <row r="4939" spans="1:3">
      <c r="A4939" s="20">
        <v>43229</v>
      </c>
      <c r="B4939">
        <v>1.1850000000000001</v>
      </c>
      <c r="C4939">
        <f t="shared" si="77"/>
        <v>2018</v>
      </c>
    </row>
    <row r="4940" spans="1:3">
      <c r="A4940" s="20">
        <v>43230</v>
      </c>
      <c r="B4940">
        <v>1.1919</v>
      </c>
      <c r="C4940">
        <f t="shared" si="77"/>
        <v>2018</v>
      </c>
    </row>
    <row r="4941" spans="1:3">
      <c r="A4941" s="20">
        <v>43231</v>
      </c>
      <c r="B4941">
        <v>1.1949000000000001</v>
      </c>
      <c r="C4941">
        <f t="shared" si="77"/>
        <v>2018</v>
      </c>
    </row>
    <row r="4942" spans="1:3">
      <c r="A4942" s="20">
        <v>43232</v>
      </c>
      <c r="B4942">
        <v>1.1949000000000001</v>
      </c>
      <c r="C4942">
        <f t="shared" si="77"/>
        <v>2018</v>
      </c>
    </row>
    <row r="4943" spans="1:3">
      <c r="A4943" s="20">
        <v>43233</v>
      </c>
      <c r="B4943">
        <v>1.1955</v>
      </c>
      <c r="C4943">
        <f t="shared" si="77"/>
        <v>2018</v>
      </c>
    </row>
    <row r="4944" spans="1:3">
      <c r="A4944" s="20">
        <v>43234</v>
      </c>
      <c r="B4944">
        <v>1.1936</v>
      </c>
      <c r="C4944">
        <f t="shared" si="77"/>
        <v>2018</v>
      </c>
    </row>
    <row r="4945" spans="1:3">
      <c r="A4945" s="20">
        <v>43235</v>
      </c>
      <c r="B4945">
        <v>1.1826000000000001</v>
      </c>
      <c r="C4945">
        <f t="shared" si="77"/>
        <v>2018</v>
      </c>
    </row>
    <row r="4946" spans="1:3">
      <c r="A4946" s="20">
        <v>43236</v>
      </c>
      <c r="B4946">
        <v>1.1819</v>
      </c>
      <c r="C4946">
        <f t="shared" ref="C4946:C5009" si="78">YEAR(A4946)</f>
        <v>2018</v>
      </c>
    </row>
    <row r="4947" spans="1:3">
      <c r="A4947" s="20">
        <v>43237</v>
      </c>
      <c r="B4947">
        <v>1.1795</v>
      </c>
      <c r="C4947">
        <f t="shared" si="78"/>
        <v>2018</v>
      </c>
    </row>
    <row r="4948" spans="1:3">
      <c r="A4948" s="20">
        <v>43238</v>
      </c>
      <c r="B4948">
        <v>1.1773</v>
      </c>
      <c r="C4948">
        <f t="shared" si="78"/>
        <v>2018</v>
      </c>
    </row>
    <row r="4949" spans="1:3">
      <c r="A4949" s="20">
        <v>43239</v>
      </c>
      <c r="B4949">
        <v>1.1773</v>
      </c>
      <c r="C4949">
        <f t="shared" si="78"/>
        <v>2018</v>
      </c>
    </row>
    <row r="4950" spans="1:3">
      <c r="A4950" s="20">
        <v>43240</v>
      </c>
      <c r="B4950">
        <v>1.177</v>
      </c>
      <c r="C4950">
        <f t="shared" si="78"/>
        <v>2018</v>
      </c>
    </row>
    <row r="4951" spans="1:3">
      <c r="A4951" s="20">
        <v>43241</v>
      </c>
      <c r="B4951">
        <v>1.1794</v>
      </c>
      <c r="C4951">
        <f t="shared" si="78"/>
        <v>2018</v>
      </c>
    </row>
    <row r="4952" spans="1:3">
      <c r="A4952" s="20">
        <v>43242</v>
      </c>
      <c r="B4952">
        <v>1.1791</v>
      </c>
      <c r="C4952">
        <f t="shared" si="78"/>
        <v>2018</v>
      </c>
    </row>
    <row r="4953" spans="1:3">
      <c r="A4953" s="20">
        <v>43243</v>
      </c>
      <c r="B4953">
        <v>1.1712</v>
      </c>
      <c r="C4953">
        <f t="shared" si="78"/>
        <v>2018</v>
      </c>
    </row>
    <row r="4954" spans="1:3">
      <c r="A4954" s="20">
        <v>43244</v>
      </c>
      <c r="B4954">
        <v>1.1726000000000001</v>
      </c>
      <c r="C4954">
        <f t="shared" si="78"/>
        <v>2018</v>
      </c>
    </row>
    <row r="4955" spans="1:3">
      <c r="A4955" s="20">
        <v>43245</v>
      </c>
      <c r="B4955">
        <v>1.1666000000000001</v>
      </c>
      <c r="C4955">
        <f t="shared" si="78"/>
        <v>2018</v>
      </c>
    </row>
    <row r="4956" spans="1:3">
      <c r="A4956" s="20">
        <v>43246</v>
      </c>
      <c r="B4956">
        <v>1.1666000000000001</v>
      </c>
      <c r="C4956">
        <f t="shared" si="78"/>
        <v>2018</v>
      </c>
    </row>
    <row r="4957" spans="1:3">
      <c r="A4957" s="20">
        <v>43247</v>
      </c>
      <c r="B4957">
        <v>1.1692</v>
      </c>
      <c r="C4957">
        <f t="shared" si="78"/>
        <v>2018</v>
      </c>
    </row>
    <row r="4958" spans="1:3">
      <c r="A4958" s="20">
        <v>43248</v>
      </c>
      <c r="B4958">
        <v>1.1629</v>
      </c>
      <c r="C4958">
        <f t="shared" si="78"/>
        <v>2018</v>
      </c>
    </row>
    <row r="4959" spans="1:3">
      <c r="A4959" s="20">
        <v>43249</v>
      </c>
      <c r="B4959">
        <v>1.1541999999999999</v>
      </c>
      <c r="C4959">
        <f t="shared" si="78"/>
        <v>2018</v>
      </c>
    </row>
    <row r="4960" spans="1:3">
      <c r="A4960" s="20">
        <v>43250</v>
      </c>
      <c r="B4960">
        <v>1.1669</v>
      </c>
      <c r="C4960">
        <f t="shared" si="78"/>
        <v>2018</v>
      </c>
    </row>
    <row r="4961" spans="1:3">
      <c r="A4961" s="20">
        <v>43251</v>
      </c>
      <c r="B4961">
        <v>1.1696</v>
      </c>
      <c r="C4961">
        <f t="shared" si="78"/>
        <v>2018</v>
      </c>
    </row>
    <row r="4962" spans="1:3">
      <c r="A4962" s="20">
        <v>43252</v>
      </c>
      <c r="B4962">
        <v>1.1666000000000001</v>
      </c>
      <c r="C4962">
        <f t="shared" si="78"/>
        <v>2018</v>
      </c>
    </row>
    <row r="4963" spans="1:3">
      <c r="A4963" s="20">
        <v>43253</v>
      </c>
      <c r="B4963">
        <v>1.1666000000000001</v>
      </c>
      <c r="C4963">
        <f t="shared" si="78"/>
        <v>2018</v>
      </c>
    </row>
    <row r="4964" spans="1:3">
      <c r="A4964" s="20">
        <v>43254</v>
      </c>
      <c r="B4964">
        <v>1.1671</v>
      </c>
      <c r="C4964">
        <f t="shared" si="78"/>
        <v>2018</v>
      </c>
    </row>
    <row r="4965" spans="1:3">
      <c r="A4965" s="20">
        <v>43255</v>
      </c>
      <c r="B4965">
        <v>1.1704000000000001</v>
      </c>
      <c r="C4965">
        <f t="shared" si="78"/>
        <v>2018</v>
      </c>
    </row>
    <row r="4966" spans="1:3">
      <c r="A4966" s="20">
        <v>43256</v>
      </c>
      <c r="B4966">
        <v>1.1729000000000001</v>
      </c>
      <c r="C4966">
        <f t="shared" si="78"/>
        <v>2018</v>
      </c>
    </row>
    <row r="4967" spans="1:3">
      <c r="A4967" s="20">
        <v>43257</v>
      </c>
      <c r="B4967">
        <v>1.1786000000000001</v>
      </c>
      <c r="C4967">
        <f t="shared" si="78"/>
        <v>2018</v>
      </c>
    </row>
    <row r="4968" spans="1:3">
      <c r="A4968" s="20">
        <v>43258</v>
      </c>
      <c r="B4968">
        <v>1.1797</v>
      </c>
      <c r="C4968">
        <f t="shared" si="78"/>
        <v>2018</v>
      </c>
    </row>
    <row r="4969" spans="1:3">
      <c r="A4969" s="20">
        <v>43259</v>
      </c>
      <c r="B4969">
        <v>1.177</v>
      </c>
      <c r="C4969">
        <f t="shared" si="78"/>
        <v>2018</v>
      </c>
    </row>
    <row r="4970" spans="1:3">
      <c r="A4970" s="20">
        <v>43260</v>
      </c>
      <c r="B4970">
        <v>1.177</v>
      </c>
      <c r="C4970">
        <f t="shared" si="78"/>
        <v>2018</v>
      </c>
    </row>
    <row r="4971" spans="1:3">
      <c r="A4971" s="20">
        <v>43261</v>
      </c>
      <c r="B4971">
        <v>1.1783999999999999</v>
      </c>
      <c r="C4971">
        <f t="shared" si="78"/>
        <v>2018</v>
      </c>
    </row>
    <row r="4972" spans="1:3">
      <c r="A4972" s="20">
        <v>43262</v>
      </c>
      <c r="B4972">
        <v>1.1778</v>
      </c>
      <c r="C4972">
        <f t="shared" si="78"/>
        <v>2018</v>
      </c>
    </row>
    <row r="4973" spans="1:3">
      <c r="A4973" s="20">
        <v>43263</v>
      </c>
      <c r="B4973">
        <v>1.1751</v>
      </c>
      <c r="C4973">
        <f t="shared" si="78"/>
        <v>2018</v>
      </c>
    </row>
    <row r="4974" spans="1:3">
      <c r="A4974" s="20">
        <v>43264</v>
      </c>
      <c r="B4974">
        <v>1.1808000000000001</v>
      </c>
      <c r="C4974">
        <f t="shared" si="78"/>
        <v>2018</v>
      </c>
    </row>
    <row r="4975" spans="1:3">
      <c r="A4975" s="20">
        <v>43265</v>
      </c>
      <c r="B4975">
        <v>1.157</v>
      </c>
      <c r="C4975">
        <f t="shared" si="78"/>
        <v>2018</v>
      </c>
    </row>
    <row r="4976" spans="1:3">
      <c r="A4976" s="20">
        <v>43266</v>
      </c>
      <c r="B4976">
        <v>1.1605000000000001</v>
      </c>
      <c r="C4976">
        <f t="shared" si="78"/>
        <v>2018</v>
      </c>
    </row>
    <row r="4977" spans="1:3">
      <c r="A4977" s="20">
        <v>43267</v>
      </c>
      <c r="B4977">
        <v>1.1605000000000001</v>
      </c>
      <c r="C4977">
        <f t="shared" si="78"/>
        <v>2018</v>
      </c>
    </row>
    <row r="4978" spans="1:3">
      <c r="A4978" s="20">
        <v>43268</v>
      </c>
      <c r="B4978">
        <v>1.1597</v>
      </c>
      <c r="C4978">
        <f t="shared" si="78"/>
        <v>2018</v>
      </c>
    </row>
    <row r="4979" spans="1:3">
      <c r="A4979" s="20">
        <v>43269</v>
      </c>
      <c r="B4979">
        <v>1.1633</v>
      </c>
      <c r="C4979">
        <f t="shared" si="78"/>
        <v>2018</v>
      </c>
    </row>
    <row r="4980" spans="1:3">
      <c r="A4980" s="20">
        <v>43270</v>
      </c>
      <c r="B4980">
        <v>1.1594</v>
      </c>
      <c r="C4980">
        <f t="shared" si="78"/>
        <v>2018</v>
      </c>
    </row>
    <row r="4981" spans="1:3">
      <c r="A4981" s="20">
        <v>43271</v>
      </c>
      <c r="B4981">
        <v>1.1581999999999999</v>
      </c>
      <c r="C4981">
        <f t="shared" si="78"/>
        <v>2018</v>
      </c>
    </row>
    <row r="4982" spans="1:3">
      <c r="A4982" s="20">
        <v>43272</v>
      </c>
      <c r="B4982">
        <v>1.1609</v>
      </c>
      <c r="C4982">
        <f t="shared" si="78"/>
        <v>2018</v>
      </c>
    </row>
    <row r="4983" spans="1:3">
      <c r="A4983" s="20">
        <v>43273</v>
      </c>
      <c r="B4983">
        <v>1.1654</v>
      </c>
      <c r="C4983">
        <f t="shared" si="78"/>
        <v>2018</v>
      </c>
    </row>
    <row r="4984" spans="1:3">
      <c r="A4984" s="20">
        <v>43274</v>
      </c>
      <c r="B4984">
        <v>1.1654</v>
      </c>
      <c r="C4984">
        <f t="shared" si="78"/>
        <v>2018</v>
      </c>
    </row>
    <row r="4985" spans="1:3">
      <c r="A4985" s="20">
        <v>43275</v>
      </c>
      <c r="B4985">
        <v>1.1664000000000001</v>
      </c>
      <c r="C4985">
        <f t="shared" si="78"/>
        <v>2018</v>
      </c>
    </row>
    <row r="4986" spans="1:3">
      <c r="A4986" s="20">
        <v>43276</v>
      </c>
      <c r="B4986">
        <v>1.1704000000000001</v>
      </c>
      <c r="C4986">
        <f t="shared" si="78"/>
        <v>2018</v>
      </c>
    </row>
    <row r="4987" spans="1:3">
      <c r="A4987" s="20">
        <v>43277</v>
      </c>
      <c r="B4987">
        <v>1.1654</v>
      </c>
      <c r="C4987">
        <f t="shared" si="78"/>
        <v>2018</v>
      </c>
    </row>
    <row r="4988" spans="1:3">
      <c r="A4988" s="20">
        <v>43278</v>
      </c>
      <c r="B4988">
        <v>1.1567000000000001</v>
      </c>
      <c r="C4988">
        <f t="shared" si="78"/>
        <v>2018</v>
      </c>
    </row>
    <row r="4989" spans="1:3">
      <c r="A4989" s="20">
        <v>43279</v>
      </c>
      <c r="B4989">
        <v>1.1566000000000001</v>
      </c>
      <c r="C4989">
        <f t="shared" si="78"/>
        <v>2018</v>
      </c>
    </row>
    <row r="4990" spans="1:3">
      <c r="A4990" s="20">
        <v>43280</v>
      </c>
      <c r="B4990">
        <v>1.169</v>
      </c>
      <c r="C4990">
        <f t="shared" si="78"/>
        <v>2018</v>
      </c>
    </row>
    <row r="4991" spans="1:3">
      <c r="A4991" s="20">
        <v>43281</v>
      </c>
      <c r="B4991">
        <v>1.169</v>
      </c>
      <c r="C4991">
        <f t="shared" si="78"/>
        <v>2018</v>
      </c>
    </row>
    <row r="4992" spans="1:3">
      <c r="A4992" s="20">
        <v>43282</v>
      </c>
      <c r="B4992">
        <v>1.1684000000000001</v>
      </c>
      <c r="C4992">
        <f t="shared" si="78"/>
        <v>2018</v>
      </c>
    </row>
    <row r="4993" spans="1:3">
      <c r="A4993" s="20">
        <v>43283</v>
      </c>
      <c r="B4993">
        <v>1.1645000000000001</v>
      </c>
      <c r="C4993">
        <f t="shared" si="78"/>
        <v>2018</v>
      </c>
    </row>
    <row r="4994" spans="1:3">
      <c r="A4994" s="20">
        <v>43284</v>
      </c>
      <c r="B4994">
        <v>1.1659999999999999</v>
      </c>
      <c r="C4994">
        <f t="shared" si="78"/>
        <v>2018</v>
      </c>
    </row>
    <row r="4995" spans="1:3">
      <c r="A4995" s="20">
        <v>43285</v>
      </c>
      <c r="B4995">
        <v>1.1665000000000001</v>
      </c>
      <c r="C4995">
        <f t="shared" si="78"/>
        <v>2018</v>
      </c>
    </row>
    <row r="4996" spans="1:3">
      <c r="A4996" s="20">
        <v>43286</v>
      </c>
      <c r="B4996">
        <v>1.1696</v>
      </c>
      <c r="C4996">
        <f t="shared" si="78"/>
        <v>2018</v>
      </c>
    </row>
    <row r="4997" spans="1:3">
      <c r="A4997" s="20">
        <v>43287</v>
      </c>
      <c r="B4997">
        <v>1.1758999999999999</v>
      </c>
      <c r="C4997">
        <f t="shared" si="78"/>
        <v>2018</v>
      </c>
    </row>
    <row r="4998" spans="1:3">
      <c r="A4998" s="20">
        <v>43288</v>
      </c>
      <c r="B4998">
        <v>1.1758999999999999</v>
      </c>
      <c r="C4998">
        <f t="shared" si="78"/>
        <v>2018</v>
      </c>
    </row>
    <row r="4999" spans="1:3">
      <c r="A4999" s="20">
        <v>43289</v>
      </c>
      <c r="B4999">
        <v>1.1755</v>
      </c>
      <c r="C4999">
        <f t="shared" si="78"/>
        <v>2018</v>
      </c>
    </row>
    <row r="5000" spans="1:3">
      <c r="A5000" s="20">
        <v>43290</v>
      </c>
      <c r="B5000">
        <v>1.1758999999999999</v>
      </c>
      <c r="C5000">
        <f t="shared" si="78"/>
        <v>2018</v>
      </c>
    </row>
    <row r="5001" spans="1:3">
      <c r="A5001" s="20">
        <v>43291</v>
      </c>
      <c r="B5001">
        <v>1.173</v>
      </c>
      <c r="C5001">
        <f t="shared" si="78"/>
        <v>2018</v>
      </c>
    </row>
    <row r="5002" spans="1:3">
      <c r="A5002" s="20">
        <v>43292</v>
      </c>
      <c r="B5002">
        <v>1.1677999999999999</v>
      </c>
      <c r="C5002">
        <f t="shared" si="78"/>
        <v>2018</v>
      </c>
    </row>
    <row r="5003" spans="1:3">
      <c r="A5003" s="20">
        <v>43293</v>
      </c>
      <c r="B5003">
        <v>1.1667000000000001</v>
      </c>
      <c r="C5003">
        <f t="shared" si="78"/>
        <v>2018</v>
      </c>
    </row>
    <row r="5004" spans="1:3">
      <c r="A5004" s="20">
        <v>43294</v>
      </c>
      <c r="B5004">
        <v>1.1689000000000001</v>
      </c>
      <c r="C5004">
        <f t="shared" si="78"/>
        <v>2018</v>
      </c>
    </row>
    <row r="5005" spans="1:3">
      <c r="A5005" s="20">
        <v>43295</v>
      </c>
      <c r="B5005">
        <v>1.1689000000000001</v>
      </c>
      <c r="C5005">
        <f t="shared" si="78"/>
        <v>2018</v>
      </c>
    </row>
    <row r="5006" spans="1:3">
      <c r="A5006" s="20">
        <v>43296</v>
      </c>
      <c r="B5006">
        <v>1.1680999999999999</v>
      </c>
      <c r="C5006">
        <f t="shared" si="78"/>
        <v>2018</v>
      </c>
    </row>
    <row r="5007" spans="1:3">
      <c r="A5007" s="20">
        <v>43297</v>
      </c>
      <c r="B5007">
        <v>1.1714</v>
      </c>
      <c r="C5007">
        <f t="shared" si="78"/>
        <v>2018</v>
      </c>
    </row>
    <row r="5008" spans="1:3">
      <c r="A5008" s="20">
        <v>43298</v>
      </c>
      <c r="B5008">
        <v>1.1656</v>
      </c>
      <c r="C5008">
        <f t="shared" si="78"/>
        <v>2018</v>
      </c>
    </row>
    <row r="5009" spans="1:3">
      <c r="A5009" s="20">
        <v>43299</v>
      </c>
      <c r="B5009">
        <v>1.1648000000000001</v>
      </c>
      <c r="C5009">
        <f t="shared" si="78"/>
        <v>2018</v>
      </c>
    </row>
    <row r="5010" spans="1:3">
      <c r="A5010" s="20">
        <v>43300</v>
      </c>
      <c r="B5010">
        <v>1.1658999999999999</v>
      </c>
      <c r="C5010">
        <f t="shared" ref="C5010:C5073" si="79">YEAR(A5010)</f>
        <v>2018</v>
      </c>
    </row>
    <row r="5011" spans="1:3">
      <c r="A5011" s="20">
        <v>43301</v>
      </c>
      <c r="B5011">
        <v>1.1733</v>
      </c>
      <c r="C5011">
        <f t="shared" si="79"/>
        <v>2018</v>
      </c>
    </row>
    <row r="5012" spans="1:3">
      <c r="A5012" s="20">
        <v>43302</v>
      </c>
      <c r="B5012">
        <v>1.1733</v>
      </c>
      <c r="C5012">
        <f t="shared" si="79"/>
        <v>2018</v>
      </c>
    </row>
    <row r="5013" spans="1:3">
      <c r="A5013" s="20">
        <v>43303</v>
      </c>
      <c r="B5013">
        <v>1.1733</v>
      </c>
      <c r="C5013">
        <f t="shared" si="79"/>
        <v>2018</v>
      </c>
    </row>
    <row r="5014" spans="1:3">
      <c r="A5014" s="20">
        <v>43304</v>
      </c>
      <c r="B5014">
        <v>1.1697</v>
      </c>
      <c r="C5014">
        <f t="shared" si="79"/>
        <v>2018</v>
      </c>
    </row>
    <row r="5015" spans="1:3">
      <c r="A5015" s="20">
        <v>43305</v>
      </c>
      <c r="B5015">
        <v>1.1688000000000001</v>
      </c>
      <c r="C5015">
        <f t="shared" si="79"/>
        <v>2018</v>
      </c>
    </row>
    <row r="5016" spans="1:3">
      <c r="A5016" s="20">
        <v>43306</v>
      </c>
      <c r="B5016">
        <v>1.1740999999999999</v>
      </c>
      <c r="C5016">
        <f t="shared" si="79"/>
        <v>2018</v>
      </c>
    </row>
    <row r="5017" spans="1:3">
      <c r="A5017" s="20">
        <v>43307</v>
      </c>
      <c r="B5017">
        <v>1.1647000000000001</v>
      </c>
      <c r="C5017">
        <f t="shared" si="79"/>
        <v>2018</v>
      </c>
    </row>
    <row r="5018" spans="1:3">
      <c r="A5018" s="20">
        <v>43308</v>
      </c>
      <c r="B5018">
        <v>1.1654</v>
      </c>
      <c r="C5018">
        <f t="shared" si="79"/>
        <v>2018</v>
      </c>
    </row>
    <row r="5019" spans="1:3">
      <c r="A5019" s="20">
        <v>43309</v>
      </c>
      <c r="B5019">
        <v>1.1654</v>
      </c>
      <c r="C5019">
        <f t="shared" si="79"/>
        <v>2018</v>
      </c>
    </row>
    <row r="5020" spans="1:3">
      <c r="A5020" s="20">
        <v>43310</v>
      </c>
      <c r="B5020">
        <v>1.1659999999999999</v>
      </c>
      <c r="C5020">
        <f t="shared" si="79"/>
        <v>2018</v>
      </c>
    </row>
    <row r="5021" spans="1:3">
      <c r="A5021" s="20">
        <v>43311</v>
      </c>
      <c r="B5021">
        <v>1.1707000000000001</v>
      </c>
      <c r="C5021">
        <f t="shared" si="79"/>
        <v>2018</v>
      </c>
    </row>
    <row r="5022" spans="1:3">
      <c r="A5022" s="20">
        <v>43312</v>
      </c>
      <c r="B5022">
        <v>1.1689000000000001</v>
      </c>
      <c r="C5022">
        <f t="shared" si="79"/>
        <v>2018</v>
      </c>
    </row>
    <row r="5023" spans="1:3">
      <c r="A5023" s="20">
        <v>43313</v>
      </c>
      <c r="B5023">
        <v>1.1662999999999999</v>
      </c>
      <c r="C5023">
        <f t="shared" si="79"/>
        <v>2018</v>
      </c>
    </row>
    <row r="5024" spans="1:3">
      <c r="A5024" s="20">
        <v>43314</v>
      </c>
      <c r="B5024">
        <v>1.1585000000000001</v>
      </c>
      <c r="C5024">
        <f t="shared" si="79"/>
        <v>2018</v>
      </c>
    </row>
    <row r="5025" spans="1:3">
      <c r="A5025" s="20">
        <v>43315</v>
      </c>
      <c r="B5025">
        <v>1.1583000000000001</v>
      </c>
      <c r="C5025">
        <f t="shared" si="79"/>
        <v>2018</v>
      </c>
    </row>
    <row r="5026" spans="1:3">
      <c r="A5026" s="20">
        <v>43316</v>
      </c>
      <c r="B5026">
        <v>1.1583000000000001</v>
      </c>
      <c r="C5026">
        <f t="shared" si="79"/>
        <v>2018</v>
      </c>
    </row>
    <row r="5027" spans="1:3">
      <c r="A5027" s="20">
        <v>43317</v>
      </c>
      <c r="B5027">
        <v>1.1561999999999999</v>
      </c>
      <c r="C5027">
        <f t="shared" si="79"/>
        <v>2018</v>
      </c>
    </row>
    <row r="5028" spans="1:3">
      <c r="A5028" s="20">
        <v>43318</v>
      </c>
      <c r="B5028">
        <v>1.1558999999999999</v>
      </c>
      <c r="C5028">
        <f t="shared" si="79"/>
        <v>2018</v>
      </c>
    </row>
    <row r="5029" spans="1:3">
      <c r="A5029" s="20">
        <v>43319</v>
      </c>
      <c r="B5029">
        <v>1.1603000000000001</v>
      </c>
      <c r="C5029">
        <f t="shared" si="79"/>
        <v>2018</v>
      </c>
    </row>
    <row r="5030" spans="1:3">
      <c r="A5030" s="20">
        <v>43320</v>
      </c>
      <c r="B5030">
        <v>1.161</v>
      </c>
      <c r="C5030">
        <f t="shared" si="79"/>
        <v>2018</v>
      </c>
    </row>
    <row r="5031" spans="1:3">
      <c r="A5031" s="20">
        <v>43321</v>
      </c>
      <c r="B5031">
        <v>1.1524000000000001</v>
      </c>
      <c r="C5031">
        <f t="shared" si="79"/>
        <v>2018</v>
      </c>
    </row>
    <row r="5032" spans="1:3">
      <c r="A5032" s="20">
        <v>43322</v>
      </c>
      <c r="B5032">
        <v>1.1423000000000001</v>
      </c>
      <c r="C5032">
        <f t="shared" si="79"/>
        <v>2018</v>
      </c>
    </row>
    <row r="5033" spans="1:3">
      <c r="A5033" s="20">
        <v>43323</v>
      </c>
      <c r="B5033">
        <v>1.1423000000000001</v>
      </c>
      <c r="C5033">
        <f t="shared" si="79"/>
        <v>2018</v>
      </c>
    </row>
    <row r="5034" spans="1:3">
      <c r="A5034" s="20">
        <v>43324</v>
      </c>
      <c r="B5034">
        <v>1.1395</v>
      </c>
      <c r="C5034">
        <f t="shared" si="79"/>
        <v>2018</v>
      </c>
    </row>
    <row r="5035" spans="1:3">
      <c r="A5035" s="20">
        <v>43325</v>
      </c>
      <c r="B5035">
        <v>1.1400999999999999</v>
      </c>
      <c r="C5035">
        <f t="shared" si="79"/>
        <v>2018</v>
      </c>
    </row>
    <row r="5036" spans="1:3">
      <c r="A5036" s="20">
        <v>43326</v>
      </c>
      <c r="B5036">
        <v>1.1347</v>
      </c>
      <c r="C5036">
        <f t="shared" si="79"/>
        <v>2018</v>
      </c>
    </row>
    <row r="5037" spans="1:3">
      <c r="A5037" s="20">
        <v>43327</v>
      </c>
      <c r="B5037">
        <v>1.1343000000000001</v>
      </c>
      <c r="C5037">
        <f t="shared" si="79"/>
        <v>2018</v>
      </c>
    </row>
    <row r="5038" spans="1:3">
      <c r="A5038" s="20">
        <v>43328</v>
      </c>
      <c r="B5038">
        <v>1.1374</v>
      </c>
      <c r="C5038">
        <f t="shared" si="79"/>
        <v>2018</v>
      </c>
    </row>
    <row r="5039" spans="1:3">
      <c r="A5039" s="20">
        <v>43329</v>
      </c>
      <c r="B5039">
        <v>1.1449</v>
      </c>
      <c r="C5039">
        <f t="shared" si="79"/>
        <v>2018</v>
      </c>
    </row>
    <row r="5040" spans="1:3">
      <c r="A5040" s="20">
        <v>43330</v>
      </c>
      <c r="B5040">
        <v>1.1449</v>
      </c>
      <c r="C5040">
        <f t="shared" si="79"/>
        <v>2018</v>
      </c>
    </row>
    <row r="5041" spans="1:3">
      <c r="A5041" s="20">
        <v>43331</v>
      </c>
      <c r="B5041">
        <v>1.1437999999999999</v>
      </c>
      <c r="C5041">
        <f t="shared" si="79"/>
        <v>2018</v>
      </c>
    </row>
    <row r="5042" spans="1:3">
      <c r="A5042" s="20">
        <v>43332</v>
      </c>
      <c r="B5042">
        <v>1.1489</v>
      </c>
      <c r="C5042">
        <f t="shared" si="79"/>
        <v>2018</v>
      </c>
    </row>
    <row r="5043" spans="1:3">
      <c r="A5043" s="20">
        <v>43333</v>
      </c>
      <c r="B5043">
        <v>1.1574</v>
      </c>
      <c r="C5043">
        <f t="shared" si="79"/>
        <v>2018</v>
      </c>
    </row>
    <row r="5044" spans="1:3">
      <c r="A5044" s="20">
        <v>43334</v>
      </c>
      <c r="B5044">
        <v>1.1588000000000001</v>
      </c>
      <c r="C5044">
        <f t="shared" si="79"/>
        <v>2018</v>
      </c>
    </row>
    <row r="5045" spans="1:3">
      <c r="A5045" s="20">
        <v>43335</v>
      </c>
      <c r="B5045">
        <v>1.1541999999999999</v>
      </c>
      <c r="C5045">
        <f t="shared" si="79"/>
        <v>2018</v>
      </c>
    </row>
    <row r="5046" spans="1:3">
      <c r="A5046" s="20">
        <v>43336</v>
      </c>
      <c r="B5046">
        <v>1.1633</v>
      </c>
      <c r="C5046">
        <f t="shared" si="79"/>
        <v>2018</v>
      </c>
    </row>
    <row r="5047" spans="1:3">
      <c r="A5047" s="20">
        <v>43337</v>
      </c>
      <c r="B5047">
        <v>1.1633</v>
      </c>
      <c r="C5047">
        <f t="shared" si="79"/>
        <v>2018</v>
      </c>
    </row>
    <row r="5048" spans="1:3">
      <c r="A5048" s="20">
        <v>43338</v>
      </c>
      <c r="B5048">
        <v>1.1649</v>
      </c>
      <c r="C5048">
        <f t="shared" si="79"/>
        <v>2018</v>
      </c>
    </row>
    <row r="5049" spans="1:3">
      <c r="A5049" s="20">
        <v>43339</v>
      </c>
      <c r="B5049">
        <v>1.1682999999999999</v>
      </c>
      <c r="C5049">
        <f t="shared" si="79"/>
        <v>2018</v>
      </c>
    </row>
    <row r="5050" spans="1:3">
      <c r="A5050" s="20">
        <v>43340</v>
      </c>
      <c r="B5050">
        <v>1.1691</v>
      </c>
      <c r="C5050">
        <f t="shared" si="79"/>
        <v>2018</v>
      </c>
    </row>
    <row r="5051" spans="1:3">
      <c r="A5051" s="20">
        <v>43341</v>
      </c>
      <c r="B5051">
        <v>1.1709000000000001</v>
      </c>
      <c r="C5051">
        <f t="shared" si="79"/>
        <v>2018</v>
      </c>
    </row>
    <row r="5052" spans="1:3">
      <c r="A5052" s="20">
        <v>43342</v>
      </c>
      <c r="B5052">
        <v>1.1664000000000001</v>
      </c>
      <c r="C5052">
        <f t="shared" si="79"/>
        <v>2018</v>
      </c>
    </row>
    <row r="5053" spans="1:3">
      <c r="A5053" s="20">
        <v>43343</v>
      </c>
      <c r="B5053">
        <v>1.1620999999999999</v>
      </c>
      <c r="C5053">
        <f t="shared" si="79"/>
        <v>2018</v>
      </c>
    </row>
    <row r="5054" spans="1:3">
      <c r="A5054" s="20">
        <v>43344</v>
      </c>
      <c r="B5054">
        <v>1.1620999999999999</v>
      </c>
      <c r="C5054">
        <f t="shared" si="79"/>
        <v>2018</v>
      </c>
    </row>
    <row r="5055" spans="1:3">
      <c r="A5055" s="20">
        <v>43345</v>
      </c>
      <c r="B5055">
        <v>1.1599999999999999</v>
      </c>
      <c r="C5055">
        <f t="shared" si="79"/>
        <v>2018</v>
      </c>
    </row>
    <row r="5056" spans="1:3">
      <c r="A5056" s="20">
        <v>43346</v>
      </c>
      <c r="B5056">
        <v>1.1615</v>
      </c>
      <c r="C5056">
        <f t="shared" si="79"/>
        <v>2018</v>
      </c>
    </row>
    <row r="5057" spans="1:3">
      <c r="A5057" s="20">
        <v>43347</v>
      </c>
      <c r="B5057">
        <v>1.1586000000000001</v>
      </c>
      <c r="C5057">
        <f t="shared" si="79"/>
        <v>2018</v>
      </c>
    </row>
    <row r="5058" spans="1:3">
      <c r="A5058" s="20">
        <v>43348</v>
      </c>
      <c r="B5058">
        <v>1.1635</v>
      </c>
      <c r="C5058">
        <f t="shared" si="79"/>
        <v>2018</v>
      </c>
    </row>
    <row r="5059" spans="1:3">
      <c r="A5059" s="20">
        <v>43349</v>
      </c>
      <c r="B5059">
        <v>1.1619999999999999</v>
      </c>
      <c r="C5059">
        <f t="shared" si="79"/>
        <v>2018</v>
      </c>
    </row>
    <row r="5060" spans="1:3">
      <c r="A5060" s="20">
        <v>43350</v>
      </c>
      <c r="B5060">
        <v>1.1572</v>
      </c>
      <c r="C5060">
        <f t="shared" si="79"/>
        <v>2018</v>
      </c>
    </row>
    <row r="5061" spans="1:3">
      <c r="A5061" s="20">
        <v>43351</v>
      </c>
      <c r="B5061">
        <v>1.1572</v>
      </c>
      <c r="C5061">
        <f t="shared" si="79"/>
        <v>2018</v>
      </c>
    </row>
    <row r="5062" spans="1:3">
      <c r="A5062" s="20">
        <v>43352</v>
      </c>
      <c r="B5062">
        <v>1.1560999999999999</v>
      </c>
      <c r="C5062">
        <f t="shared" si="79"/>
        <v>2018</v>
      </c>
    </row>
    <row r="5063" spans="1:3">
      <c r="A5063" s="20">
        <v>43353</v>
      </c>
      <c r="B5063">
        <v>1.1594</v>
      </c>
      <c r="C5063">
        <f t="shared" si="79"/>
        <v>2018</v>
      </c>
    </row>
    <row r="5064" spans="1:3">
      <c r="A5064" s="20">
        <v>43354</v>
      </c>
      <c r="B5064">
        <v>1.1596</v>
      </c>
      <c r="C5064">
        <f t="shared" si="79"/>
        <v>2018</v>
      </c>
    </row>
    <row r="5065" spans="1:3">
      <c r="A5065" s="20">
        <v>43355</v>
      </c>
      <c r="B5065">
        <v>1.1627000000000001</v>
      </c>
      <c r="C5065">
        <f t="shared" si="79"/>
        <v>2018</v>
      </c>
    </row>
    <row r="5066" spans="1:3">
      <c r="A5066" s="20">
        <v>43356</v>
      </c>
      <c r="B5066">
        <v>1.1693</v>
      </c>
      <c r="C5066">
        <f t="shared" si="79"/>
        <v>2018</v>
      </c>
    </row>
    <row r="5067" spans="1:3">
      <c r="A5067" s="20">
        <v>43357</v>
      </c>
      <c r="B5067">
        <v>1.1635</v>
      </c>
      <c r="C5067">
        <f t="shared" si="79"/>
        <v>2018</v>
      </c>
    </row>
    <row r="5068" spans="1:3">
      <c r="A5068" s="20">
        <v>43358</v>
      </c>
      <c r="B5068">
        <v>1.1635</v>
      </c>
      <c r="C5068">
        <f t="shared" si="79"/>
        <v>2018</v>
      </c>
    </row>
    <row r="5069" spans="1:3">
      <c r="A5069" s="20">
        <v>43360</v>
      </c>
      <c r="B5069">
        <v>1.1673</v>
      </c>
      <c r="C5069">
        <f t="shared" si="79"/>
        <v>2018</v>
      </c>
    </row>
    <row r="5070" spans="1:3">
      <c r="A5070" s="20">
        <v>43361</v>
      </c>
      <c r="B5070">
        <v>1.1678999999999999</v>
      </c>
      <c r="C5070">
        <f t="shared" si="79"/>
        <v>2018</v>
      </c>
    </row>
    <row r="5071" spans="1:3">
      <c r="A5071" s="20">
        <v>43362</v>
      </c>
      <c r="B5071">
        <v>1.1671</v>
      </c>
      <c r="C5071">
        <f t="shared" si="79"/>
        <v>2018</v>
      </c>
    </row>
    <row r="5072" spans="1:3">
      <c r="A5072" s="20">
        <v>43363</v>
      </c>
      <c r="B5072">
        <v>1.1778999999999999</v>
      </c>
      <c r="C5072">
        <f t="shared" si="79"/>
        <v>2018</v>
      </c>
    </row>
    <row r="5073" spans="1:3">
      <c r="A5073" s="20">
        <v>43364</v>
      </c>
      <c r="B5073">
        <v>1.1769000000000001</v>
      </c>
      <c r="C5073">
        <f t="shared" si="79"/>
        <v>2018</v>
      </c>
    </row>
    <row r="5074" spans="1:3">
      <c r="A5074" s="20">
        <v>43365</v>
      </c>
      <c r="B5074">
        <v>1.1769000000000001</v>
      </c>
      <c r="C5074">
        <f t="shared" ref="C5074:C5137" si="80">YEAR(A5074)</f>
        <v>2018</v>
      </c>
    </row>
    <row r="5075" spans="1:3">
      <c r="A5075" s="20">
        <v>43367</v>
      </c>
      <c r="B5075">
        <v>1.1749000000000001</v>
      </c>
      <c r="C5075">
        <f t="shared" si="80"/>
        <v>2018</v>
      </c>
    </row>
    <row r="5076" spans="1:3">
      <c r="A5076" s="20">
        <v>43368</v>
      </c>
      <c r="B5076">
        <v>1.1766000000000001</v>
      </c>
      <c r="C5076">
        <f t="shared" si="80"/>
        <v>2018</v>
      </c>
    </row>
    <row r="5077" spans="1:3">
      <c r="A5077" s="20">
        <v>43369</v>
      </c>
      <c r="B5077">
        <v>1.1751</v>
      </c>
      <c r="C5077">
        <f t="shared" si="80"/>
        <v>2018</v>
      </c>
    </row>
    <row r="5078" spans="1:3">
      <c r="A5078" s="20">
        <v>43370</v>
      </c>
      <c r="B5078">
        <v>1.1637999999999999</v>
      </c>
      <c r="C5078">
        <f t="shared" si="80"/>
        <v>2018</v>
      </c>
    </row>
    <row r="5079" spans="1:3">
      <c r="A5079" s="20">
        <v>43371</v>
      </c>
      <c r="B5079">
        <v>1.1620999999999999</v>
      </c>
      <c r="C5079">
        <f t="shared" si="80"/>
        <v>2018</v>
      </c>
    </row>
    <row r="5080" spans="1:3">
      <c r="A5080" s="20">
        <v>43372</v>
      </c>
      <c r="B5080">
        <v>1.1620999999999999</v>
      </c>
      <c r="C5080">
        <f t="shared" si="80"/>
        <v>2018</v>
      </c>
    </row>
    <row r="5081" spans="1:3">
      <c r="A5081" s="20">
        <v>43374</v>
      </c>
      <c r="B5081">
        <v>1.1577</v>
      </c>
      <c r="C5081">
        <f t="shared" si="80"/>
        <v>2018</v>
      </c>
    </row>
    <row r="5082" spans="1:3">
      <c r="A5082" s="20">
        <v>43375</v>
      </c>
      <c r="B5082">
        <v>1.155</v>
      </c>
      <c r="C5082">
        <f t="shared" si="80"/>
        <v>2018</v>
      </c>
    </row>
    <row r="5083" spans="1:3">
      <c r="A5083" s="20">
        <v>43376</v>
      </c>
      <c r="B5083">
        <v>1.1487000000000001</v>
      </c>
      <c r="C5083">
        <f t="shared" si="80"/>
        <v>2018</v>
      </c>
    </row>
    <row r="5084" spans="1:3">
      <c r="A5084" s="20">
        <v>43377</v>
      </c>
      <c r="B5084">
        <v>1.1516</v>
      </c>
      <c r="C5084">
        <f t="shared" si="80"/>
        <v>2018</v>
      </c>
    </row>
    <row r="5085" spans="1:3">
      <c r="A5085" s="20">
        <v>43378</v>
      </c>
      <c r="B5085">
        <v>1.1534</v>
      </c>
      <c r="C5085">
        <f t="shared" si="80"/>
        <v>2018</v>
      </c>
    </row>
    <row r="5086" spans="1:3">
      <c r="A5086" s="20">
        <v>43379</v>
      </c>
      <c r="B5086">
        <v>1.1534</v>
      </c>
      <c r="C5086">
        <f t="shared" si="80"/>
        <v>2018</v>
      </c>
    </row>
    <row r="5087" spans="1:3">
      <c r="A5087" s="20">
        <v>43381</v>
      </c>
      <c r="B5087">
        <v>1.1493</v>
      </c>
      <c r="C5087">
        <f t="shared" si="80"/>
        <v>2018</v>
      </c>
    </row>
    <row r="5088" spans="1:3">
      <c r="A5088" s="20">
        <v>43382</v>
      </c>
      <c r="B5088">
        <v>1.1496</v>
      </c>
      <c r="C5088">
        <f t="shared" si="80"/>
        <v>2018</v>
      </c>
    </row>
    <row r="5089" spans="1:3">
      <c r="A5089" s="20">
        <v>43383</v>
      </c>
      <c r="B5089">
        <v>1.1533</v>
      </c>
      <c r="C5089">
        <f t="shared" si="80"/>
        <v>2018</v>
      </c>
    </row>
    <row r="5090" spans="1:3">
      <c r="A5090" s="20">
        <v>43384</v>
      </c>
      <c r="B5090">
        <v>1.1593</v>
      </c>
      <c r="C5090">
        <f t="shared" si="80"/>
        <v>2018</v>
      </c>
    </row>
    <row r="5091" spans="1:3">
      <c r="A5091" s="20">
        <v>43385</v>
      </c>
      <c r="B5091">
        <v>1.1575</v>
      </c>
      <c r="C5091">
        <f t="shared" si="80"/>
        <v>2018</v>
      </c>
    </row>
    <row r="5092" spans="1:3">
      <c r="A5092" s="20">
        <v>43386</v>
      </c>
      <c r="B5092">
        <v>1.1575</v>
      </c>
      <c r="C5092">
        <f t="shared" si="80"/>
        <v>2018</v>
      </c>
    </row>
    <row r="5093" spans="1:3">
      <c r="A5093" s="20">
        <v>43388</v>
      </c>
      <c r="B5093">
        <v>1.1584000000000001</v>
      </c>
      <c r="C5093">
        <f t="shared" si="80"/>
        <v>2018</v>
      </c>
    </row>
    <row r="5094" spans="1:3">
      <c r="A5094" s="20">
        <v>43389</v>
      </c>
      <c r="B5094">
        <v>1.1575</v>
      </c>
      <c r="C5094">
        <f t="shared" si="80"/>
        <v>2018</v>
      </c>
    </row>
    <row r="5095" spans="1:3">
      <c r="A5095" s="20">
        <v>43390</v>
      </c>
      <c r="B5095">
        <v>1.1500999999999999</v>
      </c>
      <c r="C5095">
        <f t="shared" si="80"/>
        <v>2018</v>
      </c>
    </row>
    <row r="5096" spans="1:3">
      <c r="A5096" s="20">
        <v>43391</v>
      </c>
      <c r="B5096">
        <v>1.1455</v>
      </c>
      <c r="C5096">
        <f t="shared" si="80"/>
        <v>2018</v>
      </c>
    </row>
    <row r="5097" spans="1:3">
      <c r="A5097" s="20">
        <v>43392</v>
      </c>
      <c r="B5097">
        <v>1.1531</v>
      </c>
      <c r="C5097">
        <f t="shared" si="80"/>
        <v>2018</v>
      </c>
    </row>
    <row r="5098" spans="1:3">
      <c r="A5098" s="20">
        <v>43393</v>
      </c>
      <c r="B5098">
        <v>1.1531</v>
      </c>
      <c r="C5098">
        <f t="shared" si="80"/>
        <v>2018</v>
      </c>
    </row>
    <row r="5099" spans="1:3">
      <c r="A5099" s="20">
        <v>43395</v>
      </c>
      <c r="B5099">
        <v>1.1467000000000001</v>
      </c>
      <c r="C5099">
        <f t="shared" si="80"/>
        <v>2018</v>
      </c>
    </row>
    <row r="5100" spans="1:3">
      <c r="A5100" s="20">
        <v>43396</v>
      </c>
      <c r="B5100">
        <v>1.1472</v>
      </c>
      <c r="C5100">
        <f t="shared" si="80"/>
        <v>2018</v>
      </c>
    </row>
    <row r="5101" spans="1:3">
      <c r="A5101" s="20">
        <v>43397</v>
      </c>
      <c r="B5101">
        <v>1.1398999999999999</v>
      </c>
      <c r="C5101">
        <f t="shared" si="80"/>
        <v>2018</v>
      </c>
    </row>
    <row r="5102" spans="1:3">
      <c r="A5102" s="20">
        <v>43398</v>
      </c>
      <c r="B5102">
        <v>1.1375</v>
      </c>
      <c r="C5102">
        <f t="shared" si="80"/>
        <v>2018</v>
      </c>
    </row>
    <row r="5103" spans="1:3">
      <c r="A5103" s="20">
        <v>43399</v>
      </c>
      <c r="B5103">
        <v>1.1424000000000001</v>
      </c>
      <c r="C5103">
        <f t="shared" si="80"/>
        <v>2018</v>
      </c>
    </row>
    <row r="5104" spans="1:3">
      <c r="A5104" s="20">
        <v>43400</v>
      </c>
      <c r="B5104">
        <v>1.1424000000000001</v>
      </c>
      <c r="C5104">
        <f t="shared" si="80"/>
        <v>2018</v>
      </c>
    </row>
    <row r="5105" spans="1:3">
      <c r="A5105" s="20">
        <v>43402</v>
      </c>
      <c r="B5105">
        <v>1.1373</v>
      </c>
      <c r="C5105">
        <f t="shared" si="80"/>
        <v>2018</v>
      </c>
    </row>
    <row r="5106" spans="1:3">
      <c r="A5106" s="20">
        <v>43403</v>
      </c>
      <c r="B5106">
        <v>1.1343000000000001</v>
      </c>
      <c r="C5106">
        <f t="shared" si="80"/>
        <v>2018</v>
      </c>
    </row>
    <row r="5107" spans="1:3">
      <c r="A5107" s="20">
        <v>43404</v>
      </c>
      <c r="B5107">
        <v>1.1316999999999999</v>
      </c>
      <c r="C5107">
        <f t="shared" si="80"/>
        <v>2018</v>
      </c>
    </row>
    <row r="5108" spans="1:3">
      <c r="A5108" s="20">
        <v>43405</v>
      </c>
      <c r="B5108">
        <v>1.1405000000000001</v>
      </c>
      <c r="C5108">
        <f t="shared" si="80"/>
        <v>2018</v>
      </c>
    </row>
    <row r="5109" spans="1:3">
      <c r="A5109" s="20">
        <v>43406</v>
      </c>
      <c r="B5109">
        <v>1.1389</v>
      </c>
      <c r="C5109">
        <f t="shared" si="80"/>
        <v>2018</v>
      </c>
    </row>
    <row r="5110" spans="1:3">
      <c r="A5110" s="20">
        <v>43407</v>
      </c>
      <c r="B5110">
        <v>1.1389</v>
      </c>
      <c r="C5110">
        <f t="shared" si="80"/>
        <v>2018</v>
      </c>
    </row>
    <row r="5111" spans="1:3">
      <c r="A5111" s="20">
        <v>43409</v>
      </c>
      <c r="B5111">
        <v>1.1411</v>
      </c>
      <c r="C5111">
        <f t="shared" si="80"/>
        <v>2018</v>
      </c>
    </row>
    <row r="5112" spans="1:3">
      <c r="A5112" s="20">
        <v>43410</v>
      </c>
      <c r="B5112">
        <v>1.1419999999999999</v>
      </c>
      <c r="C5112">
        <f t="shared" si="80"/>
        <v>2018</v>
      </c>
    </row>
    <row r="5113" spans="1:3">
      <c r="A5113" s="20">
        <v>43411</v>
      </c>
      <c r="B5113">
        <v>1.1431</v>
      </c>
      <c r="C5113">
        <f t="shared" si="80"/>
        <v>2018</v>
      </c>
    </row>
    <row r="5114" spans="1:3">
      <c r="A5114" s="20">
        <v>43412</v>
      </c>
      <c r="B5114">
        <v>1.1365000000000001</v>
      </c>
      <c r="C5114">
        <f t="shared" si="80"/>
        <v>2018</v>
      </c>
    </row>
    <row r="5115" spans="1:3">
      <c r="A5115" s="20">
        <v>43413</v>
      </c>
      <c r="B5115">
        <v>1.1336999999999999</v>
      </c>
      <c r="C5115">
        <f t="shared" si="80"/>
        <v>2018</v>
      </c>
    </row>
    <row r="5116" spans="1:3">
      <c r="A5116" s="20">
        <v>43414</v>
      </c>
      <c r="B5116">
        <v>1.1336999999999999</v>
      </c>
      <c r="C5116">
        <f t="shared" si="80"/>
        <v>2018</v>
      </c>
    </row>
    <row r="5117" spans="1:3">
      <c r="A5117" s="20">
        <v>43416</v>
      </c>
      <c r="B5117">
        <v>1.1223000000000001</v>
      </c>
      <c r="C5117">
        <f t="shared" si="80"/>
        <v>2018</v>
      </c>
    </row>
    <row r="5118" spans="1:3">
      <c r="A5118" s="20">
        <v>43417</v>
      </c>
      <c r="B5118">
        <v>1.1294999999999999</v>
      </c>
      <c r="C5118">
        <f t="shared" si="80"/>
        <v>2018</v>
      </c>
    </row>
    <row r="5119" spans="1:3">
      <c r="A5119" s="20">
        <v>43418</v>
      </c>
      <c r="B5119">
        <v>1.1313</v>
      </c>
      <c r="C5119">
        <f t="shared" si="80"/>
        <v>2018</v>
      </c>
    </row>
    <row r="5120" spans="1:3">
      <c r="A5120" s="20">
        <v>43419</v>
      </c>
      <c r="B5120">
        <v>1.1329</v>
      </c>
      <c r="C5120">
        <f t="shared" si="80"/>
        <v>2018</v>
      </c>
    </row>
    <row r="5121" spans="1:3">
      <c r="A5121" s="20">
        <v>43420</v>
      </c>
      <c r="B5121">
        <v>1.1420999999999999</v>
      </c>
      <c r="C5121">
        <f t="shared" si="80"/>
        <v>2018</v>
      </c>
    </row>
    <row r="5122" spans="1:3">
      <c r="A5122" s="20">
        <v>43421</v>
      </c>
      <c r="B5122">
        <v>1.1420999999999999</v>
      </c>
      <c r="C5122">
        <f t="shared" si="80"/>
        <v>2018</v>
      </c>
    </row>
    <row r="5123" spans="1:3">
      <c r="A5123" s="20">
        <v>43423</v>
      </c>
      <c r="B5123">
        <v>1.1453</v>
      </c>
      <c r="C5123">
        <f t="shared" si="80"/>
        <v>2018</v>
      </c>
    </row>
    <row r="5124" spans="1:3">
      <c r="A5124" s="20">
        <v>43424</v>
      </c>
      <c r="B5124">
        <v>1.1367</v>
      </c>
      <c r="C5124">
        <f t="shared" si="80"/>
        <v>2018</v>
      </c>
    </row>
    <row r="5125" spans="1:3">
      <c r="A5125" s="20">
        <v>43425</v>
      </c>
      <c r="B5125">
        <v>1.1383000000000001</v>
      </c>
      <c r="C5125">
        <f t="shared" si="80"/>
        <v>2018</v>
      </c>
    </row>
    <row r="5126" spans="1:3">
      <c r="A5126" s="20">
        <v>43426</v>
      </c>
      <c r="B5126">
        <v>1.1405000000000001</v>
      </c>
      <c r="C5126">
        <f t="shared" si="80"/>
        <v>2018</v>
      </c>
    </row>
    <row r="5127" spans="1:3">
      <c r="A5127" s="20">
        <v>43427</v>
      </c>
      <c r="B5127">
        <v>1.1342000000000001</v>
      </c>
      <c r="C5127">
        <f t="shared" si="80"/>
        <v>2018</v>
      </c>
    </row>
    <row r="5128" spans="1:3">
      <c r="A5128" s="20">
        <v>43428</v>
      </c>
      <c r="B5128">
        <v>1.1342000000000001</v>
      </c>
      <c r="C5128">
        <f t="shared" si="80"/>
        <v>2018</v>
      </c>
    </row>
    <row r="5129" spans="1:3">
      <c r="A5129" s="20">
        <v>43430</v>
      </c>
      <c r="B5129">
        <v>1.1331</v>
      </c>
      <c r="C5129">
        <f t="shared" si="80"/>
        <v>2018</v>
      </c>
    </row>
    <row r="5130" spans="1:3">
      <c r="A5130" s="20">
        <v>43431</v>
      </c>
      <c r="B5130">
        <v>1.1294</v>
      </c>
      <c r="C5130">
        <f t="shared" si="80"/>
        <v>2018</v>
      </c>
    </row>
    <row r="5131" spans="1:3">
      <c r="A5131" s="20">
        <v>43432</v>
      </c>
      <c r="B5131">
        <v>1.1368</v>
      </c>
      <c r="C5131">
        <f t="shared" si="80"/>
        <v>2018</v>
      </c>
    </row>
    <row r="5132" spans="1:3">
      <c r="A5132" s="20">
        <v>43433</v>
      </c>
      <c r="B5132">
        <v>1.1388</v>
      </c>
      <c r="C5132">
        <f t="shared" si="80"/>
        <v>2018</v>
      </c>
    </row>
    <row r="5133" spans="1:3">
      <c r="A5133" s="20">
        <v>43434</v>
      </c>
      <c r="B5133">
        <v>1.1317999999999999</v>
      </c>
      <c r="C5133">
        <f t="shared" si="80"/>
        <v>2018</v>
      </c>
    </row>
    <row r="5134" spans="1:3">
      <c r="A5134" s="20">
        <v>43435</v>
      </c>
      <c r="B5134">
        <v>1.1317999999999999</v>
      </c>
      <c r="C5134">
        <f t="shared" si="80"/>
        <v>2018</v>
      </c>
    </row>
    <row r="5135" spans="1:3">
      <c r="A5135" s="20">
        <v>43437</v>
      </c>
      <c r="B5135">
        <v>1.1353</v>
      </c>
      <c r="C5135">
        <f t="shared" si="80"/>
        <v>2018</v>
      </c>
    </row>
    <row r="5136" spans="1:3">
      <c r="A5136" s="20">
        <v>43438</v>
      </c>
      <c r="B5136">
        <v>1.1341000000000001</v>
      </c>
      <c r="C5136">
        <f t="shared" si="80"/>
        <v>2018</v>
      </c>
    </row>
    <row r="5137" spans="1:3">
      <c r="A5137" s="20">
        <v>43439</v>
      </c>
      <c r="B5137">
        <v>1.1347</v>
      </c>
      <c r="C5137">
        <f t="shared" si="80"/>
        <v>2018</v>
      </c>
    </row>
    <row r="5138" spans="1:3">
      <c r="A5138" s="20">
        <v>43440</v>
      </c>
      <c r="B5138">
        <v>1.1376999999999999</v>
      </c>
      <c r="C5138">
        <f t="shared" ref="C5138:C5201" si="81">YEAR(A5138)</f>
        <v>2018</v>
      </c>
    </row>
    <row r="5139" spans="1:3">
      <c r="A5139" s="20">
        <v>43441</v>
      </c>
      <c r="B5139">
        <v>1.1382000000000001</v>
      </c>
      <c r="C5139">
        <f t="shared" si="81"/>
        <v>2018</v>
      </c>
    </row>
    <row r="5140" spans="1:3">
      <c r="A5140" s="20">
        <v>43442</v>
      </c>
      <c r="B5140">
        <v>1.1382000000000001</v>
      </c>
      <c r="C5140">
        <f t="shared" si="81"/>
        <v>2018</v>
      </c>
    </row>
    <row r="5141" spans="1:3">
      <c r="A5141" s="20">
        <v>43444</v>
      </c>
      <c r="B5141">
        <v>1.1353</v>
      </c>
      <c r="C5141">
        <f t="shared" si="81"/>
        <v>2018</v>
      </c>
    </row>
    <row r="5142" spans="1:3">
      <c r="A5142" s="20">
        <v>43445</v>
      </c>
      <c r="B5142">
        <v>1.1318999999999999</v>
      </c>
      <c r="C5142">
        <f t="shared" si="81"/>
        <v>2018</v>
      </c>
    </row>
    <row r="5143" spans="1:3">
      <c r="A5143" s="20">
        <v>43446</v>
      </c>
      <c r="B5143">
        <v>1.1371</v>
      </c>
      <c r="C5143">
        <f t="shared" si="81"/>
        <v>2018</v>
      </c>
    </row>
    <row r="5144" spans="1:3">
      <c r="A5144" s="20">
        <v>43447</v>
      </c>
      <c r="B5144">
        <v>1.1357999999999999</v>
      </c>
      <c r="C5144">
        <f t="shared" si="81"/>
        <v>2018</v>
      </c>
    </row>
    <row r="5145" spans="1:3">
      <c r="A5145" s="20">
        <v>43448</v>
      </c>
      <c r="B5145">
        <v>1.1309</v>
      </c>
      <c r="C5145">
        <f t="shared" si="81"/>
        <v>2018</v>
      </c>
    </row>
    <row r="5146" spans="1:3">
      <c r="A5146" s="20">
        <v>43449</v>
      </c>
      <c r="B5146">
        <v>1.1309</v>
      </c>
      <c r="C5146">
        <f t="shared" si="81"/>
        <v>2018</v>
      </c>
    </row>
    <row r="5147" spans="1:3">
      <c r="A5147" s="20">
        <v>43451</v>
      </c>
      <c r="B5147">
        <v>1.1348</v>
      </c>
      <c r="C5147">
        <f t="shared" si="81"/>
        <v>2018</v>
      </c>
    </row>
    <row r="5148" spans="1:3">
      <c r="A5148" s="20">
        <v>43452</v>
      </c>
      <c r="B5148">
        <v>1.1369</v>
      </c>
      <c r="C5148">
        <f t="shared" si="81"/>
        <v>2018</v>
      </c>
    </row>
    <row r="5149" spans="1:3">
      <c r="A5149" s="20">
        <v>43453</v>
      </c>
      <c r="B5149">
        <v>1.1379999999999999</v>
      </c>
      <c r="C5149">
        <f t="shared" si="81"/>
        <v>2018</v>
      </c>
    </row>
    <row r="5150" spans="1:3">
      <c r="A5150" s="20">
        <v>43454</v>
      </c>
      <c r="B5150">
        <v>1.1451</v>
      </c>
      <c r="C5150">
        <f t="shared" si="81"/>
        <v>2018</v>
      </c>
    </row>
    <row r="5151" spans="1:3">
      <c r="A5151" s="20">
        <v>43455</v>
      </c>
      <c r="B5151">
        <v>1.1383000000000001</v>
      </c>
      <c r="C5151">
        <f t="shared" si="81"/>
        <v>2018</v>
      </c>
    </row>
    <row r="5152" spans="1:3">
      <c r="A5152" s="20">
        <v>43456</v>
      </c>
      <c r="B5152">
        <v>1.1383000000000001</v>
      </c>
      <c r="C5152">
        <f t="shared" si="81"/>
        <v>2018</v>
      </c>
    </row>
    <row r="5153" spans="1:3">
      <c r="A5153" s="20">
        <v>43458</v>
      </c>
      <c r="B5153">
        <v>1.1398999999999999</v>
      </c>
      <c r="C5153">
        <f t="shared" si="81"/>
        <v>2018</v>
      </c>
    </row>
    <row r="5154" spans="1:3">
      <c r="A5154" s="20">
        <v>43459</v>
      </c>
      <c r="B5154">
        <v>1.1402000000000001</v>
      </c>
      <c r="C5154">
        <f t="shared" si="81"/>
        <v>2018</v>
      </c>
    </row>
    <row r="5155" spans="1:3">
      <c r="A5155" s="20">
        <v>43460</v>
      </c>
      <c r="B5155">
        <v>1.1355999999999999</v>
      </c>
      <c r="C5155">
        <f t="shared" si="81"/>
        <v>2018</v>
      </c>
    </row>
    <row r="5156" spans="1:3">
      <c r="A5156" s="20">
        <v>43461</v>
      </c>
      <c r="B5156">
        <v>1.1429</v>
      </c>
      <c r="C5156">
        <f t="shared" si="81"/>
        <v>2018</v>
      </c>
    </row>
    <row r="5157" spans="1:3">
      <c r="A5157" s="20">
        <v>43462</v>
      </c>
      <c r="B5157">
        <v>1.1437999999999999</v>
      </c>
      <c r="C5157">
        <f t="shared" si="81"/>
        <v>2018</v>
      </c>
    </row>
    <row r="5158" spans="1:3">
      <c r="A5158" s="20">
        <v>43463</v>
      </c>
      <c r="B5158">
        <v>1.1437999999999999</v>
      </c>
      <c r="C5158">
        <f t="shared" si="81"/>
        <v>2018</v>
      </c>
    </row>
    <row r="5159" spans="1:3">
      <c r="A5159" s="20">
        <v>43465</v>
      </c>
      <c r="B5159">
        <v>1.1482000000000001</v>
      </c>
      <c r="C5159">
        <f t="shared" si="81"/>
        <v>2018</v>
      </c>
    </row>
    <row r="5160" spans="1:3">
      <c r="A5160" s="20">
        <v>43466</v>
      </c>
      <c r="B5160">
        <v>1.1465000000000001</v>
      </c>
      <c r="C5160">
        <f t="shared" si="81"/>
        <v>2019</v>
      </c>
    </row>
    <row r="5161" spans="1:3">
      <c r="A5161" s="20">
        <v>43467</v>
      </c>
      <c r="B5161">
        <v>1.1337999999999999</v>
      </c>
      <c r="C5161">
        <f t="shared" si="81"/>
        <v>2019</v>
      </c>
    </row>
    <row r="5162" spans="1:3">
      <c r="A5162" s="20">
        <v>43468</v>
      </c>
      <c r="B5162">
        <v>1.1394</v>
      </c>
      <c r="C5162">
        <f t="shared" si="81"/>
        <v>2019</v>
      </c>
    </row>
    <row r="5163" spans="1:3">
      <c r="A5163" s="20">
        <v>43469</v>
      </c>
      <c r="B5163">
        <v>1.1395999999999999</v>
      </c>
      <c r="C5163">
        <f t="shared" si="81"/>
        <v>2019</v>
      </c>
    </row>
    <row r="5164" spans="1:3">
      <c r="A5164" s="20">
        <v>43470</v>
      </c>
      <c r="B5164">
        <v>1.1395999999999999</v>
      </c>
      <c r="C5164">
        <f t="shared" si="81"/>
        <v>2019</v>
      </c>
    </row>
    <row r="5165" spans="1:3">
      <c r="A5165" s="20">
        <v>43472</v>
      </c>
      <c r="B5165">
        <v>1.1476</v>
      </c>
      <c r="C5165">
        <f t="shared" si="81"/>
        <v>2019</v>
      </c>
    </row>
    <row r="5166" spans="1:3">
      <c r="A5166" s="20">
        <v>43473</v>
      </c>
      <c r="B5166">
        <v>1.1439999999999999</v>
      </c>
      <c r="C5166">
        <f t="shared" si="81"/>
        <v>2019</v>
      </c>
    </row>
    <row r="5167" spans="1:3">
      <c r="A5167" s="20">
        <v>43474</v>
      </c>
      <c r="B5167">
        <v>1.1546000000000001</v>
      </c>
      <c r="C5167">
        <f t="shared" si="81"/>
        <v>2019</v>
      </c>
    </row>
    <row r="5168" spans="1:3">
      <c r="A5168" s="20">
        <v>43475</v>
      </c>
      <c r="B5168">
        <v>1.1498999999999999</v>
      </c>
      <c r="C5168">
        <f t="shared" si="81"/>
        <v>2019</v>
      </c>
    </row>
    <row r="5169" spans="1:3">
      <c r="A5169" s="20">
        <v>43476</v>
      </c>
      <c r="B5169">
        <v>1.147</v>
      </c>
      <c r="C5169">
        <f t="shared" si="81"/>
        <v>2019</v>
      </c>
    </row>
    <row r="5170" spans="1:3">
      <c r="A5170" s="20">
        <v>43477</v>
      </c>
      <c r="B5170">
        <v>1.147</v>
      </c>
      <c r="C5170">
        <f t="shared" si="81"/>
        <v>2019</v>
      </c>
    </row>
    <row r="5171" spans="1:3">
      <c r="A5171" s="20">
        <v>43479</v>
      </c>
      <c r="B5171">
        <v>1.1468</v>
      </c>
      <c r="C5171">
        <f t="shared" si="81"/>
        <v>2019</v>
      </c>
    </row>
    <row r="5172" spans="1:3">
      <c r="A5172" s="20">
        <v>43480</v>
      </c>
      <c r="B5172">
        <v>1.1406000000000001</v>
      </c>
      <c r="C5172">
        <f t="shared" si="81"/>
        <v>2019</v>
      </c>
    </row>
    <row r="5173" spans="1:3">
      <c r="A5173" s="20">
        <v>43481</v>
      </c>
      <c r="B5173">
        <v>1.1395999999999999</v>
      </c>
      <c r="C5173">
        <f t="shared" si="81"/>
        <v>2019</v>
      </c>
    </row>
    <row r="5174" spans="1:3">
      <c r="A5174" s="20">
        <v>43482</v>
      </c>
      <c r="B5174">
        <v>1.1388</v>
      </c>
      <c r="C5174">
        <f t="shared" si="81"/>
        <v>2019</v>
      </c>
    </row>
    <row r="5175" spans="1:3">
      <c r="A5175" s="20">
        <v>43483</v>
      </c>
      <c r="B5175">
        <v>1.1372</v>
      </c>
      <c r="C5175">
        <f t="shared" si="81"/>
        <v>2019</v>
      </c>
    </row>
    <row r="5176" spans="1:3">
      <c r="A5176" s="20">
        <v>43484</v>
      </c>
      <c r="B5176">
        <v>1.1372</v>
      </c>
      <c r="C5176">
        <f t="shared" si="81"/>
        <v>2019</v>
      </c>
    </row>
    <row r="5177" spans="1:3">
      <c r="A5177" s="20">
        <v>43486</v>
      </c>
      <c r="B5177">
        <v>1.137</v>
      </c>
      <c r="C5177">
        <f t="shared" si="81"/>
        <v>2019</v>
      </c>
    </row>
    <row r="5178" spans="1:3">
      <c r="A5178" s="20">
        <v>43487</v>
      </c>
      <c r="B5178">
        <v>1.1362000000000001</v>
      </c>
      <c r="C5178">
        <f t="shared" si="81"/>
        <v>2019</v>
      </c>
    </row>
    <row r="5179" spans="1:3">
      <c r="A5179" s="20">
        <v>43488</v>
      </c>
      <c r="B5179">
        <v>1.1378999999999999</v>
      </c>
      <c r="C5179">
        <f t="shared" si="81"/>
        <v>2019</v>
      </c>
    </row>
    <row r="5180" spans="1:3">
      <c r="A5180" s="20">
        <v>43489</v>
      </c>
      <c r="B5180">
        <v>1.1307</v>
      </c>
      <c r="C5180">
        <f t="shared" si="81"/>
        <v>2019</v>
      </c>
    </row>
    <row r="5181" spans="1:3">
      <c r="A5181" s="20">
        <v>43490</v>
      </c>
      <c r="B5181">
        <v>1.1399999999999999</v>
      </c>
      <c r="C5181">
        <f t="shared" si="81"/>
        <v>2019</v>
      </c>
    </row>
    <row r="5182" spans="1:3">
      <c r="A5182" s="20">
        <v>43491</v>
      </c>
      <c r="B5182">
        <v>1.1399999999999999</v>
      </c>
      <c r="C5182">
        <f t="shared" si="81"/>
        <v>2019</v>
      </c>
    </row>
    <row r="5183" spans="1:3">
      <c r="A5183" s="20">
        <v>43493</v>
      </c>
      <c r="B5183">
        <v>1.1428</v>
      </c>
      <c r="C5183">
        <f t="shared" si="81"/>
        <v>2019</v>
      </c>
    </row>
    <row r="5184" spans="1:3">
      <c r="A5184" s="20">
        <v>43494</v>
      </c>
      <c r="B5184">
        <v>1.1435</v>
      </c>
      <c r="C5184">
        <f t="shared" si="81"/>
        <v>2019</v>
      </c>
    </row>
    <row r="5185" spans="1:3">
      <c r="A5185" s="20">
        <v>43495</v>
      </c>
      <c r="B5185">
        <v>1.1482000000000001</v>
      </c>
      <c r="C5185">
        <f t="shared" si="81"/>
        <v>2019</v>
      </c>
    </row>
    <row r="5186" spans="1:3">
      <c r="A5186" s="20">
        <v>43496</v>
      </c>
      <c r="B5186">
        <v>1.1446000000000001</v>
      </c>
      <c r="C5186">
        <f t="shared" si="81"/>
        <v>2019</v>
      </c>
    </row>
    <row r="5187" spans="1:3">
      <c r="A5187" s="20">
        <v>43497</v>
      </c>
      <c r="B5187">
        <v>1.1456999999999999</v>
      </c>
      <c r="C5187">
        <f t="shared" si="81"/>
        <v>2019</v>
      </c>
    </row>
    <row r="5188" spans="1:3">
      <c r="A5188" s="20">
        <v>43498</v>
      </c>
      <c r="B5188">
        <v>1.1456999999999999</v>
      </c>
      <c r="C5188">
        <f t="shared" si="81"/>
        <v>2019</v>
      </c>
    </row>
    <row r="5189" spans="1:3">
      <c r="A5189" s="20">
        <v>43500</v>
      </c>
      <c r="B5189">
        <v>1.1435999999999999</v>
      </c>
      <c r="C5189">
        <f t="shared" si="81"/>
        <v>2019</v>
      </c>
    </row>
    <row r="5190" spans="1:3">
      <c r="A5190" s="20">
        <v>43501</v>
      </c>
      <c r="B5190">
        <v>1.1406000000000001</v>
      </c>
      <c r="C5190">
        <f t="shared" si="81"/>
        <v>2019</v>
      </c>
    </row>
    <row r="5191" spans="1:3">
      <c r="A5191" s="20">
        <v>43502</v>
      </c>
      <c r="B5191">
        <v>1.1364000000000001</v>
      </c>
      <c r="C5191">
        <f t="shared" si="81"/>
        <v>2019</v>
      </c>
    </row>
    <row r="5192" spans="1:3">
      <c r="A5192" s="20">
        <v>43503</v>
      </c>
      <c r="B5192">
        <v>1.1343000000000001</v>
      </c>
      <c r="C5192">
        <f t="shared" si="81"/>
        <v>2019</v>
      </c>
    </row>
    <row r="5193" spans="1:3">
      <c r="A5193" s="20">
        <v>43504</v>
      </c>
      <c r="B5193">
        <v>1.1335</v>
      </c>
      <c r="C5193">
        <f t="shared" si="81"/>
        <v>2019</v>
      </c>
    </row>
    <row r="5194" spans="1:3">
      <c r="A5194" s="20">
        <v>43505</v>
      </c>
      <c r="B5194">
        <v>1.1335</v>
      </c>
      <c r="C5194">
        <f t="shared" si="81"/>
        <v>2019</v>
      </c>
    </row>
    <row r="5195" spans="1:3">
      <c r="A5195" s="20">
        <v>43507</v>
      </c>
      <c r="B5195">
        <v>1.1275999999999999</v>
      </c>
      <c r="C5195">
        <f t="shared" si="81"/>
        <v>2019</v>
      </c>
    </row>
    <row r="5196" spans="1:3">
      <c r="A5196" s="20">
        <v>43508</v>
      </c>
      <c r="B5196">
        <v>1.1329</v>
      </c>
      <c r="C5196">
        <f t="shared" si="81"/>
        <v>2019</v>
      </c>
    </row>
    <row r="5197" spans="1:3">
      <c r="A5197" s="20">
        <v>43509</v>
      </c>
      <c r="B5197">
        <v>1.1254999999999999</v>
      </c>
      <c r="C5197">
        <f t="shared" si="81"/>
        <v>2019</v>
      </c>
    </row>
    <row r="5198" spans="1:3">
      <c r="A5198" s="20">
        <v>43510</v>
      </c>
      <c r="B5198">
        <v>1.1295999999999999</v>
      </c>
      <c r="C5198">
        <f t="shared" si="81"/>
        <v>2019</v>
      </c>
    </row>
    <row r="5199" spans="1:3">
      <c r="A5199" s="20">
        <v>43511</v>
      </c>
      <c r="B5199">
        <v>1.1295999999999999</v>
      </c>
      <c r="C5199">
        <f t="shared" si="81"/>
        <v>2019</v>
      </c>
    </row>
    <row r="5200" spans="1:3">
      <c r="A5200" s="20">
        <v>43512</v>
      </c>
      <c r="B5200">
        <v>1.1295999999999999</v>
      </c>
      <c r="C5200">
        <f t="shared" si="81"/>
        <v>2019</v>
      </c>
    </row>
    <row r="5201" spans="1:3">
      <c r="A5201" s="20">
        <v>43514</v>
      </c>
      <c r="B5201">
        <v>1.131</v>
      </c>
      <c r="C5201">
        <f t="shared" si="81"/>
        <v>2019</v>
      </c>
    </row>
    <row r="5202" spans="1:3">
      <c r="A5202" s="20">
        <v>43515</v>
      </c>
      <c r="B5202">
        <v>1.1337999999999999</v>
      </c>
      <c r="C5202">
        <f t="shared" ref="C5202:C5265" si="82">YEAR(A5202)</f>
        <v>2019</v>
      </c>
    </row>
    <row r="5203" spans="1:3">
      <c r="A5203" s="20">
        <v>43516</v>
      </c>
      <c r="B5203">
        <v>1.1345000000000001</v>
      </c>
      <c r="C5203">
        <f t="shared" si="82"/>
        <v>2019</v>
      </c>
    </row>
    <row r="5204" spans="1:3">
      <c r="A5204" s="20">
        <v>43517</v>
      </c>
      <c r="B5204">
        <v>1.1338999999999999</v>
      </c>
      <c r="C5204">
        <f t="shared" si="82"/>
        <v>2019</v>
      </c>
    </row>
    <row r="5205" spans="1:3">
      <c r="A5205" s="20">
        <v>43518</v>
      </c>
      <c r="B5205">
        <v>1.1342000000000001</v>
      </c>
      <c r="C5205">
        <f t="shared" si="82"/>
        <v>2019</v>
      </c>
    </row>
    <row r="5206" spans="1:3">
      <c r="A5206" s="20">
        <v>43519</v>
      </c>
      <c r="B5206">
        <v>1.1342000000000001</v>
      </c>
      <c r="C5206">
        <f t="shared" si="82"/>
        <v>2019</v>
      </c>
    </row>
    <row r="5207" spans="1:3">
      <c r="A5207" s="20">
        <v>43521</v>
      </c>
      <c r="B5207">
        <v>1.1357999999999999</v>
      </c>
      <c r="C5207">
        <f t="shared" si="82"/>
        <v>2019</v>
      </c>
    </row>
    <row r="5208" spans="1:3">
      <c r="A5208" s="20">
        <v>43522</v>
      </c>
      <c r="B5208">
        <v>1.1392</v>
      </c>
      <c r="C5208">
        <f t="shared" si="82"/>
        <v>2019</v>
      </c>
    </row>
    <row r="5209" spans="1:3">
      <c r="A5209" s="20">
        <v>43523</v>
      </c>
      <c r="B5209">
        <v>1.1372</v>
      </c>
      <c r="C5209">
        <f t="shared" si="82"/>
        <v>2019</v>
      </c>
    </row>
    <row r="5210" spans="1:3">
      <c r="A5210" s="20">
        <v>43524</v>
      </c>
      <c r="B5210">
        <v>1.1369</v>
      </c>
      <c r="C5210">
        <f t="shared" si="82"/>
        <v>2019</v>
      </c>
    </row>
    <row r="5211" spans="1:3">
      <c r="A5211" s="20">
        <v>43525</v>
      </c>
      <c r="B5211">
        <v>1.1377999999999999</v>
      </c>
      <c r="C5211">
        <f t="shared" si="82"/>
        <v>2019</v>
      </c>
    </row>
    <row r="5212" spans="1:3">
      <c r="A5212" s="20">
        <v>43526</v>
      </c>
      <c r="B5212">
        <v>1.1377999999999999</v>
      </c>
      <c r="C5212">
        <f t="shared" si="82"/>
        <v>2019</v>
      </c>
    </row>
    <row r="5213" spans="1:3">
      <c r="A5213" s="20">
        <v>43528</v>
      </c>
      <c r="B5213">
        <v>1.1338999999999999</v>
      </c>
      <c r="C5213">
        <f t="shared" si="82"/>
        <v>2019</v>
      </c>
    </row>
    <row r="5214" spans="1:3">
      <c r="A5214" s="20">
        <v>43529</v>
      </c>
      <c r="B5214">
        <v>1.1301000000000001</v>
      </c>
      <c r="C5214">
        <f t="shared" si="82"/>
        <v>2019</v>
      </c>
    </row>
    <row r="5215" spans="1:3">
      <c r="A5215" s="20">
        <v>43530</v>
      </c>
      <c r="B5215">
        <v>1.1308</v>
      </c>
      <c r="C5215">
        <f t="shared" si="82"/>
        <v>2019</v>
      </c>
    </row>
    <row r="5216" spans="1:3">
      <c r="A5216" s="20">
        <v>43531</v>
      </c>
      <c r="B5216">
        <v>1.1192</v>
      </c>
      <c r="C5216">
        <f t="shared" si="82"/>
        <v>2019</v>
      </c>
    </row>
    <row r="5217" spans="1:3">
      <c r="A5217" s="20">
        <v>43532</v>
      </c>
      <c r="B5217">
        <v>1.1238999999999999</v>
      </c>
      <c r="C5217">
        <f t="shared" si="82"/>
        <v>2019</v>
      </c>
    </row>
    <row r="5218" spans="1:3">
      <c r="A5218" s="20">
        <v>43533</v>
      </c>
      <c r="B5218">
        <v>1.1238999999999999</v>
      </c>
      <c r="C5218">
        <f t="shared" si="82"/>
        <v>2019</v>
      </c>
    </row>
    <row r="5219" spans="1:3">
      <c r="A5219" s="20">
        <v>43535</v>
      </c>
      <c r="B5219">
        <v>1.1264000000000001</v>
      </c>
      <c r="C5219">
        <f t="shared" si="82"/>
        <v>2019</v>
      </c>
    </row>
    <row r="5220" spans="1:3">
      <c r="A5220" s="20">
        <v>43536</v>
      </c>
      <c r="B5220">
        <v>1.129</v>
      </c>
      <c r="C5220">
        <f t="shared" si="82"/>
        <v>2019</v>
      </c>
    </row>
    <row r="5221" spans="1:3">
      <c r="A5221" s="20">
        <v>43537</v>
      </c>
      <c r="B5221">
        <v>1.1335999999999999</v>
      </c>
      <c r="C5221">
        <f t="shared" si="82"/>
        <v>2019</v>
      </c>
    </row>
    <row r="5222" spans="1:3">
      <c r="A5222" s="20">
        <v>43538</v>
      </c>
      <c r="B5222">
        <v>1.1307</v>
      </c>
      <c r="C5222">
        <f t="shared" si="82"/>
        <v>2019</v>
      </c>
    </row>
    <row r="5223" spans="1:3">
      <c r="A5223" s="20">
        <v>43539</v>
      </c>
      <c r="B5223">
        <v>1.1344000000000001</v>
      </c>
      <c r="C5223">
        <f t="shared" si="82"/>
        <v>2019</v>
      </c>
    </row>
    <row r="5224" spans="1:3">
      <c r="A5224" s="20">
        <v>43540</v>
      </c>
      <c r="B5224">
        <v>1.1344000000000001</v>
      </c>
      <c r="C5224">
        <f t="shared" si="82"/>
        <v>2019</v>
      </c>
    </row>
    <row r="5225" spans="1:3">
      <c r="A5225" s="20">
        <v>43542</v>
      </c>
      <c r="B5225">
        <v>1.1335</v>
      </c>
      <c r="C5225">
        <f t="shared" si="82"/>
        <v>2019</v>
      </c>
    </row>
    <row r="5226" spans="1:3">
      <c r="A5226" s="20">
        <v>43543</v>
      </c>
      <c r="B5226">
        <v>1.1353</v>
      </c>
      <c r="C5226">
        <f t="shared" si="82"/>
        <v>2019</v>
      </c>
    </row>
    <row r="5227" spans="1:3">
      <c r="A5227" s="20">
        <v>43544</v>
      </c>
      <c r="B5227">
        <v>1.1423000000000001</v>
      </c>
      <c r="C5227">
        <f t="shared" si="82"/>
        <v>2019</v>
      </c>
    </row>
    <row r="5228" spans="1:3">
      <c r="A5228" s="20">
        <v>43545</v>
      </c>
      <c r="B5228">
        <v>1.1376999999999999</v>
      </c>
      <c r="C5228">
        <f t="shared" si="82"/>
        <v>2019</v>
      </c>
    </row>
    <row r="5229" spans="1:3">
      <c r="A5229" s="20">
        <v>43546</v>
      </c>
      <c r="B5229">
        <v>1.1319999999999999</v>
      </c>
      <c r="C5229">
        <f t="shared" si="82"/>
        <v>2019</v>
      </c>
    </row>
    <row r="5230" spans="1:3">
      <c r="A5230" s="20">
        <v>43547</v>
      </c>
      <c r="B5230">
        <v>1.1319999999999999</v>
      </c>
      <c r="C5230">
        <f t="shared" si="82"/>
        <v>2019</v>
      </c>
    </row>
    <row r="5231" spans="1:3">
      <c r="A5231" s="20">
        <v>43549</v>
      </c>
      <c r="B5231">
        <v>1.1315</v>
      </c>
      <c r="C5231">
        <f t="shared" si="82"/>
        <v>2019</v>
      </c>
    </row>
    <row r="5232" spans="1:3">
      <c r="A5232" s="20">
        <v>43550</v>
      </c>
      <c r="B5232">
        <v>1.1274999999999999</v>
      </c>
      <c r="C5232">
        <f t="shared" si="82"/>
        <v>2019</v>
      </c>
    </row>
    <row r="5233" spans="1:3">
      <c r="A5233" s="20">
        <v>43551</v>
      </c>
      <c r="B5233">
        <v>1.125</v>
      </c>
      <c r="C5233">
        <f t="shared" si="82"/>
        <v>2019</v>
      </c>
    </row>
    <row r="5234" spans="1:3">
      <c r="A5234" s="20">
        <v>43552</v>
      </c>
      <c r="B5234">
        <v>1.1229</v>
      </c>
      <c r="C5234">
        <f t="shared" si="82"/>
        <v>2019</v>
      </c>
    </row>
    <row r="5235" spans="1:3">
      <c r="A5235" s="20">
        <v>43553</v>
      </c>
      <c r="B5235">
        <v>1.1232</v>
      </c>
      <c r="C5235">
        <f t="shared" si="82"/>
        <v>2019</v>
      </c>
    </row>
    <row r="5236" spans="1:3">
      <c r="A5236" s="20">
        <v>43554</v>
      </c>
      <c r="B5236">
        <v>1.1232</v>
      </c>
      <c r="C5236">
        <f t="shared" si="82"/>
        <v>2019</v>
      </c>
    </row>
    <row r="5237" spans="1:3">
      <c r="A5237" s="20">
        <v>43556</v>
      </c>
      <c r="B5237">
        <v>1.1209</v>
      </c>
      <c r="C5237">
        <f t="shared" si="82"/>
        <v>2019</v>
      </c>
    </row>
    <row r="5238" spans="1:3">
      <c r="A5238" s="20">
        <v>43557</v>
      </c>
      <c r="B5238">
        <v>1.1204000000000001</v>
      </c>
      <c r="C5238">
        <f t="shared" si="82"/>
        <v>2019</v>
      </c>
    </row>
    <row r="5239" spans="1:3">
      <c r="A5239" s="20">
        <v>43558</v>
      </c>
      <c r="B5239">
        <v>1.1242000000000001</v>
      </c>
      <c r="C5239">
        <f t="shared" si="82"/>
        <v>2019</v>
      </c>
    </row>
    <row r="5240" spans="1:3">
      <c r="A5240" s="20">
        <v>43559</v>
      </c>
      <c r="B5240">
        <v>1.1223000000000001</v>
      </c>
      <c r="C5240">
        <f t="shared" si="82"/>
        <v>2019</v>
      </c>
    </row>
    <row r="5241" spans="1:3">
      <c r="A5241" s="20">
        <v>43560</v>
      </c>
      <c r="B5241">
        <v>1.1233</v>
      </c>
      <c r="C5241">
        <f t="shared" si="82"/>
        <v>2019</v>
      </c>
    </row>
    <row r="5242" spans="1:3">
      <c r="A5242" s="20">
        <v>43561</v>
      </c>
      <c r="B5242">
        <v>1.1233</v>
      </c>
      <c r="C5242">
        <f t="shared" si="82"/>
        <v>2019</v>
      </c>
    </row>
    <row r="5243" spans="1:3">
      <c r="A5243" s="20">
        <v>43563</v>
      </c>
      <c r="B5243">
        <v>1.1256999999999999</v>
      </c>
      <c r="C5243">
        <f t="shared" si="82"/>
        <v>2019</v>
      </c>
    </row>
    <row r="5244" spans="1:3">
      <c r="A5244" s="20">
        <v>43564</v>
      </c>
      <c r="B5244">
        <v>1.1266</v>
      </c>
      <c r="C5244">
        <f t="shared" si="82"/>
        <v>2019</v>
      </c>
    </row>
    <row r="5245" spans="1:3">
      <c r="A5245" s="20">
        <v>43565</v>
      </c>
      <c r="B5245">
        <v>1.1275999999999999</v>
      </c>
      <c r="C5245">
        <f t="shared" si="82"/>
        <v>2019</v>
      </c>
    </row>
    <row r="5246" spans="1:3">
      <c r="A5246" s="20">
        <v>43566</v>
      </c>
      <c r="B5246">
        <v>1.1259999999999999</v>
      </c>
      <c r="C5246">
        <f t="shared" si="82"/>
        <v>2019</v>
      </c>
    </row>
    <row r="5247" spans="1:3">
      <c r="A5247" s="20">
        <v>43567</v>
      </c>
      <c r="B5247">
        <v>1.1319999999999999</v>
      </c>
      <c r="C5247">
        <f t="shared" si="82"/>
        <v>2019</v>
      </c>
    </row>
    <row r="5248" spans="1:3">
      <c r="A5248" s="20">
        <v>43568</v>
      </c>
      <c r="B5248">
        <v>1.1319999999999999</v>
      </c>
      <c r="C5248">
        <f t="shared" si="82"/>
        <v>2019</v>
      </c>
    </row>
    <row r="5249" spans="1:3">
      <c r="A5249" s="20">
        <v>43570</v>
      </c>
      <c r="B5249">
        <v>1.1303000000000001</v>
      </c>
      <c r="C5249">
        <f t="shared" si="82"/>
        <v>2019</v>
      </c>
    </row>
    <row r="5250" spans="1:3">
      <c r="A5250" s="20">
        <v>43571</v>
      </c>
      <c r="B5250">
        <v>1.1281000000000001</v>
      </c>
      <c r="C5250">
        <f t="shared" si="82"/>
        <v>2019</v>
      </c>
    </row>
    <row r="5251" spans="1:3">
      <c r="A5251" s="20">
        <v>43572</v>
      </c>
      <c r="B5251">
        <v>1.1298999999999999</v>
      </c>
      <c r="C5251">
        <f t="shared" si="82"/>
        <v>2019</v>
      </c>
    </row>
    <row r="5252" spans="1:3">
      <c r="A5252" s="20">
        <v>43573</v>
      </c>
      <c r="B5252">
        <v>1.1235999999999999</v>
      </c>
      <c r="C5252">
        <f t="shared" si="82"/>
        <v>2019</v>
      </c>
    </row>
    <row r="5253" spans="1:3">
      <c r="A5253" s="20">
        <v>43574</v>
      </c>
      <c r="B5253">
        <v>1.1247</v>
      </c>
      <c r="C5253">
        <f t="shared" si="82"/>
        <v>2019</v>
      </c>
    </row>
    <row r="5254" spans="1:3">
      <c r="A5254" s="20">
        <v>43575</v>
      </c>
      <c r="B5254">
        <v>1.1247</v>
      </c>
      <c r="C5254">
        <f t="shared" si="82"/>
        <v>2019</v>
      </c>
    </row>
    <row r="5255" spans="1:3">
      <c r="A5255" s="20">
        <v>43577</v>
      </c>
      <c r="B5255">
        <v>1.1258999999999999</v>
      </c>
      <c r="C5255">
        <f t="shared" si="82"/>
        <v>2019</v>
      </c>
    </row>
    <row r="5256" spans="1:3">
      <c r="A5256" s="20">
        <v>43578</v>
      </c>
      <c r="B5256">
        <v>1.1222000000000001</v>
      </c>
      <c r="C5256">
        <f t="shared" si="82"/>
        <v>2019</v>
      </c>
    </row>
    <row r="5257" spans="1:3">
      <c r="A5257" s="20">
        <v>43579</v>
      </c>
      <c r="B5257">
        <v>1.1158999999999999</v>
      </c>
      <c r="C5257">
        <f t="shared" si="82"/>
        <v>2019</v>
      </c>
    </row>
    <row r="5258" spans="1:3">
      <c r="A5258" s="20">
        <v>43580</v>
      </c>
      <c r="B5258">
        <v>1.1136999999999999</v>
      </c>
      <c r="C5258">
        <f t="shared" si="82"/>
        <v>2019</v>
      </c>
    </row>
    <row r="5259" spans="1:3">
      <c r="A5259" s="20">
        <v>43581</v>
      </c>
      <c r="B5259">
        <v>1.1163000000000001</v>
      </c>
      <c r="C5259">
        <f t="shared" si="82"/>
        <v>2019</v>
      </c>
    </row>
    <row r="5260" spans="1:3">
      <c r="A5260" s="20">
        <v>43582</v>
      </c>
      <c r="B5260">
        <v>1.1163000000000001</v>
      </c>
      <c r="C5260">
        <f t="shared" si="82"/>
        <v>2019</v>
      </c>
    </row>
    <row r="5261" spans="1:3">
      <c r="A5261" s="20">
        <v>43584</v>
      </c>
      <c r="B5261">
        <v>1.1186</v>
      </c>
      <c r="C5261">
        <f t="shared" si="82"/>
        <v>2019</v>
      </c>
    </row>
    <row r="5262" spans="1:3">
      <c r="A5262" s="20">
        <v>43585</v>
      </c>
      <c r="B5262">
        <v>1.1212</v>
      </c>
      <c r="C5262">
        <f t="shared" si="82"/>
        <v>2019</v>
      </c>
    </row>
    <row r="5263" spans="1:3">
      <c r="A5263" s="20">
        <v>43586</v>
      </c>
      <c r="B5263">
        <v>1.1203000000000001</v>
      </c>
      <c r="C5263">
        <f t="shared" si="82"/>
        <v>2019</v>
      </c>
    </row>
    <row r="5264" spans="1:3">
      <c r="A5264" s="20">
        <v>43587</v>
      </c>
      <c r="B5264">
        <v>1.1174999999999999</v>
      </c>
      <c r="C5264">
        <f t="shared" si="82"/>
        <v>2019</v>
      </c>
    </row>
    <row r="5265" spans="1:3">
      <c r="A5265" s="20">
        <v>43588</v>
      </c>
      <c r="B5265">
        <v>1.1212</v>
      </c>
      <c r="C5265">
        <f t="shared" si="82"/>
        <v>2019</v>
      </c>
    </row>
    <row r="5266" spans="1:3">
      <c r="A5266" s="20">
        <v>43589</v>
      </c>
      <c r="B5266">
        <v>1.1212</v>
      </c>
      <c r="C5266">
        <f t="shared" ref="C5266:C5329" si="83">YEAR(A5266)</f>
        <v>2019</v>
      </c>
    </row>
    <row r="5267" spans="1:3">
      <c r="A5267" s="20">
        <v>43591</v>
      </c>
      <c r="B5267">
        <v>1.1201000000000001</v>
      </c>
      <c r="C5267">
        <f t="shared" si="83"/>
        <v>2019</v>
      </c>
    </row>
    <row r="5268" spans="1:3">
      <c r="A5268" s="20">
        <v>43592</v>
      </c>
      <c r="B5268">
        <v>1.1193</v>
      </c>
      <c r="C5268">
        <f t="shared" si="83"/>
        <v>2019</v>
      </c>
    </row>
    <row r="5269" spans="1:3">
      <c r="A5269" s="20">
        <v>43593</v>
      </c>
      <c r="B5269">
        <v>1.1198999999999999</v>
      </c>
      <c r="C5269">
        <f t="shared" si="83"/>
        <v>2019</v>
      </c>
    </row>
    <row r="5270" spans="1:3">
      <c r="A5270" s="20">
        <v>43594</v>
      </c>
      <c r="B5270">
        <v>1.1220000000000001</v>
      </c>
      <c r="C5270">
        <f t="shared" si="83"/>
        <v>2019</v>
      </c>
    </row>
    <row r="5271" spans="1:3">
      <c r="A5271" s="20">
        <v>43595</v>
      </c>
      <c r="B5271">
        <v>1.1235999999999999</v>
      </c>
      <c r="C5271">
        <f t="shared" si="83"/>
        <v>2019</v>
      </c>
    </row>
    <row r="5272" spans="1:3">
      <c r="A5272" s="20">
        <v>43596</v>
      </c>
      <c r="B5272">
        <v>1.1235999999999999</v>
      </c>
      <c r="C5272">
        <f t="shared" si="83"/>
        <v>2019</v>
      </c>
    </row>
    <row r="5273" spans="1:3">
      <c r="A5273" s="20">
        <v>43598</v>
      </c>
      <c r="B5273">
        <v>1.1232</v>
      </c>
      <c r="C5273">
        <f t="shared" si="83"/>
        <v>2019</v>
      </c>
    </row>
    <row r="5274" spans="1:3">
      <c r="A5274" s="20">
        <v>43599</v>
      </c>
      <c r="B5274">
        <v>1.1207</v>
      </c>
      <c r="C5274">
        <f t="shared" si="83"/>
        <v>2019</v>
      </c>
    </row>
    <row r="5275" spans="1:3">
      <c r="A5275" s="20">
        <v>43600</v>
      </c>
      <c r="B5275">
        <v>1.1207</v>
      </c>
      <c r="C5275">
        <f t="shared" si="83"/>
        <v>2019</v>
      </c>
    </row>
    <row r="5276" spans="1:3">
      <c r="A5276" s="20">
        <v>43601</v>
      </c>
      <c r="B5276">
        <v>1.1173</v>
      </c>
      <c r="C5276">
        <f t="shared" si="83"/>
        <v>2019</v>
      </c>
    </row>
    <row r="5277" spans="1:3">
      <c r="A5277" s="20">
        <v>43602</v>
      </c>
      <c r="B5277">
        <v>1.1167</v>
      </c>
      <c r="C5277">
        <f t="shared" si="83"/>
        <v>2019</v>
      </c>
    </row>
    <row r="5278" spans="1:3">
      <c r="A5278" s="20">
        <v>43603</v>
      </c>
      <c r="B5278">
        <v>1.1167</v>
      </c>
      <c r="C5278">
        <f t="shared" si="83"/>
        <v>2019</v>
      </c>
    </row>
    <row r="5279" spans="1:3">
      <c r="A5279" s="20">
        <v>43605</v>
      </c>
      <c r="B5279">
        <v>1.1168</v>
      </c>
      <c r="C5279">
        <f t="shared" si="83"/>
        <v>2019</v>
      </c>
    </row>
    <row r="5280" spans="1:3">
      <c r="A5280" s="20">
        <v>43606</v>
      </c>
      <c r="B5280">
        <v>1.1164000000000001</v>
      </c>
      <c r="C5280">
        <f t="shared" si="83"/>
        <v>2019</v>
      </c>
    </row>
    <row r="5281" spans="1:3">
      <c r="A5281" s="20">
        <v>43607</v>
      </c>
      <c r="B5281">
        <v>1.1157999999999999</v>
      </c>
      <c r="C5281">
        <f t="shared" si="83"/>
        <v>2019</v>
      </c>
    </row>
    <row r="5282" spans="1:3">
      <c r="A5282" s="20">
        <v>43608</v>
      </c>
      <c r="B5282">
        <v>1.1182000000000001</v>
      </c>
      <c r="C5282">
        <f t="shared" si="83"/>
        <v>2019</v>
      </c>
    </row>
    <row r="5283" spans="1:3">
      <c r="A5283" s="20">
        <v>43609</v>
      </c>
      <c r="B5283">
        <v>1.1206</v>
      </c>
      <c r="C5283">
        <f t="shared" si="83"/>
        <v>2019</v>
      </c>
    </row>
    <row r="5284" spans="1:3">
      <c r="A5284" s="20">
        <v>43610</v>
      </c>
      <c r="B5284">
        <v>1.1206</v>
      </c>
      <c r="C5284">
        <f t="shared" si="83"/>
        <v>2019</v>
      </c>
    </row>
    <row r="5285" spans="1:3">
      <c r="A5285" s="20">
        <v>43612</v>
      </c>
      <c r="B5285">
        <v>1.1193</v>
      </c>
      <c r="C5285">
        <f t="shared" si="83"/>
        <v>2019</v>
      </c>
    </row>
    <row r="5286" spans="1:3">
      <c r="A5286" s="20">
        <v>43613</v>
      </c>
      <c r="B5286">
        <v>1.1165</v>
      </c>
      <c r="C5286">
        <f t="shared" si="83"/>
        <v>2019</v>
      </c>
    </row>
    <row r="5287" spans="1:3">
      <c r="A5287" s="20">
        <v>43614</v>
      </c>
      <c r="B5287">
        <v>1.1136999999999999</v>
      </c>
      <c r="C5287">
        <f t="shared" si="83"/>
        <v>2019</v>
      </c>
    </row>
    <row r="5288" spans="1:3">
      <c r="A5288" s="20">
        <v>43615</v>
      </c>
      <c r="B5288">
        <v>1.1132</v>
      </c>
      <c r="C5288">
        <f t="shared" si="83"/>
        <v>2019</v>
      </c>
    </row>
    <row r="5289" spans="1:3">
      <c r="A5289" s="20">
        <v>43616</v>
      </c>
      <c r="B5289">
        <v>1.1197999999999999</v>
      </c>
      <c r="C5289">
        <f t="shared" si="83"/>
        <v>2019</v>
      </c>
    </row>
    <row r="5290" spans="1:3">
      <c r="A5290" s="20">
        <v>43617</v>
      </c>
      <c r="B5290">
        <v>1.1197999999999999</v>
      </c>
      <c r="C5290">
        <f t="shared" si="83"/>
        <v>2019</v>
      </c>
    </row>
    <row r="5291" spans="1:3">
      <c r="A5291" s="20">
        <v>43619</v>
      </c>
      <c r="B5291">
        <v>1.1245000000000001</v>
      </c>
      <c r="C5291">
        <f t="shared" si="83"/>
        <v>2019</v>
      </c>
    </row>
    <row r="5292" spans="1:3">
      <c r="A5292" s="20">
        <v>43620</v>
      </c>
      <c r="B5292">
        <v>1.1253</v>
      </c>
      <c r="C5292">
        <f t="shared" si="83"/>
        <v>2019</v>
      </c>
    </row>
    <row r="5293" spans="1:3">
      <c r="A5293" s="20">
        <v>43621</v>
      </c>
      <c r="B5293">
        <v>1.1228</v>
      </c>
      <c r="C5293">
        <f t="shared" si="83"/>
        <v>2019</v>
      </c>
    </row>
    <row r="5294" spans="1:3">
      <c r="A5294" s="20">
        <v>43622</v>
      </c>
      <c r="B5294">
        <v>1.1278999999999999</v>
      </c>
      <c r="C5294">
        <f t="shared" si="83"/>
        <v>2019</v>
      </c>
    </row>
    <row r="5295" spans="1:3">
      <c r="A5295" s="20">
        <v>43623</v>
      </c>
      <c r="B5295">
        <v>1.1342000000000001</v>
      </c>
      <c r="C5295">
        <f t="shared" si="83"/>
        <v>2019</v>
      </c>
    </row>
    <row r="5296" spans="1:3">
      <c r="A5296" s="20">
        <v>43624</v>
      </c>
      <c r="B5296">
        <v>1.1342000000000001</v>
      </c>
      <c r="C5296">
        <f t="shared" si="83"/>
        <v>2019</v>
      </c>
    </row>
    <row r="5297" spans="1:3">
      <c r="A5297" s="20">
        <v>43626</v>
      </c>
      <c r="B5297">
        <v>1.1314</v>
      </c>
      <c r="C5297">
        <f t="shared" si="83"/>
        <v>2019</v>
      </c>
    </row>
    <row r="5298" spans="1:3">
      <c r="A5298" s="20">
        <v>43627</v>
      </c>
      <c r="B5298">
        <v>1.1328</v>
      </c>
      <c r="C5298">
        <f t="shared" si="83"/>
        <v>2019</v>
      </c>
    </row>
    <row r="5299" spans="1:3">
      <c r="A5299" s="20">
        <v>43628</v>
      </c>
      <c r="B5299">
        <v>1.1293</v>
      </c>
      <c r="C5299">
        <f t="shared" si="83"/>
        <v>2019</v>
      </c>
    </row>
    <row r="5300" spans="1:3">
      <c r="A5300" s="20">
        <v>43629</v>
      </c>
      <c r="B5300">
        <v>1.1278999999999999</v>
      </c>
      <c r="C5300">
        <f t="shared" si="83"/>
        <v>2019</v>
      </c>
    </row>
    <row r="5301" spans="1:3">
      <c r="A5301" s="20">
        <v>43630</v>
      </c>
      <c r="B5301">
        <v>1.1236999999999999</v>
      </c>
      <c r="C5301">
        <f t="shared" si="83"/>
        <v>2019</v>
      </c>
    </row>
    <row r="5302" spans="1:3">
      <c r="A5302" s="20">
        <v>43631</v>
      </c>
      <c r="B5302">
        <v>1.1236999999999999</v>
      </c>
      <c r="C5302">
        <f t="shared" si="83"/>
        <v>2019</v>
      </c>
    </row>
    <row r="5303" spans="1:3">
      <c r="A5303" s="20">
        <v>43633</v>
      </c>
      <c r="B5303">
        <v>1.1222000000000001</v>
      </c>
      <c r="C5303">
        <f t="shared" si="83"/>
        <v>2019</v>
      </c>
    </row>
    <row r="5304" spans="1:3">
      <c r="A5304" s="20">
        <v>43634</v>
      </c>
      <c r="B5304">
        <v>1.1195999999999999</v>
      </c>
      <c r="C5304">
        <f t="shared" si="83"/>
        <v>2019</v>
      </c>
    </row>
    <row r="5305" spans="1:3">
      <c r="A5305" s="20">
        <v>43635</v>
      </c>
      <c r="B5305">
        <v>1.1235999999999999</v>
      </c>
      <c r="C5305">
        <f t="shared" si="83"/>
        <v>2019</v>
      </c>
    </row>
    <row r="5306" spans="1:3">
      <c r="A5306" s="20">
        <v>43636</v>
      </c>
      <c r="B5306">
        <v>1.1293</v>
      </c>
      <c r="C5306">
        <f t="shared" si="83"/>
        <v>2019</v>
      </c>
    </row>
    <row r="5307" spans="1:3">
      <c r="A5307" s="20">
        <v>43637</v>
      </c>
      <c r="B5307">
        <v>1.1395999999999999</v>
      </c>
      <c r="C5307">
        <f t="shared" si="83"/>
        <v>2019</v>
      </c>
    </row>
    <row r="5308" spans="1:3">
      <c r="A5308" s="20">
        <v>43638</v>
      </c>
      <c r="B5308">
        <v>1.1395999999999999</v>
      </c>
      <c r="C5308">
        <f t="shared" si="83"/>
        <v>2019</v>
      </c>
    </row>
    <row r="5309" spans="1:3">
      <c r="A5309" s="20">
        <v>43640</v>
      </c>
      <c r="B5309">
        <v>1.1398999999999999</v>
      </c>
      <c r="C5309">
        <f t="shared" si="83"/>
        <v>2019</v>
      </c>
    </row>
    <row r="5310" spans="1:3">
      <c r="A5310" s="20">
        <v>43641</v>
      </c>
      <c r="B5310">
        <v>1.1366000000000001</v>
      </c>
      <c r="C5310">
        <f t="shared" si="83"/>
        <v>2019</v>
      </c>
    </row>
    <row r="5311" spans="1:3">
      <c r="A5311" s="20">
        <v>43642</v>
      </c>
      <c r="B5311">
        <v>1.1374</v>
      </c>
      <c r="C5311">
        <f t="shared" si="83"/>
        <v>2019</v>
      </c>
    </row>
    <row r="5312" spans="1:3">
      <c r="A5312" s="20">
        <v>43643</v>
      </c>
      <c r="B5312">
        <v>1.1369</v>
      </c>
      <c r="C5312">
        <f t="shared" si="83"/>
        <v>2019</v>
      </c>
    </row>
    <row r="5313" spans="1:3">
      <c r="A5313" s="20">
        <v>43644</v>
      </c>
      <c r="B5313">
        <v>1.1389</v>
      </c>
      <c r="C5313">
        <f t="shared" si="83"/>
        <v>2019</v>
      </c>
    </row>
    <row r="5314" spans="1:3">
      <c r="A5314" s="20">
        <v>43645</v>
      </c>
      <c r="B5314">
        <v>1.1389</v>
      </c>
      <c r="C5314">
        <f t="shared" si="83"/>
        <v>2019</v>
      </c>
    </row>
    <row r="5315" spans="1:3">
      <c r="A5315" s="20">
        <v>43648</v>
      </c>
      <c r="B5315">
        <v>1.1289</v>
      </c>
      <c r="C5315">
        <f t="shared" si="83"/>
        <v>2019</v>
      </c>
    </row>
    <row r="5316" spans="1:3">
      <c r="A5316" s="20">
        <v>43649</v>
      </c>
      <c r="B5316">
        <v>1.1288</v>
      </c>
      <c r="C5316">
        <f t="shared" si="83"/>
        <v>2019</v>
      </c>
    </row>
    <row r="5317" spans="1:3">
      <c r="A5317" s="20">
        <v>43650</v>
      </c>
      <c r="B5317">
        <v>1.1288</v>
      </c>
      <c r="C5317">
        <f t="shared" si="83"/>
        <v>2019</v>
      </c>
    </row>
    <row r="5318" spans="1:3">
      <c r="A5318" s="20">
        <v>43651</v>
      </c>
      <c r="B5318">
        <v>1.1234999999999999</v>
      </c>
      <c r="C5318">
        <f t="shared" si="83"/>
        <v>2019</v>
      </c>
    </row>
    <row r="5319" spans="1:3">
      <c r="A5319" s="20">
        <v>43652</v>
      </c>
      <c r="B5319">
        <v>1.1232</v>
      </c>
      <c r="C5319">
        <f t="shared" si="83"/>
        <v>2019</v>
      </c>
    </row>
    <row r="5320" spans="1:3">
      <c r="A5320" s="20">
        <v>43654</v>
      </c>
      <c r="B5320">
        <v>1.1216999999999999</v>
      </c>
      <c r="C5320">
        <f t="shared" si="83"/>
        <v>2019</v>
      </c>
    </row>
    <row r="5321" spans="1:3">
      <c r="A5321" s="20">
        <v>43655</v>
      </c>
      <c r="B5321">
        <v>1.1207</v>
      </c>
      <c r="C5321">
        <f t="shared" si="83"/>
        <v>2019</v>
      </c>
    </row>
    <row r="5322" spans="1:3">
      <c r="A5322" s="20">
        <v>43656</v>
      </c>
      <c r="B5322">
        <v>1.1259999999999999</v>
      </c>
      <c r="C5322">
        <f t="shared" si="83"/>
        <v>2019</v>
      </c>
    </row>
    <row r="5323" spans="1:3">
      <c r="A5323" s="20">
        <v>43657</v>
      </c>
      <c r="B5323">
        <v>1.1256999999999999</v>
      </c>
      <c r="C5323">
        <f t="shared" si="83"/>
        <v>2019</v>
      </c>
    </row>
    <row r="5324" spans="1:3">
      <c r="A5324" s="20">
        <v>43658</v>
      </c>
      <c r="B5324">
        <v>1.1288</v>
      </c>
      <c r="C5324">
        <f t="shared" si="83"/>
        <v>2019</v>
      </c>
    </row>
    <row r="5325" spans="1:3">
      <c r="A5325" s="20">
        <v>43659</v>
      </c>
      <c r="B5325">
        <v>1.1288</v>
      </c>
      <c r="C5325">
        <f t="shared" si="83"/>
        <v>2019</v>
      </c>
    </row>
    <row r="5326" spans="1:3">
      <c r="A5326" s="20">
        <v>43661</v>
      </c>
      <c r="B5326">
        <v>1.1262000000000001</v>
      </c>
      <c r="C5326">
        <f t="shared" si="83"/>
        <v>2019</v>
      </c>
    </row>
    <row r="5327" spans="1:3">
      <c r="A5327" s="20">
        <v>43662</v>
      </c>
      <c r="B5327">
        <v>1.1211</v>
      </c>
      <c r="C5327">
        <f t="shared" si="83"/>
        <v>2019</v>
      </c>
    </row>
    <row r="5328" spans="1:3">
      <c r="A5328" s="20">
        <v>43663</v>
      </c>
      <c r="B5328">
        <v>1.1227</v>
      </c>
      <c r="C5328">
        <f t="shared" si="83"/>
        <v>2019</v>
      </c>
    </row>
    <row r="5329" spans="1:3">
      <c r="A5329" s="20">
        <v>43664</v>
      </c>
      <c r="B5329">
        <v>1.1249</v>
      </c>
      <c r="C5329">
        <f t="shared" si="83"/>
        <v>2019</v>
      </c>
    </row>
    <row r="5330" spans="1:3">
      <c r="A5330" s="20">
        <v>43665</v>
      </c>
      <c r="B5330">
        <v>1.1233</v>
      </c>
      <c r="C5330">
        <f t="shared" ref="C5330:C5393" si="84">YEAR(A5330)</f>
        <v>2019</v>
      </c>
    </row>
    <row r="5331" spans="1:3">
      <c r="A5331" s="20">
        <v>43666</v>
      </c>
      <c r="B5331">
        <v>1.1233</v>
      </c>
      <c r="C5331">
        <f t="shared" si="84"/>
        <v>2019</v>
      </c>
    </row>
    <row r="5332" spans="1:3">
      <c r="A5332" s="20">
        <v>43668</v>
      </c>
      <c r="B5332">
        <v>1.121</v>
      </c>
      <c r="C5332">
        <f t="shared" si="84"/>
        <v>2019</v>
      </c>
    </row>
    <row r="5333" spans="1:3">
      <c r="A5333" s="20">
        <v>43669</v>
      </c>
      <c r="B5333">
        <v>1.1153</v>
      </c>
      <c r="C5333">
        <f t="shared" si="84"/>
        <v>2019</v>
      </c>
    </row>
    <row r="5334" spans="1:3">
      <c r="A5334" s="20">
        <v>43670</v>
      </c>
      <c r="B5334">
        <v>1.1143000000000001</v>
      </c>
      <c r="C5334">
        <f t="shared" si="84"/>
        <v>2019</v>
      </c>
    </row>
    <row r="5335" spans="1:3">
      <c r="A5335" s="20">
        <v>43671</v>
      </c>
      <c r="B5335">
        <v>1.1147</v>
      </c>
      <c r="C5335">
        <f t="shared" si="84"/>
        <v>2019</v>
      </c>
    </row>
    <row r="5336" spans="1:3">
      <c r="A5336" s="20">
        <v>43672</v>
      </c>
      <c r="B5336">
        <v>1.1148</v>
      </c>
      <c r="C5336">
        <f t="shared" si="84"/>
        <v>2019</v>
      </c>
    </row>
    <row r="5337" spans="1:3">
      <c r="A5337" s="20">
        <v>43673</v>
      </c>
      <c r="B5337">
        <v>1.1148</v>
      </c>
      <c r="C5337">
        <f t="shared" si="84"/>
        <v>2019</v>
      </c>
    </row>
    <row r="5338" spans="1:3">
      <c r="A5338" s="20">
        <v>43675</v>
      </c>
      <c r="B5338">
        <v>1.1147</v>
      </c>
      <c r="C5338">
        <f t="shared" si="84"/>
        <v>2019</v>
      </c>
    </row>
    <row r="5339" spans="1:3">
      <c r="A5339" s="20">
        <v>43676</v>
      </c>
      <c r="B5339">
        <v>1.1157999999999999</v>
      </c>
      <c r="C5339">
        <f t="shared" si="84"/>
        <v>2019</v>
      </c>
    </row>
    <row r="5340" spans="1:3">
      <c r="A5340" s="20">
        <v>43677</v>
      </c>
      <c r="B5340">
        <v>1.1077999999999999</v>
      </c>
      <c r="C5340">
        <f t="shared" si="84"/>
        <v>2019</v>
      </c>
    </row>
    <row r="5341" spans="1:3">
      <c r="A5341" s="20">
        <v>43678</v>
      </c>
      <c r="B5341">
        <v>1.1077999999999999</v>
      </c>
      <c r="C5341">
        <f t="shared" si="84"/>
        <v>2019</v>
      </c>
    </row>
    <row r="5342" spans="1:3">
      <c r="A5342" s="20">
        <v>43679</v>
      </c>
      <c r="B5342">
        <v>1.113</v>
      </c>
      <c r="C5342">
        <f t="shared" si="84"/>
        <v>2019</v>
      </c>
    </row>
    <row r="5343" spans="1:3">
      <c r="A5343" s="20">
        <v>43680</v>
      </c>
      <c r="B5343">
        <v>1.113</v>
      </c>
      <c r="C5343">
        <f t="shared" si="84"/>
        <v>2019</v>
      </c>
    </row>
    <row r="5344" spans="1:3">
      <c r="A5344" s="20">
        <v>43682</v>
      </c>
      <c r="B5344">
        <v>1.1225000000000001</v>
      </c>
      <c r="C5344">
        <f t="shared" si="84"/>
        <v>2019</v>
      </c>
    </row>
    <row r="5345" spans="1:3">
      <c r="A5345" s="20">
        <v>43683</v>
      </c>
      <c r="B5345">
        <v>1.1202000000000001</v>
      </c>
      <c r="C5345">
        <f t="shared" si="84"/>
        <v>2019</v>
      </c>
    </row>
    <row r="5346" spans="1:3">
      <c r="A5346" s="20">
        <v>43684</v>
      </c>
      <c r="B5346">
        <v>1.1206</v>
      </c>
      <c r="C5346">
        <f t="shared" si="84"/>
        <v>2019</v>
      </c>
    </row>
    <row r="5347" spans="1:3">
      <c r="A5347" s="20">
        <v>43685</v>
      </c>
      <c r="B5347">
        <v>1.1187</v>
      </c>
      <c r="C5347">
        <f t="shared" si="84"/>
        <v>2019</v>
      </c>
    </row>
    <row r="5348" spans="1:3">
      <c r="A5348" s="20">
        <v>43686</v>
      </c>
      <c r="B5348">
        <v>1.1312</v>
      </c>
      <c r="C5348">
        <f t="shared" si="84"/>
        <v>2019</v>
      </c>
    </row>
    <row r="5349" spans="1:3">
      <c r="A5349" s="20">
        <v>43687</v>
      </c>
      <c r="B5349">
        <v>1.1312</v>
      </c>
      <c r="C5349">
        <f t="shared" si="84"/>
        <v>2019</v>
      </c>
    </row>
    <row r="5350" spans="1:3">
      <c r="A5350" s="20">
        <v>43689</v>
      </c>
      <c r="B5350">
        <v>1.1215999999999999</v>
      </c>
      <c r="C5350">
        <f t="shared" si="84"/>
        <v>2019</v>
      </c>
    </row>
    <row r="5351" spans="1:3">
      <c r="A5351" s="20">
        <v>43690</v>
      </c>
      <c r="B5351">
        <v>1.1173999999999999</v>
      </c>
      <c r="C5351">
        <f t="shared" si="84"/>
        <v>2019</v>
      </c>
    </row>
    <row r="5352" spans="1:3">
      <c r="A5352" s="20">
        <v>43691</v>
      </c>
      <c r="B5352">
        <v>1.1144000000000001</v>
      </c>
      <c r="C5352">
        <f t="shared" si="84"/>
        <v>2019</v>
      </c>
    </row>
    <row r="5353" spans="1:3">
      <c r="A5353" s="20">
        <v>43692</v>
      </c>
      <c r="B5353">
        <v>1.111</v>
      </c>
      <c r="C5353">
        <f t="shared" si="84"/>
        <v>2019</v>
      </c>
    </row>
    <row r="5354" spans="1:3">
      <c r="A5354" s="20">
        <v>43693</v>
      </c>
      <c r="B5354">
        <v>1.1093999999999999</v>
      </c>
      <c r="C5354">
        <f t="shared" si="84"/>
        <v>2019</v>
      </c>
    </row>
    <row r="5355" spans="1:3">
      <c r="A5355" s="20">
        <v>43694</v>
      </c>
      <c r="B5355">
        <v>1.1093999999999999</v>
      </c>
      <c r="C5355">
        <f t="shared" si="84"/>
        <v>2019</v>
      </c>
    </row>
    <row r="5356" spans="1:3">
      <c r="A5356" s="20">
        <v>43696</v>
      </c>
      <c r="B5356">
        <v>1.1082000000000001</v>
      </c>
      <c r="C5356">
        <f t="shared" si="84"/>
        <v>2019</v>
      </c>
    </row>
    <row r="5357" spans="1:3">
      <c r="A5357" s="20">
        <v>43697</v>
      </c>
      <c r="B5357">
        <v>1.1099000000000001</v>
      </c>
      <c r="C5357">
        <f t="shared" si="84"/>
        <v>2019</v>
      </c>
    </row>
    <row r="5358" spans="1:3">
      <c r="A5358" s="20">
        <v>43698</v>
      </c>
      <c r="B5358">
        <v>1.1093</v>
      </c>
      <c r="C5358">
        <f t="shared" si="84"/>
        <v>2019</v>
      </c>
    </row>
    <row r="5359" spans="1:3">
      <c r="A5359" s="20">
        <v>43699</v>
      </c>
      <c r="B5359">
        <v>1.1083000000000001</v>
      </c>
      <c r="C5359">
        <f t="shared" si="84"/>
        <v>2019</v>
      </c>
    </row>
    <row r="5360" spans="1:3">
      <c r="A5360" s="20">
        <v>43700</v>
      </c>
      <c r="B5360">
        <v>1.1241000000000001</v>
      </c>
      <c r="C5360">
        <f t="shared" si="84"/>
        <v>2019</v>
      </c>
    </row>
    <row r="5361" spans="1:3">
      <c r="A5361" s="20">
        <v>43701</v>
      </c>
      <c r="B5361">
        <v>1.1241000000000001</v>
      </c>
      <c r="C5361">
        <f t="shared" si="84"/>
        <v>2019</v>
      </c>
    </row>
    <row r="5362" spans="1:3">
      <c r="A5362" s="20">
        <v>43703</v>
      </c>
      <c r="B5362">
        <v>1.1101000000000001</v>
      </c>
      <c r="C5362">
        <f t="shared" si="84"/>
        <v>2019</v>
      </c>
    </row>
    <row r="5363" spans="1:3">
      <c r="A5363" s="20">
        <v>43704</v>
      </c>
      <c r="B5363">
        <v>1.1091</v>
      </c>
      <c r="C5363">
        <f t="shared" si="84"/>
        <v>2019</v>
      </c>
    </row>
    <row r="5364" spans="1:3">
      <c r="A5364" s="20">
        <v>43705</v>
      </c>
      <c r="B5364">
        <v>1.1084000000000001</v>
      </c>
      <c r="C5364">
        <f t="shared" si="84"/>
        <v>2019</v>
      </c>
    </row>
    <row r="5365" spans="1:3">
      <c r="A5365" s="20">
        <v>43706</v>
      </c>
      <c r="B5365">
        <v>1.1057999999999999</v>
      </c>
      <c r="C5365">
        <f t="shared" si="84"/>
        <v>2019</v>
      </c>
    </row>
    <row r="5366" spans="1:3">
      <c r="A5366" s="20">
        <v>43707</v>
      </c>
      <c r="B5366">
        <v>1.101</v>
      </c>
      <c r="C5366">
        <f t="shared" si="84"/>
        <v>2019</v>
      </c>
    </row>
    <row r="5367" spans="1:3">
      <c r="A5367" s="20">
        <v>43708</v>
      </c>
      <c r="B5367">
        <v>1.101</v>
      </c>
      <c r="C5367">
        <f t="shared" si="84"/>
        <v>2019</v>
      </c>
    </row>
    <row r="5368" spans="1:3">
      <c r="A5368" s="20">
        <v>43710</v>
      </c>
      <c r="B5368">
        <v>1.0967</v>
      </c>
      <c r="C5368">
        <f t="shared" si="84"/>
        <v>2019</v>
      </c>
    </row>
    <row r="5369" spans="1:3">
      <c r="A5369" s="20">
        <v>43711</v>
      </c>
      <c r="B5369">
        <v>1.0971</v>
      </c>
      <c r="C5369">
        <f t="shared" si="84"/>
        <v>2019</v>
      </c>
    </row>
    <row r="5370" spans="1:3">
      <c r="A5370" s="20">
        <v>43712</v>
      </c>
      <c r="B5370">
        <v>1.1034999999999999</v>
      </c>
      <c r="C5370">
        <f t="shared" si="84"/>
        <v>2019</v>
      </c>
    </row>
    <row r="5371" spans="1:3">
      <c r="A5371" s="20">
        <v>43713</v>
      </c>
      <c r="B5371">
        <v>1.1035999999999999</v>
      </c>
      <c r="C5371">
        <f t="shared" si="84"/>
        <v>2019</v>
      </c>
    </row>
    <row r="5372" spans="1:3">
      <c r="A5372" s="20">
        <v>43714</v>
      </c>
      <c r="B5372">
        <v>1.1133</v>
      </c>
      <c r="C5372">
        <f t="shared" si="84"/>
        <v>2019</v>
      </c>
    </row>
    <row r="5373" spans="1:3">
      <c r="A5373" s="20">
        <v>43715</v>
      </c>
      <c r="B5373">
        <v>1.1133</v>
      </c>
      <c r="C5373">
        <f t="shared" si="84"/>
        <v>2019</v>
      </c>
    </row>
    <row r="5374" spans="1:3">
      <c r="A5374" s="20">
        <v>43717</v>
      </c>
      <c r="B5374">
        <v>1.1049</v>
      </c>
      <c r="C5374">
        <f t="shared" si="84"/>
        <v>2019</v>
      </c>
    </row>
    <row r="5375" spans="1:3">
      <c r="A5375" s="20">
        <v>43718</v>
      </c>
      <c r="B5375">
        <v>1.105</v>
      </c>
      <c r="C5375">
        <f t="shared" si="84"/>
        <v>2019</v>
      </c>
    </row>
    <row r="5376" spans="1:3">
      <c r="A5376" s="20">
        <v>43719</v>
      </c>
      <c r="B5376">
        <v>1.101</v>
      </c>
      <c r="C5376">
        <f t="shared" si="84"/>
        <v>2019</v>
      </c>
    </row>
    <row r="5377" spans="1:3">
      <c r="A5377" s="20">
        <v>43720</v>
      </c>
      <c r="B5377">
        <v>1.1060000000000001</v>
      </c>
      <c r="C5377">
        <f t="shared" si="84"/>
        <v>2019</v>
      </c>
    </row>
    <row r="5378" spans="1:3">
      <c r="A5378" s="20">
        <v>43721</v>
      </c>
      <c r="B5378">
        <v>1.1155999999999999</v>
      </c>
      <c r="C5378">
        <f t="shared" si="84"/>
        <v>2019</v>
      </c>
    </row>
    <row r="5379" spans="1:3">
      <c r="A5379" s="20">
        <v>43722</v>
      </c>
      <c r="B5379">
        <v>1.1155999999999999</v>
      </c>
      <c r="C5379">
        <f t="shared" si="84"/>
        <v>2019</v>
      </c>
    </row>
    <row r="5380" spans="1:3">
      <c r="A5380" s="20">
        <v>43724</v>
      </c>
      <c r="B5380">
        <v>1.1006</v>
      </c>
      <c r="C5380">
        <f t="shared" si="84"/>
        <v>2019</v>
      </c>
    </row>
    <row r="5381" spans="1:3">
      <c r="A5381" s="20">
        <v>43725</v>
      </c>
      <c r="B5381">
        <v>1.1072</v>
      </c>
      <c r="C5381">
        <f t="shared" si="84"/>
        <v>2019</v>
      </c>
    </row>
    <row r="5382" spans="1:3">
      <c r="A5382" s="20">
        <v>43726</v>
      </c>
      <c r="B5382">
        <v>1.1031</v>
      </c>
      <c r="C5382">
        <f t="shared" si="84"/>
        <v>2019</v>
      </c>
    </row>
    <row r="5383" spans="1:3">
      <c r="A5383" s="20">
        <v>43727</v>
      </c>
      <c r="B5383">
        <v>1.1046</v>
      </c>
      <c r="C5383">
        <f t="shared" si="84"/>
        <v>2019</v>
      </c>
    </row>
    <row r="5384" spans="1:3">
      <c r="A5384" s="20">
        <v>43728</v>
      </c>
      <c r="B5384">
        <v>1.1014999999999999</v>
      </c>
      <c r="C5384">
        <f t="shared" si="84"/>
        <v>2019</v>
      </c>
    </row>
    <row r="5385" spans="1:3">
      <c r="A5385" s="20">
        <v>43729</v>
      </c>
      <c r="B5385">
        <v>1.1014999999999999</v>
      </c>
      <c r="C5385">
        <f t="shared" si="84"/>
        <v>2019</v>
      </c>
    </row>
    <row r="5386" spans="1:3">
      <c r="A5386" s="20">
        <v>43731</v>
      </c>
      <c r="B5386">
        <v>1.0995999999999999</v>
      </c>
      <c r="C5386">
        <f t="shared" si="84"/>
        <v>2019</v>
      </c>
    </row>
    <row r="5387" spans="1:3">
      <c r="A5387" s="20">
        <v>43732</v>
      </c>
      <c r="B5387">
        <v>1.1020000000000001</v>
      </c>
      <c r="C5387">
        <f t="shared" si="84"/>
        <v>2019</v>
      </c>
    </row>
    <row r="5388" spans="1:3">
      <c r="A5388" s="20">
        <v>43733</v>
      </c>
      <c r="B5388">
        <v>1.0949</v>
      </c>
      <c r="C5388">
        <f t="shared" si="84"/>
        <v>2019</v>
      </c>
    </row>
    <row r="5389" spans="1:3">
      <c r="A5389" s="20">
        <v>43734</v>
      </c>
      <c r="B5389">
        <v>1.0921000000000001</v>
      </c>
      <c r="C5389">
        <f t="shared" si="84"/>
        <v>2019</v>
      </c>
    </row>
    <row r="5390" spans="1:3">
      <c r="A5390" s="20">
        <v>43735</v>
      </c>
      <c r="B5390">
        <v>1.0941000000000001</v>
      </c>
      <c r="C5390">
        <f t="shared" si="84"/>
        <v>2019</v>
      </c>
    </row>
    <row r="5391" spans="1:3">
      <c r="A5391" s="20">
        <v>43736</v>
      </c>
      <c r="B5391">
        <v>1.0941000000000001</v>
      </c>
      <c r="C5391">
        <f t="shared" si="84"/>
        <v>2019</v>
      </c>
    </row>
    <row r="5392" spans="1:3">
      <c r="A5392" s="20">
        <v>43738</v>
      </c>
      <c r="B5392">
        <v>1.0899000000000001</v>
      </c>
      <c r="C5392">
        <f t="shared" si="84"/>
        <v>2019</v>
      </c>
    </row>
    <row r="5393" spans="1:3">
      <c r="A5393" s="20">
        <v>43739</v>
      </c>
      <c r="B5393">
        <v>1.0931999999999999</v>
      </c>
      <c r="C5393">
        <f t="shared" si="84"/>
        <v>2019</v>
      </c>
    </row>
    <row r="5394" spans="1:3">
      <c r="A5394" s="20">
        <v>43740</v>
      </c>
      <c r="B5394">
        <v>1.0960000000000001</v>
      </c>
      <c r="C5394">
        <f t="shared" ref="C5394:C5457" si="85">YEAR(A5394)</f>
        <v>2019</v>
      </c>
    </row>
    <row r="5395" spans="1:3">
      <c r="A5395" s="20">
        <v>43741</v>
      </c>
      <c r="B5395">
        <v>1.0972</v>
      </c>
      <c r="C5395">
        <f t="shared" si="85"/>
        <v>2019</v>
      </c>
    </row>
    <row r="5396" spans="1:3">
      <c r="A5396" s="20">
        <v>43742</v>
      </c>
      <c r="B5396">
        <v>1.0980000000000001</v>
      </c>
      <c r="C5396">
        <f t="shared" si="85"/>
        <v>2019</v>
      </c>
    </row>
    <row r="5397" spans="1:3">
      <c r="A5397" s="20">
        <v>43743</v>
      </c>
      <c r="B5397">
        <v>1.0980000000000001</v>
      </c>
      <c r="C5397">
        <f t="shared" si="85"/>
        <v>2019</v>
      </c>
    </row>
    <row r="5398" spans="1:3">
      <c r="A5398" s="20">
        <v>43745</v>
      </c>
      <c r="B5398">
        <v>1.0972</v>
      </c>
      <c r="C5398">
        <f t="shared" si="85"/>
        <v>2019</v>
      </c>
    </row>
    <row r="5399" spans="1:3">
      <c r="A5399" s="20">
        <v>43746</v>
      </c>
      <c r="B5399">
        <v>1.0959000000000001</v>
      </c>
      <c r="C5399">
        <f t="shared" si="85"/>
        <v>2019</v>
      </c>
    </row>
    <row r="5400" spans="1:3">
      <c r="A5400" s="20">
        <v>43747</v>
      </c>
      <c r="B5400">
        <v>1.0985</v>
      </c>
      <c r="C5400">
        <f t="shared" si="85"/>
        <v>2019</v>
      </c>
    </row>
    <row r="5401" spans="1:3">
      <c r="A5401" s="20">
        <v>43748</v>
      </c>
      <c r="B5401">
        <v>1.1008</v>
      </c>
      <c r="C5401">
        <f t="shared" si="85"/>
        <v>2019</v>
      </c>
    </row>
    <row r="5402" spans="1:3">
      <c r="A5402" s="20">
        <v>43749</v>
      </c>
      <c r="B5402">
        <v>1.1034999999999999</v>
      </c>
      <c r="C5402">
        <f t="shared" si="85"/>
        <v>2019</v>
      </c>
    </row>
    <row r="5403" spans="1:3">
      <c r="A5403" s="20">
        <v>43750</v>
      </c>
      <c r="B5403">
        <v>1.1034999999999999</v>
      </c>
      <c r="C5403">
        <f t="shared" si="85"/>
        <v>2019</v>
      </c>
    </row>
    <row r="5404" spans="1:3">
      <c r="A5404" s="20">
        <v>43752</v>
      </c>
      <c r="B5404">
        <v>1.1028</v>
      </c>
      <c r="C5404">
        <f t="shared" si="85"/>
        <v>2019</v>
      </c>
    </row>
    <row r="5405" spans="1:3">
      <c r="A5405" s="20">
        <v>43753</v>
      </c>
      <c r="B5405">
        <v>1.1033999999999999</v>
      </c>
      <c r="C5405">
        <f t="shared" si="85"/>
        <v>2019</v>
      </c>
    </row>
    <row r="5406" spans="1:3">
      <c r="A5406" s="20">
        <v>43754</v>
      </c>
      <c r="B5406">
        <v>1.1074999999999999</v>
      </c>
      <c r="C5406">
        <f t="shared" si="85"/>
        <v>2019</v>
      </c>
    </row>
    <row r="5407" spans="1:3">
      <c r="A5407" s="20">
        <v>43755</v>
      </c>
      <c r="B5407">
        <v>1.1126</v>
      </c>
      <c r="C5407">
        <f t="shared" si="85"/>
        <v>2019</v>
      </c>
    </row>
    <row r="5408" spans="1:3">
      <c r="A5408" s="20">
        <v>43756</v>
      </c>
      <c r="B5408">
        <v>1.1165</v>
      </c>
      <c r="C5408">
        <f t="shared" si="85"/>
        <v>2019</v>
      </c>
    </row>
    <row r="5409" spans="1:3">
      <c r="A5409" s="20">
        <v>43757</v>
      </c>
      <c r="B5409">
        <v>1.1165</v>
      </c>
      <c r="C5409">
        <f t="shared" si="85"/>
        <v>2019</v>
      </c>
    </row>
    <row r="5410" spans="1:3">
      <c r="A5410" s="20">
        <v>43759</v>
      </c>
      <c r="B5410">
        <v>1.115</v>
      </c>
      <c r="C5410">
        <f t="shared" si="85"/>
        <v>2019</v>
      </c>
    </row>
    <row r="5411" spans="1:3">
      <c r="A5411" s="20">
        <v>43760</v>
      </c>
      <c r="B5411">
        <v>1.113</v>
      </c>
      <c r="C5411">
        <f t="shared" si="85"/>
        <v>2019</v>
      </c>
    </row>
    <row r="5412" spans="1:3">
      <c r="A5412" s="20">
        <v>43761</v>
      </c>
      <c r="B5412">
        <v>1.1132</v>
      </c>
      <c r="C5412">
        <f t="shared" si="85"/>
        <v>2019</v>
      </c>
    </row>
    <row r="5413" spans="1:3">
      <c r="A5413" s="20">
        <v>43762</v>
      </c>
      <c r="B5413">
        <v>1.1105</v>
      </c>
      <c r="C5413">
        <f t="shared" si="85"/>
        <v>2019</v>
      </c>
    </row>
    <row r="5414" spans="1:3">
      <c r="A5414" s="20">
        <v>43763</v>
      </c>
      <c r="B5414">
        <v>1.1081000000000001</v>
      </c>
      <c r="C5414">
        <f t="shared" si="85"/>
        <v>2019</v>
      </c>
    </row>
    <row r="5415" spans="1:3">
      <c r="A5415" s="20">
        <v>43764</v>
      </c>
      <c r="B5415">
        <v>1.1081000000000001</v>
      </c>
      <c r="C5415">
        <f t="shared" si="85"/>
        <v>2019</v>
      </c>
    </row>
    <row r="5416" spans="1:3">
      <c r="A5416" s="20">
        <v>43766</v>
      </c>
      <c r="B5416">
        <v>1.1099000000000001</v>
      </c>
      <c r="C5416">
        <f t="shared" si="85"/>
        <v>2019</v>
      </c>
    </row>
    <row r="5417" spans="1:3">
      <c r="A5417" s="20">
        <v>43767</v>
      </c>
      <c r="B5417">
        <v>1.1113</v>
      </c>
      <c r="C5417">
        <f t="shared" si="85"/>
        <v>2019</v>
      </c>
    </row>
    <row r="5418" spans="1:3">
      <c r="A5418" s="20">
        <v>43768</v>
      </c>
      <c r="B5418">
        <v>1.1153</v>
      </c>
      <c r="C5418">
        <f t="shared" si="85"/>
        <v>2019</v>
      </c>
    </row>
    <row r="5419" spans="1:3">
      <c r="A5419" s="20">
        <v>43769</v>
      </c>
      <c r="B5419">
        <v>1.1152</v>
      </c>
      <c r="C5419">
        <f t="shared" si="85"/>
        <v>2019</v>
      </c>
    </row>
    <row r="5420" spans="1:3">
      <c r="A5420" s="20">
        <v>43770</v>
      </c>
      <c r="B5420">
        <v>1.1193</v>
      </c>
      <c r="C5420">
        <f t="shared" si="85"/>
        <v>2019</v>
      </c>
    </row>
    <row r="5421" spans="1:3">
      <c r="A5421" s="20">
        <v>43771</v>
      </c>
      <c r="B5421">
        <v>1.1193</v>
      </c>
      <c r="C5421">
        <f t="shared" si="85"/>
        <v>2019</v>
      </c>
    </row>
    <row r="5422" spans="1:3">
      <c r="A5422" s="20">
        <v>43773</v>
      </c>
      <c r="B5422">
        <v>1.1123000000000001</v>
      </c>
      <c r="C5422">
        <f t="shared" si="85"/>
        <v>2019</v>
      </c>
    </row>
    <row r="5423" spans="1:3">
      <c r="A5423" s="20">
        <v>43774</v>
      </c>
      <c r="B5423">
        <v>1.1074999999999999</v>
      </c>
      <c r="C5423">
        <f t="shared" si="85"/>
        <v>2019</v>
      </c>
    </row>
    <row r="5424" spans="1:3">
      <c r="A5424" s="20">
        <v>43775</v>
      </c>
      <c r="B5424">
        <v>1.1071</v>
      </c>
      <c r="C5424">
        <f t="shared" si="85"/>
        <v>2019</v>
      </c>
    </row>
    <row r="5425" spans="1:3">
      <c r="A5425" s="20">
        <v>43776</v>
      </c>
      <c r="B5425">
        <v>1.105</v>
      </c>
      <c r="C5425">
        <f t="shared" si="85"/>
        <v>2019</v>
      </c>
    </row>
    <row r="5426" spans="1:3">
      <c r="A5426" s="20">
        <v>43777</v>
      </c>
      <c r="B5426">
        <v>1.1019000000000001</v>
      </c>
      <c r="C5426">
        <f t="shared" si="85"/>
        <v>2019</v>
      </c>
    </row>
    <row r="5427" spans="1:3">
      <c r="A5427" s="20">
        <v>43778</v>
      </c>
      <c r="B5427">
        <v>1.1019000000000001</v>
      </c>
      <c r="C5427">
        <f t="shared" si="85"/>
        <v>2019</v>
      </c>
    </row>
    <row r="5428" spans="1:3">
      <c r="A5428" s="20">
        <v>43780</v>
      </c>
      <c r="B5428">
        <v>1.1032</v>
      </c>
      <c r="C5428">
        <f t="shared" si="85"/>
        <v>2019</v>
      </c>
    </row>
    <row r="5429" spans="1:3">
      <c r="A5429" s="20">
        <v>43781</v>
      </c>
      <c r="B5429">
        <v>1.1012999999999999</v>
      </c>
      <c r="C5429">
        <f t="shared" si="85"/>
        <v>2019</v>
      </c>
    </row>
    <row r="5430" spans="1:3">
      <c r="A5430" s="20">
        <v>43782</v>
      </c>
      <c r="B5430">
        <v>1.1008</v>
      </c>
      <c r="C5430">
        <f t="shared" si="85"/>
        <v>2019</v>
      </c>
    </row>
    <row r="5431" spans="1:3">
      <c r="A5431" s="20">
        <v>43783</v>
      </c>
      <c r="B5431">
        <v>1.1023000000000001</v>
      </c>
      <c r="C5431">
        <f t="shared" si="85"/>
        <v>2019</v>
      </c>
    </row>
    <row r="5432" spans="1:3">
      <c r="A5432" s="20">
        <v>43784</v>
      </c>
      <c r="B5432">
        <v>1.1052999999999999</v>
      </c>
      <c r="C5432">
        <f t="shared" si="85"/>
        <v>2019</v>
      </c>
    </row>
    <row r="5433" spans="1:3">
      <c r="A5433" s="20">
        <v>43785</v>
      </c>
      <c r="B5433">
        <v>1.1051</v>
      </c>
      <c r="C5433">
        <f t="shared" si="85"/>
        <v>2019</v>
      </c>
    </row>
    <row r="5434" spans="1:3">
      <c r="A5434" s="20">
        <v>43787</v>
      </c>
      <c r="B5434">
        <v>1.1072</v>
      </c>
      <c r="C5434">
        <f t="shared" si="85"/>
        <v>2019</v>
      </c>
    </row>
    <row r="5435" spans="1:3">
      <c r="A5435" s="20">
        <v>43788</v>
      </c>
      <c r="B5435">
        <v>1.1077999999999999</v>
      </c>
      <c r="C5435">
        <f t="shared" si="85"/>
        <v>2019</v>
      </c>
    </row>
    <row r="5436" spans="1:3">
      <c r="A5436" s="20">
        <v>43789</v>
      </c>
      <c r="B5436">
        <v>1.1074999999999999</v>
      </c>
      <c r="C5436">
        <f t="shared" si="85"/>
        <v>2019</v>
      </c>
    </row>
    <row r="5437" spans="1:3">
      <c r="A5437" s="20">
        <v>43790</v>
      </c>
      <c r="B5437">
        <v>1.1062000000000001</v>
      </c>
      <c r="C5437">
        <f t="shared" si="85"/>
        <v>2019</v>
      </c>
    </row>
    <row r="5438" spans="1:3">
      <c r="A5438" s="20">
        <v>43791</v>
      </c>
      <c r="B5438">
        <v>1.1020000000000001</v>
      </c>
      <c r="C5438">
        <f t="shared" si="85"/>
        <v>2019</v>
      </c>
    </row>
    <row r="5439" spans="1:3">
      <c r="A5439" s="20">
        <v>43792</v>
      </c>
      <c r="B5439">
        <v>1.1021000000000001</v>
      </c>
      <c r="C5439">
        <f t="shared" si="85"/>
        <v>2019</v>
      </c>
    </row>
    <row r="5440" spans="1:3">
      <c r="A5440" s="20">
        <v>43794</v>
      </c>
      <c r="B5440">
        <v>1.1012999999999999</v>
      </c>
      <c r="C5440">
        <f t="shared" si="85"/>
        <v>2019</v>
      </c>
    </row>
    <row r="5441" spans="1:3">
      <c r="A5441" s="20">
        <v>43795</v>
      </c>
      <c r="B5441">
        <v>1.1023000000000001</v>
      </c>
      <c r="C5441">
        <f t="shared" si="85"/>
        <v>2019</v>
      </c>
    </row>
    <row r="5442" spans="1:3">
      <c r="A5442" s="20">
        <v>43796</v>
      </c>
      <c r="B5442">
        <v>1.1005</v>
      </c>
      <c r="C5442">
        <f t="shared" si="85"/>
        <v>2019</v>
      </c>
    </row>
    <row r="5443" spans="1:3">
      <c r="A5443" s="20">
        <v>43797</v>
      </c>
      <c r="B5443">
        <v>1.1012999999999999</v>
      </c>
      <c r="C5443">
        <f t="shared" si="85"/>
        <v>2019</v>
      </c>
    </row>
    <row r="5444" spans="1:3">
      <c r="A5444" s="20">
        <v>43798</v>
      </c>
      <c r="B5444">
        <v>1.1017999999999999</v>
      </c>
      <c r="C5444">
        <f t="shared" si="85"/>
        <v>2019</v>
      </c>
    </row>
    <row r="5445" spans="1:3">
      <c r="A5445" s="20">
        <v>43799</v>
      </c>
      <c r="B5445">
        <v>1.1017999999999999</v>
      </c>
      <c r="C5445">
        <f t="shared" si="85"/>
        <v>2019</v>
      </c>
    </row>
    <row r="5446" spans="1:3">
      <c r="A5446" s="20">
        <v>43801</v>
      </c>
      <c r="B5446">
        <v>1.1077999999999999</v>
      </c>
      <c r="C5446">
        <f t="shared" si="85"/>
        <v>2019</v>
      </c>
    </row>
    <row r="5447" spans="1:3">
      <c r="A5447" s="20">
        <v>43802</v>
      </c>
      <c r="B5447">
        <v>1.1082000000000001</v>
      </c>
      <c r="C5447">
        <f t="shared" si="85"/>
        <v>2019</v>
      </c>
    </row>
    <row r="5448" spans="1:3">
      <c r="A5448" s="20">
        <v>43803</v>
      </c>
      <c r="B5448">
        <v>1.1075999999999999</v>
      </c>
      <c r="C5448">
        <f t="shared" si="85"/>
        <v>2019</v>
      </c>
    </row>
    <row r="5449" spans="1:3">
      <c r="A5449" s="20">
        <v>43804</v>
      </c>
      <c r="B5449">
        <v>1.1105</v>
      </c>
      <c r="C5449">
        <f t="shared" si="85"/>
        <v>2019</v>
      </c>
    </row>
    <row r="5450" spans="1:3">
      <c r="A5450" s="20">
        <v>43805</v>
      </c>
      <c r="B5450">
        <v>1.1060000000000001</v>
      </c>
      <c r="C5450">
        <f t="shared" si="85"/>
        <v>2019</v>
      </c>
    </row>
    <row r="5451" spans="1:3">
      <c r="A5451" s="20">
        <v>43806</v>
      </c>
      <c r="B5451">
        <v>1.1059000000000001</v>
      </c>
      <c r="C5451">
        <f t="shared" si="85"/>
        <v>2019</v>
      </c>
    </row>
    <row r="5452" spans="1:3">
      <c r="A5452" s="20">
        <v>43808</v>
      </c>
      <c r="B5452">
        <v>1.1066</v>
      </c>
      <c r="C5452">
        <f t="shared" si="85"/>
        <v>2019</v>
      </c>
    </row>
    <row r="5453" spans="1:3">
      <c r="A5453" s="20">
        <v>43809</v>
      </c>
      <c r="B5453">
        <v>1.1093</v>
      </c>
      <c r="C5453">
        <f t="shared" si="85"/>
        <v>2019</v>
      </c>
    </row>
    <row r="5454" spans="1:3">
      <c r="A5454" s="20">
        <v>43810</v>
      </c>
      <c r="B5454">
        <v>1.1133999999999999</v>
      </c>
      <c r="C5454">
        <f t="shared" si="85"/>
        <v>2019</v>
      </c>
    </row>
    <row r="5455" spans="1:3">
      <c r="A5455" s="20">
        <v>43811</v>
      </c>
      <c r="B5455">
        <v>1.1183000000000001</v>
      </c>
      <c r="C5455">
        <f t="shared" si="85"/>
        <v>2019</v>
      </c>
    </row>
    <row r="5456" spans="1:3">
      <c r="A5456" s="20">
        <v>43812</v>
      </c>
      <c r="B5456">
        <v>1.1121000000000001</v>
      </c>
      <c r="C5456">
        <f t="shared" si="85"/>
        <v>2019</v>
      </c>
    </row>
    <row r="5457" spans="1:3">
      <c r="A5457" s="20">
        <v>43813</v>
      </c>
      <c r="B5457">
        <v>1.1120000000000001</v>
      </c>
      <c r="C5457">
        <f t="shared" si="85"/>
        <v>2019</v>
      </c>
    </row>
    <row r="5458" spans="1:3">
      <c r="A5458" s="20">
        <v>43815</v>
      </c>
      <c r="B5458">
        <v>1.1140000000000001</v>
      </c>
      <c r="C5458">
        <f t="shared" ref="C5458:C5521" si="86">YEAR(A5458)</f>
        <v>2019</v>
      </c>
    </row>
    <row r="5459" spans="1:3">
      <c r="A5459" s="20">
        <v>43816</v>
      </c>
      <c r="B5459">
        <v>1.1153</v>
      </c>
      <c r="C5459">
        <f t="shared" si="86"/>
        <v>2019</v>
      </c>
    </row>
    <row r="5460" spans="1:3">
      <c r="A5460" s="20">
        <v>43817</v>
      </c>
      <c r="B5460">
        <v>1.1115999999999999</v>
      </c>
      <c r="C5460">
        <f t="shared" si="86"/>
        <v>2019</v>
      </c>
    </row>
    <row r="5461" spans="1:3">
      <c r="A5461" s="20">
        <v>43818</v>
      </c>
      <c r="B5461">
        <v>1.1124000000000001</v>
      </c>
      <c r="C5461">
        <f t="shared" si="86"/>
        <v>2019</v>
      </c>
    </row>
    <row r="5462" spans="1:3">
      <c r="A5462" s="20">
        <v>43819</v>
      </c>
      <c r="B5462">
        <v>1.1077999999999999</v>
      </c>
      <c r="C5462">
        <f t="shared" si="86"/>
        <v>2019</v>
      </c>
    </row>
    <row r="5463" spans="1:3">
      <c r="A5463" s="20">
        <v>43820</v>
      </c>
      <c r="B5463">
        <v>1.1080000000000001</v>
      </c>
      <c r="C5463">
        <f t="shared" si="86"/>
        <v>2019</v>
      </c>
    </row>
    <row r="5464" spans="1:3">
      <c r="A5464" s="20">
        <v>43822</v>
      </c>
      <c r="B5464">
        <v>1.1091</v>
      </c>
      <c r="C5464">
        <f t="shared" si="86"/>
        <v>2019</v>
      </c>
    </row>
    <row r="5465" spans="1:3">
      <c r="A5465" s="20">
        <v>43823</v>
      </c>
      <c r="B5465">
        <v>1.1089</v>
      </c>
      <c r="C5465">
        <f t="shared" si="86"/>
        <v>2019</v>
      </c>
    </row>
    <row r="5466" spans="1:3">
      <c r="A5466" s="20">
        <v>43824</v>
      </c>
      <c r="B5466">
        <v>1.1092</v>
      </c>
      <c r="C5466">
        <f t="shared" si="86"/>
        <v>2019</v>
      </c>
    </row>
    <row r="5467" spans="1:3">
      <c r="A5467" s="20">
        <v>43825</v>
      </c>
      <c r="B5467">
        <v>1.1095999999999999</v>
      </c>
      <c r="C5467">
        <f t="shared" si="86"/>
        <v>2019</v>
      </c>
    </row>
    <row r="5468" spans="1:3">
      <c r="A5468" s="20">
        <v>43826</v>
      </c>
      <c r="B5468">
        <v>1.1173</v>
      </c>
      <c r="C5468">
        <f t="shared" si="86"/>
        <v>2019</v>
      </c>
    </row>
    <row r="5469" spans="1:3">
      <c r="A5469" s="20">
        <v>43827</v>
      </c>
      <c r="B5469">
        <v>1.1174999999999999</v>
      </c>
      <c r="C5469">
        <f t="shared" si="86"/>
        <v>2019</v>
      </c>
    </row>
    <row r="5470" spans="1:3">
      <c r="A5470" s="20">
        <v>43829</v>
      </c>
      <c r="B5470">
        <v>1.1202000000000001</v>
      </c>
      <c r="C5470">
        <f t="shared" si="86"/>
        <v>2019</v>
      </c>
    </row>
    <row r="5471" spans="1:3">
      <c r="A5471" s="20">
        <v>43830</v>
      </c>
      <c r="B5471">
        <v>1.1222000000000001</v>
      </c>
      <c r="C5471">
        <f t="shared" si="86"/>
        <v>2019</v>
      </c>
    </row>
    <row r="5472" spans="1:3">
      <c r="A5472" s="20">
        <v>43831</v>
      </c>
      <c r="B5472">
        <v>1.1215999999999999</v>
      </c>
      <c r="C5472">
        <f t="shared" si="86"/>
        <v>2020</v>
      </c>
    </row>
    <row r="5473" spans="1:3">
      <c r="A5473" s="20">
        <v>43832</v>
      </c>
      <c r="B5473">
        <v>1.1172</v>
      </c>
      <c r="C5473">
        <f t="shared" si="86"/>
        <v>2020</v>
      </c>
    </row>
    <row r="5474" spans="1:3">
      <c r="A5474" s="20">
        <v>43833</v>
      </c>
      <c r="B5474">
        <v>1.1160000000000001</v>
      </c>
      <c r="C5474">
        <f t="shared" si="86"/>
        <v>2020</v>
      </c>
    </row>
    <row r="5475" spans="1:3">
      <c r="A5475" s="20">
        <v>43834</v>
      </c>
      <c r="B5475">
        <v>1.1160000000000001</v>
      </c>
      <c r="C5475">
        <f t="shared" si="86"/>
        <v>2020</v>
      </c>
    </row>
    <row r="5476" spans="1:3">
      <c r="A5476" s="20">
        <v>43836</v>
      </c>
      <c r="B5476">
        <v>1.1195999999999999</v>
      </c>
      <c r="C5476">
        <f t="shared" si="86"/>
        <v>2020</v>
      </c>
    </row>
    <row r="5477" spans="1:3">
      <c r="A5477" s="20">
        <v>43837</v>
      </c>
      <c r="B5477">
        <v>1.1146</v>
      </c>
      <c r="C5477">
        <f t="shared" si="86"/>
        <v>2020</v>
      </c>
    </row>
    <row r="5478" spans="1:3">
      <c r="A5478" s="20">
        <v>43838</v>
      </c>
      <c r="B5478">
        <v>1.1111</v>
      </c>
      <c r="C5478">
        <f t="shared" si="86"/>
        <v>2020</v>
      </c>
    </row>
    <row r="5479" spans="1:3">
      <c r="A5479" s="20">
        <v>43839</v>
      </c>
      <c r="B5479">
        <v>1.1106</v>
      </c>
      <c r="C5479">
        <f t="shared" si="86"/>
        <v>2020</v>
      </c>
    </row>
    <row r="5480" spans="1:3">
      <c r="A5480" s="20">
        <v>43840</v>
      </c>
      <c r="B5480">
        <v>1.1120000000000001</v>
      </c>
      <c r="C5480">
        <f t="shared" si="86"/>
        <v>2020</v>
      </c>
    </row>
    <row r="5481" spans="1:3">
      <c r="A5481" s="20">
        <v>43841</v>
      </c>
      <c r="B5481">
        <v>1.1120000000000001</v>
      </c>
      <c r="C5481">
        <f t="shared" si="86"/>
        <v>2020</v>
      </c>
    </row>
    <row r="5482" spans="1:3">
      <c r="A5482" s="20">
        <v>43843</v>
      </c>
      <c r="B5482">
        <v>1.1137999999999999</v>
      </c>
      <c r="C5482">
        <f t="shared" si="86"/>
        <v>2020</v>
      </c>
    </row>
    <row r="5483" spans="1:3">
      <c r="A5483" s="20">
        <v>43844</v>
      </c>
      <c r="B5483">
        <v>1.1127</v>
      </c>
      <c r="C5483">
        <f t="shared" si="86"/>
        <v>2020</v>
      </c>
    </row>
    <row r="5484" spans="1:3">
      <c r="A5484" s="20">
        <v>43845</v>
      </c>
      <c r="B5484">
        <v>1.1151</v>
      </c>
      <c r="C5484">
        <f t="shared" si="86"/>
        <v>2020</v>
      </c>
    </row>
    <row r="5485" spans="1:3">
      <c r="A5485" s="20">
        <v>43846</v>
      </c>
      <c r="B5485">
        <v>1.1137999999999999</v>
      </c>
      <c r="C5485">
        <f t="shared" si="86"/>
        <v>2020</v>
      </c>
    </row>
    <row r="5486" spans="1:3">
      <c r="A5486" s="20">
        <v>43847</v>
      </c>
      <c r="B5486">
        <v>1.1091</v>
      </c>
      <c r="C5486">
        <f t="shared" si="86"/>
        <v>2020</v>
      </c>
    </row>
    <row r="5487" spans="1:3">
      <c r="A5487" s="20">
        <v>43848</v>
      </c>
      <c r="B5487">
        <v>1.1091</v>
      </c>
      <c r="C5487">
        <f t="shared" si="86"/>
        <v>2020</v>
      </c>
    </row>
    <row r="5488" spans="1:3">
      <c r="A5488" s="20">
        <v>43850</v>
      </c>
      <c r="B5488">
        <v>1.1096999999999999</v>
      </c>
      <c r="C5488">
        <f t="shared" si="86"/>
        <v>2020</v>
      </c>
    </row>
    <row r="5489" spans="1:3">
      <c r="A5489" s="20">
        <v>43851</v>
      </c>
      <c r="B5489">
        <v>1.1083000000000001</v>
      </c>
      <c r="C5489">
        <f t="shared" si="86"/>
        <v>2020</v>
      </c>
    </row>
    <row r="5490" spans="1:3">
      <c r="A5490" s="20">
        <v>43852</v>
      </c>
      <c r="B5490">
        <v>1.1093</v>
      </c>
      <c r="C5490">
        <f t="shared" si="86"/>
        <v>2020</v>
      </c>
    </row>
    <row r="5491" spans="1:3">
      <c r="A5491" s="20">
        <v>43853</v>
      </c>
      <c r="B5491">
        <v>1.1056999999999999</v>
      </c>
      <c r="C5491">
        <f t="shared" si="86"/>
        <v>2020</v>
      </c>
    </row>
    <row r="5492" spans="1:3">
      <c r="A5492" s="20">
        <v>43854</v>
      </c>
      <c r="B5492">
        <v>1.1025</v>
      </c>
      <c r="C5492">
        <f t="shared" si="86"/>
        <v>2020</v>
      </c>
    </row>
    <row r="5493" spans="1:3">
      <c r="A5493" s="20">
        <v>43855</v>
      </c>
      <c r="B5493">
        <v>1.1025</v>
      </c>
      <c r="C5493">
        <f t="shared" si="86"/>
        <v>2020</v>
      </c>
    </row>
    <row r="5494" spans="1:3">
      <c r="A5494" s="20">
        <v>43857</v>
      </c>
      <c r="B5494">
        <v>1.1017999999999999</v>
      </c>
      <c r="C5494">
        <f t="shared" si="86"/>
        <v>2020</v>
      </c>
    </row>
    <row r="5495" spans="1:3">
      <c r="A5495" s="20">
        <v>43858</v>
      </c>
      <c r="B5495">
        <v>1.1023000000000001</v>
      </c>
      <c r="C5495">
        <f t="shared" si="86"/>
        <v>2020</v>
      </c>
    </row>
    <row r="5496" spans="1:3">
      <c r="A5496" s="20">
        <v>43859</v>
      </c>
      <c r="B5496">
        <v>1.1012</v>
      </c>
      <c r="C5496">
        <f t="shared" si="86"/>
        <v>2020</v>
      </c>
    </row>
    <row r="5497" spans="1:3">
      <c r="A5497" s="20">
        <v>43860</v>
      </c>
      <c r="B5497">
        <v>1.1033999999999999</v>
      </c>
      <c r="C5497">
        <f t="shared" si="86"/>
        <v>2020</v>
      </c>
    </row>
    <row r="5498" spans="1:3">
      <c r="A5498" s="20">
        <v>43861</v>
      </c>
      <c r="B5498">
        <v>1.1094999999999999</v>
      </c>
      <c r="C5498">
        <f t="shared" si="86"/>
        <v>2020</v>
      </c>
    </row>
    <row r="5499" spans="1:3">
      <c r="A5499" s="20">
        <v>43862</v>
      </c>
      <c r="B5499">
        <v>1.1093999999999999</v>
      </c>
      <c r="C5499">
        <f t="shared" si="86"/>
        <v>2020</v>
      </c>
    </row>
    <row r="5500" spans="1:3">
      <c r="A5500" s="20">
        <v>43864</v>
      </c>
      <c r="B5500">
        <v>1.1061000000000001</v>
      </c>
      <c r="C5500">
        <f t="shared" si="86"/>
        <v>2020</v>
      </c>
    </row>
    <row r="5501" spans="1:3">
      <c r="A5501" s="20">
        <v>43865</v>
      </c>
      <c r="B5501">
        <v>1.1044</v>
      </c>
      <c r="C5501">
        <f t="shared" si="86"/>
        <v>2020</v>
      </c>
    </row>
    <row r="5502" spans="1:3">
      <c r="A5502" s="20">
        <v>43866</v>
      </c>
      <c r="B5502">
        <v>1.1000000000000001</v>
      </c>
      <c r="C5502">
        <f t="shared" si="86"/>
        <v>2020</v>
      </c>
    </row>
    <row r="5503" spans="1:3">
      <c r="A5503" s="20">
        <v>43867</v>
      </c>
      <c r="B5503">
        <v>1.0981000000000001</v>
      </c>
      <c r="C5503">
        <f t="shared" si="86"/>
        <v>2020</v>
      </c>
    </row>
    <row r="5504" spans="1:3">
      <c r="A5504" s="20">
        <v>43868</v>
      </c>
      <c r="B5504">
        <v>1.0946</v>
      </c>
      <c r="C5504">
        <f t="shared" si="86"/>
        <v>2020</v>
      </c>
    </row>
    <row r="5505" spans="1:3">
      <c r="A5505" s="20">
        <v>43869</v>
      </c>
      <c r="B5505">
        <v>1.0946</v>
      </c>
      <c r="C5505">
        <f t="shared" si="86"/>
        <v>2020</v>
      </c>
    </row>
    <row r="5506" spans="1:3">
      <c r="A5506" s="20">
        <v>43871</v>
      </c>
      <c r="B5506">
        <v>1.0911999999999999</v>
      </c>
      <c r="C5506">
        <f t="shared" si="86"/>
        <v>2020</v>
      </c>
    </row>
    <row r="5507" spans="1:3">
      <c r="A5507" s="20">
        <v>43872</v>
      </c>
      <c r="B5507">
        <v>1.0920000000000001</v>
      </c>
      <c r="C5507">
        <f t="shared" si="86"/>
        <v>2020</v>
      </c>
    </row>
    <row r="5508" spans="1:3">
      <c r="A5508" s="20">
        <v>43873</v>
      </c>
      <c r="B5508">
        <v>1.0872999999999999</v>
      </c>
      <c r="C5508">
        <f t="shared" si="86"/>
        <v>2020</v>
      </c>
    </row>
    <row r="5509" spans="1:3">
      <c r="A5509" s="20">
        <v>43874</v>
      </c>
      <c r="B5509">
        <v>1.0839000000000001</v>
      </c>
      <c r="C5509">
        <f t="shared" si="86"/>
        <v>2020</v>
      </c>
    </row>
    <row r="5510" spans="1:3">
      <c r="A5510" s="20">
        <v>43875</v>
      </c>
      <c r="B5510">
        <v>1.0831</v>
      </c>
      <c r="C5510">
        <f t="shared" si="86"/>
        <v>2020</v>
      </c>
    </row>
    <row r="5511" spans="1:3">
      <c r="A5511" s="20">
        <v>43876</v>
      </c>
      <c r="B5511">
        <v>1.0831</v>
      </c>
      <c r="C5511">
        <f t="shared" si="86"/>
        <v>2020</v>
      </c>
    </row>
    <row r="5512" spans="1:3">
      <c r="A5512" s="20">
        <v>43878</v>
      </c>
      <c r="B5512">
        <v>1.0837000000000001</v>
      </c>
      <c r="C5512">
        <f t="shared" si="86"/>
        <v>2020</v>
      </c>
    </row>
    <row r="5513" spans="1:3">
      <c r="A5513" s="20">
        <v>43879</v>
      </c>
      <c r="B5513">
        <v>1.0794999999999999</v>
      </c>
      <c r="C5513">
        <f t="shared" si="86"/>
        <v>2020</v>
      </c>
    </row>
    <row r="5514" spans="1:3">
      <c r="A5514" s="20">
        <v>43880</v>
      </c>
      <c r="B5514">
        <v>1.0808</v>
      </c>
      <c r="C5514">
        <f t="shared" si="86"/>
        <v>2020</v>
      </c>
    </row>
    <row r="5515" spans="1:3">
      <c r="A5515" s="20">
        <v>43881</v>
      </c>
      <c r="B5515">
        <v>1.0786</v>
      </c>
      <c r="C5515">
        <f t="shared" si="86"/>
        <v>2020</v>
      </c>
    </row>
    <row r="5516" spans="1:3">
      <c r="A5516" s="20">
        <v>43882</v>
      </c>
      <c r="B5516">
        <v>1.0847</v>
      </c>
      <c r="C5516">
        <f t="shared" si="86"/>
        <v>2020</v>
      </c>
    </row>
    <row r="5517" spans="1:3">
      <c r="A5517" s="20">
        <v>43883</v>
      </c>
      <c r="B5517">
        <v>1.0847</v>
      </c>
      <c r="C5517">
        <f t="shared" si="86"/>
        <v>2020</v>
      </c>
    </row>
    <row r="5518" spans="1:3">
      <c r="A5518" s="20">
        <v>43885</v>
      </c>
      <c r="B5518">
        <v>1.0851999999999999</v>
      </c>
      <c r="C5518">
        <f t="shared" si="86"/>
        <v>2020</v>
      </c>
    </row>
    <row r="5519" spans="1:3">
      <c r="A5519" s="20">
        <v>43886</v>
      </c>
      <c r="B5519">
        <v>1.0881000000000001</v>
      </c>
      <c r="C5519">
        <f t="shared" si="86"/>
        <v>2020</v>
      </c>
    </row>
    <row r="5520" spans="1:3">
      <c r="A5520" s="20">
        <v>43887</v>
      </c>
      <c r="B5520">
        <v>1.0883</v>
      </c>
      <c r="C5520">
        <f t="shared" si="86"/>
        <v>2020</v>
      </c>
    </row>
    <row r="5521" spans="1:3">
      <c r="A5521" s="20">
        <v>43888</v>
      </c>
      <c r="B5521">
        <v>1.1004</v>
      </c>
      <c r="C5521">
        <f t="shared" si="86"/>
        <v>2020</v>
      </c>
    </row>
    <row r="5522" spans="1:3">
      <c r="A5522" s="20">
        <v>43889</v>
      </c>
      <c r="B5522">
        <v>1.1027</v>
      </c>
      <c r="C5522">
        <f t="shared" ref="C5522:C5585" si="87">YEAR(A5522)</f>
        <v>2020</v>
      </c>
    </row>
    <row r="5523" spans="1:3">
      <c r="A5523" s="20">
        <v>43890</v>
      </c>
      <c r="B5523">
        <v>1.1028</v>
      </c>
      <c r="C5523">
        <f t="shared" si="87"/>
        <v>2020</v>
      </c>
    </row>
    <row r="5524" spans="1:3">
      <c r="A5524" s="20">
        <v>43892</v>
      </c>
      <c r="B5524">
        <v>1.1138999999999999</v>
      </c>
      <c r="C5524">
        <f t="shared" si="87"/>
        <v>2020</v>
      </c>
    </row>
    <row r="5525" spans="1:3">
      <c r="A5525" s="20">
        <v>43893</v>
      </c>
      <c r="B5525">
        <v>1.1171</v>
      </c>
      <c r="C5525">
        <f t="shared" si="87"/>
        <v>2020</v>
      </c>
    </row>
    <row r="5526" spans="1:3">
      <c r="A5526" s="20">
        <v>43894</v>
      </c>
      <c r="B5526">
        <v>1.1133999999999999</v>
      </c>
      <c r="C5526">
        <f t="shared" si="87"/>
        <v>2020</v>
      </c>
    </row>
    <row r="5527" spans="1:3">
      <c r="A5527" s="20">
        <v>43895</v>
      </c>
      <c r="B5527">
        <v>1.1232</v>
      </c>
      <c r="C5527">
        <f t="shared" si="87"/>
        <v>2020</v>
      </c>
    </row>
    <row r="5528" spans="1:3">
      <c r="A5528" s="20">
        <v>43896</v>
      </c>
      <c r="B5528">
        <v>1.1286</v>
      </c>
      <c r="C5528">
        <f t="shared" si="87"/>
        <v>2020</v>
      </c>
    </row>
    <row r="5529" spans="1:3">
      <c r="A5529" s="20">
        <v>43897</v>
      </c>
      <c r="B5529">
        <v>1.1286</v>
      </c>
      <c r="C5529">
        <f t="shared" si="87"/>
        <v>2020</v>
      </c>
    </row>
    <row r="5530" spans="1:3">
      <c r="A5530" s="20">
        <v>43899</v>
      </c>
      <c r="B5530">
        <v>1.1439999999999999</v>
      </c>
      <c r="C5530">
        <f t="shared" si="87"/>
        <v>2020</v>
      </c>
    </row>
    <row r="5531" spans="1:3">
      <c r="A5531" s="20">
        <v>43900</v>
      </c>
      <c r="B5531">
        <v>1.1306</v>
      </c>
      <c r="C5531">
        <f t="shared" si="87"/>
        <v>2020</v>
      </c>
    </row>
    <row r="5532" spans="1:3">
      <c r="A5532" s="20">
        <v>43901</v>
      </c>
      <c r="B5532">
        <v>1.1261000000000001</v>
      </c>
      <c r="C5532">
        <f t="shared" si="87"/>
        <v>2020</v>
      </c>
    </row>
    <row r="5533" spans="1:3">
      <c r="A5533" s="20">
        <v>43902</v>
      </c>
      <c r="B5533">
        <v>1.1175999999999999</v>
      </c>
      <c r="C5533">
        <f t="shared" si="87"/>
        <v>2020</v>
      </c>
    </row>
    <row r="5534" spans="1:3">
      <c r="A5534" s="20">
        <v>43903</v>
      </c>
      <c r="B5534">
        <v>1.1142000000000001</v>
      </c>
      <c r="C5534">
        <f t="shared" si="87"/>
        <v>2020</v>
      </c>
    </row>
    <row r="5535" spans="1:3">
      <c r="A5535" s="20">
        <v>43904</v>
      </c>
      <c r="B5535">
        <v>1.1145</v>
      </c>
      <c r="C5535">
        <f t="shared" si="87"/>
        <v>2020</v>
      </c>
    </row>
    <row r="5536" spans="1:3">
      <c r="A5536" s="20">
        <v>43906</v>
      </c>
      <c r="B5536">
        <v>1.117</v>
      </c>
      <c r="C5536">
        <f t="shared" si="87"/>
        <v>2020</v>
      </c>
    </row>
    <row r="5537" spans="1:3">
      <c r="A5537" s="20">
        <v>43907</v>
      </c>
      <c r="B5537">
        <v>1.1014999999999999</v>
      </c>
      <c r="C5537">
        <f t="shared" si="87"/>
        <v>2020</v>
      </c>
    </row>
    <row r="5538" spans="1:3">
      <c r="A5538" s="20">
        <v>43908</v>
      </c>
      <c r="B5538">
        <v>1.0931999999999999</v>
      </c>
      <c r="C5538">
        <f t="shared" si="87"/>
        <v>2020</v>
      </c>
    </row>
    <row r="5539" spans="1:3">
      <c r="A5539" s="20">
        <v>43909</v>
      </c>
      <c r="B5539">
        <v>1.0667</v>
      </c>
      <c r="C5539">
        <f t="shared" si="87"/>
        <v>2020</v>
      </c>
    </row>
    <row r="5540" spans="1:3">
      <c r="A5540" s="20">
        <v>43910</v>
      </c>
      <c r="B5540">
        <v>1.0763</v>
      </c>
      <c r="C5540">
        <f t="shared" si="87"/>
        <v>2020</v>
      </c>
    </row>
    <row r="5541" spans="1:3">
      <c r="A5541" s="20">
        <v>43911</v>
      </c>
      <c r="B5541">
        <v>1.0764</v>
      </c>
      <c r="C5541">
        <f t="shared" si="87"/>
        <v>2020</v>
      </c>
    </row>
    <row r="5542" spans="1:3">
      <c r="A5542" s="20">
        <v>43913</v>
      </c>
      <c r="B5542">
        <v>1.0744</v>
      </c>
      <c r="C5542">
        <f t="shared" si="87"/>
        <v>2020</v>
      </c>
    </row>
    <row r="5543" spans="1:3">
      <c r="A5543" s="20">
        <v>43914</v>
      </c>
      <c r="B5543">
        <v>1.081</v>
      </c>
      <c r="C5543">
        <f t="shared" si="87"/>
        <v>2020</v>
      </c>
    </row>
    <row r="5544" spans="1:3">
      <c r="A5544" s="20">
        <v>43915</v>
      </c>
      <c r="B5544">
        <v>1.0880000000000001</v>
      </c>
      <c r="C5544">
        <f t="shared" si="87"/>
        <v>2020</v>
      </c>
    </row>
    <row r="5545" spans="1:3">
      <c r="A5545" s="20">
        <v>43916</v>
      </c>
      <c r="B5545">
        <v>1.1039000000000001</v>
      </c>
      <c r="C5545">
        <f t="shared" si="87"/>
        <v>2020</v>
      </c>
    </row>
    <row r="5546" spans="1:3">
      <c r="A5546" s="20">
        <v>43917</v>
      </c>
      <c r="B5546">
        <v>1.1167</v>
      </c>
      <c r="C5546">
        <f t="shared" si="87"/>
        <v>2020</v>
      </c>
    </row>
    <row r="5547" spans="1:3">
      <c r="A5547" s="20">
        <v>43918</v>
      </c>
      <c r="B5547">
        <v>1.1169</v>
      </c>
      <c r="C5547">
        <f t="shared" si="87"/>
        <v>2020</v>
      </c>
    </row>
    <row r="5548" spans="1:3">
      <c r="A5548" s="20">
        <v>43920</v>
      </c>
      <c r="B5548">
        <v>1.1046</v>
      </c>
      <c r="C5548">
        <f t="shared" si="87"/>
        <v>2020</v>
      </c>
    </row>
    <row r="5549" spans="1:3">
      <c r="A5549" s="20">
        <v>43921</v>
      </c>
      <c r="B5549">
        <v>1.1027</v>
      </c>
      <c r="C5549">
        <f t="shared" si="87"/>
        <v>2020</v>
      </c>
    </row>
    <row r="5550" spans="1:3">
      <c r="A5550" s="20">
        <v>43922</v>
      </c>
      <c r="B5550">
        <v>1.0953999999999999</v>
      </c>
      <c r="C5550">
        <f t="shared" si="87"/>
        <v>2020</v>
      </c>
    </row>
    <row r="5551" spans="1:3">
      <c r="A5551" s="20">
        <v>43923</v>
      </c>
      <c r="B5551">
        <v>1.0851999999999999</v>
      </c>
      <c r="C5551">
        <f t="shared" si="87"/>
        <v>2020</v>
      </c>
    </row>
    <row r="5552" spans="1:3">
      <c r="A5552" s="20">
        <v>43924</v>
      </c>
      <c r="B5552">
        <v>1.0804</v>
      </c>
      <c r="C5552">
        <f t="shared" si="87"/>
        <v>2020</v>
      </c>
    </row>
    <row r="5553" spans="1:3">
      <c r="A5553" s="20">
        <v>43925</v>
      </c>
      <c r="B5553">
        <v>1.0805</v>
      </c>
      <c r="C5553">
        <f t="shared" si="87"/>
        <v>2020</v>
      </c>
    </row>
    <row r="5554" spans="1:3">
      <c r="A5554" s="20">
        <v>43927</v>
      </c>
      <c r="B5554">
        <v>1.0789</v>
      </c>
      <c r="C5554">
        <f t="shared" si="87"/>
        <v>2020</v>
      </c>
    </row>
    <row r="5555" spans="1:3">
      <c r="A5555" s="20">
        <v>43928</v>
      </c>
      <c r="B5555">
        <v>1.0892999999999999</v>
      </c>
      <c r="C5555">
        <f t="shared" si="87"/>
        <v>2020</v>
      </c>
    </row>
    <row r="5556" spans="1:3">
      <c r="A5556" s="20">
        <v>43929</v>
      </c>
      <c r="B5556">
        <v>1.0859000000000001</v>
      </c>
      <c r="C5556">
        <f t="shared" si="87"/>
        <v>2020</v>
      </c>
    </row>
    <row r="5557" spans="1:3">
      <c r="A5557" s="20">
        <v>43930</v>
      </c>
      <c r="B5557">
        <v>1.093</v>
      </c>
      <c r="C5557">
        <f t="shared" si="87"/>
        <v>2020</v>
      </c>
    </row>
    <row r="5558" spans="1:3">
      <c r="A5558" s="20">
        <v>43931</v>
      </c>
      <c r="B5558">
        <v>1.0935999999999999</v>
      </c>
      <c r="C5558">
        <f t="shared" si="87"/>
        <v>2020</v>
      </c>
    </row>
    <row r="5559" spans="1:3">
      <c r="A5559" s="20">
        <v>43932</v>
      </c>
      <c r="B5559">
        <v>1.0935999999999999</v>
      </c>
      <c r="C5559">
        <f t="shared" si="87"/>
        <v>2020</v>
      </c>
    </row>
    <row r="5560" spans="1:3">
      <c r="A5560" s="20">
        <v>43934</v>
      </c>
      <c r="B5560">
        <v>1.0914999999999999</v>
      </c>
      <c r="C5560">
        <f t="shared" si="87"/>
        <v>2020</v>
      </c>
    </row>
    <row r="5561" spans="1:3">
      <c r="A5561" s="20">
        <v>43935</v>
      </c>
      <c r="B5561">
        <v>1.0984</v>
      </c>
      <c r="C5561">
        <f t="shared" si="87"/>
        <v>2020</v>
      </c>
    </row>
    <row r="5562" spans="1:3">
      <c r="A5562" s="20">
        <v>43936</v>
      </c>
      <c r="B5562">
        <v>1.0903</v>
      </c>
      <c r="C5562">
        <f t="shared" si="87"/>
        <v>2020</v>
      </c>
    </row>
    <row r="5563" spans="1:3">
      <c r="A5563" s="20">
        <v>43937</v>
      </c>
      <c r="B5563">
        <v>1.0858000000000001</v>
      </c>
      <c r="C5563">
        <f t="shared" si="87"/>
        <v>2020</v>
      </c>
    </row>
    <row r="5564" spans="1:3">
      <c r="A5564" s="20">
        <v>43938</v>
      </c>
      <c r="B5564">
        <v>1.0873999999999999</v>
      </c>
      <c r="C5564">
        <f t="shared" si="87"/>
        <v>2020</v>
      </c>
    </row>
    <row r="5565" spans="1:3">
      <c r="A5565" s="20">
        <v>43939</v>
      </c>
      <c r="B5565">
        <v>1.0873999999999999</v>
      </c>
      <c r="C5565">
        <f t="shared" si="87"/>
        <v>2020</v>
      </c>
    </row>
    <row r="5566" spans="1:3">
      <c r="A5566" s="20">
        <v>43941</v>
      </c>
      <c r="B5566">
        <v>1.0864</v>
      </c>
      <c r="C5566">
        <f t="shared" si="87"/>
        <v>2020</v>
      </c>
    </row>
    <row r="5567" spans="1:3">
      <c r="A5567" s="20">
        <v>43942</v>
      </c>
      <c r="B5567">
        <v>1.0854999999999999</v>
      </c>
      <c r="C5567">
        <f t="shared" si="87"/>
        <v>2020</v>
      </c>
    </row>
    <row r="5568" spans="1:3">
      <c r="A5568" s="20">
        <v>43943</v>
      </c>
      <c r="B5568">
        <v>1.0824</v>
      </c>
      <c r="C5568">
        <f t="shared" si="87"/>
        <v>2020</v>
      </c>
    </row>
    <row r="5569" spans="1:3">
      <c r="A5569" s="20">
        <v>43944</v>
      </c>
      <c r="B5569">
        <v>1.0780000000000001</v>
      </c>
      <c r="C5569">
        <f t="shared" si="87"/>
        <v>2020</v>
      </c>
    </row>
    <row r="5570" spans="1:3">
      <c r="A5570" s="20">
        <v>43945</v>
      </c>
      <c r="B5570">
        <v>1.0825</v>
      </c>
      <c r="C5570">
        <f t="shared" si="87"/>
        <v>2020</v>
      </c>
    </row>
    <row r="5571" spans="1:3">
      <c r="A5571" s="20">
        <v>43946</v>
      </c>
      <c r="B5571">
        <v>1.0822000000000001</v>
      </c>
      <c r="C5571">
        <f t="shared" si="87"/>
        <v>2020</v>
      </c>
    </row>
    <row r="5572" spans="1:3">
      <c r="A5572" s="20">
        <v>43948</v>
      </c>
      <c r="B5572">
        <v>1.0828</v>
      </c>
      <c r="C5572">
        <f t="shared" si="87"/>
        <v>2020</v>
      </c>
    </row>
    <row r="5573" spans="1:3">
      <c r="A5573" s="20">
        <v>43949</v>
      </c>
      <c r="B5573">
        <v>1.0827</v>
      </c>
      <c r="C5573">
        <f t="shared" si="87"/>
        <v>2020</v>
      </c>
    </row>
    <row r="5574" spans="1:3">
      <c r="A5574" s="20">
        <v>43950</v>
      </c>
      <c r="B5574">
        <v>1.0874999999999999</v>
      </c>
      <c r="C5574">
        <f t="shared" si="87"/>
        <v>2020</v>
      </c>
    </row>
    <row r="5575" spans="1:3">
      <c r="A5575" s="20">
        <v>43951</v>
      </c>
      <c r="B5575">
        <v>1.0943000000000001</v>
      </c>
      <c r="C5575">
        <f t="shared" si="87"/>
        <v>2020</v>
      </c>
    </row>
    <row r="5576" spans="1:3">
      <c r="A5576" s="20">
        <v>43952</v>
      </c>
      <c r="B5576">
        <v>1.1093999999999999</v>
      </c>
      <c r="C5576">
        <f t="shared" si="87"/>
        <v>2020</v>
      </c>
    </row>
    <row r="5577" spans="1:3">
      <c r="A5577" s="20">
        <v>43953</v>
      </c>
      <c r="B5577">
        <v>1.1094999999999999</v>
      </c>
      <c r="C5577">
        <f t="shared" si="87"/>
        <v>2020</v>
      </c>
    </row>
    <row r="5578" spans="1:3">
      <c r="A5578" s="20">
        <v>43955</v>
      </c>
      <c r="B5578">
        <v>1.0904</v>
      </c>
      <c r="C5578">
        <f t="shared" si="87"/>
        <v>2020</v>
      </c>
    </row>
    <row r="5579" spans="1:3">
      <c r="A5579" s="20">
        <v>43956</v>
      </c>
      <c r="B5579">
        <v>1.0840000000000001</v>
      </c>
      <c r="C5579">
        <f t="shared" si="87"/>
        <v>2020</v>
      </c>
    </row>
    <row r="5580" spans="1:3">
      <c r="A5580" s="20">
        <v>43957</v>
      </c>
      <c r="B5580">
        <v>1.08</v>
      </c>
      <c r="C5580">
        <f t="shared" si="87"/>
        <v>2020</v>
      </c>
    </row>
    <row r="5581" spans="1:3">
      <c r="A5581" s="20">
        <v>43958</v>
      </c>
      <c r="B5581">
        <v>1.0835999999999999</v>
      </c>
      <c r="C5581">
        <f t="shared" si="87"/>
        <v>2020</v>
      </c>
    </row>
    <row r="5582" spans="1:3">
      <c r="A5582" s="20">
        <v>43959</v>
      </c>
      <c r="B5582">
        <v>1.0969</v>
      </c>
      <c r="C5582">
        <f t="shared" si="87"/>
        <v>2020</v>
      </c>
    </row>
    <row r="5583" spans="1:3">
      <c r="A5583" s="20">
        <v>43960</v>
      </c>
      <c r="B5583">
        <v>1.0971</v>
      </c>
      <c r="C5583">
        <f t="shared" si="87"/>
        <v>2020</v>
      </c>
    </row>
    <row r="5584" spans="1:3">
      <c r="A5584" s="20">
        <v>43962</v>
      </c>
      <c r="B5584">
        <v>1.0810999999999999</v>
      </c>
      <c r="C5584">
        <f t="shared" si="87"/>
        <v>2020</v>
      </c>
    </row>
    <row r="5585" spans="1:3">
      <c r="A5585" s="20">
        <v>43963</v>
      </c>
      <c r="B5585">
        <v>1.0851</v>
      </c>
      <c r="C5585">
        <f t="shared" si="87"/>
        <v>2020</v>
      </c>
    </row>
    <row r="5586" spans="1:3">
      <c r="A5586" s="20">
        <v>43964</v>
      </c>
      <c r="B5586">
        <v>1.0815999999999999</v>
      </c>
      <c r="C5586">
        <f t="shared" ref="C5586:C5649" si="88">YEAR(A5586)</f>
        <v>2020</v>
      </c>
    </row>
    <row r="5587" spans="1:3">
      <c r="A5587" s="20">
        <v>43965</v>
      </c>
      <c r="B5587">
        <v>1.0803</v>
      </c>
      <c r="C5587">
        <f t="shared" si="88"/>
        <v>2020</v>
      </c>
    </row>
    <row r="5588" spans="1:3">
      <c r="A5588" s="20">
        <v>43966</v>
      </c>
      <c r="B5588">
        <v>1.0820000000000001</v>
      </c>
      <c r="C5588">
        <f t="shared" si="88"/>
        <v>2020</v>
      </c>
    </row>
    <row r="5589" spans="1:3">
      <c r="A5589" s="20">
        <v>43967</v>
      </c>
      <c r="B5589">
        <v>1.0822000000000001</v>
      </c>
      <c r="C5589">
        <f t="shared" si="88"/>
        <v>2020</v>
      </c>
    </row>
    <row r="5590" spans="1:3">
      <c r="A5590" s="20">
        <v>43969</v>
      </c>
      <c r="B5590">
        <v>1.0918000000000001</v>
      </c>
      <c r="C5590">
        <f t="shared" si="88"/>
        <v>2020</v>
      </c>
    </row>
    <row r="5591" spans="1:3">
      <c r="A5591" s="20">
        <v>43970</v>
      </c>
      <c r="B5591">
        <v>1.0924</v>
      </c>
      <c r="C5591">
        <f t="shared" si="88"/>
        <v>2020</v>
      </c>
    </row>
    <row r="5592" spans="1:3">
      <c r="A5592" s="20">
        <v>43971</v>
      </c>
      <c r="B5592">
        <v>1.0979000000000001</v>
      </c>
      <c r="C5592">
        <f t="shared" si="88"/>
        <v>2020</v>
      </c>
    </row>
    <row r="5593" spans="1:3">
      <c r="A5593" s="20">
        <v>43972</v>
      </c>
      <c r="B5593">
        <v>1.0952</v>
      </c>
      <c r="C5593">
        <f t="shared" si="88"/>
        <v>2020</v>
      </c>
    </row>
    <row r="5594" spans="1:3">
      <c r="A5594" s="20">
        <v>43973</v>
      </c>
      <c r="B5594">
        <v>1.0901000000000001</v>
      </c>
      <c r="C5594">
        <f t="shared" si="88"/>
        <v>2020</v>
      </c>
    </row>
    <row r="5595" spans="1:3">
      <c r="A5595" s="20">
        <v>43974</v>
      </c>
      <c r="B5595">
        <v>1.0905</v>
      </c>
      <c r="C5595">
        <f t="shared" si="88"/>
        <v>2020</v>
      </c>
    </row>
    <row r="5596" spans="1:3">
      <c r="A5596" s="20">
        <v>43976</v>
      </c>
      <c r="B5596">
        <v>1.0893999999999999</v>
      </c>
      <c r="C5596">
        <f t="shared" si="88"/>
        <v>2020</v>
      </c>
    </row>
    <row r="5597" spans="1:3">
      <c r="A5597" s="20">
        <v>43977</v>
      </c>
      <c r="B5597">
        <v>1.0982000000000001</v>
      </c>
      <c r="C5597">
        <f t="shared" si="88"/>
        <v>2020</v>
      </c>
    </row>
    <row r="5598" spans="1:3">
      <c r="A5598" s="20">
        <v>43978</v>
      </c>
      <c r="B5598">
        <v>1.1012</v>
      </c>
      <c r="C5598">
        <f t="shared" si="88"/>
        <v>2020</v>
      </c>
    </row>
    <row r="5599" spans="1:3">
      <c r="A5599" s="20">
        <v>43979</v>
      </c>
      <c r="B5599">
        <v>1.1074999999999999</v>
      </c>
      <c r="C5599">
        <f t="shared" si="88"/>
        <v>2020</v>
      </c>
    </row>
    <row r="5600" spans="1:3">
      <c r="A5600" s="20">
        <v>43980</v>
      </c>
      <c r="B5600">
        <v>1.1104000000000001</v>
      </c>
      <c r="C5600">
        <f t="shared" si="88"/>
        <v>2020</v>
      </c>
    </row>
    <row r="5601" spans="1:3">
      <c r="A5601" s="20">
        <v>43981</v>
      </c>
      <c r="B5601">
        <v>1.1105</v>
      </c>
      <c r="C5601">
        <f t="shared" si="88"/>
        <v>2020</v>
      </c>
    </row>
    <row r="5602" spans="1:3">
      <c r="A5602" s="20">
        <v>43983</v>
      </c>
      <c r="B5602">
        <v>1.1132</v>
      </c>
      <c r="C5602">
        <f t="shared" si="88"/>
        <v>2020</v>
      </c>
    </row>
    <row r="5603" spans="1:3">
      <c r="A5603" s="20">
        <v>43984</v>
      </c>
      <c r="B5603">
        <v>1.1173</v>
      </c>
      <c r="C5603">
        <f t="shared" si="88"/>
        <v>2020</v>
      </c>
    </row>
    <row r="5604" spans="1:3">
      <c r="A5604" s="20">
        <v>43985</v>
      </c>
      <c r="B5604">
        <v>1.1231</v>
      </c>
      <c r="C5604">
        <f t="shared" si="88"/>
        <v>2020</v>
      </c>
    </row>
    <row r="5605" spans="1:3">
      <c r="A5605" s="20">
        <v>43986</v>
      </c>
      <c r="B5605">
        <v>1.1336999999999999</v>
      </c>
      <c r="C5605">
        <f t="shared" si="88"/>
        <v>2020</v>
      </c>
    </row>
    <row r="5606" spans="1:3">
      <c r="A5606" s="20">
        <v>43987</v>
      </c>
      <c r="B5606">
        <v>1.1291</v>
      </c>
      <c r="C5606">
        <f t="shared" si="88"/>
        <v>2020</v>
      </c>
    </row>
    <row r="5607" spans="1:3">
      <c r="A5607" s="20">
        <v>43988</v>
      </c>
      <c r="B5607">
        <v>1.1291</v>
      </c>
      <c r="C5607">
        <f t="shared" si="88"/>
        <v>2020</v>
      </c>
    </row>
    <row r="5608" spans="1:3">
      <c r="A5608" s="20">
        <v>43990</v>
      </c>
      <c r="B5608">
        <v>1.1294999999999999</v>
      </c>
      <c r="C5608">
        <f t="shared" si="88"/>
        <v>2020</v>
      </c>
    </row>
    <row r="5609" spans="1:3">
      <c r="A5609" s="20">
        <v>43991</v>
      </c>
      <c r="B5609">
        <v>1.1338999999999999</v>
      </c>
      <c r="C5609">
        <f t="shared" si="88"/>
        <v>2020</v>
      </c>
    </row>
    <row r="5610" spans="1:3">
      <c r="A5610" s="20">
        <v>43992</v>
      </c>
      <c r="B5610">
        <v>1.1376999999999999</v>
      </c>
      <c r="C5610">
        <f t="shared" si="88"/>
        <v>2020</v>
      </c>
    </row>
    <row r="5611" spans="1:3">
      <c r="A5611" s="20">
        <v>43993</v>
      </c>
      <c r="B5611">
        <v>1.1295999999999999</v>
      </c>
      <c r="C5611">
        <f t="shared" si="88"/>
        <v>2020</v>
      </c>
    </row>
    <row r="5612" spans="1:3">
      <c r="A5612" s="20">
        <v>43994</v>
      </c>
      <c r="B5612">
        <v>1.1256999999999999</v>
      </c>
      <c r="C5612">
        <f t="shared" si="88"/>
        <v>2020</v>
      </c>
    </row>
    <row r="5613" spans="1:3">
      <c r="A5613" s="20">
        <v>43995</v>
      </c>
      <c r="B5613">
        <v>1.1254999999999999</v>
      </c>
      <c r="C5613">
        <f t="shared" si="88"/>
        <v>2020</v>
      </c>
    </row>
    <row r="5614" spans="1:3">
      <c r="A5614" s="20">
        <v>43997</v>
      </c>
      <c r="B5614">
        <v>1.1329</v>
      </c>
      <c r="C5614">
        <f t="shared" si="88"/>
        <v>2020</v>
      </c>
    </row>
    <row r="5615" spans="1:3">
      <c r="A5615" s="20">
        <v>43998</v>
      </c>
      <c r="B5615">
        <v>1.1257999999999999</v>
      </c>
      <c r="C5615">
        <f t="shared" si="88"/>
        <v>2020</v>
      </c>
    </row>
    <row r="5616" spans="1:3">
      <c r="A5616" s="20">
        <v>43999</v>
      </c>
      <c r="B5616">
        <v>1.1245000000000001</v>
      </c>
      <c r="C5616">
        <f t="shared" si="88"/>
        <v>2020</v>
      </c>
    </row>
    <row r="5617" spans="1:3">
      <c r="A5617" s="20">
        <v>44000</v>
      </c>
      <c r="B5617">
        <v>1.1209</v>
      </c>
      <c r="C5617">
        <f t="shared" si="88"/>
        <v>2020</v>
      </c>
    </row>
    <row r="5618" spans="1:3">
      <c r="A5618" s="20">
        <v>44001</v>
      </c>
      <c r="B5618">
        <v>1.1180000000000001</v>
      </c>
      <c r="C5618">
        <f t="shared" si="88"/>
        <v>2020</v>
      </c>
    </row>
    <row r="5619" spans="1:3">
      <c r="A5619" s="20">
        <v>44002</v>
      </c>
      <c r="B5619">
        <v>1.1176999999999999</v>
      </c>
      <c r="C5619">
        <f t="shared" si="88"/>
        <v>2020</v>
      </c>
    </row>
    <row r="5620" spans="1:3">
      <c r="A5620" s="20">
        <v>44004</v>
      </c>
      <c r="B5620">
        <v>1.1272</v>
      </c>
      <c r="C5620">
        <f t="shared" si="88"/>
        <v>2020</v>
      </c>
    </row>
    <row r="5621" spans="1:3">
      <c r="A5621" s="20">
        <v>44005</v>
      </c>
      <c r="B5621">
        <v>1.1312</v>
      </c>
      <c r="C5621">
        <f t="shared" si="88"/>
        <v>2020</v>
      </c>
    </row>
    <row r="5622" spans="1:3">
      <c r="A5622" s="20">
        <v>44006</v>
      </c>
      <c r="B5622">
        <v>1.1252</v>
      </c>
      <c r="C5622">
        <f t="shared" si="88"/>
        <v>2020</v>
      </c>
    </row>
    <row r="5623" spans="1:3">
      <c r="A5623" s="20">
        <v>44007</v>
      </c>
      <c r="B5623">
        <v>1.1221000000000001</v>
      </c>
      <c r="C5623">
        <f t="shared" si="88"/>
        <v>2020</v>
      </c>
    </row>
    <row r="5624" spans="1:3">
      <c r="A5624" s="20">
        <v>44008</v>
      </c>
      <c r="B5624">
        <v>1.1218999999999999</v>
      </c>
      <c r="C5624">
        <f t="shared" si="88"/>
        <v>2020</v>
      </c>
    </row>
    <row r="5625" spans="1:3">
      <c r="A5625" s="20">
        <v>44009</v>
      </c>
      <c r="B5625">
        <v>1.1217999999999999</v>
      </c>
      <c r="C5625">
        <f t="shared" si="88"/>
        <v>2020</v>
      </c>
    </row>
    <row r="5626" spans="1:3">
      <c r="A5626" s="20">
        <v>44011</v>
      </c>
      <c r="B5626">
        <v>1.1249</v>
      </c>
      <c r="C5626">
        <f t="shared" si="88"/>
        <v>2020</v>
      </c>
    </row>
    <row r="5627" spans="1:3">
      <c r="A5627" s="20">
        <v>44012</v>
      </c>
      <c r="B5627">
        <v>1.1234999999999999</v>
      </c>
      <c r="C5627">
        <f t="shared" si="88"/>
        <v>2020</v>
      </c>
    </row>
    <row r="5628" spans="1:3">
      <c r="A5628" s="20">
        <v>44013</v>
      </c>
      <c r="B5628">
        <v>1.1254</v>
      </c>
      <c r="C5628">
        <f t="shared" si="88"/>
        <v>2020</v>
      </c>
    </row>
    <row r="5629" spans="1:3">
      <c r="A5629" s="20">
        <v>44014</v>
      </c>
      <c r="B5629">
        <v>1.1242000000000001</v>
      </c>
      <c r="C5629">
        <f t="shared" si="88"/>
        <v>2020</v>
      </c>
    </row>
    <row r="5630" spans="1:3">
      <c r="A5630" s="20">
        <v>44015</v>
      </c>
      <c r="B5630">
        <v>1.1247</v>
      </c>
      <c r="C5630">
        <f t="shared" si="88"/>
        <v>2020</v>
      </c>
    </row>
    <row r="5631" spans="1:3">
      <c r="A5631" s="20">
        <v>44016</v>
      </c>
      <c r="B5631">
        <v>1.1245000000000001</v>
      </c>
      <c r="C5631">
        <f t="shared" si="88"/>
        <v>2020</v>
      </c>
    </row>
    <row r="5632" spans="1:3">
      <c r="A5632" s="20">
        <v>44018</v>
      </c>
      <c r="B5632">
        <v>1.1309</v>
      </c>
      <c r="C5632">
        <f t="shared" si="88"/>
        <v>2020</v>
      </c>
    </row>
    <row r="5633" spans="1:3">
      <c r="A5633" s="20">
        <v>44019</v>
      </c>
      <c r="B5633">
        <v>1.1275999999999999</v>
      </c>
      <c r="C5633">
        <f t="shared" si="88"/>
        <v>2020</v>
      </c>
    </row>
    <row r="5634" spans="1:3">
      <c r="A5634" s="20">
        <v>44020</v>
      </c>
      <c r="B5634">
        <v>1.1332</v>
      </c>
      <c r="C5634">
        <f t="shared" si="88"/>
        <v>2020</v>
      </c>
    </row>
    <row r="5635" spans="1:3">
      <c r="A5635" s="20">
        <v>44021</v>
      </c>
      <c r="B5635">
        <v>1.1287</v>
      </c>
      <c r="C5635">
        <f t="shared" si="88"/>
        <v>2020</v>
      </c>
    </row>
    <row r="5636" spans="1:3">
      <c r="A5636" s="20">
        <v>44022</v>
      </c>
      <c r="B5636">
        <v>1.1294999999999999</v>
      </c>
      <c r="C5636">
        <f t="shared" si="88"/>
        <v>2020</v>
      </c>
    </row>
    <row r="5637" spans="1:3">
      <c r="A5637" s="20">
        <v>44023</v>
      </c>
      <c r="B5637">
        <v>1.1294999999999999</v>
      </c>
      <c r="C5637">
        <f t="shared" si="88"/>
        <v>2020</v>
      </c>
    </row>
    <row r="5638" spans="1:3">
      <c r="A5638" s="20">
        <v>44025</v>
      </c>
      <c r="B5638">
        <v>1.1346000000000001</v>
      </c>
      <c r="C5638">
        <f t="shared" si="88"/>
        <v>2020</v>
      </c>
    </row>
    <row r="5639" spans="1:3">
      <c r="A5639" s="20">
        <v>44026</v>
      </c>
      <c r="B5639">
        <v>1.141</v>
      </c>
      <c r="C5639">
        <f t="shared" si="88"/>
        <v>2020</v>
      </c>
    </row>
    <row r="5640" spans="1:3">
      <c r="A5640" s="20">
        <v>44027</v>
      </c>
      <c r="B5640">
        <v>1.1412</v>
      </c>
      <c r="C5640">
        <f t="shared" si="88"/>
        <v>2020</v>
      </c>
    </row>
    <row r="5641" spans="1:3">
      <c r="A5641" s="20">
        <v>44028</v>
      </c>
      <c r="B5641">
        <v>1.1384000000000001</v>
      </c>
      <c r="C5641">
        <f t="shared" si="88"/>
        <v>2020</v>
      </c>
    </row>
    <row r="5642" spans="1:3">
      <c r="A5642" s="20">
        <v>44029</v>
      </c>
      <c r="B5642">
        <v>1.1428</v>
      </c>
      <c r="C5642">
        <f t="shared" si="88"/>
        <v>2020</v>
      </c>
    </row>
    <row r="5643" spans="1:3">
      <c r="A5643" s="20">
        <v>44030</v>
      </c>
      <c r="B5643">
        <v>1.143</v>
      </c>
      <c r="C5643">
        <f t="shared" si="88"/>
        <v>2020</v>
      </c>
    </row>
    <row r="5644" spans="1:3">
      <c r="A5644" s="20">
        <v>44032</v>
      </c>
      <c r="B5644">
        <v>1.1446000000000001</v>
      </c>
      <c r="C5644">
        <f t="shared" si="88"/>
        <v>2020</v>
      </c>
    </row>
    <row r="5645" spans="1:3">
      <c r="A5645" s="20">
        <v>44033</v>
      </c>
      <c r="B5645">
        <v>1.1531</v>
      </c>
      <c r="C5645">
        <f t="shared" si="88"/>
        <v>2020</v>
      </c>
    </row>
    <row r="5646" spans="1:3">
      <c r="A5646" s="20">
        <v>44034</v>
      </c>
      <c r="B5646">
        <v>1.157</v>
      </c>
      <c r="C5646">
        <f t="shared" si="88"/>
        <v>2020</v>
      </c>
    </row>
    <row r="5647" spans="1:3">
      <c r="A5647" s="20">
        <v>44035</v>
      </c>
      <c r="B5647">
        <v>1.1601999999999999</v>
      </c>
      <c r="C5647">
        <f t="shared" si="88"/>
        <v>2020</v>
      </c>
    </row>
    <row r="5648" spans="1:3">
      <c r="A5648" s="20">
        <v>44036</v>
      </c>
      <c r="B5648">
        <v>1.1657</v>
      </c>
      <c r="C5648">
        <f t="shared" si="88"/>
        <v>2020</v>
      </c>
    </row>
    <row r="5649" spans="1:3">
      <c r="A5649" s="20">
        <v>44037</v>
      </c>
      <c r="B5649">
        <v>1.1656</v>
      </c>
      <c r="C5649">
        <f t="shared" si="88"/>
        <v>2020</v>
      </c>
    </row>
    <row r="5650" spans="1:3">
      <c r="A5650" s="20">
        <v>44039</v>
      </c>
      <c r="B5650">
        <v>1.1762999999999999</v>
      </c>
      <c r="C5650">
        <f t="shared" ref="C5650:C5713" si="89">YEAR(A5650)</f>
        <v>2020</v>
      </c>
    </row>
    <row r="5651" spans="1:3">
      <c r="A5651" s="20">
        <v>44040</v>
      </c>
      <c r="B5651">
        <v>1.1721999999999999</v>
      </c>
      <c r="C5651">
        <f t="shared" si="89"/>
        <v>2020</v>
      </c>
    </row>
    <row r="5652" spans="1:3">
      <c r="A5652" s="20">
        <v>44041</v>
      </c>
      <c r="B5652">
        <v>1.179</v>
      </c>
      <c r="C5652">
        <f t="shared" si="89"/>
        <v>2020</v>
      </c>
    </row>
    <row r="5653" spans="1:3">
      <c r="A5653" s="20">
        <v>44042</v>
      </c>
      <c r="B5653">
        <v>1.1847000000000001</v>
      </c>
      <c r="C5653">
        <f t="shared" si="89"/>
        <v>2020</v>
      </c>
    </row>
    <row r="5654" spans="1:3">
      <c r="A5654" s="20">
        <v>44043</v>
      </c>
      <c r="B5654">
        <v>1.1778999999999999</v>
      </c>
      <c r="C5654">
        <f t="shared" si="89"/>
        <v>2020</v>
      </c>
    </row>
    <row r="5655" spans="1:3">
      <c r="A5655" s="20">
        <v>44044</v>
      </c>
      <c r="B5655">
        <v>1.1779999999999999</v>
      </c>
      <c r="C5655">
        <f t="shared" si="89"/>
        <v>2020</v>
      </c>
    </row>
    <row r="5656" spans="1:3">
      <c r="A5656" s="20">
        <v>44046</v>
      </c>
      <c r="B5656">
        <v>1.1762999999999999</v>
      </c>
      <c r="C5656">
        <f t="shared" si="89"/>
        <v>2020</v>
      </c>
    </row>
    <row r="5657" spans="1:3">
      <c r="A5657" s="20">
        <v>44047</v>
      </c>
      <c r="B5657">
        <v>1.1797</v>
      </c>
      <c r="C5657">
        <f t="shared" si="89"/>
        <v>2020</v>
      </c>
    </row>
    <row r="5658" spans="1:3">
      <c r="A5658" s="20">
        <v>44048</v>
      </c>
      <c r="B5658">
        <v>1.1875</v>
      </c>
      <c r="C5658">
        <f t="shared" si="89"/>
        <v>2020</v>
      </c>
    </row>
    <row r="5659" spans="1:3">
      <c r="A5659" s="20">
        <v>44049</v>
      </c>
      <c r="B5659">
        <v>1.1882999999999999</v>
      </c>
      <c r="C5659">
        <f t="shared" si="89"/>
        <v>2020</v>
      </c>
    </row>
    <row r="5660" spans="1:3">
      <c r="A5660" s="20">
        <v>44050</v>
      </c>
      <c r="B5660">
        <v>1.1785000000000001</v>
      </c>
      <c r="C5660">
        <f t="shared" si="89"/>
        <v>2020</v>
      </c>
    </row>
    <row r="5661" spans="1:3">
      <c r="A5661" s="20">
        <v>44051</v>
      </c>
      <c r="B5661">
        <v>1.1789000000000001</v>
      </c>
      <c r="C5661">
        <f t="shared" si="89"/>
        <v>2020</v>
      </c>
    </row>
    <row r="5662" spans="1:3">
      <c r="A5662" s="20">
        <v>44053</v>
      </c>
      <c r="B5662">
        <v>1.1742999999999999</v>
      </c>
      <c r="C5662">
        <f t="shared" si="89"/>
        <v>2020</v>
      </c>
    </row>
    <row r="5663" spans="1:3">
      <c r="A5663" s="20">
        <v>44054</v>
      </c>
      <c r="B5663">
        <v>1.1744000000000001</v>
      </c>
      <c r="C5663">
        <f t="shared" si="89"/>
        <v>2020</v>
      </c>
    </row>
    <row r="5664" spans="1:3">
      <c r="A5664" s="20">
        <v>44055</v>
      </c>
      <c r="B5664">
        <v>1.1791</v>
      </c>
      <c r="C5664">
        <f t="shared" si="89"/>
        <v>2020</v>
      </c>
    </row>
    <row r="5665" spans="1:3">
      <c r="A5665" s="20">
        <v>44056</v>
      </c>
      <c r="B5665">
        <v>1.1817</v>
      </c>
      <c r="C5665">
        <f t="shared" si="89"/>
        <v>2020</v>
      </c>
    </row>
    <row r="5666" spans="1:3">
      <c r="A5666" s="20">
        <v>44057</v>
      </c>
      <c r="B5666">
        <v>1.1841999999999999</v>
      </c>
      <c r="C5666">
        <f t="shared" si="89"/>
        <v>2020</v>
      </c>
    </row>
    <row r="5667" spans="1:3">
      <c r="A5667" s="20">
        <v>44058</v>
      </c>
      <c r="B5667">
        <v>1.1841999999999999</v>
      </c>
      <c r="C5667">
        <f t="shared" si="89"/>
        <v>2020</v>
      </c>
    </row>
    <row r="5668" spans="1:3">
      <c r="A5668" s="20">
        <v>44060</v>
      </c>
      <c r="B5668">
        <v>1.1873</v>
      </c>
      <c r="C5668">
        <f t="shared" si="89"/>
        <v>2020</v>
      </c>
    </row>
    <row r="5669" spans="1:3">
      <c r="A5669" s="20">
        <v>44061</v>
      </c>
      <c r="B5669">
        <v>1.194</v>
      </c>
      <c r="C5669">
        <f t="shared" si="89"/>
        <v>2020</v>
      </c>
    </row>
    <row r="5670" spans="1:3">
      <c r="A5670" s="20">
        <v>44062</v>
      </c>
      <c r="B5670">
        <v>1.1852</v>
      </c>
      <c r="C5670">
        <f t="shared" si="89"/>
        <v>2020</v>
      </c>
    </row>
    <row r="5671" spans="1:3">
      <c r="A5671" s="20">
        <v>44063</v>
      </c>
      <c r="B5671">
        <v>1.1863999999999999</v>
      </c>
      <c r="C5671">
        <f t="shared" si="89"/>
        <v>2020</v>
      </c>
    </row>
    <row r="5672" spans="1:3">
      <c r="A5672" s="20">
        <v>44064</v>
      </c>
      <c r="B5672">
        <v>1.1796</v>
      </c>
      <c r="C5672">
        <f t="shared" si="89"/>
        <v>2020</v>
      </c>
    </row>
    <row r="5673" spans="1:3">
      <c r="A5673" s="20">
        <v>44065</v>
      </c>
      <c r="B5673">
        <v>1.1795</v>
      </c>
      <c r="C5673">
        <f t="shared" si="89"/>
        <v>2020</v>
      </c>
    </row>
    <row r="5674" spans="1:3">
      <c r="A5674" s="20">
        <v>44067</v>
      </c>
      <c r="B5674">
        <v>1.1794</v>
      </c>
      <c r="C5674">
        <f t="shared" si="89"/>
        <v>2020</v>
      </c>
    </row>
    <row r="5675" spans="1:3">
      <c r="A5675" s="20">
        <v>44068</v>
      </c>
      <c r="B5675">
        <v>1.1833</v>
      </c>
      <c r="C5675">
        <f t="shared" si="89"/>
        <v>2020</v>
      </c>
    </row>
    <row r="5676" spans="1:3">
      <c r="A5676" s="20">
        <v>44069</v>
      </c>
      <c r="B5676">
        <v>1.1838</v>
      </c>
      <c r="C5676">
        <f t="shared" si="89"/>
        <v>2020</v>
      </c>
    </row>
    <row r="5677" spans="1:3">
      <c r="A5677" s="20">
        <v>44070</v>
      </c>
      <c r="B5677">
        <v>1.1819999999999999</v>
      </c>
      <c r="C5677">
        <f t="shared" si="89"/>
        <v>2020</v>
      </c>
    </row>
    <row r="5678" spans="1:3">
      <c r="A5678" s="20">
        <v>44071</v>
      </c>
      <c r="B5678">
        <v>1.1907000000000001</v>
      </c>
      <c r="C5678">
        <f t="shared" si="89"/>
        <v>2020</v>
      </c>
    </row>
    <row r="5679" spans="1:3">
      <c r="A5679" s="20">
        <v>44072</v>
      </c>
      <c r="B5679">
        <v>1.1907000000000001</v>
      </c>
      <c r="C5679">
        <f t="shared" si="89"/>
        <v>2020</v>
      </c>
    </row>
    <row r="5680" spans="1:3">
      <c r="A5680" s="20">
        <v>44074</v>
      </c>
      <c r="B5680">
        <v>1.1937</v>
      </c>
      <c r="C5680">
        <f t="shared" si="89"/>
        <v>2020</v>
      </c>
    </row>
    <row r="5681" spans="1:3">
      <c r="A5681" s="20">
        <v>44075</v>
      </c>
      <c r="B5681">
        <v>1.1919999999999999</v>
      </c>
      <c r="C5681">
        <f t="shared" si="89"/>
        <v>2020</v>
      </c>
    </row>
    <row r="5682" spans="1:3">
      <c r="A5682" s="20">
        <v>44076</v>
      </c>
      <c r="B5682">
        <v>1.1855</v>
      </c>
      <c r="C5682">
        <f t="shared" si="89"/>
        <v>2020</v>
      </c>
    </row>
    <row r="5683" spans="1:3">
      <c r="A5683" s="20">
        <v>44077</v>
      </c>
      <c r="B5683">
        <v>1.1846000000000001</v>
      </c>
      <c r="C5683">
        <f t="shared" si="89"/>
        <v>2020</v>
      </c>
    </row>
    <row r="5684" spans="1:3">
      <c r="A5684" s="20">
        <v>44078</v>
      </c>
      <c r="B5684">
        <v>1.1838</v>
      </c>
      <c r="C5684">
        <f t="shared" si="89"/>
        <v>2020</v>
      </c>
    </row>
    <row r="5685" spans="1:3">
      <c r="A5685" s="20">
        <v>44079</v>
      </c>
      <c r="B5685">
        <v>1.1839</v>
      </c>
      <c r="C5685">
        <f t="shared" si="89"/>
        <v>2020</v>
      </c>
    </row>
    <row r="5686" spans="1:3">
      <c r="A5686" s="20">
        <v>44081</v>
      </c>
      <c r="B5686">
        <v>1.1816</v>
      </c>
      <c r="C5686">
        <f t="shared" si="89"/>
        <v>2020</v>
      </c>
    </row>
    <row r="5687" spans="1:3">
      <c r="A5687" s="20">
        <v>44082</v>
      </c>
      <c r="B5687">
        <v>1.1766000000000001</v>
      </c>
      <c r="C5687">
        <f t="shared" si="89"/>
        <v>2020</v>
      </c>
    </row>
    <row r="5688" spans="1:3">
      <c r="A5688" s="20">
        <v>44083</v>
      </c>
      <c r="B5688">
        <v>1.1808000000000001</v>
      </c>
      <c r="C5688">
        <f t="shared" si="89"/>
        <v>2020</v>
      </c>
    </row>
    <row r="5689" spans="1:3">
      <c r="A5689" s="20">
        <v>44084</v>
      </c>
      <c r="B5689">
        <v>1.1829000000000001</v>
      </c>
      <c r="C5689">
        <f t="shared" si="89"/>
        <v>2020</v>
      </c>
    </row>
    <row r="5690" spans="1:3">
      <c r="A5690" s="20">
        <v>44085</v>
      </c>
      <c r="B5690">
        <v>1.1846000000000001</v>
      </c>
      <c r="C5690">
        <f t="shared" si="89"/>
        <v>2020</v>
      </c>
    </row>
    <row r="5691" spans="1:3">
      <c r="A5691" s="20">
        <v>44086</v>
      </c>
      <c r="B5691">
        <v>1.1848000000000001</v>
      </c>
      <c r="C5691">
        <f t="shared" si="89"/>
        <v>2020</v>
      </c>
    </row>
    <row r="5692" spans="1:3">
      <c r="A5692" s="20">
        <v>44088</v>
      </c>
      <c r="B5692">
        <v>1.1868000000000001</v>
      </c>
      <c r="C5692">
        <f t="shared" si="89"/>
        <v>2020</v>
      </c>
    </row>
    <row r="5693" spans="1:3">
      <c r="A5693" s="20">
        <v>44089</v>
      </c>
      <c r="B5693">
        <v>1.1847000000000001</v>
      </c>
      <c r="C5693">
        <f t="shared" si="89"/>
        <v>2020</v>
      </c>
    </row>
    <row r="5694" spans="1:3">
      <c r="A5694" s="20">
        <v>44090</v>
      </c>
      <c r="B5694">
        <v>1.1815</v>
      </c>
      <c r="C5694">
        <f t="shared" si="89"/>
        <v>2020</v>
      </c>
    </row>
    <row r="5695" spans="1:3">
      <c r="A5695" s="20">
        <v>44091</v>
      </c>
      <c r="B5695">
        <v>1.1853</v>
      </c>
      <c r="C5695">
        <f t="shared" si="89"/>
        <v>2020</v>
      </c>
    </row>
    <row r="5696" spans="1:3">
      <c r="A5696" s="20">
        <v>44092</v>
      </c>
      <c r="B5696">
        <v>1.1839999999999999</v>
      </c>
      <c r="C5696">
        <f t="shared" si="89"/>
        <v>2020</v>
      </c>
    </row>
    <row r="5697" spans="1:3">
      <c r="A5697" s="20">
        <v>44093</v>
      </c>
      <c r="B5697">
        <v>1.1839999999999999</v>
      </c>
      <c r="C5697">
        <f t="shared" si="89"/>
        <v>2020</v>
      </c>
    </row>
    <row r="5698" spans="1:3">
      <c r="A5698" s="20">
        <v>44095</v>
      </c>
      <c r="B5698">
        <v>1.1766000000000001</v>
      </c>
      <c r="C5698">
        <f t="shared" si="89"/>
        <v>2020</v>
      </c>
    </row>
    <row r="5699" spans="1:3">
      <c r="A5699" s="20">
        <v>44096</v>
      </c>
      <c r="B5699">
        <v>1.1706000000000001</v>
      </c>
      <c r="C5699">
        <f t="shared" si="89"/>
        <v>2020</v>
      </c>
    </row>
    <row r="5700" spans="1:3">
      <c r="A5700" s="20">
        <v>44097</v>
      </c>
      <c r="B5700">
        <v>1.1659999999999999</v>
      </c>
      <c r="C5700">
        <f t="shared" si="89"/>
        <v>2020</v>
      </c>
    </row>
    <row r="5701" spans="1:3">
      <c r="A5701" s="20">
        <v>44098</v>
      </c>
      <c r="B5701">
        <v>1.1672</v>
      </c>
      <c r="C5701">
        <f t="shared" si="89"/>
        <v>2020</v>
      </c>
    </row>
    <row r="5702" spans="1:3">
      <c r="A5702" s="20">
        <v>44099</v>
      </c>
      <c r="B5702">
        <v>1.1631</v>
      </c>
      <c r="C5702">
        <f t="shared" si="89"/>
        <v>2020</v>
      </c>
    </row>
    <row r="5703" spans="1:3">
      <c r="A5703" s="20">
        <v>44100</v>
      </c>
      <c r="B5703">
        <v>1.1632</v>
      </c>
      <c r="C5703">
        <f t="shared" si="89"/>
        <v>2020</v>
      </c>
    </row>
    <row r="5704" spans="1:3">
      <c r="A5704" s="20">
        <v>44102</v>
      </c>
      <c r="B5704">
        <v>1.1668000000000001</v>
      </c>
      <c r="C5704">
        <f t="shared" si="89"/>
        <v>2020</v>
      </c>
    </row>
    <row r="5705" spans="1:3">
      <c r="A5705" s="20">
        <v>44103</v>
      </c>
      <c r="B5705">
        <v>1.1744000000000001</v>
      </c>
      <c r="C5705">
        <f t="shared" si="89"/>
        <v>2020</v>
      </c>
    </row>
    <row r="5706" spans="1:3">
      <c r="A5706" s="20">
        <v>44104</v>
      </c>
      <c r="B5706">
        <v>1.1732</v>
      </c>
      <c r="C5706">
        <f t="shared" si="89"/>
        <v>2020</v>
      </c>
    </row>
    <row r="5707" spans="1:3">
      <c r="A5707" s="20">
        <v>44105</v>
      </c>
      <c r="B5707">
        <v>1.1745000000000001</v>
      </c>
      <c r="C5707">
        <f t="shared" si="89"/>
        <v>2020</v>
      </c>
    </row>
    <row r="5708" spans="1:3">
      <c r="A5708" s="20">
        <v>44106</v>
      </c>
      <c r="B5708">
        <v>1.1717</v>
      </c>
      <c r="C5708">
        <f t="shared" si="89"/>
        <v>2020</v>
      </c>
    </row>
    <row r="5709" spans="1:3">
      <c r="A5709" s="20">
        <v>44107</v>
      </c>
      <c r="B5709">
        <v>1.1717</v>
      </c>
      <c r="C5709">
        <f t="shared" si="89"/>
        <v>2020</v>
      </c>
    </row>
    <row r="5710" spans="1:3">
      <c r="A5710" s="20">
        <v>44109</v>
      </c>
      <c r="B5710">
        <v>1.1788000000000001</v>
      </c>
      <c r="C5710">
        <f t="shared" si="89"/>
        <v>2020</v>
      </c>
    </row>
    <row r="5711" spans="1:3">
      <c r="A5711" s="20">
        <v>44110</v>
      </c>
      <c r="B5711">
        <v>1.1732</v>
      </c>
      <c r="C5711">
        <f t="shared" si="89"/>
        <v>2020</v>
      </c>
    </row>
    <row r="5712" spans="1:3">
      <c r="A5712" s="20">
        <v>44111</v>
      </c>
      <c r="B5712">
        <v>1.1769000000000001</v>
      </c>
      <c r="C5712">
        <f t="shared" si="89"/>
        <v>2020</v>
      </c>
    </row>
    <row r="5713" spans="1:3">
      <c r="A5713" s="20">
        <v>44112</v>
      </c>
      <c r="B5713">
        <v>1.1762999999999999</v>
      </c>
      <c r="C5713">
        <f t="shared" si="89"/>
        <v>2020</v>
      </c>
    </row>
    <row r="5714" spans="1:3">
      <c r="A5714" s="20">
        <v>44113</v>
      </c>
      <c r="B5714">
        <v>1.1829000000000001</v>
      </c>
      <c r="C5714">
        <f t="shared" ref="C5714:C5777" si="90">YEAR(A5714)</f>
        <v>2020</v>
      </c>
    </row>
    <row r="5715" spans="1:3">
      <c r="A5715" s="20">
        <v>44114</v>
      </c>
      <c r="B5715">
        <v>1.1831</v>
      </c>
      <c r="C5715">
        <f t="shared" si="90"/>
        <v>2020</v>
      </c>
    </row>
    <row r="5716" spans="1:3">
      <c r="A5716" s="20">
        <v>44116</v>
      </c>
      <c r="B5716">
        <v>1.1815</v>
      </c>
      <c r="C5716">
        <f t="shared" si="90"/>
        <v>2020</v>
      </c>
    </row>
    <row r="5717" spans="1:3">
      <c r="A5717" s="20">
        <v>44117</v>
      </c>
      <c r="B5717">
        <v>1.1745000000000001</v>
      </c>
      <c r="C5717">
        <f t="shared" si="90"/>
        <v>2020</v>
      </c>
    </row>
    <row r="5718" spans="1:3">
      <c r="A5718" s="20">
        <v>44118</v>
      </c>
      <c r="B5718">
        <v>1.1744000000000001</v>
      </c>
      <c r="C5718">
        <f t="shared" si="90"/>
        <v>2020</v>
      </c>
    </row>
    <row r="5719" spans="1:3">
      <c r="A5719" s="20">
        <v>44119</v>
      </c>
      <c r="B5719">
        <v>1.1706000000000001</v>
      </c>
      <c r="C5719">
        <f t="shared" si="90"/>
        <v>2020</v>
      </c>
    </row>
    <row r="5720" spans="1:3">
      <c r="A5720" s="20">
        <v>44120</v>
      </c>
      <c r="B5720">
        <v>1.1716</v>
      </c>
      <c r="C5720">
        <f t="shared" si="90"/>
        <v>2020</v>
      </c>
    </row>
    <row r="5721" spans="1:3">
      <c r="A5721" s="20">
        <v>44121</v>
      </c>
      <c r="B5721">
        <v>1.1715</v>
      </c>
      <c r="C5721">
        <f t="shared" si="90"/>
        <v>2020</v>
      </c>
    </row>
    <row r="5722" spans="1:3">
      <c r="A5722" s="20">
        <v>44123</v>
      </c>
      <c r="B5722">
        <v>1.1771</v>
      </c>
      <c r="C5722">
        <f t="shared" si="90"/>
        <v>2020</v>
      </c>
    </row>
    <row r="5723" spans="1:3">
      <c r="A5723" s="20">
        <v>44124</v>
      </c>
      <c r="B5723">
        <v>1.1828000000000001</v>
      </c>
      <c r="C5723">
        <f t="shared" si="90"/>
        <v>2020</v>
      </c>
    </row>
    <row r="5724" spans="1:3">
      <c r="A5724" s="20">
        <v>44125</v>
      </c>
      <c r="B5724">
        <v>1.1859999999999999</v>
      </c>
      <c r="C5724">
        <f t="shared" si="90"/>
        <v>2020</v>
      </c>
    </row>
    <row r="5725" spans="1:3">
      <c r="A5725" s="20">
        <v>44126</v>
      </c>
      <c r="B5725">
        <v>1.1821999999999999</v>
      </c>
      <c r="C5725">
        <f t="shared" si="90"/>
        <v>2020</v>
      </c>
    </row>
    <row r="5726" spans="1:3">
      <c r="A5726" s="20">
        <v>44127</v>
      </c>
      <c r="B5726">
        <v>1.1859999999999999</v>
      </c>
      <c r="C5726">
        <f t="shared" si="90"/>
        <v>2020</v>
      </c>
    </row>
    <row r="5727" spans="1:3">
      <c r="A5727" s="20">
        <v>44128</v>
      </c>
      <c r="B5727">
        <v>1.1862999999999999</v>
      </c>
      <c r="C5727">
        <f t="shared" si="90"/>
        <v>2020</v>
      </c>
    </row>
    <row r="5728" spans="1:3">
      <c r="A5728" s="20">
        <v>44130</v>
      </c>
      <c r="B5728">
        <v>1.1809000000000001</v>
      </c>
      <c r="C5728">
        <f t="shared" si="90"/>
        <v>2020</v>
      </c>
    </row>
    <row r="5729" spans="1:3">
      <c r="A5729" s="20">
        <v>44131</v>
      </c>
      <c r="B5729">
        <v>1.1779999999999999</v>
      </c>
      <c r="C5729">
        <f t="shared" si="90"/>
        <v>2020</v>
      </c>
    </row>
    <row r="5730" spans="1:3">
      <c r="A5730" s="20">
        <v>44132</v>
      </c>
      <c r="B5730">
        <v>1.1749000000000001</v>
      </c>
      <c r="C5730">
        <f t="shared" si="90"/>
        <v>2020</v>
      </c>
    </row>
    <row r="5731" spans="1:3">
      <c r="A5731" s="20">
        <v>44133</v>
      </c>
      <c r="B5731">
        <v>1.167</v>
      </c>
      <c r="C5731">
        <f t="shared" si="90"/>
        <v>2020</v>
      </c>
    </row>
    <row r="5732" spans="1:3">
      <c r="A5732" s="20">
        <v>44134</v>
      </c>
      <c r="B5732">
        <v>1.1677999999999999</v>
      </c>
      <c r="C5732">
        <f t="shared" si="90"/>
        <v>2020</v>
      </c>
    </row>
    <row r="5733" spans="1:3">
      <c r="A5733" s="20">
        <v>44135</v>
      </c>
      <c r="B5733">
        <v>1.1677999999999999</v>
      </c>
      <c r="C5733">
        <f t="shared" si="90"/>
        <v>2020</v>
      </c>
    </row>
    <row r="5734" spans="1:3">
      <c r="A5734" s="20">
        <v>44137</v>
      </c>
      <c r="B5734">
        <v>1.1640999999999999</v>
      </c>
      <c r="C5734">
        <f t="shared" si="90"/>
        <v>2020</v>
      </c>
    </row>
    <row r="5735" spans="1:3">
      <c r="A5735" s="20">
        <v>44138</v>
      </c>
      <c r="B5735">
        <v>1.1726000000000001</v>
      </c>
      <c r="C5735">
        <f t="shared" si="90"/>
        <v>2020</v>
      </c>
    </row>
    <row r="5736" spans="1:3">
      <c r="A5736" s="20">
        <v>44139</v>
      </c>
      <c r="B5736">
        <v>1.1722999999999999</v>
      </c>
      <c r="C5736">
        <f t="shared" si="90"/>
        <v>2020</v>
      </c>
    </row>
    <row r="5737" spans="1:3">
      <c r="A5737" s="20">
        <v>44140</v>
      </c>
      <c r="B5737">
        <v>1.1822999999999999</v>
      </c>
      <c r="C5737">
        <f t="shared" si="90"/>
        <v>2020</v>
      </c>
    </row>
    <row r="5738" spans="1:3">
      <c r="A5738" s="20">
        <v>44141</v>
      </c>
      <c r="B5738">
        <v>1.1874</v>
      </c>
      <c r="C5738">
        <f t="shared" si="90"/>
        <v>2020</v>
      </c>
    </row>
    <row r="5739" spans="1:3">
      <c r="A5739" s="20">
        <v>44142</v>
      </c>
      <c r="B5739">
        <v>1.1874</v>
      </c>
      <c r="C5739">
        <f t="shared" si="90"/>
        <v>2020</v>
      </c>
    </row>
    <row r="5740" spans="1:3">
      <c r="A5740" s="20">
        <v>44144</v>
      </c>
      <c r="B5740">
        <v>1.1815</v>
      </c>
      <c r="C5740">
        <f t="shared" si="90"/>
        <v>2020</v>
      </c>
    </row>
    <row r="5741" spans="1:3">
      <c r="A5741" s="20">
        <v>44145</v>
      </c>
      <c r="B5741">
        <v>1.1819</v>
      </c>
      <c r="C5741">
        <f t="shared" si="90"/>
        <v>2020</v>
      </c>
    </row>
    <row r="5742" spans="1:3">
      <c r="A5742" s="20">
        <v>44146</v>
      </c>
      <c r="B5742">
        <v>1.1778999999999999</v>
      </c>
      <c r="C5742">
        <f t="shared" si="90"/>
        <v>2020</v>
      </c>
    </row>
    <row r="5743" spans="1:3">
      <c r="A5743" s="20">
        <v>44147</v>
      </c>
      <c r="B5743">
        <v>1.1806000000000001</v>
      </c>
      <c r="C5743">
        <f t="shared" si="90"/>
        <v>2020</v>
      </c>
    </row>
    <row r="5744" spans="1:3">
      <c r="A5744" s="20">
        <v>44148</v>
      </c>
      <c r="B5744">
        <v>1.1836</v>
      </c>
      <c r="C5744">
        <f t="shared" si="90"/>
        <v>2020</v>
      </c>
    </row>
    <row r="5745" spans="1:3">
      <c r="A5745" s="20">
        <v>44149</v>
      </c>
      <c r="B5745">
        <v>1.1835</v>
      </c>
      <c r="C5745">
        <f t="shared" si="90"/>
        <v>2020</v>
      </c>
    </row>
    <row r="5746" spans="1:3">
      <c r="A5746" s="20">
        <v>44151</v>
      </c>
      <c r="B5746">
        <v>1.1856</v>
      </c>
      <c r="C5746">
        <f t="shared" si="90"/>
        <v>2020</v>
      </c>
    </row>
    <row r="5747" spans="1:3">
      <c r="A5747" s="20">
        <v>44152</v>
      </c>
      <c r="B5747">
        <v>1.1863999999999999</v>
      </c>
      <c r="C5747">
        <f t="shared" si="90"/>
        <v>2020</v>
      </c>
    </row>
    <row r="5748" spans="1:3">
      <c r="A5748" s="20">
        <v>44153</v>
      </c>
      <c r="B5748">
        <v>1.1852</v>
      </c>
      <c r="C5748">
        <f t="shared" si="90"/>
        <v>2020</v>
      </c>
    </row>
    <row r="5749" spans="1:3">
      <c r="A5749" s="20">
        <v>44154</v>
      </c>
      <c r="B5749">
        <v>1.1871</v>
      </c>
      <c r="C5749">
        <f t="shared" si="90"/>
        <v>2020</v>
      </c>
    </row>
    <row r="5750" spans="1:3">
      <c r="A5750" s="20">
        <v>44155</v>
      </c>
      <c r="B5750">
        <v>1.1857</v>
      </c>
      <c r="C5750">
        <f t="shared" si="90"/>
        <v>2020</v>
      </c>
    </row>
    <row r="5751" spans="1:3">
      <c r="A5751" s="20">
        <v>44156</v>
      </c>
      <c r="B5751">
        <v>1.1857</v>
      </c>
      <c r="C5751">
        <f t="shared" si="90"/>
        <v>2020</v>
      </c>
    </row>
    <row r="5752" spans="1:3">
      <c r="A5752" s="20">
        <v>44158</v>
      </c>
      <c r="B5752">
        <v>1.1839</v>
      </c>
      <c r="C5752">
        <f t="shared" si="90"/>
        <v>2020</v>
      </c>
    </row>
    <row r="5753" spans="1:3">
      <c r="A5753" s="20">
        <v>44159</v>
      </c>
      <c r="B5753">
        <v>1.1893</v>
      </c>
      <c r="C5753">
        <f t="shared" si="90"/>
        <v>2020</v>
      </c>
    </row>
    <row r="5754" spans="1:3">
      <c r="A5754" s="20">
        <v>44160</v>
      </c>
      <c r="B5754">
        <v>1.1915</v>
      </c>
      <c r="C5754">
        <f t="shared" si="90"/>
        <v>2020</v>
      </c>
    </row>
    <row r="5755" spans="1:3">
      <c r="A5755" s="20">
        <v>44161</v>
      </c>
      <c r="B5755">
        <v>1.1912</v>
      </c>
      <c r="C5755">
        <f t="shared" si="90"/>
        <v>2020</v>
      </c>
    </row>
    <row r="5756" spans="1:3">
      <c r="A5756" s="20">
        <v>44162</v>
      </c>
      <c r="B5756">
        <v>1.1962999999999999</v>
      </c>
      <c r="C5756">
        <f t="shared" si="90"/>
        <v>2020</v>
      </c>
    </row>
    <row r="5757" spans="1:3">
      <c r="A5757" s="20">
        <v>44163</v>
      </c>
      <c r="B5757">
        <v>1.1963999999999999</v>
      </c>
      <c r="C5757">
        <f t="shared" si="90"/>
        <v>2020</v>
      </c>
    </row>
    <row r="5758" spans="1:3">
      <c r="A5758" s="20">
        <v>44165</v>
      </c>
      <c r="B5758">
        <v>1.1932</v>
      </c>
      <c r="C5758">
        <f t="shared" si="90"/>
        <v>2020</v>
      </c>
    </row>
    <row r="5759" spans="1:3">
      <c r="A5759" s="20">
        <v>44166</v>
      </c>
      <c r="B5759">
        <v>1.2073</v>
      </c>
      <c r="C5759">
        <f t="shared" si="90"/>
        <v>2020</v>
      </c>
    </row>
    <row r="5760" spans="1:3">
      <c r="A5760" s="20">
        <v>44167</v>
      </c>
      <c r="B5760">
        <v>1.2113</v>
      </c>
      <c r="C5760">
        <f t="shared" si="90"/>
        <v>2020</v>
      </c>
    </row>
    <row r="5761" spans="1:3">
      <c r="A5761" s="20">
        <v>44168</v>
      </c>
      <c r="B5761">
        <v>1.2144999999999999</v>
      </c>
      <c r="C5761">
        <f t="shared" si="90"/>
        <v>2020</v>
      </c>
    </row>
    <row r="5762" spans="1:3">
      <c r="A5762" s="20">
        <v>44169</v>
      </c>
      <c r="B5762">
        <v>1.2121</v>
      </c>
      <c r="C5762">
        <f t="shared" si="90"/>
        <v>2020</v>
      </c>
    </row>
    <row r="5763" spans="1:3">
      <c r="A5763" s="20">
        <v>44170</v>
      </c>
      <c r="B5763">
        <v>1.2122999999999999</v>
      </c>
      <c r="C5763">
        <f t="shared" si="90"/>
        <v>2020</v>
      </c>
    </row>
    <row r="5764" spans="1:3">
      <c r="A5764" s="20">
        <v>44172</v>
      </c>
      <c r="B5764">
        <v>1.2109000000000001</v>
      </c>
      <c r="C5764">
        <f t="shared" si="90"/>
        <v>2020</v>
      </c>
    </row>
    <row r="5765" spans="1:3">
      <c r="A5765" s="20">
        <v>44173</v>
      </c>
      <c r="B5765">
        <v>1.2104999999999999</v>
      </c>
      <c r="C5765">
        <f t="shared" si="90"/>
        <v>2020</v>
      </c>
    </row>
    <row r="5766" spans="1:3">
      <c r="A5766" s="20">
        <v>44174</v>
      </c>
      <c r="B5766">
        <v>1.2081</v>
      </c>
      <c r="C5766">
        <f t="shared" si="90"/>
        <v>2020</v>
      </c>
    </row>
    <row r="5767" spans="1:3">
      <c r="A5767" s="20">
        <v>44175</v>
      </c>
      <c r="B5767">
        <v>1.2141</v>
      </c>
      <c r="C5767">
        <f t="shared" si="90"/>
        <v>2020</v>
      </c>
    </row>
    <row r="5768" spans="1:3">
      <c r="A5768" s="20">
        <v>44176</v>
      </c>
      <c r="B5768">
        <v>1.2112000000000001</v>
      </c>
      <c r="C5768">
        <f t="shared" si="90"/>
        <v>2020</v>
      </c>
    </row>
    <row r="5769" spans="1:3">
      <c r="A5769" s="20">
        <v>44177</v>
      </c>
      <c r="B5769">
        <v>1.2112000000000001</v>
      </c>
      <c r="C5769">
        <f t="shared" si="90"/>
        <v>2020</v>
      </c>
    </row>
    <row r="5770" spans="1:3">
      <c r="A5770" s="20">
        <v>44179</v>
      </c>
      <c r="B5770">
        <v>1.2144999999999999</v>
      </c>
      <c r="C5770">
        <f t="shared" si="90"/>
        <v>2020</v>
      </c>
    </row>
    <row r="5771" spans="1:3">
      <c r="A5771" s="20">
        <v>44180</v>
      </c>
      <c r="B5771">
        <v>1.2153</v>
      </c>
      <c r="C5771">
        <f t="shared" si="90"/>
        <v>2020</v>
      </c>
    </row>
    <row r="5772" spans="1:3">
      <c r="A5772" s="20">
        <v>44181</v>
      </c>
      <c r="B5772">
        <v>1.2197</v>
      </c>
      <c r="C5772">
        <f t="shared" si="90"/>
        <v>2020</v>
      </c>
    </row>
    <row r="5773" spans="1:3">
      <c r="A5773" s="20">
        <v>44182</v>
      </c>
      <c r="B5773">
        <v>1.2267999999999999</v>
      </c>
      <c r="C5773">
        <f t="shared" si="90"/>
        <v>2020</v>
      </c>
    </row>
    <row r="5774" spans="1:3">
      <c r="A5774" s="20">
        <v>44183</v>
      </c>
      <c r="B5774">
        <v>1.2258</v>
      </c>
      <c r="C5774">
        <f t="shared" si="90"/>
        <v>2020</v>
      </c>
    </row>
    <row r="5775" spans="1:3">
      <c r="A5775" s="20">
        <v>44184</v>
      </c>
      <c r="B5775">
        <v>1.2258</v>
      </c>
      <c r="C5775">
        <f t="shared" si="90"/>
        <v>2020</v>
      </c>
    </row>
    <row r="5776" spans="1:3">
      <c r="A5776" s="20">
        <v>44186</v>
      </c>
      <c r="B5776">
        <v>1.2238</v>
      </c>
      <c r="C5776">
        <f t="shared" si="90"/>
        <v>2020</v>
      </c>
    </row>
    <row r="5777" spans="1:3">
      <c r="A5777" s="20">
        <v>44187</v>
      </c>
      <c r="B5777">
        <v>1.2163999999999999</v>
      </c>
      <c r="C5777">
        <f t="shared" si="90"/>
        <v>2020</v>
      </c>
    </row>
    <row r="5778" spans="1:3">
      <c r="A5778" s="20">
        <v>44188</v>
      </c>
      <c r="B5778">
        <v>1.2190000000000001</v>
      </c>
      <c r="C5778">
        <f t="shared" ref="C5778:C5782" si="91">YEAR(A5778)</f>
        <v>2020</v>
      </c>
    </row>
    <row r="5779" spans="1:3">
      <c r="A5779" s="20">
        <v>44189</v>
      </c>
      <c r="B5779">
        <v>1.2181999999999999</v>
      </c>
      <c r="C5779">
        <f t="shared" si="91"/>
        <v>2020</v>
      </c>
    </row>
    <row r="5780" spans="1:3">
      <c r="A5780" s="20">
        <v>44190</v>
      </c>
      <c r="B5780">
        <v>1.2192000000000001</v>
      </c>
      <c r="C5780">
        <f t="shared" si="91"/>
        <v>2020</v>
      </c>
    </row>
    <row r="5781" spans="1:3">
      <c r="A5781" s="20">
        <v>44191</v>
      </c>
      <c r="B5781">
        <v>1.2283999999999999</v>
      </c>
      <c r="C5781">
        <f t="shared" si="91"/>
        <v>2020</v>
      </c>
    </row>
    <row r="5782" spans="1:3">
      <c r="A5782" s="20">
        <v>44193</v>
      </c>
      <c r="B5782">
        <v>1.2225999999999999</v>
      </c>
      <c r="C5782">
        <f t="shared" si="91"/>
        <v>2020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D14"/>
  <sheetViews>
    <sheetView zoomScaleNormal="100" workbookViewId="0"/>
  </sheetViews>
  <sheetFormatPr defaultColWidth="9.140625" defaultRowHeight="12.75"/>
  <cols>
    <col min="1" max="1" width="25.5703125" style="1" customWidth="1"/>
    <col min="2" max="2" width="40.140625" style="1" bestFit="1" customWidth="1"/>
    <col min="3" max="3" width="68" style="1" customWidth="1"/>
    <col min="4" max="4" width="10.85546875" style="1" bestFit="1" customWidth="1"/>
    <col min="5" max="5" width="14.140625" style="1" bestFit="1" customWidth="1"/>
    <col min="6" max="16384" width="9.140625" style="1"/>
  </cols>
  <sheetData>
    <row r="1" spans="1:4">
      <c r="A1" s="1" t="s">
        <v>43</v>
      </c>
    </row>
    <row r="2" spans="1:4">
      <c r="B2" s="1" t="s">
        <v>8</v>
      </c>
    </row>
    <row r="3" spans="1:4" ht="15">
      <c r="A3" s="6" t="s">
        <v>9</v>
      </c>
    </row>
    <row r="4" spans="1:4" ht="15.75" thickBot="1">
      <c r="A4" s="7" t="s">
        <v>10</v>
      </c>
      <c r="B4" s="7" t="s">
        <v>11</v>
      </c>
      <c r="C4" s="7" t="s">
        <v>36</v>
      </c>
      <c r="D4" s="7" t="s">
        <v>4</v>
      </c>
    </row>
    <row r="5" spans="1:4">
      <c r="A5" s="1" t="s">
        <v>120</v>
      </c>
      <c r="B5" s="1" t="s">
        <v>121</v>
      </c>
      <c r="C5" s="1" t="s">
        <v>122</v>
      </c>
      <c r="D5" s="1" t="s">
        <v>123</v>
      </c>
    </row>
    <row r="6" spans="1:4">
      <c r="A6" s="1" t="s">
        <v>124</v>
      </c>
      <c r="B6" s="1" t="s">
        <v>125</v>
      </c>
      <c r="C6" s="1" t="s">
        <v>126</v>
      </c>
      <c r="D6" s="1" t="s">
        <v>123</v>
      </c>
    </row>
    <row r="7" spans="1:4">
      <c r="A7" s="1" t="s">
        <v>127</v>
      </c>
      <c r="B7" s="1" t="s">
        <v>128</v>
      </c>
      <c r="C7" s="1" t="s">
        <v>129</v>
      </c>
      <c r="D7" s="1" t="s">
        <v>123</v>
      </c>
    </row>
    <row r="8" spans="1:4">
      <c r="A8" s="1" t="s">
        <v>130</v>
      </c>
      <c r="B8" s="1" t="s">
        <v>131</v>
      </c>
      <c r="C8" s="1" t="s">
        <v>132</v>
      </c>
      <c r="D8" s="1" t="s">
        <v>123</v>
      </c>
    </row>
    <row r="9" spans="1:4">
      <c r="A9" s="1" t="s">
        <v>133</v>
      </c>
      <c r="C9" s="1" t="s">
        <v>134</v>
      </c>
      <c r="D9" s="1" t="s">
        <v>123</v>
      </c>
    </row>
    <row r="10" spans="1:4">
      <c r="A10" s="1" t="s">
        <v>135</v>
      </c>
      <c r="C10" s="1" t="s">
        <v>136</v>
      </c>
      <c r="D10" s="1" t="s">
        <v>123</v>
      </c>
    </row>
    <row r="11" spans="1:4">
      <c r="A11" s="1" t="s">
        <v>137</v>
      </c>
      <c r="C11" s="1" t="s">
        <v>138</v>
      </c>
      <c r="D11" s="1" t="s">
        <v>123</v>
      </c>
    </row>
    <row r="12" spans="1:4">
      <c r="A12" s="1" t="s">
        <v>139</v>
      </c>
      <c r="C12" s="1" t="s">
        <v>140</v>
      </c>
      <c r="D12" s="1" t="s">
        <v>123</v>
      </c>
    </row>
    <row r="13" spans="1:4">
      <c r="A13" s="1" t="s">
        <v>141</v>
      </c>
      <c r="C13" s="1" t="s">
        <v>142</v>
      </c>
      <c r="D13" s="1" t="s">
        <v>123</v>
      </c>
    </row>
    <row r="14" spans="1:4">
      <c r="A14" s="1" t="s">
        <v>143</v>
      </c>
      <c r="B14" s="1" t="s">
        <v>144</v>
      </c>
      <c r="C14" s="1" t="s">
        <v>145</v>
      </c>
      <c r="D14" s="1" t="s">
        <v>123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B2:L25"/>
  <sheetViews>
    <sheetView topLeftCell="A14" workbookViewId="0">
      <selection activeCell="M35" sqref="M35"/>
    </sheetView>
  </sheetViews>
  <sheetFormatPr defaultRowHeight="12.75"/>
  <cols>
    <col min="4" max="4" width="15.5703125" bestFit="1" customWidth="1"/>
    <col min="5" max="5" width="4.5703125" bestFit="1" customWidth="1"/>
    <col min="10" max="10" width="14.5703125" bestFit="1" customWidth="1"/>
    <col min="11" max="11" width="8.85546875" bestFit="1" customWidth="1"/>
    <col min="12" max="12" width="10.5703125" bestFit="1" customWidth="1"/>
  </cols>
  <sheetData>
    <row r="2" spans="2:12" ht="15">
      <c r="B2" s="6" t="s">
        <v>96</v>
      </c>
      <c r="D2" s="6" t="s">
        <v>97</v>
      </c>
    </row>
    <row r="3" spans="2:12" ht="15.75" thickBot="1">
      <c r="B3" s="7" t="s">
        <v>98</v>
      </c>
      <c r="D3" s="7" t="s">
        <v>39</v>
      </c>
      <c r="E3" s="7" t="s">
        <v>99</v>
      </c>
      <c r="F3" s="7" t="s">
        <v>100</v>
      </c>
      <c r="J3" t="s">
        <v>1562</v>
      </c>
    </row>
    <row r="4" spans="2:12">
      <c r="B4" t="s">
        <v>106</v>
      </c>
      <c r="D4" t="s">
        <v>101</v>
      </c>
      <c r="E4" t="s">
        <v>105</v>
      </c>
      <c r="J4" t="s">
        <v>1563</v>
      </c>
      <c r="K4" t="s">
        <v>1564</v>
      </c>
      <c r="L4" t="s">
        <v>1565</v>
      </c>
    </row>
    <row r="5" spans="2:12">
      <c r="B5" t="s">
        <v>109</v>
      </c>
      <c r="D5" t="s">
        <v>102</v>
      </c>
      <c r="E5" t="s">
        <v>103</v>
      </c>
      <c r="J5" t="s">
        <v>1566</v>
      </c>
      <c r="K5" t="s">
        <v>105</v>
      </c>
      <c r="L5" s="21">
        <v>1055.55</v>
      </c>
    </row>
    <row r="6" spans="2:12">
      <c r="B6" t="s">
        <v>112</v>
      </c>
      <c r="D6" t="s">
        <v>104</v>
      </c>
      <c r="E6" t="s">
        <v>105</v>
      </c>
      <c r="J6" t="s">
        <v>1567</v>
      </c>
      <c r="K6" t="s">
        <v>105</v>
      </c>
      <c r="L6" s="21">
        <v>3.6</v>
      </c>
    </row>
    <row r="7" spans="2:12">
      <c r="B7" t="s">
        <v>113</v>
      </c>
      <c r="J7" t="s">
        <v>301</v>
      </c>
      <c r="K7" t="s">
        <v>1568</v>
      </c>
      <c r="L7" s="21">
        <v>1000</v>
      </c>
    </row>
    <row r="8" spans="2:12">
      <c r="B8" t="s">
        <v>114</v>
      </c>
      <c r="J8" t="s">
        <v>1569</v>
      </c>
      <c r="K8" t="s">
        <v>1570</v>
      </c>
      <c r="L8" s="21">
        <v>1000</v>
      </c>
    </row>
    <row r="9" spans="2:12">
      <c r="B9" t="s">
        <v>115</v>
      </c>
      <c r="J9" t="s">
        <v>1571</v>
      </c>
      <c r="K9" t="s">
        <v>105</v>
      </c>
      <c r="L9" s="21">
        <v>1.05555</v>
      </c>
    </row>
    <row r="10" spans="2:12">
      <c r="B10" t="s">
        <v>116</v>
      </c>
      <c r="J10" t="s">
        <v>1572</v>
      </c>
      <c r="K10" t="s">
        <v>105</v>
      </c>
      <c r="L10" s="21">
        <v>4.1868000000000002E-2</v>
      </c>
    </row>
    <row r="11" spans="2:12">
      <c r="B11" t="s">
        <v>107</v>
      </c>
      <c r="J11" t="s">
        <v>1573</v>
      </c>
      <c r="K11" t="s">
        <v>105</v>
      </c>
      <c r="L11" s="21">
        <v>41.868000000000002</v>
      </c>
    </row>
    <row r="12" spans="2:12">
      <c r="B12" t="s">
        <v>117</v>
      </c>
      <c r="J12" t="s">
        <v>1574</v>
      </c>
      <c r="K12" t="s">
        <v>105</v>
      </c>
      <c r="L12" s="21">
        <v>3.5999999999999999E-3</v>
      </c>
    </row>
    <row r="13" spans="2:12">
      <c r="B13" t="s">
        <v>118</v>
      </c>
      <c r="J13" t="s">
        <v>1575</v>
      </c>
      <c r="K13" t="s">
        <v>1568</v>
      </c>
      <c r="L13" s="21">
        <v>1000000</v>
      </c>
    </row>
    <row r="14" spans="2:12">
      <c r="B14" t="s">
        <v>1440</v>
      </c>
      <c r="J14" t="s">
        <v>1576</v>
      </c>
      <c r="K14" t="s">
        <v>1577</v>
      </c>
      <c r="L14" s="21">
        <v>1000</v>
      </c>
    </row>
    <row r="15" spans="2:12">
      <c r="B15" t="s">
        <v>1441</v>
      </c>
      <c r="J15" t="s">
        <v>1578</v>
      </c>
      <c r="K15" t="s">
        <v>1579</v>
      </c>
      <c r="L15" s="21">
        <v>0.15384600000000001</v>
      </c>
    </row>
    <row r="16" spans="2:12">
      <c r="B16" t="s">
        <v>1442</v>
      </c>
      <c r="J16" t="s">
        <v>1580</v>
      </c>
      <c r="K16" t="s">
        <v>1581</v>
      </c>
      <c r="L16" s="21">
        <v>-1E-3</v>
      </c>
    </row>
    <row r="17" spans="2:12">
      <c r="B17" t="s">
        <v>1552</v>
      </c>
      <c r="J17" t="s">
        <v>1582</v>
      </c>
      <c r="K17" t="s">
        <v>105</v>
      </c>
      <c r="L17" s="21">
        <v>1000</v>
      </c>
    </row>
    <row r="18" spans="2:12">
      <c r="J18" t="s">
        <v>1583</v>
      </c>
      <c r="K18" t="s">
        <v>105</v>
      </c>
      <c r="L18" s="21">
        <v>37.681199999999997</v>
      </c>
    </row>
    <row r="19" spans="2:12">
      <c r="J19" t="s">
        <v>1584</v>
      </c>
      <c r="K19" t="s">
        <v>105</v>
      </c>
      <c r="L19" s="21">
        <v>2299</v>
      </c>
    </row>
    <row r="20" spans="2:12">
      <c r="J20" t="s">
        <v>1585</v>
      </c>
      <c r="K20" t="s">
        <v>1579</v>
      </c>
      <c r="L20" s="21">
        <v>2.7777769999999999</v>
      </c>
    </row>
    <row r="21" spans="2:12">
      <c r="J21" t="s">
        <v>1586</v>
      </c>
      <c r="K21" t="s">
        <v>105</v>
      </c>
      <c r="L21" s="21">
        <v>3.6</v>
      </c>
    </row>
    <row r="22" spans="2:12">
      <c r="J22" t="s">
        <v>105</v>
      </c>
      <c r="K22" t="s">
        <v>105</v>
      </c>
      <c r="L22" s="21">
        <v>1</v>
      </c>
    </row>
    <row r="23" spans="2:12">
      <c r="J23" t="s">
        <v>103</v>
      </c>
      <c r="K23" t="s">
        <v>1587</v>
      </c>
      <c r="L23" s="21">
        <v>1000</v>
      </c>
    </row>
    <row r="24" spans="2:12">
      <c r="J24" t="s">
        <v>1589</v>
      </c>
      <c r="K24" t="s">
        <v>105</v>
      </c>
      <c r="L24">
        <f>1000/0.981</f>
        <v>1019.3679918450561</v>
      </c>
    </row>
    <row r="25" spans="2:12">
      <c r="J25" t="s">
        <v>1590</v>
      </c>
      <c r="K25" t="s">
        <v>105</v>
      </c>
      <c r="L25">
        <f>1/0.981</f>
        <v>1.019367991845056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D8E49-1EC1-4452-8DC0-6810C7AD01E4}">
  <dimension ref="B5:D18"/>
  <sheetViews>
    <sheetView workbookViewId="0">
      <selection activeCell="C19" sqref="C19"/>
    </sheetView>
  </sheetViews>
  <sheetFormatPr defaultRowHeight="12.75"/>
  <cols>
    <col min="2" max="2" width="10.140625" bestFit="1" customWidth="1"/>
    <col min="3" max="3" width="14.140625" bestFit="1" customWidth="1"/>
  </cols>
  <sheetData>
    <row r="5" spans="2:4">
      <c r="B5" s="17" t="s">
        <v>27</v>
      </c>
      <c r="C5" s="15"/>
      <c r="D5" s="15"/>
    </row>
    <row r="6" spans="2:4">
      <c r="B6" s="16" t="s">
        <v>30</v>
      </c>
      <c r="C6" s="16" t="s">
        <v>5</v>
      </c>
      <c r="D6" s="16" t="s">
        <v>4</v>
      </c>
    </row>
    <row r="7" spans="2:4">
      <c r="B7" s="15" t="s">
        <v>1536</v>
      </c>
      <c r="C7" s="15" t="s">
        <v>1537</v>
      </c>
      <c r="D7" s="15">
        <v>1</v>
      </c>
    </row>
    <row r="8" spans="2:4">
      <c r="B8" s="15" t="s">
        <v>1536</v>
      </c>
      <c r="C8" s="15" t="s">
        <v>1538</v>
      </c>
      <c r="D8" s="15">
        <v>1</v>
      </c>
    </row>
    <row r="9" spans="2:4">
      <c r="B9" s="15" t="s">
        <v>1536</v>
      </c>
      <c r="C9" s="15" t="s">
        <v>1539</v>
      </c>
      <c r="D9" s="15">
        <v>1</v>
      </c>
    </row>
    <row r="10" spans="2:4">
      <c r="B10" s="15" t="s">
        <v>1536</v>
      </c>
      <c r="C10" s="15" t="s">
        <v>1542</v>
      </c>
      <c r="D10" s="15">
        <v>1</v>
      </c>
    </row>
    <row r="11" spans="2:4">
      <c r="B11" s="15" t="s">
        <v>1536</v>
      </c>
      <c r="C11" s="15" t="s">
        <v>1540</v>
      </c>
      <c r="D11" s="15">
        <v>1</v>
      </c>
    </row>
    <row r="12" spans="2:4">
      <c r="B12" s="15" t="s">
        <v>1536</v>
      </c>
      <c r="C12" s="15" t="s">
        <v>1541</v>
      </c>
      <c r="D12" s="15">
        <v>1</v>
      </c>
    </row>
    <row r="13" spans="2:4">
      <c r="B13" s="15" t="s">
        <v>1536</v>
      </c>
      <c r="C13" s="15" t="s">
        <v>1537</v>
      </c>
      <c r="D13" s="15">
        <v>1</v>
      </c>
    </row>
    <row r="14" spans="2:4">
      <c r="B14" s="15" t="s">
        <v>1536</v>
      </c>
      <c r="C14" s="15" t="s">
        <v>1549</v>
      </c>
      <c r="D14" s="19">
        <v>1E-3</v>
      </c>
    </row>
    <row r="15" spans="2:4">
      <c r="B15" s="15" t="s">
        <v>1536</v>
      </c>
      <c r="C15" s="15" t="s">
        <v>1548</v>
      </c>
      <c r="D15" s="19">
        <v>1E-3</v>
      </c>
    </row>
    <row r="16" spans="2:4">
      <c r="B16" s="15" t="s">
        <v>1536</v>
      </c>
      <c r="C16" s="15" t="s">
        <v>1550</v>
      </c>
      <c r="D16" s="19">
        <v>1E-3</v>
      </c>
    </row>
    <row r="17" spans="2:4">
      <c r="B17" s="15" t="s">
        <v>1536</v>
      </c>
      <c r="C17" s="15" t="s">
        <v>1551</v>
      </c>
      <c r="D17" s="19">
        <v>1E-3</v>
      </c>
    </row>
    <row r="18" spans="2:4">
      <c r="B18" s="15" t="s">
        <v>1536</v>
      </c>
      <c r="C18" s="15" t="s">
        <v>1588</v>
      </c>
      <c r="D18" s="15">
        <v>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B1:BV180"/>
  <sheetViews>
    <sheetView tabSelected="1" topLeftCell="M1" zoomScale="85" zoomScaleNormal="85" workbookViewId="0">
      <pane ySplit="4" topLeftCell="A63" activePane="bottomLeft" state="frozen"/>
      <selection activeCell="AH1" sqref="AH1"/>
      <selection pane="bottomLeft" activeCell="U76" sqref="U76"/>
    </sheetView>
  </sheetViews>
  <sheetFormatPr defaultColWidth="9.140625" defaultRowHeight="12.75"/>
  <cols>
    <col min="1" max="2" width="9.140625" style="1"/>
    <col min="3" max="3" width="18.140625" style="1" bestFit="1" customWidth="1"/>
    <col min="4" max="4" width="34.85546875" style="1" customWidth="1"/>
    <col min="5" max="11" width="9.140625" style="1"/>
    <col min="12" max="12" width="16.140625" style="1" bestFit="1" customWidth="1"/>
    <col min="13" max="13" width="85.140625" style="1" bestFit="1" customWidth="1"/>
    <col min="14" max="21" width="9.140625" style="1"/>
    <col min="22" max="22" width="60.140625" style="1" bestFit="1" customWidth="1"/>
    <col min="23" max="30" width="9.140625" style="1"/>
    <col min="31" max="31" width="51.42578125" style="1" bestFit="1" customWidth="1"/>
    <col min="32" max="38" width="9.140625" style="1"/>
    <col min="39" max="39" width="17.42578125" style="1" bestFit="1" customWidth="1"/>
    <col min="40" max="40" width="40.140625" style="1" customWidth="1"/>
    <col min="41" max="47" width="9.140625" style="1"/>
    <col min="48" max="48" width="22" style="1" bestFit="1" customWidth="1"/>
    <col min="49" max="49" width="32.5703125" style="1" customWidth="1"/>
    <col min="50" max="57" width="9.140625" style="1"/>
    <col min="58" max="58" width="17" style="1" customWidth="1"/>
    <col min="59" max="59" width="56.5703125" style="1" bestFit="1" customWidth="1"/>
    <col min="60" max="67" width="9.140625" style="1"/>
    <col min="68" max="68" width="20" style="1" customWidth="1"/>
    <col min="69" max="69" width="56.85546875" style="1" bestFit="1" customWidth="1"/>
    <col min="70" max="16384" width="9.140625" style="1"/>
  </cols>
  <sheetData>
    <row r="1" spans="2:74" ht="23.25">
      <c r="B1" s="2" t="s">
        <v>245</v>
      </c>
      <c r="D1" s="1" t="s">
        <v>1337</v>
      </c>
      <c r="K1" s="2" t="s">
        <v>246</v>
      </c>
      <c r="T1" s="2" t="s">
        <v>99</v>
      </c>
      <c r="AC1" s="2" t="s">
        <v>247</v>
      </c>
      <c r="AL1" s="2" t="s">
        <v>248</v>
      </c>
      <c r="AU1" s="2" t="s">
        <v>249</v>
      </c>
      <c r="BE1" s="2" t="s">
        <v>250</v>
      </c>
      <c r="BO1" s="2" t="s">
        <v>251</v>
      </c>
    </row>
    <row r="3" spans="2:74" ht="15">
      <c r="B3" s="3" t="s">
        <v>88</v>
      </c>
      <c r="C3" s="4"/>
      <c r="D3" s="4"/>
      <c r="E3" s="4"/>
      <c r="F3" s="4"/>
      <c r="G3" s="4"/>
      <c r="H3" s="4"/>
      <c r="I3" s="4"/>
      <c r="K3" s="3" t="s">
        <v>88</v>
      </c>
      <c r="L3" s="4"/>
      <c r="M3" s="4"/>
      <c r="N3" s="4"/>
      <c r="O3" s="4"/>
      <c r="P3" s="4"/>
      <c r="Q3" s="4"/>
      <c r="R3" s="4"/>
      <c r="T3" s="3" t="s">
        <v>88</v>
      </c>
      <c r="U3" s="4"/>
      <c r="V3" s="4"/>
      <c r="W3" s="4"/>
      <c r="X3" s="4"/>
      <c r="Y3" s="4"/>
      <c r="Z3" s="4"/>
      <c r="AA3" s="4"/>
      <c r="AC3" s="3" t="s">
        <v>88</v>
      </c>
      <c r="AD3" s="4"/>
      <c r="AE3" s="4"/>
      <c r="AF3" s="4"/>
      <c r="AG3" s="4"/>
      <c r="AH3" s="4"/>
      <c r="AI3" s="4"/>
      <c r="AJ3" s="4"/>
      <c r="AL3" s="3" t="s">
        <v>88</v>
      </c>
      <c r="AM3" s="4"/>
      <c r="AN3" s="4"/>
      <c r="AO3" s="4"/>
      <c r="AP3" s="4"/>
      <c r="AQ3" s="4"/>
      <c r="AR3" s="4"/>
      <c r="AS3" s="4"/>
      <c r="AU3" s="3" t="s">
        <v>88</v>
      </c>
      <c r="AV3" s="4"/>
      <c r="AW3" s="4"/>
      <c r="AX3" s="4"/>
      <c r="AY3" s="4"/>
      <c r="AZ3" s="4"/>
      <c r="BA3" s="4"/>
      <c r="BB3" s="4"/>
      <c r="BE3" s="3" t="s">
        <v>88</v>
      </c>
      <c r="BF3" s="4"/>
      <c r="BG3" s="4"/>
      <c r="BH3" s="4"/>
      <c r="BI3" s="4"/>
      <c r="BJ3" s="4"/>
      <c r="BK3" s="4"/>
      <c r="BL3" s="4"/>
      <c r="BO3" s="3" t="s">
        <v>88</v>
      </c>
      <c r="BP3" s="4"/>
      <c r="BQ3" s="4"/>
      <c r="BR3" s="4"/>
      <c r="BS3" s="4"/>
      <c r="BT3" s="4"/>
      <c r="BU3" s="4"/>
      <c r="BV3" s="4"/>
    </row>
    <row r="4" spans="2:74" ht="15.75" thickBot="1">
      <c r="B4" s="5" t="s">
        <v>89</v>
      </c>
      <c r="C4" s="5" t="s">
        <v>90</v>
      </c>
      <c r="D4" s="5" t="s">
        <v>91</v>
      </c>
      <c r="E4" s="5" t="s">
        <v>92</v>
      </c>
      <c r="F4" s="5" t="s">
        <v>29</v>
      </c>
      <c r="G4" s="5" t="s">
        <v>93</v>
      </c>
      <c r="H4" s="5" t="s">
        <v>94</v>
      </c>
      <c r="I4" s="5" t="s">
        <v>95</v>
      </c>
      <c r="K4" s="5" t="s">
        <v>89</v>
      </c>
      <c r="L4" s="5" t="s">
        <v>90</v>
      </c>
      <c r="M4" s="5" t="s">
        <v>91</v>
      </c>
      <c r="N4" s="5" t="s">
        <v>92</v>
      </c>
      <c r="O4" s="5" t="s">
        <v>29</v>
      </c>
      <c r="P4" s="5" t="s">
        <v>93</v>
      </c>
      <c r="Q4" s="5" t="s">
        <v>94</v>
      </c>
      <c r="R4" s="5" t="s">
        <v>95</v>
      </c>
      <c r="T4" s="5" t="s">
        <v>89</v>
      </c>
      <c r="U4" s="5" t="s">
        <v>90</v>
      </c>
      <c r="V4" s="5" t="s">
        <v>91</v>
      </c>
      <c r="W4" s="5" t="s">
        <v>92</v>
      </c>
      <c r="X4" s="5" t="s">
        <v>29</v>
      </c>
      <c r="Y4" s="5" t="s">
        <v>93</v>
      </c>
      <c r="Z4" s="5" t="s">
        <v>94</v>
      </c>
      <c r="AA4" s="5" t="s">
        <v>95</v>
      </c>
      <c r="AC4" s="5" t="s">
        <v>89</v>
      </c>
      <c r="AD4" s="5" t="s">
        <v>90</v>
      </c>
      <c r="AE4" s="5" t="s">
        <v>91</v>
      </c>
      <c r="AF4" s="5" t="s">
        <v>92</v>
      </c>
      <c r="AG4" s="5" t="s">
        <v>29</v>
      </c>
      <c r="AH4" s="5" t="s">
        <v>93</v>
      </c>
      <c r="AI4" s="5" t="s">
        <v>94</v>
      </c>
      <c r="AJ4" s="5" t="s">
        <v>95</v>
      </c>
      <c r="AL4" s="5" t="s">
        <v>89</v>
      </c>
      <c r="AM4" s="5" t="s">
        <v>90</v>
      </c>
      <c r="AN4" s="5" t="s">
        <v>91</v>
      </c>
      <c r="AO4" s="5" t="s">
        <v>92</v>
      </c>
      <c r="AP4" s="5" t="s">
        <v>29</v>
      </c>
      <c r="AQ4" s="5" t="s">
        <v>93</v>
      </c>
      <c r="AR4" s="5" t="s">
        <v>94</v>
      </c>
      <c r="AS4" s="5" t="s">
        <v>95</v>
      </c>
      <c r="AU4" s="5" t="s">
        <v>89</v>
      </c>
      <c r="AV4" s="5" t="s">
        <v>90</v>
      </c>
      <c r="AW4" s="5" t="s">
        <v>91</v>
      </c>
      <c r="AX4" s="5" t="s">
        <v>92</v>
      </c>
      <c r="AY4" s="5" t="s">
        <v>29</v>
      </c>
      <c r="AZ4" s="5" t="s">
        <v>93</v>
      </c>
      <c r="BA4" s="5" t="s">
        <v>94</v>
      </c>
      <c r="BB4" s="5" t="s">
        <v>95</v>
      </c>
      <c r="BE4" s="5" t="s">
        <v>89</v>
      </c>
      <c r="BF4" s="5" t="s">
        <v>90</v>
      </c>
      <c r="BG4" s="5" t="s">
        <v>91</v>
      </c>
      <c r="BH4" s="5" t="s">
        <v>92</v>
      </c>
      <c r="BI4" s="5" t="s">
        <v>29</v>
      </c>
      <c r="BJ4" s="5" t="s">
        <v>93</v>
      </c>
      <c r="BK4" s="5" t="s">
        <v>94</v>
      </c>
      <c r="BL4" s="5" t="s">
        <v>95</v>
      </c>
      <c r="BO4" s="5" t="s">
        <v>89</v>
      </c>
      <c r="BP4" s="5" t="s">
        <v>90</v>
      </c>
      <c r="BQ4" s="5" t="s">
        <v>91</v>
      </c>
      <c r="BR4" s="5" t="s">
        <v>92</v>
      </c>
      <c r="BS4" s="5" t="s">
        <v>29</v>
      </c>
      <c r="BT4" s="5" t="s">
        <v>93</v>
      </c>
      <c r="BU4" s="5" t="s">
        <v>94</v>
      </c>
      <c r="BV4" s="5" t="s">
        <v>95</v>
      </c>
    </row>
    <row r="5" spans="2:74">
      <c r="B5" s="4" t="s">
        <v>218</v>
      </c>
      <c r="C5" s="4" t="s">
        <v>252</v>
      </c>
      <c r="D5" s="4" t="s">
        <v>253</v>
      </c>
      <c r="E5" s="4" t="s">
        <v>105</v>
      </c>
      <c r="F5" s="4"/>
      <c r="G5" s="4"/>
      <c r="H5" s="4"/>
      <c r="I5" s="4"/>
      <c r="K5" s="4" t="s">
        <v>218</v>
      </c>
      <c r="L5" s="4" t="s">
        <v>690</v>
      </c>
      <c r="M5" s="4" t="s">
        <v>691</v>
      </c>
      <c r="N5" s="4" t="s">
        <v>255</v>
      </c>
      <c r="O5" s="4"/>
      <c r="P5" s="4"/>
      <c r="Q5" s="4"/>
      <c r="R5" s="4"/>
      <c r="T5" s="4" t="s">
        <v>164</v>
      </c>
      <c r="U5" s="4" t="s">
        <v>418</v>
      </c>
      <c r="V5" s="4" t="s">
        <v>419</v>
      </c>
      <c r="W5" s="4" t="s">
        <v>105</v>
      </c>
      <c r="X5" s="4"/>
      <c r="Y5" s="4"/>
      <c r="Z5" s="4"/>
      <c r="AA5" s="4"/>
      <c r="AC5" s="4" t="s">
        <v>218</v>
      </c>
      <c r="AD5" s="4" t="s">
        <v>299</v>
      </c>
      <c r="AE5" s="4" t="s">
        <v>300</v>
      </c>
      <c r="AF5" s="4" t="s">
        <v>301</v>
      </c>
      <c r="AG5" s="4"/>
      <c r="AH5" s="4"/>
      <c r="AI5" s="4"/>
      <c r="AJ5" s="4"/>
      <c r="AL5" s="4" t="s">
        <v>218</v>
      </c>
      <c r="AM5" s="4" t="s">
        <v>815</v>
      </c>
      <c r="AN5" s="4" t="s">
        <v>816</v>
      </c>
      <c r="AO5" s="4" t="s">
        <v>817</v>
      </c>
      <c r="AP5" s="4"/>
      <c r="AQ5" s="4"/>
      <c r="AR5" s="4"/>
      <c r="AS5" s="4"/>
      <c r="AU5" s="4" t="s">
        <v>164</v>
      </c>
      <c r="AV5" s="4" t="s">
        <v>1097</v>
      </c>
      <c r="AW5" s="4" t="s">
        <v>1098</v>
      </c>
      <c r="AX5" s="4" t="s">
        <v>105</v>
      </c>
      <c r="AY5" s="4"/>
      <c r="AZ5" s="4"/>
      <c r="BA5" s="4"/>
      <c r="BB5" s="4"/>
      <c r="BE5" s="4" t="s">
        <v>218</v>
      </c>
      <c r="BF5" s="4" t="s">
        <v>334</v>
      </c>
      <c r="BG5" s="4" t="s">
        <v>1530</v>
      </c>
      <c r="BH5" s="4" t="s">
        <v>335</v>
      </c>
      <c r="BI5" s="4"/>
      <c r="BJ5" s="4"/>
      <c r="BK5" s="4"/>
      <c r="BL5" s="4"/>
      <c r="BO5" s="4" t="s">
        <v>240</v>
      </c>
      <c r="BP5" s="4" t="s">
        <v>264</v>
      </c>
      <c r="BQ5" s="4" t="s">
        <v>265</v>
      </c>
      <c r="BR5" s="4" t="s">
        <v>105</v>
      </c>
      <c r="BS5" s="4" t="s">
        <v>0</v>
      </c>
      <c r="BT5" s="4" t="s">
        <v>47</v>
      </c>
      <c r="BU5" s="4"/>
      <c r="BV5" s="4"/>
    </row>
    <row r="6" spans="2:74">
      <c r="B6" s="4" t="s">
        <v>146</v>
      </c>
      <c r="C6" s="4" t="s">
        <v>266</v>
      </c>
      <c r="D6" s="4" t="s">
        <v>267</v>
      </c>
      <c r="E6" s="4" t="s">
        <v>105</v>
      </c>
      <c r="F6" s="4"/>
      <c r="G6" s="4"/>
      <c r="H6" s="4"/>
      <c r="I6" s="4"/>
      <c r="K6" s="4" t="s">
        <v>218</v>
      </c>
      <c r="L6" s="4" t="s">
        <v>699</v>
      </c>
      <c r="M6" s="4" t="s">
        <v>700</v>
      </c>
      <c r="N6" s="4" t="s">
        <v>255</v>
      </c>
      <c r="O6" s="4"/>
      <c r="P6" s="4"/>
      <c r="Q6" s="4"/>
      <c r="R6" s="4"/>
      <c r="T6" s="4" t="s">
        <v>164</v>
      </c>
      <c r="U6" s="4" t="s">
        <v>452</v>
      </c>
      <c r="V6" s="4" t="s">
        <v>453</v>
      </c>
      <c r="W6" s="4" t="s">
        <v>167</v>
      </c>
      <c r="X6" s="4"/>
      <c r="Y6" s="4"/>
      <c r="Z6" s="4"/>
      <c r="AA6" s="4"/>
      <c r="AC6" s="4" t="s">
        <v>218</v>
      </c>
      <c r="AD6" s="4" t="s">
        <v>329</v>
      </c>
      <c r="AE6" s="4" t="s">
        <v>330</v>
      </c>
      <c r="AF6" s="4" t="s">
        <v>301</v>
      </c>
      <c r="AG6" s="4"/>
      <c r="AH6" s="4"/>
      <c r="AI6" s="4"/>
      <c r="AJ6" s="4"/>
      <c r="AL6" s="4" t="s">
        <v>218</v>
      </c>
      <c r="AM6" s="4" t="s">
        <v>948</v>
      </c>
      <c r="AN6" s="4" t="s">
        <v>949</v>
      </c>
      <c r="AO6" s="4" t="s">
        <v>817</v>
      </c>
      <c r="AP6" s="4"/>
      <c r="AQ6" s="4"/>
      <c r="AR6" s="4"/>
      <c r="AS6" s="4"/>
      <c r="AU6" s="4" t="s">
        <v>164</v>
      </c>
      <c r="AV6" s="4" t="s">
        <v>1198</v>
      </c>
      <c r="AW6" s="4" t="s">
        <v>902</v>
      </c>
      <c r="AX6" s="4" t="s">
        <v>903</v>
      </c>
      <c r="AY6" s="4"/>
      <c r="AZ6" s="4"/>
      <c r="BA6" s="4"/>
      <c r="BB6" s="4"/>
      <c r="BE6" s="4" t="s">
        <v>218</v>
      </c>
      <c r="BF6" s="4" t="s">
        <v>348</v>
      </c>
      <c r="BG6" s="4" t="s">
        <v>1531</v>
      </c>
      <c r="BH6" s="4" t="s">
        <v>335</v>
      </c>
      <c r="BI6" s="4"/>
      <c r="BJ6" s="4"/>
      <c r="BK6" s="4"/>
      <c r="BL6" s="4"/>
      <c r="BO6" s="4" t="s">
        <v>240</v>
      </c>
      <c r="BP6" s="4" t="s">
        <v>278</v>
      </c>
      <c r="BQ6" s="4" t="s">
        <v>279</v>
      </c>
      <c r="BR6" s="4" t="s">
        <v>105</v>
      </c>
      <c r="BS6" s="4" t="s">
        <v>0</v>
      </c>
      <c r="BT6" s="4" t="s">
        <v>47</v>
      </c>
      <c r="BU6" s="4"/>
      <c r="BV6" s="4"/>
    </row>
    <row r="7" spans="2:74">
      <c r="B7" s="4" t="s">
        <v>146</v>
      </c>
      <c r="C7" s="4" t="s">
        <v>280</v>
      </c>
      <c r="D7" s="4" t="s">
        <v>281</v>
      </c>
      <c r="E7" s="4" t="s">
        <v>105</v>
      </c>
      <c r="F7" s="4"/>
      <c r="G7" s="4"/>
      <c r="H7" s="4"/>
      <c r="I7" s="4"/>
      <c r="K7" s="4" t="s">
        <v>218</v>
      </c>
      <c r="L7" s="4" t="s">
        <v>930</v>
      </c>
      <c r="M7" s="4" t="s">
        <v>931</v>
      </c>
      <c r="N7" s="4" t="s">
        <v>255</v>
      </c>
      <c r="O7" s="4"/>
      <c r="P7" s="4"/>
      <c r="Q7" s="4"/>
      <c r="R7" s="4"/>
      <c r="T7" s="4" t="s">
        <v>164</v>
      </c>
      <c r="U7" s="4" t="s">
        <v>463</v>
      </c>
      <c r="V7" s="4" t="s">
        <v>464</v>
      </c>
      <c r="W7" s="4" t="s">
        <v>167</v>
      </c>
      <c r="X7" s="4"/>
      <c r="Y7" s="4"/>
      <c r="Z7" s="4"/>
      <c r="AA7" s="4"/>
      <c r="AC7" s="4" t="s">
        <v>218</v>
      </c>
      <c r="AD7" s="4" t="s">
        <v>354</v>
      </c>
      <c r="AE7" s="4" t="s">
        <v>355</v>
      </c>
      <c r="AF7" s="4" t="s">
        <v>105</v>
      </c>
      <c r="AG7" s="4"/>
      <c r="AH7" s="4"/>
      <c r="AI7" s="4"/>
      <c r="AJ7" s="4"/>
      <c r="AL7" s="14" t="s">
        <v>218</v>
      </c>
      <c r="AM7" s="14" t="s">
        <v>957</v>
      </c>
      <c r="AN7" s="14" t="s">
        <v>958</v>
      </c>
      <c r="AO7" s="14" t="s">
        <v>817</v>
      </c>
      <c r="AP7" s="14"/>
      <c r="AQ7" s="14"/>
      <c r="AR7" s="14"/>
      <c r="AS7" s="14"/>
      <c r="AU7" s="4" t="s">
        <v>164</v>
      </c>
      <c r="AV7" s="4" t="s">
        <v>1201</v>
      </c>
      <c r="AW7" s="4" t="s">
        <v>902</v>
      </c>
      <c r="AX7" s="4" t="s">
        <v>903</v>
      </c>
      <c r="AY7" s="4"/>
      <c r="AZ7" s="4"/>
      <c r="BA7" s="4"/>
      <c r="BB7" s="4"/>
      <c r="BE7" s="4" t="s">
        <v>218</v>
      </c>
      <c r="BF7" s="4" t="s">
        <v>359</v>
      </c>
      <c r="BG7" s="4" t="s">
        <v>1532</v>
      </c>
      <c r="BH7" s="4" t="s">
        <v>360</v>
      </c>
      <c r="BI7" s="4"/>
      <c r="BJ7" s="4"/>
      <c r="BK7" s="4"/>
      <c r="BL7" s="4"/>
      <c r="BO7" s="4" t="s">
        <v>240</v>
      </c>
      <c r="BP7" s="4" t="s">
        <v>292</v>
      </c>
      <c r="BQ7" s="4" t="s">
        <v>293</v>
      </c>
      <c r="BR7" s="4" t="s">
        <v>105</v>
      </c>
      <c r="BS7" s="4" t="s">
        <v>0</v>
      </c>
      <c r="BT7" s="4" t="s">
        <v>47</v>
      </c>
      <c r="BU7" s="4"/>
      <c r="BV7" s="4"/>
    </row>
    <row r="8" spans="2:74">
      <c r="B8" s="4" t="s">
        <v>146</v>
      </c>
      <c r="C8" s="4" t="s">
        <v>294</v>
      </c>
      <c r="D8" s="4" t="s">
        <v>295</v>
      </c>
      <c r="E8" s="4" t="s">
        <v>105</v>
      </c>
      <c r="F8" s="4"/>
      <c r="G8" s="4"/>
      <c r="H8" s="4"/>
      <c r="I8" s="4"/>
      <c r="K8" s="4" t="s">
        <v>218</v>
      </c>
      <c r="L8" s="4" t="s">
        <v>942</v>
      </c>
      <c r="M8" s="4" t="s">
        <v>943</v>
      </c>
      <c r="N8" s="4" t="s">
        <v>255</v>
      </c>
      <c r="O8" s="4"/>
      <c r="P8" s="4"/>
      <c r="Q8" s="4"/>
      <c r="R8" s="4"/>
      <c r="T8" s="4" t="s">
        <v>164</v>
      </c>
      <c r="U8" s="4" t="s">
        <v>513</v>
      </c>
      <c r="V8" s="4" t="s">
        <v>514</v>
      </c>
      <c r="W8" s="4" t="s">
        <v>167</v>
      </c>
      <c r="X8" s="4"/>
      <c r="Y8" s="4"/>
      <c r="Z8" s="4"/>
      <c r="AA8" s="4"/>
      <c r="AC8" s="4" t="s">
        <v>218</v>
      </c>
      <c r="AD8" s="4" t="s">
        <v>432</v>
      </c>
      <c r="AE8" s="4" t="s">
        <v>433</v>
      </c>
      <c r="AF8" s="4" t="s">
        <v>301</v>
      </c>
      <c r="AG8" s="4"/>
      <c r="AH8" s="4"/>
      <c r="AI8" s="4"/>
      <c r="AJ8" s="4"/>
      <c r="AL8" s="4" t="s">
        <v>218</v>
      </c>
      <c r="AM8" s="4" t="s">
        <v>965</v>
      </c>
      <c r="AN8" s="4" t="s">
        <v>966</v>
      </c>
      <c r="AO8" s="4" t="s">
        <v>1439</v>
      </c>
      <c r="AP8" s="4"/>
      <c r="AQ8" s="4"/>
      <c r="AR8" s="4"/>
      <c r="AS8" s="4"/>
      <c r="AU8" s="4" t="s">
        <v>164</v>
      </c>
      <c r="AV8" s="4" t="s">
        <v>1204</v>
      </c>
      <c r="AW8" s="4" t="s">
        <v>902</v>
      </c>
      <c r="AX8" s="4" t="s">
        <v>903</v>
      </c>
      <c r="AY8" s="4"/>
      <c r="AZ8" s="4"/>
      <c r="BA8" s="4"/>
      <c r="BB8" s="4"/>
      <c r="BE8" s="4" t="s">
        <v>218</v>
      </c>
      <c r="BF8" s="4" t="s">
        <v>371</v>
      </c>
      <c r="BG8" s="4" t="s">
        <v>1534</v>
      </c>
      <c r="BH8" s="4" t="s">
        <v>360</v>
      </c>
      <c r="BI8" s="4"/>
      <c r="BJ8" s="4"/>
      <c r="BK8" s="4"/>
      <c r="BL8" s="4"/>
      <c r="BO8" s="4" t="s">
        <v>240</v>
      </c>
      <c r="BP8" s="4" t="s">
        <v>307</v>
      </c>
      <c r="BQ8" s="4" t="s">
        <v>308</v>
      </c>
      <c r="BR8" s="4" t="s">
        <v>105</v>
      </c>
      <c r="BS8" s="4" t="s">
        <v>0</v>
      </c>
      <c r="BT8" s="4" t="s">
        <v>47</v>
      </c>
      <c r="BU8" s="4"/>
      <c r="BV8" s="4"/>
    </row>
    <row r="9" spans="2:74">
      <c r="B9" s="4" t="s">
        <v>146</v>
      </c>
      <c r="C9" s="4" t="s">
        <v>309</v>
      </c>
      <c r="D9" s="4" t="s">
        <v>310</v>
      </c>
      <c r="E9" s="4" t="s">
        <v>105</v>
      </c>
      <c r="F9" s="4"/>
      <c r="G9" s="4"/>
      <c r="H9" s="4"/>
      <c r="I9" s="4"/>
      <c r="K9" s="4" t="s">
        <v>218</v>
      </c>
      <c r="L9" s="4" t="s">
        <v>952</v>
      </c>
      <c r="M9" s="4" t="s">
        <v>953</v>
      </c>
      <c r="N9" s="4" t="s">
        <v>954</v>
      </c>
      <c r="O9" s="4"/>
      <c r="P9" s="4"/>
      <c r="Q9" s="4"/>
      <c r="R9" s="4"/>
      <c r="T9" s="4" t="s">
        <v>164</v>
      </c>
      <c r="U9" s="4" t="s">
        <v>606</v>
      </c>
      <c r="V9" s="4" t="s">
        <v>607</v>
      </c>
      <c r="W9" s="4" t="s">
        <v>105</v>
      </c>
      <c r="X9" s="4"/>
      <c r="Y9" s="4"/>
      <c r="Z9" s="4"/>
      <c r="AA9" s="4"/>
      <c r="AC9" s="4" t="s">
        <v>218</v>
      </c>
      <c r="AD9" s="4" t="s">
        <v>454</v>
      </c>
      <c r="AE9" s="4" t="s">
        <v>455</v>
      </c>
      <c r="AF9" s="4" t="s">
        <v>301</v>
      </c>
      <c r="AG9" s="4"/>
      <c r="AH9" s="4"/>
      <c r="AI9" s="4"/>
      <c r="AJ9" s="4"/>
      <c r="AL9" s="4" t="s">
        <v>218</v>
      </c>
      <c r="AM9" s="4" t="s">
        <v>974</v>
      </c>
      <c r="AN9" s="4" t="s">
        <v>975</v>
      </c>
      <c r="AO9" s="4" t="s">
        <v>1439</v>
      </c>
      <c r="AP9" s="4"/>
      <c r="AQ9" s="4"/>
      <c r="AR9" s="4"/>
      <c r="AS9" s="4"/>
      <c r="AU9" s="4" t="s">
        <v>164</v>
      </c>
      <c r="AV9" s="4" t="s">
        <v>1207</v>
      </c>
      <c r="AW9" s="4" t="s">
        <v>902</v>
      </c>
      <c r="AX9" s="4" t="s">
        <v>903</v>
      </c>
      <c r="AY9" s="4"/>
      <c r="AZ9" s="4"/>
      <c r="BA9" s="4"/>
      <c r="BB9" s="4"/>
      <c r="BE9" s="4" t="s">
        <v>218</v>
      </c>
      <c r="BF9" s="4" t="s">
        <v>382</v>
      </c>
      <c r="BG9" s="4" t="s">
        <v>1533</v>
      </c>
      <c r="BH9" s="4" t="s">
        <v>360</v>
      </c>
      <c r="BI9" s="4"/>
      <c r="BJ9" s="4"/>
      <c r="BK9" s="4"/>
      <c r="BL9" s="4"/>
      <c r="BO9" s="4" t="s">
        <v>240</v>
      </c>
      <c r="BP9" s="4" t="s">
        <v>322</v>
      </c>
      <c r="BQ9" s="4" t="s">
        <v>323</v>
      </c>
      <c r="BR9" s="4" t="s">
        <v>105</v>
      </c>
      <c r="BS9" s="4" t="s">
        <v>0</v>
      </c>
      <c r="BT9" s="4" t="s">
        <v>47</v>
      </c>
      <c r="BU9" s="4"/>
      <c r="BV9" s="4"/>
    </row>
    <row r="10" spans="2:74">
      <c r="B10" s="4" t="s">
        <v>146</v>
      </c>
      <c r="C10" s="4" t="s">
        <v>324</v>
      </c>
      <c r="D10" s="4" t="s">
        <v>325</v>
      </c>
      <c r="E10" s="4" t="s">
        <v>105</v>
      </c>
      <c r="F10" s="4"/>
      <c r="G10" s="4"/>
      <c r="H10" s="4"/>
      <c r="I10" s="4"/>
      <c r="K10" s="4" t="s">
        <v>218</v>
      </c>
      <c r="L10" s="4" t="s">
        <v>961</v>
      </c>
      <c r="M10" s="4" t="s">
        <v>962</v>
      </c>
      <c r="N10" s="4" t="s">
        <v>255</v>
      </c>
      <c r="O10" s="4"/>
      <c r="P10" s="4"/>
      <c r="Q10" s="4"/>
      <c r="R10" s="4"/>
      <c r="T10" s="4" t="s">
        <v>164</v>
      </c>
      <c r="U10" s="4" t="s">
        <v>625</v>
      </c>
      <c r="V10" s="4" t="s">
        <v>626</v>
      </c>
      <c r="W10" s="4" t="s">
        <v>167</v>
      </c>
      <c r="X10" s="4"/>
      <c r="Y10" s="4"/>
      <c r="Z10" s="4"/>
      <c r="AA10" s="4"/>
      <c r="AC10" s="4" t="s">
        <v>218</v>
      </c>
      <c r="AD10" s="4" t="s">
        <v>487</v>
      </c>
      <c r="AE10" s="4" t="s">
        <v>488</v>
      </c>
      <c r="AF10" s="4" t="s">
        <v>301</v>
      </c>
      <c r="AG10" s="4"/>
      <c r="AH10" s="4"/>
      <c r="AI10" s="4"/>
      <c r="AJ10" s="4"/>
      <c r="AL10" s="4" t="s">
        <v>218</v>
      </c>
      <c r="AM10" s="4" t="s">
        <v>981</v>
      </c>
      <c r="AN10" s="4" t="s">
        <v>982</v>
      </c>
      <c r="AO10" s="4" t="s">
        <v>1439</v>
      </c>
      <c r="AP10" s="4"/>
      <c r="AQ10" s="4"/>
      <c r="AR10" s="4"/>
      <c r="AS10" s="4"/>
      <c r="AU10" s="4" t="s">
        <v>164</v>
      </c>
      <c r="AV10" s="4" t="s">
        <v>1210</v>
      </c>
      <c r="AW10" s="4" t="s">
        <v>902</v>
      </c>
      <c r="AX10" s="4" t="s">
        <v>903</v>
      </c>
      <c r="AY10" s="4"/>
      <c r="AZ10" s="4"/>
      <c r="BA10" s="4"/>
      <c r="BB10" s="4"/>
      <c r="BE10" s="4" t="s">
        <v>218</v>
      </c>
      <c r="BF10" s="4" t="s">
        <v>393</v>
      </c>
      <c r="BG10" s="4" t="s">
        <v>1535</v>
      </c>
      <c r="BH10" s="4" t="s">
        <v>335</v>
      </c>
      <c r="BI10" s="4"/>
      <c r="BJ10" s="4"/>
      <c r="BK10" s="4"/>
      <c r="BL10" s="4"/>
      <c r="BO10" s="4" t="s">
        <v>240</v>
      </c>
      <c r="BP10" s="4" t="s">
        <v>336</v>
      </c>
      <c r="BQ10" s="4" t="s">
        <v>337</v>
      </c>
      <c r="BR10" s="4" t="s">
        <v>105</v>
      </c>
      <c r="BS10" s="4" t="s">
        <v>0</v>
      </c>
      <c r="BT10" s="4" t="s">
        <v>47</v>
      </c>
      <c r="BU10" s="4"/>
      <c r="BV10" s="4"/>
    </row>
    <row r="11" spans="2:74">
      <c r="B11" s="4" t="s">
        <v>146</v>
      </c>
      <c r="C11" s="4" t="s">
        <v>338</v>
      </c>
      <c r="D11" s="4" t="s">
        <v>339</v>
      </c>
      <c r="E11" s="4" t="s">
        <v>105</v>
      </c>
      <c r="F11" s="4"/>
      <c r="G11" s="4"/>
      <c r="H11" s="4"/>
      <c r="I11" s="4"/>
      <c r="K11" s="4" t="s">
        <v>218</v>
      </c>
      <c r="L11" s="4" t="s">
        <v>970</v>
      </c>
      <c r="M11" s="4" t="s">
        <v>971</v>
      </c>
      <c r="N11" s="4" t="s">
        <v>954</v>
      </c>
      <c r="O11" s="4"/>
      <c r="P11" s="4"/>
      <c r="Q11" s="4"/>
      <c r="R11" s="4"/>
      <c r="T11" s="4" t="s">
        <v>164</v>
      </c>
      <c r="U11" s="4" t="s">
        <v>635</v>
      </c>
      <c r="V11" s="4" t="s">
        <v>636</v>
      </c>
      <c r="W11" s="4" t="s">
        <v>167</v>
      </c>
      <c r="X11" s="4"/>
      <c r="Y11" s="4"/>
      <c r="Z11" s="4"/>
      <c r="AA11" s="4"/>
      <c r="AC11" s="4" t="s">
        <v>218</v>
      </c>
      <c r="AD11" s="4" t="s">
        <v>504</v>
      </c>
      <c r="AE11" s="4" t="s">
        <v>505</v>
      </c>
      <c r="AF11" s="4" t="s">
        <v>301</v>
      </c>
      <c r="AG11" s="4"/>
      <c r="AH11" s="4"/>
      <c r="AI11" s="4"/>
      <c r="AJ11" s="4"/>
      <c r="AL11" s="4" t="s">
        <v>218</v>
      </c>
      <c r="AM11" s="4" t="s">
        <v>989</v>
      </c>
      <c r="AN11" s="4" t="s">
        <v>990</v>
      </c>
      <c r="AO11" s="4" t="s">
        <v>1439</v>
      </c>
      <c r="AP11" s="4"/>
      <c r="AQ11" s="4"/>
      <c r="AR11" s="4"/>
      <c r="AS11" s="4"/>
      <c r="AU11" s="4" t="s">
        <v>164</v>
      </c>
      <c r="AV11" s="4" t="s">
        <v>1213</v>
      </c>
      <c r="AW11" s="4" t="s">
        <v>902</v>
      </c>
      <c r="AX11" s="4" t="s">
        <v>903</v>
      </c>
      <c r="AY11" s="4"/>
      <c r="AZ11" s="4"/>
      <c r="BA11" s="4"/>
      <c r="BB11" s="4"/>
      <c r="BE11" s="4" t="s">
        <v>218</v>
      </c>
      <c r="BF11" s="4" t="s">
        <v>404</v>
      </c>
      <c r="BG11" s="4" t="s">
        <v>1510</v>
      </c>
      <c r="BH11" s="4" t="s">
        <v>360</v>
      </c>
      <c r="BI11" s="4"/>
      <c r="BJ11" s="4"/>
      <c r="BK11" s="4"/>
      <c r="BL11" s="4"/>
    </row>
    <row r="12" spans="2:74">
      <c r="B12" s="4" t="s">
        <v>146</v>
      </c>
      <c r="C12" s="4" t="s">
        <v>349</v>
      </c>
      <c r="D12" s="4" t="s">
        <v>350</v>
      </c>
      <c r="E12" s="4" t="s">
        <v>105</v>
      </c>
      <c r="F12" s="4"/>
      <c r="G12" s="4"/>
      <c r="H12" s="4"/>
      <c r="I12" s="4"/>
      <c r="K12" s="4" t="s">
        <v>218</v>
      </c>
      <c r="L12" s="4" t="s">
        <v>977</v>
      </c>
      <c r="M12" s="4" t="s">
        <v>978</v>
      </c>
      <c r="N12" s="4" t="s">
        <v>255</v>
      </c>
      <c r="O12" s="4"/>
      <c r="P12" s="4"/>
      <c r="Q12" s="4"/>
      <c r="R12" s="4"/>
      <c r="T12" s="4" t="s">
        <v>164</v>
      </c>
      <c r="U12" s="4" t="s">
        <v>645</v>
      </c>
      <c r="V12" s="4" t="s">
        <v>646</v>
      </c>
      <c r="W12" s="4" t="s">
        <v>167</v>
      </c>
      <c r="X12" s="4"/>
      <c r="Y12" s="4"/>
      <c r="Z12" s="4"/>
      <c r="AA12" s="4"/>
      <c r="AC12" s="4" t="s">
        <v>218</v>
      </c>
      <c r="AD12" s="4" t="s">
        <v>524</v>
      </c>
      <c r="AE12" s="4" t="s">
        <v>525</v>
      </c>
      <c r="AF12" s="4" t="s">
        <v>301</v>
      </c>
      <c r="AG12" s="4"/>
      <c r="AH12" s="4"/>
      <c r="AI12" s="4"/>
      <c r="AJ12" s="4"/>
      <c r="AL12" s="4" t="s">
        <v>218</v>
      </c>
      <c r="AM12" s="4" t="s">
        <v>997</v>
      </c>
      <c r="AN12" s="4" t="s">
        <v>998</v>
      </c>
      <c r="AO12" s="4" t="s">
        <v>1439</v>
      </c>
      <c r="AP12" s="4"/>
      <c r="AQ12" s="4"/>
      <c r="AR12" s="4"/>
      <c r="AS12" s="4"/>
      <c r="AU12" s="4" t="s">
        <v>164</v>
      </c>
      <c r="AV12" s="4" t="s">
        <v>1216</v>
      </c>
      <c r="AW12" s="4" t="s">
        <v>902</v>
      </c>
      <c r="AX12" s="4" t="s">
        <v>903</v>
      </c>
      <c r="AY12" s="4"/>
      <c r="AZ12" s="4"/>
      <c r="BA12" s="4"/>
      <c r="BB12" s="4"/>
      <c r="BE12" s="4" t="s">
        <v>218</v>
      </c>
      <c r="BF12" s="4" t="s">
        <v>414</v>
      </c>
      <c r="BG12" s="4" t="s">
        <v>1511</v>
      </c>
      <c r="BH12" s="4" t="s">
        <v>360</v>
      </c>
      <c r="BI12" s="4"/>
      <c r="BJ12" s="4"/>
      <c r="BK12" s="4"/>
      <c r="BL12" s="4"/>
    </row>
    <row r="13" spans="2:74">
      <c r="B13" s="4" t="s">
        <v>146</v>
      </c>
      <c r="C13" s="4" t="s">
        <v>361</v>
      </c>
      <c r="D13" s="4" t="s">
        <v>362</v>
      </c>
      <c r="E13" s="4" t="s">
        <v>105</v>
      </c>
      <c r="F13" s="4"/>
      <c r="G13" s="4"/>
      <c r="H13" s="4"/>
      <c r="I13" s="4"/>
      <c r="K13" s="4" t="s">
        <v>218</v>
      </c>
      <c r="L13" s="4" t="s">
        <v>985</v>
      </c>
      <c r="M13" s="4" t="s">
        <v>986</v>
      </c>
      <c r="N13" s="4" t="s">
        <v>255</v>
      </c>
      <c r="O13" s="4"/>
      <c r="P13" s="4"/>
      <c r="Q13" s="4"/>
      <c r="R13" s="4"/>
      <c r="T13" s="4" t="s">
        <v>164</v>
      </c>
      <c r="U13" s="4" t="s">
        <v>655</v>
      </c>
      <c r="V13" s="4" t="s">
        <v>656</v>
      </c>
      <c r="W13" s="4" t="s">
        <v>167</v>
      </c>
      <c r="X13" s="4"/>
      <c r="Y13" s="4"/>
      <c r="Z13" s="4"/>
      <c r="AA13" s="4"/>
      <c r="AC13" s="25" t="s">
        <v>218</v>
      </c>
      <c r="AD13" s="25" t="s">
        <v>543</v>
      </c>
      <c r="AE13" s="25" t="s">
        <v>544</v>
      </c>
      <c r="AF13" s="25" t="s">
        <v>301</v>
      </c>
      <c r="AG13" s="4"/>
      <c r="AH13" s="4"/>
      <c r="AI13" s="4"/>
      <c r="AJ13" s="4"/>
      <c r="AL13" s="14" t="s">
        <v>218</v>
      </c>
      <c r="AM13" s="14" t="s">
        <v>1007</v>
      </c>
      <c r="AN13" s="14" t="s">
        <v>1008</v>
      </c>
      <c r="AO13" s="14" t="s">
        <v>1439</v>
      </c>
      <c r="AP13" s="14"/>
      <c r="AQ13" s="14"/>
      <c r="AR13" s="14"/>
      <c r="AS13" s="14"/>
      <c r="AU13" s="4" t="s">
        <v>164</v>
      </c>
      <c r="AV13" s="4" t="s">
        <v>1219</v>
      </c>
      <c r="AW13" s="4" t="s">
        <v>902</v>
      </c>
      <c r="AX13" s="4" t="s">
        <v>903</v>
      </c>
      <c r="AY13" s="4"/>
      <c r="AZ13" s="4"/>
      <c r="BA13" s="4"/>
      <c r="BB13" s="4"/>
      <c r="BE13" s="4" t="s">
        <v>218</v>
      </c>
      <c r="BF13" s="4" t="s">
        <v>426</v>
      </c>
      <c r="BG13" s="4" t="s">
        <v>1512</v>
      </c>
      <c r="BH13" s="4" t="s">
        <v>335</v>
      </c>
      <c r="BI13" s="4"/>
      <c r="BJ13" s="4"/>
      <c r="BK13" s="4"/>
      <c r="BL13" s="4"/>
    </row>
    <row r="14" spans="2:74">
      <c r="B14" s="4" t="s">
        <v>146</v>
      </c>
      <c r="C14" s="4" t="s">
        <v>372</v>
      </c>
      <c r="D14" s="4" t="s">
        <v>373</v>
      </c>
      <c r="E14" s="4" t="s">
        <v>105</v>
      </c>
      <c r="F14" s="4"/>
      <c r="G14" s="4"/>
      <c r="H14" s="4"/>
      <c r="I14" s="4"/>
      <c r="K14" s="4" t="s">
        <v>218</v>
      </c>
      <c r="L14" s="4" t="s">
        <v>993</v>
      </c>
      <c r="M14" s="4" t="s">
        <v>994</v>
      </c>
      <c r="N14" s="4" t="s">
        <v>255</v>
      </c>
      <c r="O14" s="4"/>
      <c r="P14" s="4"/>
      <c r="Q14" s="4"/>
      <c r="R14" s="4"/>
      <c r="T14" s="4" t="s">
        <v>164</v>
      </c>
      <c r="U14" s="4" t="s">
        <v>665</v>
      </c>
      <c r="V14" s="4" t="s">
        <v>666</v>
      </c>
      <c r="W14" s="4" t="s">
        <v>167</v>
      </c>
      <c r="X14" s="4"/>
      <c r="Y14" s="4"/>
      <c r="Z14" s="4"/>
      <c r="AA14" s="4"/>
      <c r="AC14" s="25" t="s">
        <v>218</v>
      </c>
      <c r="AD14" s="25" t="s">
        <v>561</v>
      </c>
      <c r="AE14" s="25" t="s">
        <v>562</v>
      </c>
      <c r="AF14" s="25" t="s">
        <v>301</v>
      </c>
      <c r="AG14" s="4"/>
      <c r="AH14" s="4"/>
      <c r="AI14" s="4"/>
      <c r="AJ14" s="4"/>
      <c r="AL14" s="4" t="s">
        <v>164</v>
      </c>
      <c r="AM14" s="4" t="s">
        <v>1036</v>
      </c>
      <c r="AN14" s="4" t="s">
        <v>1037</v>
      </c>
      <c r="AO14" s="4" t="s">
        <v>167</v>
      </c>
      <c r="AP14" s="4"/>
      <c r="AQ14" s="4"/>
      <c r="AR14" s="4"/>
      <c r="AS14" s="4"/>
      <c r="AU14" s="4" t="s">
        <v>164</v>
      </c>
      <c r="AV14" s="4" t="s">
        <v>1222</v>
      </c>
      <c r="AW14" s="4" t="s">
        <v>902</v>
      </c>
      <c r="AX14" s="4" t="s">
        <v>903</v>
      </c>
      <c r="AY14" s="4"/>
      <c r="AZ14" s="4"/>
      <c r="BA14" s="4"/>
      <c r="BB14" s="4"/>
      <c r="BE14" s="4" t="s">
        <v>218</v>
      </c>
      <c r="BF14" s="4" t="s">
        <v>437</v>
      </c>
      <c r="BG14" s="4" t="s">
        <v>1513</v>
      </c>
      <c r="BH14" s="4" t="s">
        <v>335</v>
      </c>
      <c r="BI14" s="4"/>
      <c r="BJ14" s="4"/>
      <c r="BK14" s="4"/>
      <c r="BL14" s="4"/>
    </row>
    <row r="15" spans="2:74">
      <c r="B15" s="4" t="s">
        <v>146</v>
      </c>
      <c r="C15" s="4" t="s">
        <v>383</v>
      </c>
      <c r="D15" s="4" t="s">
        <v>384</v>
      </c>
      <c r="E15" s="4" t="s">
        <v>105</v>
      </c>
      <c r="F15" s="4"/>
      <c r="G15" s="4"/>
      <c r="H15" s="4"/>
      <c r="I15" s="4"/>
      <c r="K15" s="4" t="s">
        <v>218</v>
      </c>
      <c r="L15" s="4" t="s">
        <v>1003</v>
      </c>
      <c r="M15" s="4" t="s">
        <v>1004</v>
      </c>
      <c r="N15" s="4" t="s">
        <v>954</v>
      </c>
      <c r="O15" s="4"/>
      <c r="P15" s="4"/>
      <c r="Q15" s="4"/>
      <c r="R15" s="4"/>
      <c r="T15" s="4" t="s">
        <v>164</v>
      </c>
      <c r="U15" s="4" t="s">
        <v>674</v>
      </c>
      <c r="V15" s="4" t="s">
        <v>675</v>
      </c>
      <c r="W15" s="4" t="s">
        <v>167</v>
      </c>
      <c r="X15" s="4"/>
      <c r="Y15" s="4"/>
      <c r="Z15" s="4"/>
      <c r="AA15" s="4"/>
      <c r="AC15" s="25" t="s">
        <v>218</v>
      </c>
      <c r="AD15" s="25" t="s">
        <v>1603</v>
      </c>
      <c r="AE15" s="25" t="s">
        <v>1604</v>
      </c>
      <c r="AF15" s="25" t="s">
        <v>301</v>
      </c>
      <c r="AG15" s="25"/>
      <c r="AH15" s="25"/>
      <c r="AI15" s="25"/>
      <c r="AJ15" s="25"/>
      <c r="AL15" s="4" t="s">
        <v>164</v>
      </c>
      <c r="AM15" s="4" t="s">
        <v>1042</v>
      </c>
      <c r="AN15" s="4" t="s">
        <v>1043</v>
      </c>
      <c r="AO15" s="4" t="s">
        <v>167</v>
      </c>
      <c r="AP15" s="4"/>
      <c r="AQ15" s="4"/>
      <c r="AR15" s="4"/>
      <c r="AS15" s="4"/>
      <c r="AU15" s="4" t="s">
        <v>164</v>
      </c>
      <c r="AV15" s="4" t="s">
        <v>1225</v>
      </c>
      <c r="AW15" s="4" t="s">
        <v>902</v>
      </c>
      <c r="AX15" s="4" t="s">
        <v>903</v>
      </c>
      <c r="AY15" s="4"/>
      <c r="AZ15" s="4"/>
      <c r="BA15" s="4"/>
      <c r="BB15" s="4"/>
      <c r="BE15" s="4" t="s">
        <v>218</v>
      </c>
      <c r="BF15" s="4" t="s">
        <v>448</v>
      </c>
      <c r="BG15" s="4" t="s">
        <v>1514</v>
      </c>
      <c r="BH15" s="4" t="s">
        <v>360</v>
      </c>
      <c r="BI15" s="4"/>
      <c r="BJ15" s="4"/>
      <c r="BK15" s="4"/>
      <c r="BL15" s="4"/>
    </row>
    <row r="16" spans="2:74">
      <c r="B16" s="4" t="s">
        <v>146</v>
      </c>
      <c r="C16" s="4" t="s">
        <v>394</v>
      </c>
      <c r="D16" s="4" t="s">
        <v>395</v>
      </c>
      <c r="E16" s="4" t="s">
        <v>105</v>
      </c>
      <c r="F16" s="4"/>
      <c r="G16" s="4"/>
      <c r="H16" s="4"/>
      <c r="I16" s="4"/>
      <c r="K16" s="14" t="s">
        <v>218</v>
      </c>
      <c r="L16" s="14" t="s">
        <v>1013</v>
      </c>
      <c r="M16" s="14" t="s">
        <v>1014</v>
      </c>
      <c r="N16" s="14" t="s">
        <v>255</v>
      </c>
      <c r="O16" s="14"/>
      <c r="P16" s="14"/>
      <c r="Q16" s="14"/>
      <c r="R16" s="14"/>
      <c r="T16" s="4" t="s">
        <v>164</v>
      </c>
      <c r="U16" s="4" t="s">
        <v>692</v>
      </c>
      <c r="V16" s="4" t="s">
        <v>693</v>
      </c>
      <c r="W16" s="4" t="s">
        <v>167</v>
      </c>
      <c r="X16" s="4"/>
      <c r="Y16" s="4"/>
      <c r="Z16" s="4"/>
      <c r="AA16" s="4"/>
      <c r="AC16" s="25" t="s">
        <v>218</v>
      </c>
      <c r="AD16" s="25" t="s">
        <v>1639</v>
      </c>
      <c r="AE16" s="25" t="s">
        <v>1640</v>
      </c>
      <c r="AF16" s="25" t="s">
        <v>301</v>
      </c>
      <c r="AG16" s="4"/>
      <c r="AH16" s="4"/>
      <c r="AI16" s="4"/>
      <c r="AJ16" s="4"/>
      <c r="AL16" s="4" t="s">
        <v>164</v>
      </c>
      <c r="AM16" s="4" t="s">
        <v>1059</v>
      </c>
      <c r="AN16" s="4" t="s">
        <v>1060</v>
      </c>
      <c r="AO16" s="4" t="s">
        <v>167</v>
      </c>
      <c r="AP16" s="4"/>
      <c r="AQ16" s="4"/>
      <c r="AR16" s="4"/>
      <c r="AS16" s="4"/>
      <c r="AU16" s="4" t="s">
        <v>164</v>
      </c>
      <c r="AV16" s="4" t="s">
        <v>1228</v>
      </c>
      <c r="AW16" s="4" t="s">
        <v>902</v>
      </c>
      <c r="AX16" s="4" t="s">
        <v>903</v>
      </c>
      <c r="AY16" s="4"/>
      <c r="AZ16" s="4"/>
      <c r="BA16" s="4"/>
      <c r="BB16" s="4"/>
      <c r="BE16" s="4" t="s">
        <v>218</v>
      </c>
      <c r="BF16" s="4" t="s">
        <v>459</v>
      </c>
      <c r="BG16" s="4" t="s">
        <v>1515</v>
      </c>
      <c r="BH16" s="4" t="s">
        <v>360</v>
      </c>
      <c r="BI16" s="4"/>
      <c r="BJ16" s="4"/>
      <c r="BK16" s="4"/>
      <c r="BL16" s="4"/>
    </row>
    <row r="17" spans="2:74">
      <c r="B17" s="4" t="s">
        <v>146</v>
      </c>
      <c r="C17" s="4" t="s">
        <v>405</v>
      </c>
      <c r="D17" s="4" t="s">
        <v>406</v>
      </c>
      <c r="E17" s="4" t="s">
        <v>105</v>
      </c>
      <c r="F17" s="4"/>
      <c r="G17" s="4"/>
      <c r="H17" s="4"/>
      <c r="I17" s="4"/>
      <c r="K17" s="4" t="s">
        <v>164</v>
      </c>
      <c r="L17" s="4" t="s">
        <v>492</v>
      </c>
      <c r="M17" s="4" t="s">
        <v>493</v>
      </c>
      <c r="N17" s="4" t="s">
        <v>167</v>
      </c>
      <c r="O17" s="4"/>
      <c r="P17" s="4"/>
      <c r="Q17" s="4"/>
      <c r="R17" s="4"/>
      <c r="T17" s="4" t="s">
        <v>164</v>
      </c>
      <c r="U17" s="4" t="s">
        <v>701</v>
      </c>
      <c r="V17" s="4" t="s">
        <v>702</v>
      </c>
      <c r="W17" s="4" t="s">
        <v>167</v>
      </c>
      <c r="X17" s="4"/>
      <c r="Y17" s="4"/>
      <c r="Z17" s="4"/>
      <c r="AA17" s="4"/>
      <c r="AC17" s="4" t="s">
        <v>218</v>
      </c>
      <c r="AD17" s="4" t="s">
        <v>1046</v>
      </c>
      <c r="AE17" s="4" t="s">
        <v>1047</v>
      </c>
      <c r="AF17" s="4" t="s">
        <v>105</v>
      </c>
      <c r="AG17" s="4"/>
      <c r="AH17" s="4"/>
      <c r="AI17" s="4"/>
      <c r="AJ17" s="4"/>
      <c r="AL17" s="4" t="s">
        <v>164</v>
      </c>
      <c r="AM17" s="4" t="s">
        <v>1065</v>
      </c>
      <c r="AN17" s="4" t="s">
        <v>1066</v>
      </c>
      <c r="AO17" s="4" t="s">
        <v>541</v>
      </c>
      <c r="AP17" s="4"/>
      <c r="AQ17" s="4"/>
      <c r="AR17" s="4"/>
      <c r="AS17" s="4"/>
      <c r="AU17" s="4" t="s">
        <v>164</v>
      </c>
      <c r="AV17" s="4" t="s">
        <v>1231</v>
      </c>
      <c r="AW17" s="4" t="s">
        <v>902</v>
      </c>
      <c r="AX17" s="4" t="s">
        <v>903</v>
      </c>
      <c r="AY17" s="4"/>
      <c r="AZ17" s="4"/>
      <c r="BA17" s="4"/>
      <c r="BB17" s="4"/>
      <c r="BE17" s="4" t="s">
        <v>218</v>
      </c>
      <c r="BF17" s="4" t="s">
        <v>470</v>
      </c>
      <c r="BG17" s="4" t="s">
        <v>1516</v>
      </c>
      <c r="BH17" s="4" t="s">
        <v>335</v>
      </c>
      <c r="BI17" s="4"/>
      <c r="BJ17" s="4"/>
      <c r="BK17" s="4"/>
      <c r="BL17" s="4"/>
    </row>
    <row r="18" spans="2:74">
      <c r="B18" s="4" t="s">
        <v>146</v>
      </c>
      <c r="C18" s="4" t="s">
        <v>415</v>
      </c>
      <c r="D18" s="4" t="s">
        <v>416</v>
      </c>
      <c r="E18" s="4" t="s">
        <v>105</v>
      </c>
      <c r="F18" s="4"/>
      <c r="G18" s="4"/>
      <c r="H18" s="4"/>
      <c r="I18" s="4"/>
      <c r="K18" s="4" t="s">
        <v>164</v>
      </c>
      <c r="L18" s="4" t="s">
        <v>500</v>
      </c>
      <c r="M18" s="4" t="s">
        <v>501</v>
      </c>
      <c r="N18" s="4" t="s">
        <v>167</v>
      </c>
      <c r="O18" s="4"/>
      <c r="P18" s="4"/>
      <c r="Q18" s="4"/>
      <c r="R18" s="4"/>
      <c r="T18" s="4" t="s">
        <v>164</v>
      </c>
      <c r="U18" s="4" t="s">
        <v>727</v>
      </c>
      <c r="V18" s="4" t="s">
        <v>728</v>
      </c>
      <c r="W18" s="4" t="s">
        <v>167</v>
      </c>
      <c r="X18" s="4"/>
      <c r="Y18" s="4"/>
      <c r="Z18" s="4"/>
      <c r="AA18" s="4"/>
      <c r="AC18" s="4" t="s">
        <v>218</v>
      </c>
      <c r="AD18" s="4" t="s">
        <v>1084</v>
      </c>
      <c r="AE18" s="4" t="s">
        <v>1085</v>
      </c>
      <c r="AF18" s="4" t="s">
        <v>105</v>
      </c>
      <c r="AG18" s="4"/>
      <c r="AH18" s="4"/>
      <c r="AI18" s="4"/>
      <c r="AJ18" s="4"/>
      <c r="AL18" s="4" t="s">
        <v>164</v>
      </c>
      <c r="AM18" s="4" t="s">
        <v>1101</v>
      </c>
      <c r="AN18" s="4" t="s">
        <v>1102</v>
      </c>
      <c r="AO18" s="4" t="s">
        <v>167</v>
      </c>
      <c r="AP18" s="4"/>
      <c r="AQ18" s="4"/>
      <c r="AR18" s="4"/>
      <c r="AS18" s="4"/>
      <c r="AU18" s="4" t="s">
        <v>164</v>
      </c>
      <c r="AV18" s="4" t="s">
        <v>1234</v>
      </c>
      <c r="AW18" s="4" t="s">
        <v>902</v>
      </c>
      <c r="AX18" s="4" t="s">
        <v>903</v>
      </c>
      <c r="AY18" s="4"/>
      <c r="AZ18" s="4"/>
      <c r="BA18" s="4"/>
      <c r="BB18" s="4"/>
      <c r="BE18" s="4" t="s">
        <v>218</v>
      </c>
      <c r="BF18" s="4" t="s">
        <v>603</v>
      </c>
      <c r="BG18" s="4" t="s">
        <v>1517</v>
      </c>
      <c r="BH18" s="4" t="s">
        <v>335</v>
      </c>
      <c r="BI18" s="4"/>
      <c r="BJ18" s="4"/>
      <c r="BK18" s="4"/>
      <c r="BL18" s="4"/>
    </row>
    <row r="19" spans="2:74">
      <c r="B19" s="4" t="s">
        <v>146</v>
      </c>
      <c r="C19" s="4" t="s">
        <v>427</v>
      </c>
      <c r="D19" s="4" t="s">
        <v>428</v>
      </c>
      <c r="E19" s="4" t="s">
        <v>105</v>
      </c>
      <c r="F19" s="4"/>
      <c r="G19" s="4" t="s">
        <v>228</v>
      </c>
      <c r="H19" s="4"/>
      <c r="I19" s="4"/>
      <c r="K19" s="4" t="s">
        <v>164</v>
      </c>
      <c r="L19" s="4" t="s">
        <v>530</v>
      </c>
      <c r="M19" s="4" t="s">
        <v>531</v>
      </c>
      <c r="N19" s="4" t="s">
        <v>167</v>
      </c>
      <c r="O19" s="4"/>
      <c r="P19" s="4"/>
      <c r="Q19" s="4"/>
      <c r="R19" s="4"/>
      <c r="T19" s="4" t="s">
        <v>164</v>
      </c>
      <c r="U19" s="4" t="s">
        <v>736</v>
      </c>
      <c r="V19" s="4" t="s">
        <v>737</v>
      </c>
      <c r="W19" s="4" t="s">
        <v>167</v>
      </c>
      <c r="X19" s="4"/>
      <c r="Y19" s="4"/>
      <c r="Z19" s="4"/>
      <c r="AA19" s="4"/>
      <c r="AC19" s="4" t="s">
        <v>218</v>
      </c>
      <c r="AD19" s="4" t="s">
        <v>1122</v>
      </c>
      <c r="AE19" s="4" t="s">
        <v>1123</v>
      </c>
      <c r="AF19" s="4" t="s">
        <v>105</v>
      </c>
      <c r="AG19" s="4"/>
      <c r="AH19" s="4"/>
      <c r="AI19" s="4"/>
      <c r="AJ19" s="4"/>
      <c r="AL19" s="4" t="s">
        <v>164</v>
      </c>
      <c r="AM19" s="4" t="s">
        <v>1107</v>
      </c>
      <c r="AN19" s="4" t="s">
        <v>1108</v>
      </c>
      <c r="AO19" s="4" t="s">
        <v>167</v>
      </c>
      <c r="AP19" s="4"/>
      <c r="AQ19" s="4"/>
      <c r="AR19" s="4"/>
      <c r="AS19" s="4"/>
      <c r="AU19" s="4" t="s">
        <v>164</v>
      </c>
      <c r="AV19" s="4" t="s">
        <v>1237</v>
      </c>
      <c r="AW19" s="4" t="s">
        <v>902</v>
      </c>
      <c r="AX19" s="4" t="s">
        <v>903</v>
      </c>
      <c r="AY19" s="4"/>
      <c r="AZ19" s="4"/>
      <c r="BA19" s="4"/>
      <c r="BB19" s="4"/>
      <c r="BE19" s="4" t="s">
        <v>218</v>
      </c>
      <c r="BF19" s="4" t="s">
        <v>613</v>
      </c>
      <c r="BG19" s="4" t="s">
        <v>1518</v>
      </c>
      <c r="BH19" s="4" t="s">
        <v>360</v>
      </c>
      <c r="BI19" s="4"/>
      <c r="BJ19" s="4"/>
      <c r="BK19" s="4"/>
      <c r="BL19" s="4"/>
    </row>
    <row r="20" spans="2:74">
      <c r="B20" s="4" t="s">
        <v>146</v>
      </c>
      <c r="C20" s="4" t="s">
        <v>438</v>
      </c>
      <c r="D20" s="4" t="s">
        <v>439</v>
      </c>
      <c r="E20" s="4" t="s">
        <v>105</v>
      </c>
      <c r="F20" s="4"/>
      <c r="G20" s="4"/>
      <c r="H20" s="4"/>
      <c r="I20" s="4"/>
      <c r="K20" s="4" t="s">
        <v>164</v>
      </c>
      <c r="L20" s="4" t="s">
        <v>539</v>
      </c>
      <c r="M20" s="4" t="s">
        <v>540</v>
      </c>
      <c r="N20" s="4" t="s">
        <v>541</v>
      </c>
      <c r="O20" s="4"/>
      <c r="P20" s="4"/>
      <c r="Q20" s="4"/>
      <c r="R20" s="4"/>
      <c r="T20" s="4" t="s">
        <v>164</v>
      </c>
      <c r="U20" s="4" t="s">
        <v>769</v>
      </c>
      <c r="V20" s="4" t="s">
        <v>770</v>
      </c>
      <c r="W20" s="4" t="s">
        <v>167</v>
      </c>
      <c r="X20" s="4"/>
      <c r="Y20" s="4"/>
      <c r="Z20" s="4"/>
      <c r="AA20" s="4"/>
      <c r="AC20" s="4" t="s">
        <v>218</v>
      </c>
      <c r="AD20" s="4" t="s">
        <v>1155</v>
      </c>
      <c r="AE20" s="4" t="s">
        <v>1156</v>
      </c>
      <c r="AF20" s="4" t="s">
        <v>301</v>
      </c>
      <c r="AG20" s="4"/>
      <c r="AH20" s="4"/>
      <c r="AI20" s="4"/>
      <c r="AJ20" s="4"/>
      <c r="AL20" s="4" t="s">
        <v>164</v>
      </c>
      <c r="AM20" s="4" t="s">
        <v>1118</v>
      </c>
      <c r="AN20" s="4" t="s">
        <v>1119</v>
      </c>
      <c r="AO20" s="4" t="s">
        <v>167</v>
      </c>
      <c r="AP20" s="4"/>
      <c r="AQ20" s="4"/>
      <c r="AR20" s="4"/>
      <c r="AS20" s="4"/>
      <c r="AU20" s="4" t="s">
        <v>164</v>
      </c>
      <c r="AV20" s="4" t="s">
        <v>1240</v>
      </c>
      <c r="AW20" s="4" t="s">
        <v>902</v>
      </c>
      <c r="AX20" s="4" t="s">
        <v>903</v>
      </c>
      <c r="AY20" s="4"/>
      <c r="AZ20" s="4"/>
      <c r="BA20" s="4"/>
      <c r="BB20" s="4"/>
      <c r="BE20" s="4" t="s">
        <v>218</v>
      </c>
      <c r="BF20" s="4" t="s">
        <v>623</v>
      </c>
      <c r="BG20" s="4" t="s">
        <v>1519</v>
      </c>
      <c r="BH20" s="4" t="s">
        <v>360</v>
      </c>
      <c r="BI20" s="4"/>
      <c r="BJ20" s="4"/>
      <c r="BK20" s="4"/>
      <c r="BL20" s="4"/>
    </row>
    <row r="21" spans="2:74">
      <c r="B21" s="4" t="s">
        <v>146</v>
      </c>
      <c r="C21" s="4" t="s">
        <v>449</v>
      </c>
      <c r="D21" s="4" t="s">
        <v>450</v>
      </c>
      <c r="E21" s="4" t="s">
        <v>105</v>
      </c>
      <c r="F21" s="4"/>
      <c r="G21" s="4"/>
      <c r="H21" s="4"/>
      <c r="I21" s="4"/>
      <c r="K21" s="4" t="s">
        <v>164</v>
      </c>
      <c r="L21" s="4" t="s">
        <v>604</v>
      </c>
      <c r="M21" s="4" t="s">
        <v>605</v>
      </c>
      <c r="N21" s="4" t="s">
        <v>167</v>
      </c>
      <c r="O21" s="4"/>
      <c r="P21" s="4"/>
      <c r="Q21" s="4"/>
      <c r="R21" s="4"/>
      <c r="T21" s="4" t="s">
        <v>164</v>
      </c>
      <c r="U21" s="4" t="s">
        <v>832</v>
      </c>
      <c r="V21" s="4" t="s">
        <v>833</v>
      </c>
      <c r="W21" s="4" t="s">
        <v>167</v>
      </c>
      <c r="X21" s="4"/>
      <c r="Y21" s="4"/>
      <c r="Z21" s="4"/>
      <c r="AA21" s="4"/>
      <c r="AC21" s="4" t="s">
        <v>218</v>
      </c>
      <c r="AD21" s="4" t="s">
        <v>1159</v>
      </c>
      <c r="AE21" s="4" t="s">
        <v>1160</v>
      </c>
      <c r="AF21" s="4" t="s">
        <v>301</v>
      </c>
      <c r="AG21" s="4"/>
      <c r="AH21" s="4"/>
      <c r="AI21" s="4"/>
      <c r="AJ21" s="4"/>
      <c r="AL21" s="4" t="s">
        <v>164</v>
      </c>
      <c r="AM21" s="4" t="s">
        <v>1124</v>
      </c>
      <c r="AN21" s="4" t="s">
        <v>1125</v>
      </c>
      <c r="AO21" s="4" t="s">
        <v>167</v>
      </c>
      <c r="AP21" s="4"/>
      <c r="AQ21" s="4"/>
      <c r="AR21" s="4"/>
      <c r="AS21" s="4"/>
      <c r="AU21" s="4" t="s">
        <v>164</v>
      </c>
      <c r="AV21" s="4" t="s">
        <v>1243</v>
      </c>
      <c r="AW21" s="4" t="s">
        <v>902</v>
      </c>
      <c r="AX21" s="4" t="s">
        <v>903</v>
      </c>
      <c r="AY21" s="4"/>
      <c r="AZ21" s="4"/>
      <c r="BA21" s="4"/>
      <c r="BB21" s="4"/>
      <c r="BE21" s="14" t="s">
        <v>218</v>
      </c>
      <c r="BF21" s="14" t="s">
        <v>632</v>
      </c>
      <c r="BG21" s="14" t="s">
        <v>1520</v>
      </c>
      <c r="BH21" s="14" t="s">
        <v>360</v>
      </c>
      <c r="BI21" s="14"/>
      <c r="BJ21" s="14"/>
      <c r="BK21" s="14"/>
      <c r="BL21" s="14"/>
    </row>
    <row r="22" spans="2:74">
      <c r="B22" s="4" t="s">
        <v>146</v>
      </c>
      <c r="C22" s="4" t="s">
        <v>460</v>
      </c>
      <c r="D22" s="4" t="s">
        <v>461</v>
      </c>
      <c r="E22" s="4" t="s">
        <v>105</v>
      </c>
      <c r="F22" s="4"/>
      <c r="G22" s="4"/>
      <c r="H22" s="4"/>
      <c r="I22" s="4"/>
      <c r="K22" s="4" t="s">
        <v>164</v>
      </c>
      <c r="L22" s="4" t="s">
        <v>614</v>
      </c>
      <c r="M22" s="4" t="s">
        <v>615</v>
      </c>
      <c r="N22" s="4" t="s">
        <v>167</v>
      </c>
      <c r="O22" s="4"/>
      <c r="P22" s="4"/>
      <c r="Q22" s="4"/>
      <c r="R22" s="4"/>
      <c r="T22" s="4" t="s">
        <v>164</v>
      </c>
      <c r="U22" s="4" t="s">
        <v>842</v>
      </c>
      <c r="V22" s="4" t="s">
        <v>843</v>
      </c>
      <c r="W22" s="4" t="s">
        <v>105</v>
      </c>
      <c r="X22" s="4"/>
      <c r="Y22" s="4"/>
      <c r="Z22" s="4"/>
      <c r="AA22" s="4"/>
      <c r="AC22" s="14" t="s">
        <v>218</v>
      </c>
      <c r="AD22" s="14" t="s">
        <v>1259</v>
      </c>
      <c r="AE22" s="14" t="s">
        <v>1260</v>
      </c>
      <c r="AF22" s="14" t="s">
        <v>105</v>
      </c>
      <c r="AG22" s="14"/>
      <c r="AH22" s="14"/>
      <c r="AI22" s="14"/>
      <c r="AJ22" s="14"/>
      <c r="AL22" s="4" t="s">
        <v>164</v>
      </c>
      <c r="AM22" s="4" t="s">
        <v>1130</v>
      </c>
      <c r="AN22" s="4" t="s">
        <v>1131</v>
      </c>
      <c r="AO22" s="4" t="s">
        <v>541</v>
      </c>
      <c r="AP22" s="4"/>
      <c r="AQ22" s="4"/>
      <c r="AR22" s="4"/>
      <c r="AS22" s="4"/>
      <c r="AU22" s="4" t="s">
        <v>164</v>
      </c>
      <c r="AV22" s="4" t="s">
        <v>1246</v>
      </c>
      <c r="AW22" s="4" t="s">
        <v>902</v>
      </c>
      <c r="AX22" s="4" t="s">
        <v>903</v>
      </c>
      <c r="AY22" s="4"/>
      <c r="AZ22" s="4"/>
      <c r="BA22" s="4"/>
      <c r="BB22" s="4"/>
      <c r="BE22" s="4" t="s">
        <v>240</v>
      </c>
      <c r="BF22" s="4" t="s">
        <v>262</v>
      </c>
      <c r="BG22" s="4" t="s">
        <v>263</v>
      </c>
      <c r="BH22" s="4" t="s">
        <v>105</v>
      </c>
      <c r="BI22" s="4" t="s">
        <v>0</v>
      </c>
      <c r="BJ22" s="4" t="s">
        <v>47</v>
      </c>
      <c r="BK22" s="4"/>
      <c r="BL22" s="4"/>
    </row>
    <row r="23" spans="2:74">
      <c r="B23" s="4" t="s">
        <v>146</v>
      </c>
      <c r="C23" s="4" t="s">
        <v>471</v>
      </c>
      <c r="D23" s="4" t="s">
        <v>472</v>
      </c>
      <c r="E23" s="4" t="s">
        <v>105</v>
      </c>
      <c r="F23" s="4"/>
      <c r="G23" s="4"/>
      <c r="H23" s="4"/>
      <c r="I23" s="4"/>
      <c r="K23" s="4" t="s">
        <v>164</v>
      </c>
      <c r="L23" s="4" t="s">
        <v>633</v>
      </c>
      <c r="M23" s="4" t="s">
        <v>634</v>
      </c>
      <c r="N23" s="4" t="s">
        <v>167</v>
      </c>
      <c r="O23" s="4"/>
      <c r="P23" s="4"/>
      <c r="Q23" s="4"/>
      <c r="R23" s="4"/>
      <c r="T23" s="4" t="s">
        <v>164</v>
      </c>
      <c r="U23" s="4" t="s">
        <v>852</v>
      </c>
      <c r="V23" s="4" t="s">
        <v>853</v>
      </c>
      <c r="W23" s="4" t="s">
        <v>105</v>
      </c>
      <c r="X23" s="4"/>
      <c r="Y23" s="4"/>
      <c r="Z23" s="4"/>
      <c r="AA23" s="4"/>
      <c r="AC23" s="4" t="s">
        <v>164</v>
      </c>
      <c r="AD23" s="4" t="s">
        <v>637</v>
      </c>
      <c r="AE23" s="4" t="s">
        <v>638</v>
      </c>
      <c r="AF23" s="4" t="s">
        <v>167</v>
      </c>
      <c r="AG23" s="4"/>
      <c r="AH23" s="4"/>
      <c r="AI23" s="4"/>
      <c r="AJ23" s="4"/>
      <c r="AL23" s="4" t="s">
        <v>164</v>
      </c>
      <c r="AM23" s="4" t="s">
        <v>1136</v>
      </c>
      <c r="AN23" s="4" t="s">
        <v>1137</v>
      </c>
      <c r="AO23" s="4" t="s">
        <v>167</v>
      </c>
      <c r="AP23" s="4"/>
      <c r="AQ23" s="4"/>
      <c r="AR23" s="4"/>
      <c r="AS23" s="4"/>
      <c r="AU23" s="4" t="s">
        <v>164</v>
      </c>
      <c r="AV23" s="4" t="s">
        <v>1249</v>
      </c>
      <c r="AW23" s="4" t="s">
        <v>902</v>
      </c>
      <c r="AX23" s="4" t="s">
        <v>903</v>
      </c>
      <c r="AY23" s="4"/>
      <c r="AZ23" s="4"/>
      <c r="BA23" s="4"/>
      <c r="BB23" s="4"/>
      <c r="BE23" s="4" t="s">
        <v>146</v>
      </c>
      <c r="BF23" s="4" t="s">
        <v>276</v>
      </c>
      <c r="BG23" s="4" t="s">
        <v>277</v>
      </c>
      <c r="BH23" s="4" t="s">
        <v>105</v>
      </c>
      <c r="BI23" s="4" t="s">
        <v>0</v>
      </c>
      <c r="BJ23" s="4" t="s">
        <v>47</v>
      </c>
      <c r="BK23" s="4"/>
      <c r="BL23" s="4"/>
    </row>
    <row r="24" spans="2:74">
      <c r="B24" s="4" t="s">
        <v>146</v>
      </c>
      <c r="C24" s="4" t="s">
        <v>483</v>
      </c>
      <c r="D24" s="4" t="s">
        <v>484</v>
      </c>
      <c r="E24" s="4" t="s">
        <v>105</v>
      </c>
      <c r="F24" s="4"/>
      <c r="G24" s="4"/>
      <c r="H24" s="4"/>
      <c r="I24" s="4"/>
      <c r="K24" s="4" t="s">
        <v>164</v>
      </c>
      <c r="L24" s="4" t="s">
        <v>643</v>
      </c>
      <c r="M24" s="4" t="s">
        <v>644</v>
      </c>
      <c r="N24" s="4" t="s">
        <v>167</v>
      </c>
      <c r="O24" s="4"/>
      <c r="P24" s="4"/>
      <c r="Q24" s="4"/>
      <c r="R24" s="4"/>
      <c r="T24" s="4" t="s">
        <v>164</v>
      </c>
      <c r="U24" s="4" t="s">
        <v>870</v>
      </c>
      <c r="V24" s="4" t="s">
        <v>171</v>
      </c>
      <c r="W24" s="4" t="s">
        <v>167</v>
      </c>
      <c r="X24" s="4" t="s">
        <v>0</v>
      </c>
      <c r="Y24" s="4"/>
      <c r="Z24" s="4"/>
      <c r="AA24" s="4"/>
      <c r="AC24" s="4" t="s">
        <v>164</v>
      </c>
      <c r="AD24" s="4" t="s">
        <v>647</v>
      </c>
      <c r="AE24" s="4" t="s">
        <v>648</v>
      </c>
      <c r="AF24" s="4" t="s">
        <v>167</v>
      </c>
      <c r="AG24" s="4"/>
      <c r="AH24" s="4"/>
      <c r="AI24" s="4"/>
      <c r="AJ24" s="4"/>
      <c r="AL24" s="14" t="s">
        <v>164</v>
      </c>
      <c r="AM24" s="14" t="s">
        <v>1140</v>
      </c>
      <c r="AN24" s="14" t="s">
        <v>1141</v>
      </c>
      <c r="AO24" s="14" t="s">
        <v>167</v>
      </c>
      <c r="AP24" s="14"/>
      <c r="AQ24" s="14"/>
      <c r="AR24" s="14"/>
      <c r="AS24" s="14"/>
      <c r="AU24" s="4" t="s">
        <v>164</v>
      </c>
      <c r="AV24" s="4" t="s">
        <v>1252</v>
      </c>
      <c r="AW24" s="4" t="s">
        <v>902</v>
      </c>
      <c r="AX24" s="4" t="s">
        <v>903</v>
      </c>
      <c r="AY24" s="4"/>
      <c r="AZ24" s="4"/>
      <c r="BA24" s="4"/>
      <c r="BB24" s="4"/>
      <c r="BE24" s="4" t="s">
        <v>146</v>
      </c>
      <c r="BF24" s="4" t="s">
        <v>290</v>
      </c>
      <c r="BG24" s="4" t="s">
        <v>291</v>
      </c>
      <c r="BH24" s="4" t="s">
        <v>105</v>
      </c>
      <c r="BI24" s="4"/>
      <c r="BJ24" s="4"/>
      <c r="BK24" s="4"/>
      <c r="BL24" s="4"/>
    </row>
    <row r="25" spans="2:74">
      <c r="B25" s="4"/>
      <c r="C25" s="4"/>
      <c r="D25" s="4"/>
      <c r="E25" s="4"/>
      <c r="F25" s="4"/>
      <c r="G25" s="4"/>
      <c r="H25" s="4"/>
      <c r="I25" s="4"/>
      <c r="K25" s="4" t="s">
        <v>164</v>
      </c>
      <c r="L25" s="4" t="s">
        <v>653</v>
      </c>
      <c r="M25" s="4" t="s">
        <v>654</v>
      </c>
      <c r="N25" s="4" t="s">
        <v>541</v>
      </c>
      <c r="O25" s="4"/>
      <c r="P25" s="4"/>
      <c r="Q25" s="4"/>
      <c r="R25" s="4"/>
      <c r="T25" s="4" t="s">
        <v>164</v>
      </c>
      <c r="U25" s="4" t="s">
        <v>879</v>
      </c>
      <c r="V25" s="4" t="s">
        <v>880</v>
      </c>
      <c r="W25" s="4" t="s">
        <v>167</v>
      </c>
      <c r="X25" s="4"/>
      <c r="Y25" s="4"/>
      <c r="Z25" s="4"/>
      <c r="AA25" s="4"/>
      <c r="AC25" s="4" t="s">
        <v>164</v>
      </c>
      <c r="AD25" s="4" t="s">
        <v>657</v>
      </c>
      <c r="AE25" s="4" t="s">
        <v>658</v>
      </c>
      <c r="AF25" s="4" t="s">
        <v>167</v>
      </c>
      <c r="AG25" s="4"/>
      <c r="AH25" s="4"/>
      <c r="AI25" s="4"/>
      <c r="AJ25" s="4"/>
      <c r="AL25" s="4" t="s">
        <v>146</v>
      </c>
      <c r="AM25" s="4" t="s">
        <v>260</v>
      </c>
      <c r="AN25" s="4" t="s">
        <v>260</v>
      </c>
      <c r="AO25" s="4" t="s">
        <v>261</v>
      </c>
      <c r="AP25" s="4"/>
      <c r="AQ25" s="4"/>
      <c r="AR25" s="4"/>
      <c r="AS25" s="4"/>
      <c r="AU25" s="4" t="s">
        <v>164</v>
      </c>
      <c r="AV25" s="4" t="s">
        <v>1255</v>
      </c>
      <c r="AW25" s="4" t="s">
        <v>902</v>
      </c>
      <c r="AX25" s="4" t="s">
        <v>903</v>
      </c>
      <c r="AY25" s="4"/>
      <c r="AZ25" s="4"/>
      <c r="BA25" s="4"/>
      <c r="BB25" s="4"/>
      <c r="BE25" s="4" t="s">
        <v>146</v>
      </c>
      <c r="BF25" s="4" t="s">
        <v>305</v>
      </c>
      <c r="BG25" s="4" t="s">
        <v>306</v>
      </c>
      <c r="BH25" s="4" t="s">
        <v>105</v>
      </c>
      <c r="BI25" s="4" t="s">
        <v>0</v>
      </c>
      <c r="BJ25" s="4" t="s">
        <v>47</v>
      </c>
      <c r="BK25" s="4"/>
      <c r="BL25" s="4"/>
    </row>
    <row r="26" spans="2:74">
      <c r="K26" s="4" t="s">
        <v>164</v>
      </c>
      <c r="L26" s="4" t="s">
        <v>663</v>
      </c>
      <c r="M26" s="4" t="s">
        <v>664</v>
      </c>
      <c r="N26" s="4" t="s">
        <v>167</v>
      </c>
      <c r="O26" s="4"/>
      <c r="P26" s="4"/>
      <c r="Q26" s="4"/>
      <c r="R26" s="4"/>
      <c r="T26" s="4" t="s">
        <v>164</v>
      </c>
      <c r="U26" s="4" t="s">
        <v>890</v>
      </c>
      <c r="V26" s="4" t="s">
        <v>891</v>
      </c>
      <c r="W26" s="4" t="s">
        <v>167</v>
      </c>
      <c r="X26" s="4"/>
      <c r="Y26" s="4"/>
      <c r="Z26" s="4"/>
      <c r="AA26" s="4"/>
      <c r="AC26" s="4" t="s">
        <v>164</v>
      </c>
      <c r="AD26" s="4" t="s">
        <v>667</v>
      </c>
      <c r="AE26" s="4" t="s">
        <v>668</v>
      </c>
      <c r="AF26" s="4" t="s">
        <v>167</v>
      </c>
      <c r="AG26" s="4"/>
      <c r="AH26" s="4"/>
      <c r="AI26" s="4"/>
      <c r="AJ26" s="4"/>
      <c r="AL26" s="4" t="s">
        <v>146</v>
      </c>
      <c r="AM26" s="4" t="s">
        <v>273</v>
      </c>
      <c r="AN26" s="4" t="s">
        <v>273</v>
      </c>
      <c r="AO26" s="4" t="s">
        <v>261</v>
      </c>
      <c r="AP26" s="4"/>
      <c r="AQ26" s="4"/>
      <c r="AR26" s="4"/>
      <c r="AS26" s="4"/>
      <c r="AU26" s="4" t="s">
        <v>164</v>
      </c>
      <c r="AV26" s="4" t="s">
        <v>1258</v>
      </c>
      <c r="AW26" s="4" t="s">
        <v>902</v>
      </c>
      <c r="AX26" s="4" t="s">
        <v>903</v>
      </c>
      <c r="AY26" s="4"/>
      <c r="AZ26" s="4"/>
      <c r="BA26" s="4"/>
      <c r="BB26" s="4"/>
      <c r="BE26" s="14" t="s">
        <v>146</v>
      </c>
      <c r="BF26" s="14" t="s">
        <v>320</v>
      </c>
      <c r="BG26" s="14" t="s">
        <v>321</v>
      </c>
      <c r="BH26" s="14" t="s">
        <v>105</v>
      </c>
      <c r="BI26" s="14"/>
      <c r="BJ26" s="14"/>
      <c r="BK26" s="14"/>
      <c r="BL26" s="14"/>
    </row>
    <row r="27" spans="2:74" ht="23.25">
      <c r="B27" s="2" t="s">
        <v>511</v>
      </c>
      <c r="K27" s="14" t="s">
        <v>164</v>
      </c>
      <c r="L27" s="14" t="s">
        <v>681</v>
      </c>
      <c r="M27" s="14" t="s">
        <v>682</v>
      </c>
      <c r="N27" s="14" t="s">
        <v>167</v>
      </c>
      <c r="O27" s="14"/>
      <c r="P27" s="14"/>
      <c r="Q27" s="14"/>
      <c r="R27" s="14"/>
      <c r="T27" s="4" t="s">
        <v>164</v>
      </c>
      <c r="U27" s="4" t="s">
        <v>901</v>
      </c>
      <c r="V27" s="4" t="s">
        <v>902</v>
      </c>
      <c r="W27" s="4" t="s">
        <v>903</v>
      </c>
      <c r="X27" s="4"/>
      <c r="Y27" s="4"/>
      <c r="Z27" s="4"/>
      <c r="AA27" s="4"/>
      <c r="AC27" s="4" t="s">
        <v>164</v>
      </c>
      <c r="AD27" s="4" t="s">
        <v>729</v>
      </c>
      <c r="AE27" s="4" t="s">
        <v>730</v>
      </c>
      <c r="AF27" s="4" t="s">
        <v>167</v>
      </c>
      <c r="AG27" s="4"/>
      <c r="AH27" s="4"/>
      <c r="AI27" s="4"/>
      <c r="AJ27" s="4"/>
      <c r="AL27" s="4" t="s">
        <v>146</v>
      </c>
      <c r="AM27" s="4" t="s">
        <v>287</v>
      </c>
      <c r="AN27" s="4" t="s">
        <v>287</v>
      </c>
      <c r="AO27" s="4" t="s">
        <v>261</v>
      </c>
      <c r="AP27" s="4"/>
      <c r="AQ27" s="4"/>
      <c r="AR27" s="4"/>
      <c r="AS27" s="4"/>
      <c r="AU27" s="4" t="s">
        <v>164</v>
      </c>
      <c r="AV27" s="4" t="s">
        <v>1261</v>
      </c>
      <c r="AW27" s="4" t="s">
        <v>902</v>
      </c>
      <c r="AX27" s="4" t="s">
        <v>903</v>
      </c>
      <c r="AY27" s="4"/>
      <c r="AZ27" s="4"/>
      <c r="BA27" s="4"/>
      <c r="BB27" s="4"/>
      <c r="BE27" s="4" t="s">
        <v>146</v>
      </c>
      <c r="BF27" s="4" t="s">
        <v>481</v>
      </c>
      <c r="BG27" s="4" t="s">
        <v>482</v>
      </c>
      <c r="BH27" s="4" t="s">
        <v>105</v>
      </c>
      <c r="BI27" s="4"/>
      <c r="BJ27" s="4"/>
      <c r="BK27" s="4"/>
      <c r="BL27" s="4"/>
    </row>
    <row r="28" spans="2:74" ht="23.25">
      <c r="B28" s="2"/>
      <c r="K28" s="4" t="s">
        <v>146</v>
      </c>
      <c r="L28" s="4" t="s">
        <v>254</v>
      </c>
      <c r="M28" s="4" t="s">
        <v>254</v>
      </c>
      <c r="N28" s="4" t="s">
        <v>255</v>
      </c>
      <c r="O28" s="4"/>
      <c r="P28" s="4"/>
      <c r="Q28" s="4"/>
      <c r="R28" s="4"/>
      <c r="T28" s="4" t="s">
        <v>164</v>
      </c>
      <c r="U28" s="4" t="s">
        <v>912</v>
      </c>
      <c r="V28" s="4" t="s">
        <v>913</v>
      </c>
      <c r="W28" s="4" t="s">
        <v>903</v>
      </c>
      <c r="X28" s="4"/>
      <c r="Y28" s="4"/>
      <c r="Z28" s="4"/>
      <c r="AA28" s="4"/>
      <c r="AC28" s="4" t="s">
        <v>164</v>
      </c>
      <c r="AD28" s="4" t="s">
        <v>738</v>
      </c>
      <c r="AE28" s="4" t="s">
        <v>739</v>
      </c>
      <c r="AF28" s="4" t="s">
        <v>167</v>
      </c>
      <c r="AG28" s="4"/>
      <c r="AH28" s="4"/>
      <c r="AI28" s="4"/>
      <c r="AJ28" s="4"/>
      <c r="AL28" s="4" t="s">
        <v>146</v>
      </c>
      <c r="AM28" s="4" t="s">
        <v>302</v>
      </c>
      <c r="AN28" s="4" t="s">
        <v>302</v>
      </c>
      <c r="AO28" s="4" t="s">
        <v>261</v>
      </c>
      <c r="AP28" s="4"/>
      <c r="AQ28" s="4"/>
      <c r="AR28" s="4"/>
      <c r="AS28" s="4"/>
      <c r="AU28" s="4" t="s">
        <v>164</v>
      </c>
      <c r="AV28" s="4" t="s">
        <v>1264</v>
      </c>
      <c r="AW28" s="4" t="s">
        <v>902</v>
      </c>
      <c r="AX28" s="4" t="s">
        <v>903</v>
      </c>
      <c r="AY28" s="4"/>
      <c r="AZ28" s="4"/>
      <c r="BA28" s="4"/>
      <c r="BB28" s="4"/>
      <c r="BE28" s="4" t="s">
        <v>146</v>
      </c>
      <c r="BF28" s="4" t="s">
        <v>509</v>
      </c>
      <c r="BG28" s="4" t="s">
        <v>510</v>
      </c>
      <c r="BH28" s="4" t="s">
        <v>105</v>
      </c>
      <c r="BI28" s="4" t="s">
        <v>0</v>
      </c>
      <c r="BJ28" s="4"/>
      <c r="BK28" s="4"/>
      <c r="BL28" s="4"/>
      <c r="BO28" s="4"/>
      <c r="BP28" s="4"/>
      <c r="BQ28" s="4"/>
      <c r="BR28" s="4"/>
      <c r="BS28" s="4"/>
      <c r="BT28" s="4"/>
      <c r="BU28" s="4"/>
      <c r="BV28" s="4"/>
    </row>
    <row r="29" spans="2:74" ht="15">
      <c r="B29" s="3" t="s">
        <v>88</v>
      </c>
      <c r="K29" s="4" t="s">
        <v>146</v>
      </c>
      <c r="L29" s="4" t="s">
        <v>268</v>
      </c>
      <c r="M29" s="4" t="s">
        <v>268</v>
      </c>
      <c r="N29" s="4" t="s">
        <v>255</v>
      </c>
      <c r="O29" s="4"/>
      <c r="P29" s="4"/>
      <c r="Q29" s="4"/>
      <c r="R29" s="4"/>
      <c r="T29" s="4" t="s">
        <v>164</v>
      </c>
      <c r="U29" s="4" t="s">
        <v>922</v>
      </c>
      <c r="V29" s="4" t="s">
        <v>923</v>
      </c>
      <c r="W29" s="4" t="s">
        <v>105</v>
      </c>
      <c r="X29" s="4"/>
      <c r="Y29" s="4"/>
      <c r="Z29" s="4"/>
      <c r="AA29" s="4"/>
      <c r="AC29" s="4" t="s">
        <v>164</v>
      </c>
      <c r="AD29" s="4" t="s">
        <v>747</v>
      </c>
      <c r="AE29" s="4" t="s">
        <v>748</v>
      </c>
      <c r="AF29" s="4" t="s">
        <v>541</v>
      </c>
      <c r="AG29" s="4"/>
      <c r="AH29" s="4"/>
      <c r="AI29" s="4"/>
      <c r="AJ29" s="4"/>
      <c r="AL29" s="4" t="s">
        <v>146</v>
      </c>
      <c r="AM29" s="4" t="s">
        <v>317</v>
      </c>
      <c r="AN29" s="4" t="s">
        <v>317</v>
      </c>
      <c r="AO29" s="4" t="s">
        <v>261</v>
      </c>
      <c r="AP29" s="4"/>
      <c r="AQ29" s="4"/>
      <c r="AR29" s="4"/>
      <c r="AS29" s="4"/>
      <c r="AU29" s="4" t="s">
        <v>164</v>
      </c>
      <c r="AV29" s="4" t="s">
        <v>1269</v>
      </c>
      <c r="AW29" s="4" t="s">
        <v>1270</v>
      </c>
      <c r="AX29" s="4" t="s">
        <v>167</v>
      </c>
      <c r="AY29" s="4"/>
      <c r="AZ29" s="4"/>
      <c r="BA29" s="4"/>
      <c r="BB29" s="4"/>
      <c r="BE29" s="4" t="s">
        <v>146</v>
      </c>
      <c r="BF29" s="4" t="s">
        <v>520</v>
      </c>
      <c r="BG29" s="4" t="s">
        <v>1521</v>
      </c>
      <c r="BH29" s="4" t="s">
        <v>105</v>
      </c>
      <c r="BI29" s="4"/>
      <c r="BJ29" s="4"/>
      <c r="BK29" s="4"/>
      <c r="BL29" s="4"/>
      <c r="BO29" s="4"/>
      <c r="BP29" s="4"/>
      <c r="BQ29" s="4"/>
      <c r="BR29" s="4"/>
      <c r="BS29" s="4"/>
      <c r="BT29" s="4"/>
      <c r="BU29" s="4"/>
      <c r="BV29" s="4"/>
    </row>
    <row r="30" spans="2:74" ht="15.75" thickBot="1">
      <c r="B30" s="5" t="s">
        <v>89</v>
      </c>
      <c r="C30" s="5" t="s">
        <v>90</v>
      </c>
      <c r="D30" s="5" t="s">
        <v>91</v>
      </c>
      <c r="E30" s="5" t="s">
        <v>92</v>
      </c>
      <c r="F30" s="5" t="s">
        <v>29</v>
      </c>
      <c r="G30" s="5" t="s">
        <v>93</v>
      </c>
      <c r="H30" s="5" t="s">
        <v>94</v>
      </c>
      <c r="I30" s="5" t="s">
        <v>95</v>
      </c>
      <c r="K30" s="4" t="s">
        <v>146</v>
      </c>
      <c r="L30" s="4" t="s">
        <v>282</v>
      </c>
      <c r="M30" s="4" t="s">
        <v>282</v>
      </c>
      <c r="N30" s="4" t="s">
        <v>255</v>
      </c>
      <c r="O30" s="4"/>
      <c r="P30" s="4"/>
      <c r="Q30" s="4"/>
      <c r="R30" s="4"/>
      <c r="T30" s="4" t="s">
        <v>164</v>
      </c>
      <c r="U30" s="4" t="s">
        <v>932</v>
      </c>
      <c r="V30" s="4" t="s">
        <v>933</v>
      </c>
      <c r="W30" s="4" t="s">
        <v>167</v>
      </c>
      <c r="X30" s="4"/>
      <c r="Y30" s="4"/>
      <c r="Z30" s="4"/>
      <c r="AA30" s="4"/>
      <c r="AC30" s="4" t="s">
        <v>164</v>
      </c>
      <c r="AD30" s="4" t="s">
        <v>755</v>
      </c>
      <c r="AE30" s="4" t="s">
        <v>756</v>
      </c>
      <c r="AF30" s="4" t="s">
        <v>541</v>
      </c>
      <c r="AG30" s="4"/>
      <c r="AH30" s="4"/>
      <c r="AI30" s="4"/>
      <c r="AJ30" s="4"/>
      <c r="AL30" s="4" t="s">
        <v>146</v>
      </c>
      <c r="AM30" s="4" t="s">
        <v>331</v>
      </c>
      <c r="AN30" s="4" t="s">
        <v>331</v>
      </c>
      <c r="AO30" s="4" t="s">
        <v>261</v>
      </c>
      <c r="AP30" s="4"/>
      <c r="AQ30" s="4"/>
      <c r="AR30" s="4"/>
      <c r="AS30" s="4"/>
      <c r="AU30" s="4" t="s">
        <v>164</v>
      </c>
      <c r="AV30" s="4" t="s">
        <v>1271</v>
      </c>
      <c r="AW30" s="4" t="s">
        <v>1272</v>
      </c>
      <c r="AX30" s="4" t="s">
        <v>167</v>
      </c>
      <c r="AY30" s="4"/>
      <c r="AZ30" s="4"/>
      <c r="BA30" s="4"/>
      <c r="BB30" s="4"/>
      <c r="BE30" s="4" t="s">
        <v>146</v>
      </c>
      <c r="BF30" s="4" t="s">
        <v>529</v>
      </c>
      <c r="BG30" s="4" t="s">
        <v>1522</v>
      </c>
      <c r="BH30" s="4" t="s">
        <v>105</v>
      </c>
      <c r="BI30" s="4"/>
      <c r="BJ30" s="4" t="s">
        <v>47</v>
      </c>
      <c r="BK30" s="4"/>
      <c r="BL30" s="4"/>
    </row>
    <row r="31" spans="2:74">
      <c r="B31" s="4" t="s">
        <v>164</v>
      </c>
      <c r="C31" s="4" t="s">
        <v>193</v>
      </c>
      <c r="D31" s="4" t="s">
        <v>194</v>
      </c>
      <c r="E31" s="4" t="s">
        <v>167</v>
      </c>
      <c r="F31" s="4"/>
      <c r="G31" s="4"/>
      <c r="H31" s="4"/>
      <c r="I31" s="4"/>
      <c r="K31" s="4" t="s">
        <v>146</v>
      </c>
      <c r="L31" s="4" t="s">
        <v>296</v>
      </c>
      <c r="M31" s="4" t="s">
        <v>296</v>
      </c>
      <c r="N31" s="4" t="s">
        <v>255</v>
      </c>
      <c r="O31" s="4"/>
      <c r="P31" s="4"/>
      <c r="Q31" s="4"/>
      <c r="R31" s="4"/>
      <c r="T31" s="4" t="s">
        <v>164</v>
      </c>
      <c r="U31" s="4" t="s">
        <v>944</v>
      </c>
      <c r="V31" s="4" t="s">
        <v>945</v>
      </c>
      <c r="W31" s="4" t="s">
        <v>167</v>
      </c>
      <c r="X31" s="4"/>
      <c r="Y31" s="4"/>
      <c r="Z31" s="4"/>
      <c r="AA31" s="4"/>
      <c r="AC31" s="4" t="s">
        <v>164</v>
      </c>
      <c r="AD31" s="4" t="s">
        <v>871</v>
      </c>
      <c r="AE31" s="4" t="s">
        <v>872</v>
      </c>
      <c r="AF31" s="4" t="s">
        <v>167</v>
      </c>
      <c r="AG31" s="4"/>
      <c r="AH31" s="4"/>
      <c r="AI31" s="4"/>
      <c r="AJ31" s="4"/>
      <c r="AL31" s="4" t="s">
        <v>146</v>
      </c>
      <c r="AM31" s="4" t="s">
        <v>345</v>
      </c>
      <c r="AN31" s="4" t="s">
        <v>345</v>
      </c>
      <c r="AO31" s="4" t="s">
        <v>261</v>
      </c>
      <c r="AP31" s="4"/>
      <c r="AQ31" s="4"/>
      <c r="AR31" s="4"/>
      <c r="AS31" s="4"/>
      <c r="AU31" s="4" t="s">
        <v>164</v>
      </c>
      <c r="AV31" s="4" t="s">
        <v>1273</v>
      </c>
      <c r="AW31" s="4" t="s">
        <v>1274</v>
      </c>
      <c r="AX31" s="4" t="s">
        <v>167</v>
      </c>
      <c r="AY31" s="4"/>
      <c r="AZ31" s="4"/>
      <c r="BA31" s="4"/>
      <c r="BB31" s="4"/>
      <c r="BE31" s="4" t="s">
        <v>146</v>
      </c>
      <c r="BF31" s="4" t="s">
        <v>538</v>
      </c>
      <c r="BG31" s="4" t="s">
        <v>1523</v>
      </c>
      <c r="BH31" s="4" t="s">
        <v>105</v>
      </c>
      <c r="BI31" s="4"/>
      <c r="BJ31" s="4" t="s">
        <v>47</v>
      </c>
      <c r="BK31" s="4"/>
      <c r="BL31" s="4"/>
    </row>
    <row r="32" spans="2:74">
      <c r="B32" s="4" t="s">
        <v>164</v>
      </c>
      <c r="C32" s="4" t="s">
        <v>1599</v>
      </c>
      <c r="D32" s="4" t="s">
        <v>1601</v>
      </c>
      <c r="E32" s="4" t="s">
        <v>167</v>
      </c>
      <c r="F32" s="4"/>
      <c r="G32" s="4"/>
      <c r="H32" s="4"/>
      <c r="I32" s="4"/>
      <c r="K32" s="4" t="s">
        <v>146</v>
      </c>
      <c r="L32" s="4" t="s">
        <v>311</v>
      </c>
      <c r="M32" s="4" t="s">
        <v>311</v>
      </c>
      <c r="N32" s="4" t="s">
        <v>255</v>
      </c>
      <c r="O32" s="4"/>
      <c r="P32" s="4"/>
      <c r="Q32" s="4"/>
      <c r="R32" s="4"/>
      <c r="T32" s="4" t="s">
        <v>240</v>
      </c>
      <c r="U32" s="4" t="s">
        <v>256</v>
      </c>
      <c r="V32" s="4" t="s">
        <v>257</v>
      </c>
      <c r="W32" s="4" t="s">
        <v>105</v>
      </c>
      <c r="X32" s="4" t="s">
        <v>0</v>
      </c>
      <c r="Y32" s="4" t="s">
        <v>47</v>
      </c>
      <c r="Z32" s="4"/>
      <c r="AA32" s="4"/>
      <c r="AC32" s="4" t="s">
        <v>164</v>
      </c>
      <c r="AD32" s="4" t="s">
        <v>881</v>
      </c>
      <c r="AE32" s="4" t="s">
        <v>882</v>
      </c>
      <c r="AF32" s="4" t="s">
        <v>167</v>
      </c>
      <c r="AG32" s="4"/>
      <c r="AH32" s="4"/>
      <c r="AI32" s="4"/>
      <c r="AJ32" s="4"/>
      <c r="AL32" s="4" t="s">
        <v>146</v>
      </c>
      <c r="AM32" s="4" t="s">
        <v>356</v>
      </c>
      <c r="AN32" s="4" t="s">
        <v>356</v>
      </c>
      <c r="AO32" s="4" t="s">
        <v>261</v>
      </c>
      <c r="AP32" s="4"/>
      <c r="AQ32" s="4"/>
      <c r="AR32" s="4"/>
      <c r="AS32" s="4"/>
      <c r="AU32" s="4" t="s">
        <v>164</v>
      </c>
      <c r="AV32" s="4" t="s">
        <v>1275</v>
      </c>
      <c r="AW32" s="4" t="s">
        <v>1276</v>
      </c>
      <c r="AX32" s="4" t="s">
        <v>167</v>
      </c>
      <c r="AY32" s="4"/>
      <c r="AZ32" s="4"/>
      <c r="BA32" s="4"/>
      <c r="BB32" s="4"/>
      <c r="BE32" s="4" t="s">
        <v>146</v>
      </c>
      <c r="BF32" s="4" t="s">
        <v>548</v>
      </c>
      <c r="BG32" s="4" t="s">
        <v>549</v>
      </c>
      <c r="BH32" s="4" t="s">
        <v>105</v>
      </c>
      <c r="BI32" s="4"/>
      <c r="BJ32" s="4"/>
      <c r="BK32" s="4"/>
      <c r="BL32" s="4"/>
    </row>
    <row r="33" spans="2:64">
      <c r="B33" s="4" t="s">
        <v>164</v>
      </c>
      <c r="C33" s="4" t="s">
        <v>1600</v>
      </c>
      <c r="D33" s="4" t="s">
        <v>1602</v>
      </c>
      <c r="E33" s="4" t="s">
        <v>167</v>
      </c>
      <c r="F33" s="4"/>
      <c r="G33" s="4"/>
      <c r="H33" s="4"/>
      <c r="I33" s="4"/>
      <c r="K33" s="4" t="s">
        <v>146</v>
      </c>
      <c r="L33" s="4" t="s">
        <v>326</v>
      </c>
      <c r="M33" s="4" t="s">
        <v>326</v>
      </c>
      <c r="N33" s="4" t="s">
        <v>255</v>
      </c>
      <c r="O33" s="4"/>
      <c r="P33" s="4"/>
      <c r="Q33" s="4"/>
      <c r="R33" s="4"/>
      <c r="T33" s="4" t="s">
        <v>240</v>
      </c>
      <c r="U33" s="4" t="s">
        <v>269</v>
      </c>
      <c r="V33" s="4" t="s">
        <v>270</v>
      </c>
      <c r="W33" s="4" t="s">
        <v>105</v>
      </c>
      <c r="X33" s="4" t="s">
        <v>0</v>
      </c>
      <c r="Y33" s="4" t="s">
        <v>47</v>
      </c>
      <c r="Z33" s="4"/>
      <c r="AA33" s="4"/>
      <c r="AC33" s="4" t="s">
        <v>164</v>
      </c>
      <c r="AD33" s="4" t="s">
        <v>914</v>
      </c>
      <c r="AE33" s="4" t="s">
        <v>915</v>
      </c>
      <c r="AF33" s="4" t="s">
        <v>167</v>
      </c>
      <c r="AG33" s="4"/>
      <c r="AH33" s="4"/>
      <c r="AI33" s="4"/>
      <c r="AJ33" s="4"/>
      <c r="AL33" s="4" t="s">
        <v>146</v>
      </c>
      <c r="AM33" s="4" t="s">
        <v>368</v>
      </c>
      <c r="AN33" s="4" t="s">
        <v>368</v>
      </c>
      <c r="AO33" s="4" t="s">
        <v>261</v>
      </c>
      <c r="AP33" s="4"/>
      <c r="AQ33" s="4"/>
      <c r="AR33" s="4"/>
      <c r="AS33" s="4"/>
      <c r="AU33" s="4" t="s">
        <v>164</v>
      </c>
      <c r="AV33" s="4" t="s">
        <v>1279</v>
      </c>
      <c r="AW33" s="4" t="s">
        <v>1280</v>
      </c>
      <c r="AX33" s="4" t="s">
        <v>167</v>
      </c>
      <c r="AY33" s="4"/>
      <c r="AZ33" s="4"/>
      <c r="BA33" s="4"/>
      <c r="BB33" s="4"/>
      <c r="BE33" s="4" t="s">
        <v>146</v>
      </c>
      <c r="BF33" s="4" t="s">
        <v>557</v>
      </c>
      <c r="BG33" s="4" t="s">
        <v>558</v>
      </c>
      <c r="BH33" s="4" t="s">
        <v>105</v>
      </c>
      <c r="BI33" s="4"/>
      <c r="BJ33" s="4"/>
      <c r="BK33" s="4"/>
      <c r="BL33" s="4"/>
    </row>
    <row r="34" spans="2:64">
      <c r="B34" s="4" t="s">
        <v>164</v>
      </c>
      <c r="C34" s="4" t="s">
        <v>174</v>
      </c>
      <c r="D34" s="4" t="s">
        <v>175</v>
      </c>
      <c r="E34" s="4" t="s">
        <v>167</v>
      </c>
      <c r="F34" s="4" t="s">
        <v>0</v>
      </c>
      <c r="G34" s="4"/>
      <c r="H34" s="4"/>
      <c r="I34" s="4"/>
      <c r="K34" s="4" t="s">
        <v>146</v>
      </c>
      <c r="L34" s="4" t="s">
        <v>340</v>
      </c>
      <c r="M34" s="4" t="s">
        <v>340</v>
      </c>
      <c r="N34" s="4" t="s">
        <v>255</v>
      </c>
      <c r="O34" s="4"/>
      <c r="P34" s="4"/>
      <c r="Q34" s="4"/>
      <c r="R34" s="4"/>
      <c r="T34" s="4" t="s">
        <v>240</v>
      </c>
      <c r="U34" s="4" t="s">
        <v>283</v>
      </c>
      <c r="V34" s="4" t="s">
        <v>284</v>
      </c>
      <c r="W34" s="4" t="s">
        <v>105</v>
      </c>
      <c r="X34" s="4" t="s">
        <v>0</v>
      </c>
      <c r="Y34" s="4" t="s">
        <v>47</v>
      </c>
      <c r="Z34" s="4"/>
      <c r="AA34" s="4"/>
      <c r="AC34" s="4" t="s">
        <v>164</v>
      </c>
      <c r="AD34" s="4" t="s">
        <v>924</v>
      </c>
      <c r="AE34" s="4" t="s">
        <v>925</v>
      </c>
      <c r="AF34" s="4" t="s">
        <v>167</v>
      </c>
      <c r="AG34" s="4"/>
      <c r="AH34" s="4"/>
      <c r="AI34" s="4"/>
      <c r="AJ34" s="4"/>
      <c r="AL34" s="4" t="s">
        <v>146</v>
      </c>
      <c r="AM34" s="4" t="s">
        <v>379</v>
      </c>
      <c r="AN34" s="4" t="s">
        <v>379</v>
      </c>
      <c r="AO34" s="4" t="s">
        <v>261</v>
      </c>
      <c r="AP34" s="4"/>
      <c r="AQ34" s="4"/>
      <c r="AR34" s="4"/>
      <c r="AS34" s="4"/>
      <c r="AU34" s="4" t="s">
        <v>164</v>
      </c>
      <c r="AV34" s="4" t="s">
        <v>1281</v>
      </c>
      <c r="AW34" s="4" t="s">
        <v>1282</v>
      </c>
      <c r="AX34" s="4" t="s">
        <v>167</v>
      </c>
      <c r="AY34" s="4"/>
      <c r="AZ34" s="4"/>
      <c r="BA34" s="4"/>
      <c r="BB34" s="4"/>
      <c r="BE34" s="4" t="s">
        <v>146</v>
      </c>
      <c r="BF34" s="4" t="s">
        <v>566</v>
      </c>
      <c r="BG34" s="4" t="s">
        <v>567</v>
      </c>
      <c r="BH34" s="4" t="s">
        <v>105</v>
      </c>
      <c r="BI34" s="4"/>
      <c r="BJ34" s="4"/>
      <c r="BK34" s="4"/>
      <c r="BL34" s="4"/>
    </row>
    <row r="35" spans="2:64">
      <c r="B35" s="4" t="s">
        <v>164</v>
      </c>
      <c r="C35" s="4" t="s">
        <v>189</v>
      </c>
      <c r="D35" s="4" t="s">
        <v>190</v>
      </c>
      <c r="E35" s="4" t="s">
        <v>167</v>
      </c>
      <c r="F35" s="4"/>
      <c r="G35" s="4"/>
      <c r="H35" s="4"/>
      <c r="I35" s="4"/>
      <c r="K35" s="4" t="s">
        <v>146</v>
      </c>
      <c r="L35" s="4" t="s">
        <v>351</v>
      </c>
      <c r="M35" s="4" t="s">
        <v>351</v>
      </c>
      <c r="N35" s="4" t="s">
        <v>255</v>
      </c>
      <c r="O35" s="4"/>
      <c r="P35" s="4"/>
      <c r="Q35" s="4"/>
      <c r="R35" s="4"/>
      <c r="T35" s="4" t="s">
        <v>240</v>
      </c>
      <c r="U35" s="4" t="s">
        <v>297</v>
      </c>
      <c r="V35" s="4" t="s">
        <v>298</v>
      </c>
      <c r="W35" s="4" t="s">
        <v>105</v>
      </c>
      <c r="X35" s="4" t="s">
        <v>0</v>
      </c>
      <c r="Y35" s="4" t="s">
        <v>47</v>
      </c>
      <c r="Z35" s="4"/>
      <c r="AA35" s="4"/>
      <c r="AC35" s="4" t="s">
        <v>164</v>
      </c>
      <c r="AD35" s="4" t="s">
        <v>934</v>
      </c>
      <c r="AE35" s="4" t="s">
        <v>935</v>
      </c>
      <c r="AF35" s="4" t="s">
        <v>167</v>
      </c>
      <c r="AG35" s="4"/>
      <c r="AH35" s="4"/>
      <c r="AI35" s="4"/>
      <c r="AJ35" s="4"/>
      <c r="AL35" s="4" t="s">
        <v>146</v>
      </c>
      <c r="AM35" s="4" t="s">
        <v>390</v>
      </c>
      <c r="AN35" s="4" t="s">
        <v>390</v>
      </c>
      <c r="AO35" s="4" t="s">
        <v>261</v>
      </c>
      <c r="AP35" s="4"/>
      <c r="AQ35" s="4"/>
      <c r="AR35" s="4"/>
      <c r="AS35" s="4"/>
      <c r="AU35" s="4" t="s">
        <v>164</v>
      </c>
      <c r="AV35" s="4" t="s">
        <v>1285</v>
      </c>
      <c r="AW35" s="4" t="s">
        <v>1286</v>
      </c>
      <c r="AX35" s="4" t="s">
        <v>541</v>
      </c>
      <c r="AY35" s="4"/>
      <c r="AZ35" s="4"/>
      <c r="BA35" s="4"/>
      <c r="BB35" s="4"/>
      <c r="BE35" s="4" t="s">
        <v>146</v>
      </c>
      <c r="BF35" s="4" t="s">
        <v>576</v>
      </c>
      <c r="BG35" s="4" t="s">
        <v>1524</v>
      </c>
      <c r="BH35" s="4" t="s">
        <v>105</v>
      </c>
      <c r="BI35" s="4"/>
      <c r="BJ35" s="4" t="s">
        <v>228</v>
      </c>
      <c r="BK35" s="4"/>
      <c r="BL35" s="4"/>
    </row>
    <row r="36" spans="2:64">
      <c r="B36" s="4" t="s">
        <v>164</v>
      </c>
      <c r="C36" s="4" t="s">
        <v>172</v>
      </c>
      <c r="D36" s="4" t="s">
        <v>173</v>
      </c>
      <c r="E36" s="4" t="s">
        <v>167</v>
      </c>
      <c r="F36" s="4" t="s">
        <v>0</v>
      </c>
      <c r="G36" s="4"/>
      <c r="H36" s="4"/>
      <c r="I36" s="4"/>
      <c r="K36" s="4" t="s">
        <v>146</v>
      </c>
      <c r="L36" s="4" t="s">
        <v>363</v>
      </c>
      <c r="M36" s="4" t="s">
        <v>363</v>
      </c>
      <c r="N36" s="4" t="s">
        <v>255</v>
      </c>
      <c r="O36" s="4"/>
      <c r="P36" s="4"/>
      <c r="Q36" s="4"/>
      <c r="R36" s="4"/>
      <c r="T36" s="4" t="s">
        <v>240</v>
      </c>
      <c r="U36" s="4" t="s">
        <v>312</v>
      </c>
      <c r="V36" s="4" t="s">
        <v>313</v>
      </c>
      <c r="W36" s="4" t="s">
        <v>105</v>
      </c>
      <c r="X36" s="4" t="s">
        <v>0</v>
      </c>
      <c r="Y36" s="4" t="s">
        <v>47</v>
      </c>
      <c r="Z36" s="4"/>
      <c r="AA36" s="4"/>
      <c r="AC36" s="4" t="s">
        <v>164</v>
      </c>
      <c r="AD36" s="4" t="s">
        <v>946</v>
      </c>
      <c r="AE36" s="4" t="s">
        <v>947</v>
      </c>
      <c r="AF36" s="4" t="s">
        <v>167</v>
      </c>
      <c r="AG36" s="4"/>
      <c r="AH36" s="4"/>
      <c r="AI36" s="4"/>
      <c r="AJ36" s="4"/>
      <c r="AL36" s="4" t="s">
        <v>146</v>
      </c>
      <c r="AM36" s="4" t="s">
        <v>401</v>
      </c>
      <c r="AN36" s="4" t="s">
        <v>401</v>
      </c>
      <c r="AO36" s="4" t="s">
        <v>261</v>
      </c>
      <c r="AP36" s="4"/>
      <c r="AQ36" s="4"/>
      <c r="AR36" s="4"/>
      <c r="AS36" s="4"/>
      <c r="AU36" s="4" t="s">
        <v>164</v>
      </c>
      <c r="AV36" s="4" t="s">
        <v>1287</v>
      </c>
      <c r="AW36" s="4" t="s">
        <v>1288</v>
      </c>
      <c r="AX36" s="4" t="s">
        <v>541</v>
      </c>
      <c r="AY36" s="4"/>
      <c r="AZ36" s="4"/>
      <c r="BA36" s="4"/>
      <c r="BB36" s="4"/>
      <c r="BE36" s="4" t="s">
        <v>146</v>
      </c>
      <c r="BF36" s="4" t="s">
        <v>584</v>
      </c>
      <c r="BG36" s="4" t="s">
        <v>1527</v>
      </c>
      <c r="BH36" s="4" t="s">
        <v>105</v>
      </c>
      <c r="BI36" s="4"/>
      <c r="BJ36" s="4" t="s">
        <v>585</v>
      </c>
      <c r="BK36" s="4"/>
      <c r="BL36" s="4"/>
    </row>
    <row r="37" spans="2:64">
      <c r="B37" s="4" t="s">
        <v>164</v>
      </c>
      <c r="C37" s="4" t="s">
        <v>184</v>
      </c>
      <c r="D37" s="4" t="s">
        <v>185</v>
      </c>
      <c r="E37" s="4" t="s">
        <v>167</v>
      </c>
      <c r="F37" s="4"/>
      <c r="G37" s="4"/>
      <c r="H37" s="4"/>
      <c r="I37" s="4"/>
      <c r="K37" s="4" t="s">
        <v>146</v>
      </c>
      <c r="L37" s="4" t="s">
        <v>374</v>
      </c>
      <c r="M37" s="4" t="s">
        <v>374</v>
      </c>
      <c r="N37" s="4" t="s">
        <v>255</v>
      </c>
      <c r="O37" s="4"/>
      <c r="P37" s="4"/>
      <c r="Q37" s="4"/>
      <c r="R37" s="4"/>
      <c r="T37" s="4" t="s">
        <v>240</v>
      </c>
      <c r="U37" s="4" t="s">
        <v>327</v>
      </c>
      <c r="V37" s="4" t="s">
        <v>328</v>
      </c>
      <c r="W37" s="4" t="s">
        <v>105</v>
      </c>
      <c r="X37" s="4" t="s">
        <v>0</v>
      </c>
      <c r="Y37" s="4" t="s">
        <v>47</v>
      </c>
      <c r="Z37" s="4"/>
      <c r="AA37" s="4"/>
      <c r="AC37" s="4" t="s">
        <v>164</v>
      </c>
      <c r="AD37" s="4" t="s">
        <v>955</v>
      </c>
      <c r="AE37" s="4" t="s">
        <v>956</v>
      </c>
      <c r="AF37" s="4" t="s">
        <v>167</v>
      </c>
      <c r="AG37" s="4"/>
      <c r="AH37" s="4"/>
      <c r="AI37" s="4"/>
      <c r="AJ37" s="4"/>
      <c r="AL37" s="4" t="s">
        <v>146</v>
      </c>
      <c r="AM37" s="4" t="s">
        <v>411</v>
      </c>
      <c r="AN37" s="4" t="s">
        <v>411</v>
      </c>
      <c r="AO37" s="4" t="s">
        <v>261</v>
      </c>
      <c r="AP37" s="4"/>
      <c r="AQ37" s="4"/>
      <c r="AR37" s="4"/>
      <c r="AS37" s="4"/>
      <c r="AU37" s="4" t="s">
        <v>164</v>
      </c>
      <c r="AV37" s="4" t="s">
        <v>1295</v>
      </c>
      <c r="AW37" s="4" t="s">
        <v>1296</v>
      </c>
      <c r="AX37" s="4" t="s">
        <v>167</v>
      </c>
      <c r="AY37" s="4"/>
      <c r="AZ37" s="4"/>
      <c r="BA37" s="4"/>
      <c r="BB37" s="4"/>
      <c r="BE37" s="4" t="s">
        <v>146</v>
      </c>
      <c r="BF37" s="4" t="s">
        <v>594</v>
      </c>
      <c r="BG37" s="4" t="s">
        <v>1525</v>
      </c>
      <c r="BH37" s="4" t="s">
        <v>105</v>
      </c>
      <c r="BI37" s="4" t="s">
        <v>0</v>
      </c>
      <c r="BJ37" s="4"/>
      <c r="BK37" s="4"/>
      <c r="BL37" s="4"/>
    </row>
    <row r="38" spans="2:64">
      <c r="B38" s="4" t="s">
        <v>164</v>
      </c>
      <c r="C38" s="4" t="s">
        <v>186</v>
      </c>
      <c r="D38" s="4" t="s">
        <v>187</v>
      </c>
      <c r="E38" s="4" t="s">
        <v>167</v>
      </c>
      <c r="F38" s="4"/>
      <c r="G38" s="4"/>
      <c r="H38" s="4"/>
      <c r="I38" s="4"/>
      <c r="K38" s="4" t="s">
        <v>146</v>
      </c>
      <c r="L38" s="4" t="s">
        <v>385</v>
      </c>
      <c r="M38" s="4" t="s">
        <v>385</v>
      </c>
      <c r="N38" s="4" t="s">
        <v>255</v>
      </c>
      <c r="O38" s="4"/>
      <c r="P38" s="4"/>
      <c r="Q38" s="4"/>
      <c r="R38" s="4"/>
      <c r="T38" s="4" t="s">
        <v>240</v>
      </c>
      <c r="U38" s="4" t="s">
        <v>341</v>
      </c>
      <c r="V38" s="4" t="s">
        <v>342</v>
      </c>
      <c r="W38" s="4" t="s">
        <v>105</v>
      </c>
      <c r="X38" s="4" t="s">
        <v>0</v>
      </c>
      <c r="Y38" s="4" t="s">
        <v>47</v>
      </c>
      <c r="Z38" s="4"/>
      <c r="AA38" s="4"/>
      <c r="AC38" s="4" t="s">
        <v>164</v>
      </c>
      <c r="AD38" s="4" t="s">
        <v>963</v>
      </c>
      <c r="AE38" s="4" t="s">
        <v>964</v>
      </c>
      <c r="AF38" s="4" t="s">
        <v>167</v>
      </c>
      <c r="AG38" s="4"/>
      <c r="AH38" s="4"/>
      <c r="AI38" s="4"/>
      <c r="AJ38" s="4"/>
      <c r="AL38" s="4" t="s">
        <v>146</v>
      </c>
      <c r="AM38" s="4" t="s">
        <v>423</v>
      </c>
      <c r="AN38" s="4" t="s">
        <v>423</v>
      </c>
      <c r="AO38" s="4" t="s">
        <v>261</v>
      </c>
      <c r="AP38" s="4"/>
      <c r="AQ38" s="4"/>
      <c r="AR38" s="4"/>
      <c r="AS38" s="4"/>
      <c r="AU38" s="4" t="s">
        <v>164</v>
      </c>
      <c r="AV38" s="4" t="s">
        <v>1297</v>
      </c>
      <c r="AW38" s="4" t="s">
        <v>1298</v>
      </c>
      <c r="AX38" s="4" t="s">
        <v>167</v>
      </c>
      <c r="AY38" s="4"/>
      <c r="AZ38" s="4"/>
      <c r="BA38" s="4"/>
      <c r="BB38" s="4"/>
      <c r="BE38" s="4" t="s">
        <v>146</v>
      </c>
      <c r="BF38" s="4" t="s">
        <v>642</v>
      </c>
      <c r="BG38" s="4" t="s">
        <v>1526</v>
      </c>
      <c r="BH38" s="4" t="s">
        <v>105</v>
      </c>
      <c r="BI38" s="4" t="s">
        <v>0</v>
      </c>
      <c r="BJ38" s="4"/>
      <c r="BK38" s="4"/>
      <c r="BL38" s="4"/>
    </row>
    <row r="39" spans="2:64">
      <c r="B39" s="4" t="s">
        <v>164</v>
      </c>
      <c r="C39" s="4" t="s">
        <v>241</v>
      </c>
      <c r="D39" s="4" t="s">
        <v>242</v>
      </c>
      <c r="E39" s="4" t="s">
        <v>167</v>
      </c>
      <c r="F39" s="4"/>
      <c r="G39" s="4"/>
      <c r="H39" s="4"/>
      <c r="I39" s="4"/>
      <c r="K39" s="4" t="s">
        <v>146</v>
      </c>
      <c r="L39" s="4" t="s">
        <v>396</v>
      </c>
      <c r="M39" s="4" t="s">
        <v>396</v>
      </c>
      <c r="N39" s="4" t="s">
        <v>255</v>
      </c>
      <c r="O39" s="4"/>
      <c r="P39" s="4"/>
      <c r="Q39" s="4"/>
      <c r="R39" s="4"/>
      <c r="T39" s="4" t="s">
        <v>240</v>
      </c>
      <c r="U39" s="4" t="s">
        <v>352</v>
      </c>
      <c r="V39" s="4" t="s">
        <v>353</v>
      </c>
      <c r="W39" s="4" t="s">
        <v>105</v>
      </c>
      <c r="X39" s="4" t="s">
        <v>0</v>
      </c>
      <c r="Y39" s="4" t="s">
        <v>47</v>
      </c>
      <c r="Z39" s="4"/>
      <c r="AA39" s="4"/>
      <c r="AC39" s="4" t="s">
        <v>164</v>
      </c>
      <c r="AD39" s="4" t="s">
        <v>979</v>
      </c>
      <c r="AE39" s="4" t="s">
        <v>980</v>
      </c>
      <c r="AF39" s="4" t="s">
        <v>541</v>
      </c>
      <c r="AG39" s="4"/>
      <c r="AH39" s="4"/>
      <c r="AI39" s="4"/>
      <c r="AJ39" s="4"/>
      <c r="AL39" s="4" t="s">
        <v>146</v>
      </c>
      <c r="AM39" s="4" t="s">
        <v>434</v>
      </c>
      <c r="AN39" s="4" t="s">
        <v>434</v>
      </c>
      <c r="AO39" s="4" t="s">
        <v>261</v>
      </c>
      <c r="AP39" s="4"/>
      <c r="AQ39" s="4"/>
      <c r="AR39" s="4"/>
      <c r="AS39" s="4"/>
      <c r="AU39" s="4" t="s">
        <v>164</v>
      </c>
      <c r="AV39" s="4" t="s">
        <v>1299</v>
      </c>
      <c r="AW39" s="4" t="s">
        <v>1300</v>
      </c>
      <c r="AX39" s="4" t="s">
        <v>167</v>
      </c>
      <c r="AY39" s="4"/>
      <c r="AZ39" s="4"/>
      <c r="BA39" s="4"/>
      <c r="BB39" s="4"/>
      <c r="BE39" s="4" t="s">
        <v>146</v>
      </c>
      <c r="BF39" s="4" t="s">
        <v>652</v>
      </c>
      <c r="BG39" s="4" t="s">
        <v>1528</v>
      </c>
      <c r="BH39" s="4" t="s">
        <v>105</v>
      </c>
      <c r="BI39" s="4"/>
      <c r="BJ39" s="4" t="s">
        <v>585</v>
      </c>
      <c r="BK39" s="4"/>
      <c r="BL39" s="4"/>
    </row>
    <row r="40" spans="2:64">
      <c r="B40" s="4" t="s">
        <v>164</v>
      </c>
      <c r="C40" s="4" t="s">
        <v>197</v>
      </c>
      <c r="D40" s="4" t="s">
        <v>198</v>
      </c>
      <c r="E40" s="4" t="s">
        <v>167</v>
      </c>
      <c r="F40" s="4"/>
      <c r="G40" s="4"/>
      <c r="H40" s="4"/>
      <c r="I40" s="4"/>
      <c r="K40" s="4" t="s">
        <v>146</v>
      </c>
      <c r="L40" s="4" t="s">
        <v>407</v>
      </c>
      <c r="M40" s="4" t="s">
        <v>407</v>
      </c>
      <c r="N40" s="4" t="s">
        <v>255</v>
      </c>
      <c r="O40" s="4"/>
      <c r="P40" s="4"/>
      <c r="Q40" s="4"/>
      <c r="R40" s="4"/>
      <c r="T40" s="4" t="s">
        <v>240</v>
      </c>
      <c r="U40" s="4" t="s">
        <v>364</v>
      </c>
      <c r="V40" s="4" t="s">
        <v>365</v>
      </c>
      <c r="W40" s="4" t="s">
        <v>105</v>
      </c>
      <c r="X40" s="4" t="s">
        <v>0</v>
      </c>
      <c r="Y40" s="4" t="s">
        <v>47</v>
      </c>
      <c r="Z40" s="4"/>
      <c r="AA40" s="4"/>
      <c r="AC40" s="4" t="s">
        <v>164</v>
      </c>
      <c r="AD40" s="4" t="s">
        <v>987</v>
      </c>
      <c r="AE40" s="4" t="s">
        <v>988</v>
      </c>
      <c r="AF40" s="4" t="s">
        <v>541</v>
      </c>
      <c r="AG40" s="4"/>
      <c r="AH40" s="4"/>
      <c r="AI40" s="4"/>
      <c r="AJ40" s="4"/>
      <c r="AL40" s="4" t="s">
        <v>146</v>
      </c>
      <c r="AM40" s="4" t="s">
        <v>445</v>
      </c>
      <c r="AN40" s="4" t="s">
        <v>445</v>
      </c>
      <c r="AO40" s="4" t="s">
        <v>261</v>
      </c>
      <c r="AP40" s="4"/>
      <c r="AQ40" s="4"/>
      <c r="AR40" s="4"/>
      <c r="AS40" s="4"/>
      <c r="AU40" s="4" t="s">
        <v>164</v>
      </c>
      <c r="AV40" s="4" t="s">
        <v>1301</v>
      </c>
      <c r="AW40" s="4" t="s">
        <v>1302</v>
      </c>
      <c r="AX40" s="4" t="s">
        <v>167</v>
      </c>
      <c r="AY40" s="4"/>
      <c r="AZ40" s="4"/>
      <c r="BA40" s="4"/>
      <c r="BB40" s="4"/>
      <c r="BE40" s="14" t="s">
        <v>146</v>
      </c>
      <c r="BF40" s="14" t="s">
        <v>662</v>
      </c>
      <c r="BG40" s="14" t="s">
        <v>1529</v>
      </c>
      <c r="BH40" s="14" t="s">
        <v>105</v>
      </c>
      <c r="BI40" s="14" t="s">
        <v>0</v>
      </c>
      <c r="BJ40" s="14"/>
      <c r="BK40" s="14"/>
      <c r="BL40" s="14"/>
    </row>
    <row r="41" spans="2:64">
      <c r="B41" s="4" t="s">
        <v>164</v>
      </c>
      <c r="C41" s="4" t="s">
        <v>165</v>
      </c>
      <c r="D41" s="4" t="s">
        <v>166</v>
      </c>
      <c r="E41" s="4" t="s">
        <v>167</v>
      </c>
      <c r="F41" s="4" t="s">
        <v>0</v>
      </c>
      <c r="G41" s="4"/>
      <c r="H41" s="4"/>
      <c r="I41" s="4"/>
      <c r="K41" s="4" t="s">
        <v>146</v>
      </c>
      <c r="L41" s="4" t="s">
        <v>417</v>
      </c>
      <c r="M41" s="4" t="s">
        <v>417</v>
      </c>
      <c r="N41" s="4" t="s">
        <v>255</v>
      </c>
      <c r="O41" s="4"/>
      <c r="P41" s="4"/>
      <c r="Q41" s="4"/>
      <c r="R41" s="4"/>
      <c r="T41" s="4" t="s">
        <v>240</v>
      </c>
      <c r="U41" s="4" t="s">
        <v>375</v>
      </c>
      <c r="V41" s="4" t="s">
        <v>376</v>
      </c>
      <c r="W41" s="4" t="s">
        <v>105</v>
      </c>
      <c r="X41" s="4" t="s">
        <v>0</v>
      </c>
      <c r="Y41" s="4" t="s">
        <v>47</v>
      </c>
      <c r="Z41" s="4"/>
      <c r="AA41" s="4"/>
      <c r="AC41" s="4" t="s">
        <v>164</v>
      </c>
      <c r="AD41" s="4" t="s">
        <v>1005</v>
      </c>
      <c r="AE41" s="4" t="s">
        <v>1006</v>
      </c>
      <c r="AF41" s="4" t="s">
        <v>167</v>
      </c>
      <c r="AG41" s="4"/>
      <c r="AH41" s="4"/>
      <c r="AI41" s="4"/>
      <c r="AJ41" s="4"/>
      <c r="AL41" s="4" t="s">
        <v>146</v>
      </c>
      <c r="AM41" s="4" t="s">
        <v>456</v>
      </c>
      <c r="AN41" s="4" t="s">
        <v>456</v>
      </c>
      <c r="AO41" s="4" t="s">
        <v>261</v>
      </c>
      <c r="AP41" s="4"/>
      <c r="AQ41" s="4"/>
      <c r="AR41" s="4"/>
      <c r="AS41" s="4"/>
      <c r="AU41" s="4" t="s">
        <v>164</v>
      </c>
      <c r="AV41" s="4" t="s">
        <v>1303</v>
      </c>
      <c r="AW41" s="4" t="s">
        <v>1304</v>
      </c>
      <c r="AX41" s="4" t="s">
        <v>167</v>
      </c>
      <c r="AY41" s="4"/>
      <c r="AZ41" s="4"/>
      <c r="BA41" s="4"/>
      <c r="BB41" s="4"/>
    </row>
    <row r="42" spans="2:64">
      <c r="B42" s="4" t="s">
        <v>164</v>
      </c>
      <c r="C42" s="4" t="s">
        <v>168</v>
      </c>
      <c r="D42" s="4" t="s">
        <v>169</v>
      </c>
      <c r="E42" s="4" t="s">
        <v>167</v>
      </c>
      <c r="F42" s="4" t="s">
        <v>0</v>
      </c>
      <c r="G42" s="4"/>
      <c r="H42" s="4"/>
      <c r="I42" s="4"/>
      <c r="K42" s="4" t="s">
        <v>146</v>
      </c>
      <c r="L42" s="4" t="s">
        <v>429</v>
      </c>
      <c r="M42" s="4" t="s">
        <v>429</v>
      </c>
      <c r="N42" s="4" t="s">
        <v>255</v>
      </c>
      <c r="O42" s="4"/>
      <c r="P42" s="4"/>
      <c r="Q42" s="4"/>
      <c r="R42" s="4"/>
      <c r="T42" s="4" t="s">
        <v>240</v>
      </c>
      <c r="U42" s="4" t="s">
        <v>386</v>
      </c>
      <c r="V42" s="4" t="s">
        <v>387</v>
      </c>
      <c r="W42" s="4" t="s">
        <v>105</v>
      </c>
      <c r="X42" s="4" t="s">
        <v>0</v>
      </c>
      <c r="Y42" s="4" t="s">
        <v>47</v>
      </c>
      <c r="Z42" s="4"/>
      <c r="AA42" s="4"/>
      <c r="AC42" s="4" t="s">
        <v>164</v>
      </c>
      <c r="AD42" s="4" t="s">
        <v>1015</v>
      </c>
      <c r="AE42" s="4" t="s">
        <v>1016</v>
      </c>
      <c r="AF42" s="4" t="s">
        <v>167</v>
      </c>
      <c r="AG42" s="4"/>
      <c r="AH42" s="4"/>
      <c r="AI42" s="4"/>
      <c r="AJ42" s="4"/>
      <c r="AL42" s="4" t="s">
        <v>146</v>
      </c>
      <c r="AM42" s="4" t="s">
        <v>467</v>
      </c>
      <c r="AN42" s="4" t="s">
        <v>467</v>
      </c>
      <c r="AO42" s="4" t="s">
        <v>261</v>
      </c>
      <c r="AP42" s="4"/>
      <c r="AQ42" s="4"/>
      <c r="AR42" s="4"/>
      <c r="AS42" s="4"/>
      <c r="AU42" s="4" t="s">
        <v>164</v>
      </c>
      <c r="AV42" s="4" t="s">
        <v>1305</v>
      </c>
      <c r="AW42" s="4" t="s">
        <v>1306</v>
      </c>
      <c r="AX42" s="4" t="s">
        <v>167</v>
      </c>
      <c r="AY42" s="4"/>
      <c r="AZ42" s="4"/>
      <c r="BA42" s="4"/>
      <c r="BB42" s="4"/>
    </row>
    <row r="43" spans="2:64" ht="15">
      <c r="B43" s="4" t="s">
        <v>164</v>
      </c>
      <c r="C43" s="4" t="s">
        <v>178</v>
      </c>
      <c r="D43" s="4" t="s">
        <v>1438</v>
      </c>
      <c r="E43" s="4" t="s">
        <v>167</v>
      </c>
      <c r="F43" s="4" t="s">
        <v>0</v>
      </c>
      <c r="G43" s="4"/>
      <c r="H43" s="4"/>
      <c r="I43" s="4"/>
      <c r="K43" s="4" t="s">
        <v>146</v>
      </c>
      <c r="L43" s="4" t="s">
        <v>440</v>
      </c>
      <c r="M43" s="4" t="s">
        <v>440</v>
      </c>
      <c r="N43" s="4" t="s">
        <v>255</v>
      </c>
      <c r="O43" s="4"/>
      <c r="P43" s="4"/>
      <c r="Q43" s="4"/>
      <c r="R43" s="4"/>
      <c r="T43" s="4" t="s">
        <v>146</v>
      </c>
      <c r="U43" s="4" t="s">
        <v>397</v>
      </c>
      <c r="V43" s="4" t="s">
        <v>398</v>
      </c>
      <c r="W43" s="4" t="s">
        <v>105</v>
      </c>
      <c r="X43" s="4"/>
      <c r="Y43" s="4" t="s">
        <v>47</v>
      </c>
      <c r="Z43" s="4"/>
      <c r="AA43" s="4"/>
      <c r="AC43" s="4" t="s">
        <v>164</v>
      </c>
      <c r="AD43" s="4" t="s">
        <v>1029</v>
      </c>
      <c r="AE43" s="4" t="s">
        <v>1030</v>
      </c>
      <c r="AF43" s="4" t="s">
        <v>167</v>
      </c>
      <c r="AG43" s="4"/>
      <c r="AH43" s="4"/>
      <c r="AI43" s="4"/>
      <c r="AJ43" s="4"/>
      <c r="AL43" s="4" t="s">
        <v>146</v>
      </c>
      <c r="AM43" s="4" t="s">
        <v>478</v>
      </c>
      <c r="AN43" s="4" t="s">
        <v>478</v>
      </c>
      <c r="AO43" s="4" t="s">
        <v>261</v>
      </c>
      <c r="AP43" s="4"/>
      <c r="AQ43" s="4"/>
      <c r="AR43" s="4"/>
      <c r="AS43" s="4"/>
      <c r="AU43" s="4" t="s">
        <v>164</v>
      </c>
      <c r="AV43" s="4" t="s">
        <v>1307</v>
      </c>
      <c r="AW43" s="4" t="s">
        <v>1308</v>
      </c>
      <c r="AX43" s="4" t="s">
        <v>167</v>
      </c>
      <c r="AY43" s="4"/>
      <c r="AZ43" s="4"/>
      <c r="BA43" s="4"/>
      <c r="BB43" s="4"/>
      <c r="BE43" s="3" t="s">
        <v>88</v>
      </c>
      <c r="BF43" s="4"/>
      <c r="BG43" s="4"/>
      <c r="BH43" s="4"/>
      <c r="BI43" s="4"/>
      <c r="BJ43" s="4"/>
      <c r="BK43" s="4"/>
      <c r="BL43" s="4"/>
    </row>
    <row r="44" spans="2:64" ht="15.75" thickBot="1">
      <c r="B44" s="4" t="s">
        <v>164</v>
      </c>
      <c r="C44" s="4" t="s">
        <v>170</v>
      </c>
      <c r="D44" s="4" t="s">
        <v>171</v>
      </c>
      <c r="E44" s="4" t="s">
        <v>167</v>
      </c>
      <c r="F44" s="4" t="s">
        <v>0</v>
      </c>
      <c r="G44" s="4"/>
      <c r="H44" s="4"/>
      <c r="I44" s="4"/>
      <c r="K44" s="4" t="s">
        <v>146</v>
      </c>
      <c r="L44" s="4" t="s">
        <v>451</v>
      </c>
      <c r="M44" s="4" t="s">
        <v>451</v>
      </c>
      <c r="N44" s="4" t="s">
        <v>255</v>
      </c>
      <c r="O44" s="4"/>
      <c r="P44" s="4"/>
      <c r="Q44" s="4"/>
      <c r="R44" s="4"/>
      <c r="T44" s="4" t="s">
        <v>146</v>
      </c>
      <c r="U44" s="4" t="s">
        <v>408</v>
      </c>
      <c r="V44" s="4" t="s">
        <v>398</v>
      </c>
      <c r="W44" s="4" t="s">
        <v>105</v>
      </c>
      <c r="X44" s="4"/>
      <c r="Y44" s="4" t="s">
        <v>47</v>
      </c>
      <c r="Z44" s="4"/>
      <c r="AA44" s="4"/>
      <c r="AC44" s="4" t="s">
        <v>164</v>
      </c>
      <c r="AD44" s="4" t="s">
        <v>1034</v>
      </c>
      <c r="AE44" s="4" t="s">
        <v>1035</v>
      </c>
      <c r="AF44" s="4" t="s">
        <v>167</v>
      </c>
      <c r="AG44" s="4"/>
      <c r="AH44" s="4"/>
      <c r="AI44" s="4"/>
      <c r="AJ44" s="4"/>
      <c r="AL44" s="4" t="s">
        <v>146</v>
      </c>
      <c r="AM44" s="4" t="s">
        <v>489</v>
      </c>
      <c r="AN44" s="4" t="s">
        <v>489</v>
      </c>
      <c r="AO44" s="4" t="s">
        <v>261</v>
      </c>
      <c r="AP44" s="4"/>
      <c r="AQ44" s="4"/>
      <c r="AR44" s="4"/>
      <c r="AS44" s="4"/>
      <c r="AU44" s="4" t="s">
        <v>164</v>
      </c>
      <c r="AV44" s="4" t="s">
        <v>1309</v>
      </c>
      <c r="AW44" s="4" t="s">
        <v>1310</v>
      </c>
      <c r="AX44" s="4" t="s">
        <v>167</v>
      </c>
      <c r="AY44" s="4"/>
      <c r="AZ44" s="4"/>
      <c r="BA44" s="4"/>
      <c r="BB44" s="4"/>
      <c r="BE44" s="5" t="s">
        <v>89</v>
      </c>
      <c r="BF44" s="5" t="s">
        <v>90</v>
      </c>
      <c r="BG44" s="5" t="s">
        <v>91</v>
      </c>
      <c r="BH44" s="5" t="s">
        <v>92</v>
      </c>
      <c r="BI44" s="5" t="s">
        <v>29</v>
      </c>
      <c r="BJ44" s="5" t="s">
        <v>93</v>
      </c>
      <c r="BK44" s="5" t="s">
        <v>94</v>
      </c>
      <c r="BL44" s="5" t="s">
        <v>95</v>
      </c>
    </row>
    <row r="45" spans="2:64">
      <c r="B45" s="4" t="s">
        <v>164</v>
      </c>
      <c r="C45" s="4" t="s">
        <v>176</v>
      </c>
      <c r="D45" s="4" t="s">
        <v>177</v>
      </c>
      <c r="E45" s="4" t="s">
        <v>167</v>
      </c>
      <c r="F45" s="4"/>
      <c r="G45" s="4"/>
      <c r="H45" s="4"/>
      <c r="I45" s="4"/>
      <c r="K45" s="14" t="s">
        <v>146</v>
      </c>
      <c r="L45" s="14" t="s">
        <v>462</v>
      </c>
      <c r="M45" s="14" t="s">
        <v>462</v>
      </c>
      <c r="N45" s="14" t="s">
        <v>255</v>
      </c>
      <c r="O45" s="14"/>
      <c r="P45" s="14"/>
      <c r="Q45" s="14"/>
      <c r="R45" s="14"/>
      <c r="T45" s="4" t="s">
        <v>146</v>
      </c>
      <c r="U45" s="4" t="s">
        <v>430</v>
      </c>
      <c r="V45" s="4" t="s">
        <v>431</v>
      </c>
      <c r="W45" s="4" t="s">
        <v>105</v>
      </c>
      <c r="X45" s="4"/>
      <c r="Y45" s="4"/>
      <c r="Z45" s="4"/>
      <c r="AA45" s="4"/>
      <c r="AC45" s="14" t="s">
        <v>164</v>
      </c>
      <c r="AD45" s="14" t="s">
        <v>1265</v>
      </c>
      <c r="AE45" s="14" t="s">
        <v>1266</v>
      </c>
      <c r="AF45" s="14" t="s">
        <v>167</v>
      </c>
      <c r="AG45" s="14"/>
      <c r="AH45" s="14"/>
      <c r="AI45" s="14"/>
      <c r="AJ45" s="14"/>
      <c r="AL45" s="4" t="s">
        <v>146</v>
      </c>
      <c r="AM45" s="4" t="s">
        <v>497</v>
      </c>
      <c r="AN45" s="4" t="s">
        <v>497</v>
      </c>
      <c r="AO45" s="4" t="s">
        <v>261</v>
      </c>
      <c r="AP45" s="4"/>
      <c r="AQ45" s="4"/>
      <c r="AR45" s="4"/>
      <c r="AS45" s="4"/>
      <c r="AU45" s="4" t="s">
        <v>164</v>
      </c>
      <c r="AV45" s="4" t="s">
        <v>1315</v>
      </c>
      <c r="AW45" s="4" t="s">
        <v>1316</v>
      </c>
      <c r="AX45" s="4" t="s">
        <v>541</v>
      </c>
      <c r="AY45" s="4"/>
      <c r="AZ45" s="4"/>
      <c r="BA45" s="4"/>
      <c r="BB45" s="4"/>
      <c r="BE45" s="4" t="s">
        <v>164</v>
      </c>
      <c r="BF45" s="4" t="s">
        <v>1338</v>
      </c>
      <c r="BG45" s="4" t="s">
        <v>1339</v>
      </c>
      <c r="BH45" s="4" t="s">
        <v>167</v>
      </c>
      <c r="BI45" s="4"/>
      <c r="BJ45" s="4"/>
      <c r="BK45" s="4"/>
      <c r="BL45" s="4"/>
    </row>
    <row r="46" spans="2:64">
      <c r="B46" s="4" t="s">
        <v>240</v>
      </c>
      <c r="C46" s="4" t="s">
        <v>209</v>
      </c>
      <c r="D46" s="4" t="s">
        <v>210</v>
      </c>
      <c r="E46" s="4" t="s">
        <v>208</v>
      </c>
      <c r="F46" s="4"/>
      <c r="G46" s="4"/>
      <c r="H46" s="4"/>
      <c r="I46" s="4"/>
      <c r="K46" s="4" t="s">
        <v>146</v>
      </c>
      <c r="L46" s="4" t="s">
        <v>473</v>
      </c>
      <c r="M46" s="4" t="s">
        <v>1499</v>
      </c>
      <c r="N46" s="4" t="s">
        <v>105</v>
      </c>
      <c r="O46" s="4"/>
      <c r="P46" s="4"/>
      <c r="Q46" s="4"/>
      <c r="R46" s="4"/>
      <c r="T46" s="4" t="s">
        <v>146</v>
      </c>
      <c r="U46" s="4" t="s">
        <v>441</v>
      </c>
      <c r="V46" s="4" t="s">
        <v>442</v>
      </c>
      <c r="W46" s="4" t="s">
        <v>105</v>
      </c>
      <c r="X46" s="4"/>
      <c r="Y46" s="4"/>
      <c r="Z46" s="4"/>
      <c r="AA46" s="4"/>
      <c r="AC46" s="4" t="s">
        <v>240</v>
      </c>
      <c r="AD46" s="4" t="s">
        <v>1171</v>
      </c>
      <c r="AE46" s="4" t="s">
        <v>1172</v>
      </c>
      <c r="AF46" s="4" t="s">
        <v>301</v>
      </c>
      <c r="AG46" s="4" t="s">
        <v>1173</v>
      </c>
      <c r="AH46" s="4"/>
      <c r="AI46" s="4"/>
      <c r="AJ46" s="4"/>
      <c r="AL46" s="4" t="s">
        <v>146</v>
      </c>
      <c r="AM46" s="4" t="s">
        <v>506</v>
      </c>
      <c r="AN46" s="4" t="s">
        <v>506</v>
      </c>
      <c r="AO46" s="4" t="s">
        <v>261</v>
      </c>
      <c r="AP46" s="4"/>
      <c r="AQ46" s="4"/>
      <c r="AR46" s="4"/>
      <c r="AS46" s="4"/>
      <c r="AU46" s="4" t="s">
        <v>164</v>
      </c>
      <c r="AV46" s="4" t="s">
        <v>1317</v>
      </c>
      <c r="AW46" s="4" t="s">
        <v>1318</v>
      </c>
      <c r="AX46" s="4" t="s">
        <v>541</v>
      </c>
      <c r="AY46" s="4"/>
      <c r="AZ46" s="4"/>
      <c r="BA46" s="4"/>
      <c r="BB46" s="4"/>
      <c r="BE46" s="4"/>
      <c r="BF46" s="4" t="s">
        <v>1340</v>
      </c>
      <c r="BG46" s="4" t="s">
        <v>1341</v>
      </c>
      <c r="BH46" s="4" t="s">
        <v>167</v>
      </c>
      <c r="BI46" s="4"/>
      <c r="BJ46" s="4"/>
      <c r="BK46" s="4"/>
      <c r="BL46" s="4"/>
    </row>
    <row r="47" spans="2:64">
      <c r="B47" s="4" t="s">
        <v>240</v>
      </c>
      <c r="C47" s="4" t="s">
        <v>206</v>
      </c>
      <c r="D47" s="4" t="s">
        <v>207</v>
      </c>
      <c r="E47" s="4" t="s">
        <v>208</v>
      </c>
      <c r="F47" s="4"/>
      <c r="G47" s="4"/>
      <c r="H47" s="4"/>
      <c r="I47" s="4"/>
      <c r="K47" s="4" t="s">
        <v>146</v>
      </c>
      <c r="L47" s="4" t="s">
        <v>485</v>
      </c>
      <c r="M47" s="4" t="s">
        <v>1500</v>
      </c>
      <c r="N47" s="4" t="s">
        <v>105</v>
      </c>
      <c r="O47" s="4"/>
      <c r="P47" s="4"/>
      <c r="Q47" s="4"/>
      <c r="R47" s="4"/>
      <c r="T47" s="4" t="s">
        <v>146</v>
      </c>
      <c r="U47" s="4" t="s">
        <v>474</v>
      </c>
      <c r="V47" s="4" t="s">
        <v>475</v>
      </c>
      <c r="W47" s="4" t="s">
        <v>105</v>
      </c>
      <c r="X47" s="4"/>
      <c r="Y47" s="4"/>
      <c r="Z47" s="4"/>
      <c r="AA47" s="4"/>
      <c r="AC47" s="4" t="s">
        <v>240</v>
      </c>
      <c r="AD47" s="4" t="s">
        <v>1176</v>
      </c>
      <c r="AE47" s="4" t="s">
        <v>1177</v>
      </c>
      <c r="AF47" s="4" t="s">
        <v>301</v>
      </c>
      <c r="AG47" s="4" t="s">
        <v>1173</v>
      </c>
      <c r="AH47" s="4"/>
      <c r="AI47" s="4"/>
      <c r="AJ47" s="4"/>
      <c r="AL47" s="4" t="s">
        <v>146</v>
      </c>
      <c r="AM47" s="4" t="s">
        <v>517</v>
      </c>
      <c r="AN47" s="4" t="s">
        <v>517</v>
      </c>
      <c r="AO47" s="4" t="s">
        <v>261</v>
      </c>
      <c r="AP47" s="4"/>
      <c r="AQ47" s="4"/>
      <c r="AR47" s="4"/>
      <c r="AS47" s="4"/>
      <c r="AU47" s="4" t="s">
        <v>164</v>
      </c>
      <c r="AV47" s="4" t="s">
        <v>1319</v>
      </c>
      <c r="AW47" s="4" t="s">
        <v>1320</v>
      </c>
      <c r="AX47" s="4" t="s">
        <v>167</v>
      </c>
      <c r="AY47" s="4"/>
      <c r="AZ47" s="4"/>
      <c r="BA47" s="4"/>
      <c r="BB47" s="4"/>
      <c r="BE47" s="4"/>
      <c r="BF47" s="4" t="s">
        <v>1342</v>
      </c>
      <c r="BG47" s="4" t="s">
        <v>1343</v>
      </c>
      <c r="BH47" s="4" t="s">
        <v>167</v>
      </c>
      <c r="BI47" s="4"/>
      <c r="BJ47" s="4"/>
      <c r="BK47" s="4"/>
      <c r="BL47" s="4"/>
    </row>
    <row r="48" spans="2:64">
      <c r="B48" s="4" t="s">
        <v>146</v>
      </c>
      <c r="C48" s="4" t="s">
        <v>152</v>
      </c>
      <c r="D48" s="4" t="s">
        <v>153</v>
      </c>
      <c r="E48" s="4" t="s">
        <v>105</v>
      </c>
      <c r="F48" s="4"/>
      <c r="G48" s="4"/>
      <c r="H48" s="4"/>
      <c r="I48" s="4"/>
      <c r="K48" s="4" t="s">
        <v>146</v>
      </c>
      <c r="L48" s="4" t="s">
        <v>512</v>
      </c>
      <c r="M48" s="4" t="s">
        <v>1501</v>
      </c>
      <c r="N48" s="4" t="s">
        <v>105</v>
      </c>
      <c r="O48" s="4"/>
      <c r="P48" s="4"/>
      <c r="Q48" s="4"/>
      <c r="R48" s="4"/>
      <c r="T48" s="4" t="s">
        <v>146</v>
      </c>
      <c r="U48" s="4" t="s">
        <v>486</v>
      </c>
      <c r="V48" s="4" t="s">
        <v>486</v>
      </c>
      <c r="W48" s="4" t="s">
        <v>105</v>
      </c>
      <c r="X48" s="4"/>
      <c r="Y48" s="4"/>
      <c r="Z48" s="4"/>
      <c r="AA48" s="4"/>
      <c r="AC48" s="4" t="s">
        <v>240</v>
      </c>
      <c r="AD48" s="4" t="s">
        <v>1180</v>
      </c>
      <c r="AE48" s="4" t="s">
        <v>1181</v>
      </c>
      <c r="AF48" s="4" t="s">
        <v>301</v>
      </c>
      <c r="AG48" s="4" t="s">
        <v>1173</v>
      </c>
      <c r="AH48" s="4"/>
      <c r="AI48" s="4"/>
      <c r="AJ48" s="4"/>
      <c r="AL48" s="4" t="s">
        <v>146</v>
      </c>
      <c r="AM48" s="4" t="s">
        <v>526</v>
      </c>
      <c r="AN48" s="4" t="s">
        <v>526</v>
      </c>
      <c r="AO48" s="4" t="s">
        <v>261</v>
      </c>
      <c r="AP48" s="4"/>
      <c r="AQ48" s="4"/>
      <c r="AR48" s="4"/>
      <c r="AS48" s="4"/>
      <c r="AU48" s="4" t="s">
        <v>164</v>
      </c>
      <c r="AV48" s="4" t="s">
        <v>1321</v>
      </c>
      <c r="AW48" s="4" t="s">
        <v>1322</v>
      </c>
      <c r="AX48" s="4" t="s">
        <v>167</v>
      </c>
      <c r="AY48" s="4"/>
      <c r="AZ48" s="4"/>
      <c r="BA48" s="4"/>
      <c r="BB48" s="4"/>
      <c r="BE48" s="4"/>
      <c r="BF48" s="4" t="s">
        <v>1344</v>
      </c>
      <c r="BG48" s="4" t="s">
        <v>1345</v>
      </c>
      <c r="BH48" s="4" t="s">
        <v>167</v>
      </c>
      <c r="BI48" s="4"/>
      <c r="BJ48" s="4"/>
      <c r="BK48" s="4"/>
      <c r="BL48" s="4"/>
    </row>
    <row r="49" spans="2:64">
      <c r="B49" s="4" t="s">
        <v>146</v>
      </c>
      <c r="C49" s="4" t="s">
        <v>154</v>
      </c>
      <c r="D49" s="4" t="s">
        <v>155</v>
      </c>
      <c r="E49" s="4" t="s">
        <v>105</v>
      </c>
      <c r="F49" s="4"/>
      <c r="G49" s="4"/>
      <c r="H49" s="4"/>
      <c r="I49" s="4"/>
      <c r="K49" s="4" t="s">
        <v>146</v>
      </c>
      <c r="L49" s="4" t="s">
        <v>521</v>
      </c>
      <c r="M49" s="4" t="s">
        <v>522</v>
      </c>
      <c r="N49" s="4" t="s">
        <v>105</v>
      </c>
      <c r="O49" s="4"/>
      <c r="P49" s="4"/>
      <c r="Q49" s="4"/>
      <c r="R49" s="4"/>
      <c r="T49" s="4" t="s">
        <v>146</v>
      </c>
      <c r="U49" s="4" t="s">
        <v>494</v>
      </c>
      <c r="V49" s="4" t="s">
        <v>494</v>
      </c>
      <c r="W49" s="4" t="s">
        <v>105</v>
      </c>
      <c r="X49" s="4"/>
      <c r="Y49" s="4"/>
      <c r="Z49" s="4"/>
      <c r="AA49" s="4"/>
      <c r="AC49" s="4" t="s">
        <v>240</v>
      </c>
      <c r="AD49" s="4" t="s">
        <v>1184</v>
      </c>
      <c r="AE49" s="4" t="s">
        <v>1185</v>
      </c>
      <c r="AF49" s="4" t="s">
        <v>301</v>
      </c>
      <c r="AG49" s="4" t="s">
        <v>1173</v>
      </c>
      <c r="AH49" s="4"/>
      <c r="AI49" s="4"/>
      <c r="AJ49" s="4"/>
      <c r="AL49" s="4" t="s">
        <v>146</v>
      </c>
      <c r="AM49" s="4" t="s">
        <v>535</v>
      </c>
      <c r="AN49" s="4" t="s">
        <v>535</v>
      </c>
      <c r="AO49" s="4" t="s">
        <v>261</v>
      </c>
      <c r="AP49" s="4"/>
      <c r="AQ49" s="4"/>
      <c r="AR49" s="4"/>
      <c r="AS49" s="4"/>
      <c r="AU49" s="4" t="s">
        <v>164</v>
      </c>
      <c r="AV49" s="4" t="s">
        <v>1323</v>
      </c>
      <c r="AW49" s="4" t="s">
        <v>1324</v>
      </c>
      <c r="AX49" s="4" t="s">
        <v>167</v>
      </c>
      <c r="AY49" s="4"/>
      <c r="AZ49" s="4"/>
      <c r="BA49" s="4"/>
      <c r="BB49" s="4"/>
      <c r="BE49" s="4"/>
      <c r="BF49" s="4" t="s">
        <v>1346</v>
      </c>
      <c r="BG49" s="4" t="s">
        <v>1347</v>
      </c>
      <c r="BH49" s="4" t="s">
        <v>167</v>
      </c>
      <c r="BI49" s="4"/>
      <c r="BJ49" s="4"/>
      <c r="BK49" s="4"/>
      <c r="BL49" s="4"/>
    </row>
    <row r="50" spans="2:64">
      <c r="B50" s="4" t="s">
        <v>146</v>
      </c>
      <c r="C50" s="4" t="s">
        <v>156</v>
      </c>
      <c r="D50" s="4" t="s">
        <v>157</v>
      </c>
      <c r="E50" s="4" t="s">
        <v>105</v>
      </c>
      <c r="F50" s="4"/>
      <c r="G50" s="4"/>
      <c r="H50" s="4"/>
      <c r="I50" s="4"/>
      <c r="K50" s="4" t="s">
        <v>146</v>
      </c>
      <c r="L50" s="4" t="s">
        <v>550</v>
      </c>
      <c r="M50" s="4" t="s">
        <v>1502</v>
      </c>
      <c r="N50" s="4" t="s">
        <v>105</v>
      </c>
      <c r="O50" s="4"/>
      <c r="P50" s="4" t="s">
        <v>47</v>
      </c>
      <c r="Q50" s="4"/>
      <c r="R50" s="4" t="s">
        <v>99</v>
      </c>
      <c r="T50" s="4" t="s">
        <v>146</v>
      </c>
      <c r="U50" s="4" t="s">
        <v>502</v>
      </c>
      <c r="V50" s="4" t="s">
        <v>503</v>
      </c>
      <c r="W50" s="4" t="s">
        <v>105</v>
      </c>
      <c r="X50" s="4"/>
      <c r="Y50" s="4"/>
      <c r="Z50" s="4"/>
      <c r="AA50" s="4"/>
      <c r="AC50" s="4" t="s">
        <v>240</v>
      </c>
      <c r="AD50" s="4" t="s">
        <v>1188</v>
      </c>
      <c r="AE50" s="4" t="s">
        <v>1189</v>
      </c>
      <c r="AF50" s="4" t="s">
        <v>301</v>
      </c>
      <c r="AG50" s="4" t="s">
        <v>1173</v>
      </c>
      <c r="AH50" s="4"/>
      <c r="AI50" s="4"/>
      <c r="AJ50" s="4"/>
      <c r="AL50" s="4" t="s">
        <v>146</v>
      </c>
      <c r="AM50" s="4" t="s">
        <v>545</v>
      </c>
      <c r="AN50" s="4" t="s">
        <v>545</v>
      </c>
      <c r="AO50" s="4" t="s">
        <v>261</v>
      </c>
      <c r="AP50" s="4"/>
      <c r="AQ50" s="4"/>
      <c r="AR50" s="4"/>
      <c r="AS50" s="4"/>
      <c r="AU50" s="4" t="s">
        <v>164</v>
      </c>
      <c r="AV50" s="4" t="s">
        <v>1325</v>
      </c>
      <c r="AW50" s="4" t="s">
        <v>1326</v>
      </c>
      <c r="AX50" s="4" t="s">
        <v>167</v>
      </c>
      <c r="AY50" s="4"/>
      <c r="AZ50" s="4"/>
      <c r="BA50" s="4"/>
      <c r="BB50" s="4"/>
      <c r="BE50" s="4"/>
      <c r="BF50" s="4" t="s">
        <v>1348</v>
      </c>
      <c r="BG50" s="4" t="s">
        <v>1349</v>
      </c>
      <c r="BH50" s="4" t="s">
        <v>167</v>
      </c>
      <c r="BI50" s="4"/>
      <c r="BJ50" s="4"/>
      <c r="BK50" s="4"/>
      <c r="BL50" s="4"/>
    </row>
    <row r="51" spans="2:64">
      <c r="B51" s="4" t="s">
        <v>146</v>
      </c>
      <c r="C51" s="4" t="s">
        <v>179</v>
      </c>
      <c r="D51" s="4" t="s">
        <v>180</v>
      </c>
      <c r="E51" s="4" t="s">
        <v>105</v>
      </c>
      <c r="F51" s="4"/>
      <c r="G51" s="4"/>
      <c r="H51" s="4"/>
      <c r="I51" s="4"/>
      <c r="K51" s="4" t="s">
        <v>146</v>
      </c>
      <c r="L51" s="4" t="s">
        <v>559</v>
      </c>
      <c r="M51" s="4" t="s">
        <v>1503</v>
      </c>
      <c r="N51" s="4" t="s">
        <v>105</v>
      </c>
      <c r="O51" s="4"/>
      <c r="P51" s="4" t="s">
        <v>228</v>
      </c>
      <c r="Q51" s="4"/>
      <c r="R51" s="4"/>
      <c r="T51" s="4" t="s">
        <v>146</v>
      </c>
      <c r="U51" s="4" t="s">
        <v>523</v>
      </c>
      <c r="V51" s="4" t="s">
        <v>523</v>
      </c>
      <c r="W51" s="4" t="s">
        <v>105</v>
      </c>
      <c r="X51" s="4"/>
      <c r="Y51" s="4"/>
      <c r="Z51" s="4"/>
      <c r="AA51" s="4"/>
      <c r="AC51" s="4" t="s">
        <v>240</v>
      </c>
      <c r="AD51" s="4" t="s">
        <v>1192</v>
      </c>
      <c r="AE51" s="4" t="s">
        <v>1193</v>
      </c>
      <c r="AF51" s="4" t="s">
        <v>301</v>
      </c>
      <c r="AG51" s="4" t="s">
        <v>1173</v>
      </c>
      <c r="AH51" s="4"/>
      <c r="AI51" s="4"/>
      <c r="AJ51" s="4"/>
      <c r="AL51" s="4" t="s">
        <v>146</v>
      </c>
      <c r="AM51" s="4" t="s">
        <v>554</v>
      </c>
      <c r="AN51" s="4" t="s">
        <v>554</v>
      </c>
      <c r="AO51" s="4" t="s">
        <v>261</v>
      </c>
      <c r="AP51" s="4"/>
      <c r="AQ51" s="4"/>
      <c r="AR51" s="4"/>
      <c r="AS51" s="4"/>
      <c r="AU51" s="4" t="s">
        <v>164</v>
      </c>
      <c r="AV51" s="4" t="s">
        <v>1335</v>
      </c>
      <c r="AW51" s="4" t="s">
        <v>1336</v>
      </c>
      <c r="AX51" s="4" t="s">
        <v>167</v>
      </c>
      <c r="AY51" s="4"/>
      <c r="AZ51" s="4"/>
      <c r="BA51" s="4"/>
      <c r="BB51" s="4"/>
      <c r="BE51" s="4"/>
      <c r="BF51" s="4" t="s">
        <v>1350</v>
      </c>
      <c r="BG51" s="4" t="s">
        <v>1351</v>
      </c>
      <c r="BH51" s="4" t="s">
        <v>167</v>
      </c>
      <c r="BI51" s="4"/>
      <c r="BJ51" s="4"/>
      <c r="BK51" s="4"/>
      <c r="BL51" s="4"/>
    </row>
    <row r="52" spans="2:64">
      <c r="B52" s="4" t="s">
        <v>146</v>
      </c>
      <c r="C52" s="4" t="s">
        <v>191</v>
      </c>
      <c r="D52" s="4" t="s">
        <v>192</v>
      </c>
      <c r="E52" s="4" t="s">
        <v>167</v>
      </c>
      <c r="F52" s="4" t="s">
        <v>0</v>
      </c>
      <c r="G52" s="4"/>
      <c r="H52" s="4"/>
      <c r="I52" s="4"/>
      <c r="K52" s="4" t="s">
        <v>146</v>
      </c>
      <c r="L52" s="4" t="s">
        <v>568</v>
      </c>
      <c r="M52" s="4" t="s">
        <v>1504</v>
      </c>
      <c r="N52" s="4" t="s">
        <v>105</v>
      </c>
      <c r="O52" s="4"/>
      <c r="P52" s="4"/>
      <c r="Q52" s="4"/>
      <c r="R52" s="4"/>
      <c r="T52" s="4" t="s">
        <v>146</v>
      </c>
      <c r="U52" s="4" t="s">
        <v>120</v>
      </c>
      <c r="V52" s="4" t="s">
        <v>532</v>
      </c>
      <c r="W52" s="4" t="s">
        <v>105</v>
      </c>
      <c r="X52" s="4"/>
      <c r="Y52" s="4" t="s">
        <v>47</v>
      </c>
      <c r="Z52" s="4" t="s">
        <v>201</v>
      </c>
      <c r="AA52" s="4" t="s">
        <v>99</v>
      </c>
      <c r="AC52" s="4" t="s">
        <v>240</v>
      </c>
      <c r="AD52" s="4" t="s">
        <v>1196</v>
      </c>
      <c r="AE52" s="4" t="s">
        <v>1197</v>
      </c>
      <c r="AF52" s="4" t="s">
        <v>301</v>
      </c>
      <c r="AG52" s="4" t="s">
        <v>1173</v>
      </c>
      <c r="AH52" s="4"/>
      <c r="AI52" s="4"/>
      <c r="AJ52" s="4"/>
      <c r="AL52" s="4" t="s">
        <v>146</v>
      </c>
      <c r="AM52" s="4" t="s">
        <v>563</v>
      </c>
      <c r="AN52" s="4" t="s">
        <v>563</v>
      </c>
      <c r="AO52" s="4" t="s">
        <v>261</v>
      </c>
      <c r="AP52" s="4"/>
      <c r="AQ52" s="4"/>
      <c r="AR52" s="4"/>
      <c r="AS52" s="4"/>
      <c r="AU52" s="4" t="s">
        <v>240</v>
      </c>
      <c r="AV52" s="4" t="s">
        <v>346</v>
      </c>
      <c r="AW52" s="4" t="s">
        <v>347</v>
      </c>
      <c r="AX52" s="4" t="s">
        <v>167</v>
      </c>
      <c r="AY52" s="4"/>
      <c r="AZ52" s="4"/>
      <c r="BA52" s="4"/>
      <c r="BB52" s="4"/>
      <c r="BE52" s="4"/>
      <c r="BF52" s="4" t="s">
        <v>1352</v>
      </c>
      <c r="BG52" s="4" t="s">
        <v>1353</v>
      </c>
      <c r="BH52" s="4" t="s">
        <v>167</v>
      </c>
      <c r="BI52" s="4"/>
      <c r="BJ52" s="4"/>
      <c r="BK52" s="4"/>
      <c r="BL52" s="4"/>
    </row>
    <row r="53" spans="2:64">
      <c r="B53" s="4" t="s">
        <v>146</v>
      </c>
      <c r="C53" s="4" t="s">
        <v>147</v>
      </c>
      <c r="D53" s="4" t="s">
        <v>183</v>
      </c>
      <c r="E53" s="4" t="s">
        <v>167</v>
      </c>
      <c r="F53" s="4" t="s">
        <v>0</v>
      </c>
      <c r="G53" s="4"/>
      <c r="H53" s="4"/>
      <c r="I53" s="4"/>
      <c r="K53" s="4" t="s">
        <v>146</v>
      </c>
      <c r="L53" s="4" t="s">
        <v>577</v>
      </c>
      <c r="M53" s="4" t="s">
        <v>1505</v>
      </c>
      <c r="N53" s="4" t="s">
        <v>105</v>
      </c>
      <c r="O53" s="4"/>
      <c r="P53" s="4"/>
      <c r="Q53" s="4"/>
      <c r="R53" s="4"/>
      <c r="T53" s="4" t="s">
        <v>146</v>
      </c>
      <c r="U53" s="4" t="s">
        <v>542</v>
      </c>
      <c r="V53" s="4" t="s">
        <v>542</v>
      </c>
      <c r="W53" s="4" t="s">
        <v>105</v>
      </c>
      <c r="X53" s="4"/>
      <c r="Y53" s="4" t="s">
        <v>228</v>
      </c>
      <c r="Z53" s="4"/>
      <c r="AA53" s="4"/>
      <c r="AC53" s="4" t="s">
        <v>240</v>
      </c>
      <c r="AD53" s="4" t="s">
        <v>1199</v>
      </c>
      <c r="AE53" s="4" t="s">
        <v>1200</v>
      </c>
      <c r="AF53" s="4" t="s">
        <v>301</v>
      </c>
      <c r="AG53" s="4" t="s">
        <v>1173</v>
      </c>
      <c r="AH53" s="4"/>
      <c r="AI53" s="4"/>
      <c r="AJ53" s="4"/>
      <c r="AL53" s="4" t="s">
        <v>146</v>
      </c>
      <c r="AM53" s="4" t="s">
        <v>573</v>
      </c>
      <c r="AN53" s="4" t="s">
        <v>573</v>
      </c>
      <c r="AO53" s="4" t="s">
        <v>261</v>
      </c>
      <c r="AP53" s="4"/>
      <c r="AQ53" s="4"/>
      <c r="AR53" s="4"/>
      <c r="AS53" s="4"/>
      <c r="AU53" s="4" t="s">
        <v>240</v>
      </c>
      <c r="AV53" s="4" t="s">
        <v>412</v>
      </c>
      <c r="AW53" s="4" t="s">
        <v>413</v>
      </c>
      <c r="AX53" s="4" t="s">
        <v>167</v>
      </c>
      <c r="AY53" s="4"/>
      <c r="AZ53" s="4"/>
      <c r="BA53" s="4"/>
      <c r="BB53" s="4"/>
      <c r="BE53" s="4"/>
      <c r="BF53" s="4" t="s">
        <v>1354</v>
      </c>
      <c r="BG53" s="4" t="s">
        <v>1355</v>
      </c>
      <c r="BH53" s="4" t="s">
        <v>167</v>
      </c>
      <c r="BI53" s="4"/>
      <c r="BJ53" s="4"/>
      <c r="BK53" s="4"/>
      <c r="BL53" s="4"/>
    </row>
    <row r="54" spans="2:64">
      <c r="B54" s="4" t="s">
        <v>146</v>
      </c>
      <c r="C54" s="4" t="s">
        <v>150</v>
      </c>
      <c r="D54" s="4" t="s">
        <v>151</v>
      </c>
      <c r="E54" s="4" t="s">
        <v>105</v>
      </c>
      <c r="F54" s="4"/>
      <c r="G54" s="4"/>
      <c r="H54" s="4"/>
      <c r="I54" s="4"/>
      <c r="K54" s="4" t="s">
        <v>146</v>
      </c>
      <c r="L54" s="4" t="s">
        <v>586</v>
      </c>
      <c r="M54" s="4" t="s">
        <v>1506</v>
      </c>
      <c r="N54" s="4" t="s">
        <v>105</v>
      </c>
      <c r="O54" s="4"/>
      <c r="P54" s="4" t="s">
        <v>228</v>
      </c>
      <c r="Q54" s="4"/>
      <c r="R54" s="4" t="s">
        <v>422</v>
      </c>
      <c r="T54" s="4" t="s">
        <v>146</v>
      </c>
      <c r="U54" s="4" t="s">
        <v>551</v>
      </c>
      <c r="V54" s="4" t="s">
        <v>551</v>
      </c>
      <c r="W54" s="4" t="s">
        <v>105</v>
      </c>
      <c r="X54" s="4"/>
      <c r="Y54" s="4"/>
      <c r="Z54" s="4"/>
      <c r="AA54" s="4"/>
      <c r="AC54" s="4" t="s">
        <v>240</v>
      </c>
      <c r="AD54" s="4" t="s">
        <v>1202</v>
      </c>
      <c r="AE54" s="4" t="s">
        <v>1203</v>
      </c>
      <c r="AF54" s="4" t="s">
        <v>301</v>
      </c>
      <c r="AG54" s="4" t="s">
        <v>1173</v>
      </c>
      <c r="AH54" s="4"/>
      <c r="AI54" s="4"/>
      <c r="AJ54" s="4"/>
      <c r="AL54" s="4" t="s">
        <v>146</v>
      </c>
      <c r="AM54" s="4" t="s">
        <v>581</v>
      </c>
      <c r="AN54" s="4" t="s">
        <v>581</v>
      </c>
      <c r="AO54" s="4" t="s">
        <v>261</v>
      </c>
      <c r="AP54" s="4"/>
      <c r="AQ54" s="4"/>
      <c r="AR54" s="4"/>
      <c r="AS54" s="4"/>
      <c r="AU54" s="4" t="s">
        <v>240</v>
      </c>
      <c r="AV54" s="4" t="s">
        <v>424</v>
      </c>
      <c r="AW54" s="4" t="s">
        <v>425</v>
      </c>
      <c r="AX54" s="4" t="s">
        <v>167</v>
      </c>
      <c r="AY54" s="4"/>
      <c r="AZ54" s="4"/>
      <c r="BA54" s="4"/>
      <c r="BB54" s="4"/>
      <c r="BE54" s="4"/>
      <c r="BF54" s="4" t="s">
        <v>1356</v>
      </c>
      <c r="BG54" s="4" t="s">
        <v>1357</v>
      </c>
      <c r="BH54" s="4" t="s">
        <v>541</v>
      </c>
      <c r="BI54" s="4"/>
      <c r="BJ54" s="4"/>
      <c r="BK54" s="4"/>
      <c r="BL54" s="4"/>
    </row>
    <row r="55" spans="2:64">
      <c r="B55" s="4" t="s">
        <v>146</v>
      </c>
      <c r="C55" s="4" t="s">
        <v>181</v>
      </c>
      <c r="D55" s="4" t="s">
        <v>182</v>
      </c>
      <c r="E55" s="4" t="s">
        <v>105</v>
      </c>
      <c r="F55" s="4"/>
      <c r="G55" s="4" t="s">
        <v>47</v>
      </c>
      <c r="H55" s="4"/>
      <c r="I55" s="4"/>
      <c r="K55" s="4" t="s">
        <v>146</v>
      </c>
      <c r="L55" s="4" t="s">
        <v>595</v>
      </c>
      <c r="M55" s="4" t="s">
        <v>1507</v>
      </c>
      <c r="N55" s="4" t="s">
        <v>105</v>
      </c>
      <c r="O55" s="4" t="s">
        <v>0</v>
      </c>
      <c r="P55" s="4"/>
      <c r="Q55" s="4"/>
      <c r="R55" s="4"/>
      <c r="T55" s="4" t="s">
        <v>146</v>
      </c>
      <c r="U55" s="4" t="s">
        <v>560</v>
      </c>
      <c r="V55" s="4" t="s">
        <v>560</v>
      </c>
      <c r="W55" s="4" t="s">
        <v>105</v>
      </c>
      <c r="X55" s="4"/>
      <c r="Y55" s="4"/>
      <c r="Z55" s="4"/>
      <c r="AA55" s="4"/>
      <c r="AC55" s="4" t="s">
        <v>240</v>
      </c>
      <c r="AD55" s="4" t="s">
        <v>1205</v>
      </c>
      <c r="AE55" s="4" t="s">
        <v>1206</v>
      </c>
      <c r="AF55" s="4" t="s">
        <v>301</v>
      </c>
      <c r="AG55" s="4" t="s">
        <v>1173</v>
      </c>
      <c r="AH55" s="4"/>
      <c r="AI55" s="4"/>
      <c r="AJ55" s="4"/>
      <c r="AL55" s="4" t="s">
        <v>146</v>
      </c>
      <c r="AM55" s="4" t="s">
        <v>591</v>
      </c>
      <c r="AN55" s="4" t="s">
        <v>591</v>
      </c>
      <c r="AO55" s="4" t="s">
        <v>261</v>
      </c>
      <c r="AP55" s="4"/>
      <c r="AQ55" s="4"/>
      <c r="AR55" s="4"/>
      <c r="AS55" s="4"/>
      <c r="AU55" s="4" t="s">
        <v>240</v>
      </c>
      <c r="AV55" s="4" t="s">
        <v>536</v>
      </c>
      <c r="AW55" s="4" t="s">
        <v>537</v>
      </c>
      <c r="AX55" s="4" t="s">
        <v>167</v>
      </c>
      <c r="AY55" s="4"/>
      <c r="AZ55" s="4"/>
      <c r="BA55" s="4"/>
      <c r="BB55" s="4"/>
      <c r="BE55" s="4"/>
      <c r="BF55" s="4" t="s">
        <v>1358</v>
      </c>
      <c r="BG55" s="4" t="s">
        <v>1359</v>
      </c>
      <c r="BH55" s="4" t="s">
        <v>541</v>
      </c>
      <c r="BI55" s="4"/>
      <c r="BJ55" s="4"/>
      <c r="BK55" s="4"/>
      <c r="BL55" s="4"/>
    </row>
    <row r="56" spans="2:64">
      <c r="B56" s="4" t="s">
        <v>146</v>
      </c>
      <c r="C56" s="4" t="s">
        <v>243</v>
      </c>
      <c r="D56" s="4" t="s">
        <v>244</v>
      </c>
      <c r="E56" s="4" t="s">
        <v>105</v>
      </c>
      <c r="F56" s="4"/>
      <c r="G56" s="4"/>
      <c r="H56" s="4"/>
      <c r="I56" s="4"/>
      <c r="K56" s="4" t="s">
        <v>146</v>
      </c>
      <c r="L56" s="4" t="s">
        <v>624</v>
      </c>
      <c r="M56" s="4" t="s">
        <v>1508</v>
      </c>
      <c r="N56" s="4" t="s">
        <v>105</v>
      </c>
      <c r="O56" s="4" t="s">
        <v>0</v>
      </c>
      <c r="P56" s="4"/>
      <c r="Q56" s="4"/>
      <c r="R56" s="4"/>
      <c r="T56" s="4" t="s">
        <v>146</v>
      </c>
      <c r="U56" s="4" t="s">
        <v>569</v>
      </c>
      <c r="V56" s="4" t="s">
        <v>570</v>
      </c>
      <c r="W56" s="4" t="s">
        <v>105</v>
      </c>
      <c r="X56" s="4"/>
      <c r="Y56" s="4" t="s">
        <v>47</v>
      </c>
      <c r="Z56" s="4" t="s">
        <v>201</v>
      </c>
      <c r="AA56" s="4" t="s">
        <v>99</v>
      </c>
      <c r="AC56" s="4" t="s">
        <v>240</v>
      </c>
      <c r="AD56" s="4" t="s">
        <v>1208</v>
      </c>
      <c r="AE56" s="4" t="s">
        <v>1209</v>
      </c>
      <c r="AF56" s="4" t="s">
        <v>301</v>
      </c>
      <c r="AG56" s="4" t="s">
        <v>1173</v>
      </c>
      <c r="AH56" s="4"/>
      <c r="AI56" s="4"/>
      <c r="AJ56" s="4"/>
      <c r="AL56" s="4" t="s">
        <v>146</v>
      </c>
      <c r="AM56" s="4" t="s">
        <v>600</v>
      </c>
      <c r="AN56" s="4" t="s">
        <v>600</v>
      </c>
      <c r="AO56" s="4" t="s">
        <v>261</v>
      </c>
      <c r="AP56" s="4"/>
      <c r="AQ56" s="4"/>
      <c r="AR56" s="4"/>
      <c r="AS56" s="4"/>
      <c r="AU56" s="4" t="s">
        <v>240</v>
      </c>
      <c r="AV56" s="4" t="s">
        <v>564</v>
      </c>
      <c r="AW56" s="4" t="s">
        <v>565</v>
      </c>
      <c r="AX56" s="4" t="s">
        <v>167</v>
      </c>
      <c r="AY56" s="4"/>
      <c r="AZ56" s="4"/>
      <c r="BA56" s="4"/>
      <c r="BB56" s="4"/>
      <c r="BE56" s="4"/>
      <c r="BF56" s="4" t="s">
        <v>1360</v>
      </c>
      <c r="BG56" s="4" t="s">
        <v>1361</v>
      </c>
      <c r="BH56" s="4" t="s">
        <v>167</v>
      </c>
      <c r="BI56" s="4"/>
      <c r="BJ56" s="4"/>
      <c r="BK56" s="4"/>
      <c r="BL56" s="4"/>
    </row>
    <row r="57" spans="2:64">
      <c r="B57" s="4" t="s">
        <v>146</v>
      </c>
      <c r="C57" s="4" t="s">
        <v>199</v>
      </c>
      <c r="D57" s="4" t="s">
        <v>200</v>
      </c>
      <c r="E57" s="4" t="s">
        <v>105</v>
      </c>
      <c r="F57" s="4"/>
      <c r="G57" s="4" t="s">
        <v>47</v>
      </c>
      <c r="H57" s="4" t="s">
        <v>201</v>
      </c>
      <c r="I57" s="4" t="s">
        <v>99</v>
      </c>
      <c r="K57" s="14" t="s">
        <v>146</v>
      </c>
      <c r="L57" s="14" t="s">
        <v>673</v>
      </c>
      <c r="M57" s="14" t="s">
        <v>1509</v>
      </c>
      <c r="N57" s="14" t="s">
        <v>105</v>
      </c>
      <c r="O57" s="14"/>
      <c r="P57" s="14"/>
      <c r="Q57" s="14"/>
      <c r="R57" s="14"/>
      <c r="T57" s="4" t="s">
        <v>146</v>
      </c>
      <c r="U57" s="4" t="s">
        <v>578</v>
      </c>
      <c r="V57" s="4" t="s">
        <v>578</v>
      </c>
      <c r="W57" s="4" t="s">
        <v>105</v>
      </c>
      <c r="X57" s="4"/>
      <c r="Y57" s="4"/>
      <c r="Z57" s="4"/>
      <c r="AA57" s="4"/>
      <c r="AC57" s="4" t="s">
        <v>240</v>
      </c>
      <c r="AD57" s="4" t="s">
        <v>1211</v>
      </c>
      <c r="AE57" s="4" t="s">
        <v>1212</v>
      </c>
      <c r="AF57" s="4" t="s">
        <v>301</v>
      </c>
      <c r="AG57" s="4" t="s">
        <v>1173</v>
      </c>
      <c r="AH57" s="4"/>
      <c r="AI57" s="4"/>
      <c r="AJ57" s="4"/>
      <c r="AL57" s="4" t="s">
        <v>146</v>
      </c>
      <c r="AM57" s="4" t="s">
        <v>610</v>
      </c>
      <c r="AN57" s="4" t="s">
        <v>610</v>
      </c>
      <c r="AO57" s="4" t="s">
        <v>261</v>
      </c>
      <c r="AP57" s="4"/>
      <c r="AQ57" s="4"/>
      <c r="AR57" s="4"/>
      <c r="AS57" s="4"/>
      <c r="AU57" s="4" t="s">
        <v>240</v>
      </c>
      <c r="AV57" s="4" t="s">
        <v>592</v>
      </c>
      <c r="AW57" s="4" t="s">
        <v>593</v>
      </c>
      <c r="AX57" s="4" t="s">
        <v>167</v>
      </c>
      <c r="AY57" s="4"/>
      <c r="AZ57" s="4"/>
      <c r="BA57" s="4"/>
      <c r="BB57" s="4"/>
      <c r="BE57" s="4"/>
      <c r="BF57" s="4" t="s">
        <v>1362</v>
      </c>
      <c r="BG57" s="4" t="s">
        <v>1363</v>
      </c>
      <c r="BH57" s="4" t="s">
        <v>167</v>
      </c>
      <c r="BI57" s="4"/>
      <c r="BJ57" s="4"/>
      <c r="BK57" s="4"/>
      <c r="BL57" s="4"/>
    </row>
    <row r="58" spans="2:64">
      <c r="B58" s="4" t="s">
        <v>146</v>
      </c>
      <c r="C58" s="4" t="s">
        <v>204</v>
      </c>
      <c r="D58" s="4" t="s">
        <v>205</v>
      </c>
      <c r="E58" s="4" t="s">
        <v>105</v>
      </c>
      <c r="F58" s="4"/>
      <c r="G58" s="4" t="s">
        <v>47</v>
      </c>
      <c r="H58" s="4" t="s">
        <v>201</v>
      </c>
      <c r="I58" s="4" t="s">
        <v>99</v>
      </c>
      <c r="K58" s="4" t="s">
        <v>146</v>
      </c>
      <c r="L58" s="4" t="s">
        <v>708</v>
      </c>
      <c r="M58" s="4" t="s">
        <v>709</v>
      </c>
      <c r="N58" s="4" t="s">
        <v>105</v>
      </c>
      <c r="O58" s="4"/>
      <c r="P58" s="4"/>
      <c r="Q58" s="4"/>
      <c r="R58" s="4"/>
      <c r="T58" s="4" t="s">
        <v>146</v>
      </c>
      <c r="U58" s="4" t="s">
        <v>587</v>
      </c>
      <c r="V58" s="4" t="s">
        <v>588</v>
      </c>
      <c r="W58" s="4" t="s">
        <v>105</v>
      </c>
      <c r="X58" s="4"/>
      <c r="Y58" s="4"/>
      <c r="Z58" s="4"/>
      <c r="AA58" s="4"/>
      <c r="AC58" s="4" t="s">
        <v>240</v>
      </c>
      <c r="AD58" s="4" t="s">
        <v>1214</v>
      </c>
      <c r="AE58" s="4" t="s">
        <v>1215</v>
      </c>
      <c r="AF58" s="4" t="s">
        <v>301</v>
      </c>
      <c r="AG58" s="4" t="s">
        <v>1173</v>
      </c>
      <c r="AH58" s="4"/>
      <c r="AI58" s="4"/>
      <c r="AJ58" s="4"/>
      <c r="AL58" s="4" t="s">
        <v>146</v>
      </c>
      <c r="AM58" s="4" t="s">
        <v>620</v>
      </c>
      <c r="AN58" s="4" t="s">
        <v>620</v>
      </c>
      <c r="AO58" s="4" t="s">
        <v>261</v>
      </c>
      <c r="AP58" s="4"/>
      <c r="AQ58" s="4"/>
      <c r="AR58" s="4"/>
      <c r="AS58" s="4"/>
      <c r="AU58" s="4" t="s">
        <v>240</v>
      </c>
      <c r="AV58" s="4" t="s">
        <v>621</v>
      </c>
      <c r="AW58" s="4" t="s">
        <v>622</v>
      </c>
      <c r="AX58" s="4" t="s">
        <v>167</v>
      </c>
      <c r="AY58" s="4"/>
      <c r="AZ58" s="4"/>
      <c r="BA58" s="4"/>
      <c r="BB58" s="4"/>
      <c r="BE58" s="4"/>
      <c r="BF58" s="4" t="s">
        <v>1364</v>
      </c>
      <c r="BG58" s="4" t="s">
        <v>1365</v>
      </c>
      <c r="BH58" s="4" t="s">
        <v>167</v>
      </c>
      <c r="BI58" s="4"/>
      <c r="BJ58" s="4"/>
      <c r="BK58" s="4"/>
      <c r="BL58" s="4"/>
    </row>
    <row r="59" spans="2:64">
      <c r="B59" s="4" t="s">
        <v>146</v>
      </c>
      <c r="C59" s="4" t="s">
        <v>202</v>
      </c>
      <c r="D59" s="4" t="s">
        <v>203</v>
      </c>
      <c r="E59" s="4" t="s">
        <v>105</v>
      </c>
      <c r="F59" s="4"/>
      <c r="G59" s="4" t="s">
        <v>47</v>
      </c>
      <c r="H59" s="4" t="s">
        <v>201</v>
      </c>
      <c r="I59" s="4" t="s">
        <v>99</v>
      </c>
      <c r="K59" s="4" t="s">
        <v>146</v>
      </c>
      <c r="L59" s="4" t="s">
        <v>716</v>
      </c>
      <c r="M59" s="4" t="s">
        <v>717</v>
      </c>
      <c r="N59" s="4" t="s">
        <v>105</v>
      </c>
      <c r="O59" s="4"/>
      <c r="P59" s="4"/>
      <c r="Q59" s="4"/>
      <c r="R59" s="4"/>
      <c r="T59" s="4" t="s">
        <v>146</v>
      </c>
      <c r="U59" s="4" t="s">
        <v>596</v>
      </c>
      <c r="V59" s="4" t="s">
        <v>597</v>
      </c>
      <c r="W59" s="4" t="s">
        <v>105</v>
      </c>
      <c r="X59" s="4"/>
      <c r="Y59" s="4" t="s">
        <v>47</v>
      </c>
      <c r="Z59" s="4"/>
      <c r="AA59" s="4" t="s">
        <v>99</v>
      </c>
      <c r="AC59" s="4" t="s">
        <v>240</v>
      </c>
      <c r="AD59" s="4" t="s">
        <v>1217</v>
      </c>
      <c r="AE59" s="4" t="s">
        <v>1218</v>
      </c>
      <c r="AF59" s="4" t="s">
        <v>301</v>
      </c>
      <c r="AG59" s="4" t="s">
        <v>1173</v>
      </c>
      <c r="AH59" s="4"/>
      <c r="AI59" s="4"/>
      <c r="AJ59" s="4"/>
      <c r="AL59" s="4" t="s">
        <v>146</v>
      </c>
      <c r="AM59" s="4" t="s">
        <v>629</v>
      </c>
      <c r="AN59" s="4" t="s">
        <v>629</v>
      </c>
      <c r="AO59" s="4" t="s">
        <v>261</v>
      </c>
      <c r="AP59" s="4"/>
      <c r="AQ59" s="4"/>
      <c r="AR59" s="4"/>
      <c r="AS59" s="4"/>
      <c r="AU59" s="4" t="s">
        <v>240</v>
      </c>
      <c r="AV59" s="4" t="s">
        <v>630</v>
      </c>
      <c r="AW59" s="4" t="s">
        <v>631</v>
      </c>
      <c r="AX59" s="4" t="s">
        <v>167</v>
      </c>
      <c r="AY59" s="4"/>
      <c r="AZ59" s="4"/>
      <c r="BA59" s="4"/>
      <c r="BB59" s="4"/>
      <c r="BE59" s="4"/>
      <c r="BF59" s="4" t="s">
        <v>1366</v>
      </c>
      <c r="BG59" s="4" t="s">
        <v>1367</v>
      </c>
      <c r="BH59" s="4" t="s">
        <v>167</v>
      </c>
      <c r="BI59" s="4"/>
      <c r="BJ59" s="4"/>
      <c r="BK59" s="4"/>
      <c r="BL59" s="4"/>
    </row>
    <row r="60" spans="2:64">
      <c r="B60" s="4" t="s">
        <v>146</v>
      </c>
      <c r="C60" s="4" t="s">
        <v>238</v>
      </c>
      <c r="D60" s="4" t="s">
        <v>239</v>
      </c>
      <c r="E60" s="4" t="s">
        <v>105</v>
      </c>
      <c r="F60" s="4"/>
      <c r="G60" s="4"/>
      <c r="H60" s="4"/>
      <c r="I60" s="4"/>
      <c r="K60" s="4" t="s">
        <v>146</v>
      </c>
      <c r="L60" s="4" t="s">
        <v>725</v>
      </c>
      <c r="M60" s="4" t="s">
        <v>726</v>
      </c>
      <c r="N60" s="4" t="s">
        <v>105</v>
      </c>
      <c r="O60" s="4"/>
      <c r="P60" s="4"/>
      <c r="Q60" s="4"/>
      <c r="R60" s="4"/>
      <c r="T60" s="4" t="s">
        <v>146</v>
      </c>
      <c r="U60" s="4" t="s">
        <v>616</v>
      </c>
      <c r="V60" s="4" t="s">
        <v>617</v>
      </c>
      <c r="W60" s="4" t="s">
        <v>105</v>
      </c>
      <c r="X60" s="4"/>
      <c r="Y60" s="4"/>
      <c r="Z60" s="4"/>
      <c r="AA60" s="4"/>
      <c r="AC60" s="4" t="s">
        <v>240</v>
      </c>
      <c r="AD60" s="4" t="s">
        <v>1220</v>
      </c>
      <c r="AE60" s="4" t="s">
        <v>1221</v>
      </c>
      <c r="AF60" s="4" t="s">
        <v>301</v>
      </c>
      <c r="AG60" s="4" t="s">
        <v>1173</v>
      </c>
      <c r="AH60" s="4"/>
      <c r="AI60" s="4"/>
      <c r="AJ60" s="4"/>
      <c r="AL60" s="4" t="s">
        <v>146</v>
      </c>
      <c r="AM60" s="4" t="s">
        <v>639</v>
      </c>
      <c r="AN60" s="4" t="s">
        <v>639</v>
      </c>
      <c r="AO60" s="4" t="s">
        <v>261</v>
      </c>
      <c r="AP60" s="4"/>
      <c r="AQ60" s="4"/>
      <c r="AR60" s="4"/>
      <c r="AS60" s="4"/>
      <c r="AU60" s="4" t="s">
        <v>240</v>
      </c>
      <c r="AV60" s="4" t="s">
        <v>640</v>
      </c>
      <c r="AW60" s="4" t="s">
        <v>641</v>
      </c>
      <c r="AX60" s="4" t="s">
        <v>167</v>
      </c>
      <c r="AY60" s="4"/>
      <c r="AZ60" s="4"/>
      <c r="BA60" s="4"/>
      <c r="BB60" s="4"/>
      <c r="BE60" s="4"/>
      <c r="BF60" s="4" t="s">
        <v>1368</v>
      </c>
      <c r="BG60" s="4" t="s">
        <v>1369</v>
      </c>
      <c r="BH60" s="4" t="s">
        <v>167</v>
      </c>
      <c r="BI60" s="4"/>
      <c r="BJ60" s="4"/>
      <c r="BK60" s="4"/>
      <c r="BL60" s="4"/>
    </row>
    <row r="61" spans="2:64">
      <c r="B61" s="4" t="s">
        <v>146</v>
      </c>
      <c r="C61" s="4" t="s">
        <v>148</v>
      </c>
      <c r="D61" s="4" t="s">
        <v>149</v>
      </c>
      <c r="E61" s="4" t="s">
        <v>105</v>
      </c>
      <c r="F61" s="4"/>
      <c r="G61" s="4"/>
      <c r="H61" s="4"/>
      <c r="I61" s="4"/>
      <c r="K61" s="4" t="s">
        <v>146</v>
      </c>
      <c r="L61" s="4" t="s">
        <v>734</v>
      </c>
      <c r="M61" s="4" t="s">
        <v>735</v>
      </c>
      <c r="N61" s="4" t="s">
        <v>105</v>
      </c>
      <c r="O61" s="4"/>
      <c r="P61" s="4"/>
      <c r="Q61" s="4"/>
      <c r="R61" s="4"/>
      <c r="T61" s="4" t="s">
        <v>146</v>
      </c>
      <c r="U61" s="4" t="s">
        <v>683</v>
      </c>
      <c r="V61" s="4" t="s">
        <v>684</v>
      </c>
      <c r="W61" s="4" t="s">
        <v>105</v>
      </c>
      <c r="X61" s="4"/>
      <c r="Y61" s="4"/>
      <c r="Z61" s="4"/>
      <c r="AA61" s="4"/>
      <c r="AC61" s="4" t="s">
        <v>240</v>
      </c>
      <c r="AD61" s="4" t="s">
        <v>1223</v>
      </c>
      <c r="AE61" s="4" t="s">
        <v>1224</v>
      </c>
      <c r="AF61" s="4" t="s">
        <v>301</v>
      </c>
      <c r="AG61" s="4" t="s">
        <v>1173</v>
      </c>
      <c r="AH61" s="4"/>
      <c r="AI61" s="4"/>
      <c r="AJ61" s="4"/>
      <c r="AL61" s="4" t="s">
        <v>146</v>
      </c>
      <c r="AM61" s="4" t="s">
        <v>649</v>
      </c>
      <c r="AN61" s="4" t="s">
        <v>649</v>
      </c>
      <c r="AO61" s="4" t="s">
        <v>261</v>
      </c>
      <c r="AP61" s="4"/>
      <c r="AQ61" s="4"/>
      <c r="AR61" s="4"/>
      <c r="AS61" s="4"/>
      <c r="AU61" s="4" t="s">
        <v>240</v>
      </c>
      <c r="AV61" s="4" t="s">
        <v>650</v>
      </c>
      <c r="AW61" s="4" t="s">
        <v>651</v>
      </c>
      <c r="AX61" s="4" t="s">
        <v>167</v>
      </c>
      <c r="AY61" s="4"/>
      <c r="AZ61" s="4"/>
      <c r="BA61" s="4"/>
      <c r="BB61" s="4"/>
      <c r="BE61" s="4"/>
      <c r="BF61" s="4" t="s">
        <v>1370</v>
      </c>
      <c r="BG61" s="4" t="s">
        <v>1371</v>
      </c>
      <c r="BH61" s="4" t="s">
        <v>167</v>
      </c>
      <c r="BI61" s="4"/>
      <c r="BJ61" s="4"/>
      <c r="BK61" s="4"/>
      <c r="BL61" s="4"/>
    </row>
    <row r="62" spans="2:64">
      <c r="B62" s="4" t="s">
        <v>146</v>
      </c>
      <c r="C62" s="4" t="s">
        <v>195</v>
      </c>
      <c r="D62" s="4" t="s">
        <v>196</v>
      </c>
      <c r="E62" s="4" t="s">
        <v>105</v>
      </c>
      <c r="F62" s="4" t="s">
        <v>0</v>
      </c>
      <c r="G62" s="4" t="s">
        <v>47</v>
      </c>
      <c r="H62" s="4"/>
      <c r="I62" s="4"/>
      <c r="K62" s="4" t="s">
        <v>146</v>
      </c>
      <c r="L62" s="4" t="s">
        <v>743</v>
      </c>
      <c r="M62" s="4" t="s">
        <v>744</v>
      </c>
      <c r="N62" s="4" t="s">
        <v>105</v>
      </c>
      <c r="O62" s="4"/>
      <c r="P62" s="4"/>
      <c r="Q62" s="4"/>
      <c r="R62" s="4"/>
      <c r="T62" s="4" t="s">
        <v>146</v>
      </c>
      <c r="U62" s="4" t="s">
        <v>710</v>
      </c>
      <c r="V62" s="4" t="s">
        <v>710</v>
      </c>
      <c r="W62" s="4" t="s">
        <v>105</v>
      </c>
      <c r="X62" s="4"/>
      <c r="Y62" s="4"/>
      <c r="Z62" s="4"/>
      <c r="AA62" s="4"/>
      <c r="AC62" s="4" t="s">
        <v>240</v>
      </c>
      <c r="AD62" s="4" t="s">
        <v>1226</v>
      </c>
      <c r="AE62" s="4" t="s">
        <v>1227</v>
      </c>
      <c r="AF62" s="4" t="s">
        <v>301</v>
      </c>
      <c r="AG62" s="4" t="s">
        <v>1173</v>
      </c>
      <c r="AH62" s="4"/>
      <c r="AI62" s="4"/>
      <c r="AJ62" s="4"/>
      <c r="AL62" s="4" t="s">
        <v>146</v>
      </c>
      <c r="AM62" s="4" t="s">
        <v>659</v>
      </c>
      <c r="AN62" s="4" t="s">
        <v>659</v>
      </c>
      <c r="AO62" s="4" t="s">
        <v>261</v>
      </c>
      <c r="AP62" s="4"/>
      <c r="AQ62" s="4"/>
      <c r="AR62" s="4"/>
      <c r="AS62" s="4"/>
      <c r="AU62" s="4" t="s">
        <v>240</v>
      </c>
      <c r="AV62" s="4" t="s">
        <v>660</v>
      </c>
      <c r="AW62" s="4" t="s">
        <v>661</v>
      </c>
      <c r="AX62" s="4" t="s">
        <v>167</v>
      </c>
      <c r="AY62" s="4"/>
      <c r="AZ62" s="4"/>
      <c r="BA62" s="4"/>
      <c r="BB62" s="4"/>
      <c r="BE62" s="4"/>
      <c r="BF62" s="4" t="s">
        <v>1372</v>
      </c>
      <c r="BG62" s="4" t="s">
        <v>1373</v>
      </c>
      <c r="BH62" s="4" t="s">
        <v>167</v>
      </c>
      <c r="BI62" s="4"/>
      <c r="BJ62" s="4"/>
      <c r="BK62" s="4"/>
      <c r="BL62" s="4"/>
    </row>
    <row r="63" spans="2:64">
      <c r="B63" s="4" t="s">
        <v>146</v>
      </c>
      <c r="C63" s="4" t="s">
        <v>162</v>
      </c>
      <c r="D63" s="4" t="s">
        <v>163</v>
      </c>
      <c r="E63" s="4" t="s">
        <v>105</v>
      </c>
      <c r="F63" s="4" t="s">
        <v>0</v>
      </c>
      <c r="G63" s="4"/>
      <c r="H63" s="4"/>
      <c r="I63" s="4"/>
      <c r="K63" s="4" t="s">
        <v>146</v>
      </c>
      <c r="L63" s="4" t="s">
        <v>752</v>
      </c>
      <c r="M63" s="4" t="s">
        <v>753</v>
      </c>
      <c r="N63" s="4" t="s">
        <v>105</v>
      </c>
      <c r="O63" s="4"/>
      <c r="P63" s="4"/>
      <c r="Q63" s="4"/>
      <c r="R63" s="4"/>
      <c r="T63" s="4" t="s">
        <v>146</v>
      </c>
      <c r="U63" s="4" t="s">
        <v>718</v>
      </c>
      <c r="V63" s="4" t="s">
        <v>719</v>
      </c>
      <c r="W63" s="4" t="s">
        <v>105</v>
      </c>
      <c r="X63" s="4"/>
      <c r="Y63" s="4"/>
      <c r="Z63" s="4"/>
      <c r="AA63" s="4"/>
      <c r="AC63" s="4" t="s">
        <v>240</v>
      </c>
      <c r="AD63" s="4" t="s">
        <v>1229</v>
      </c>
      <c r="AE63" s="4" t="s">
        <v>1230</v>
      </c>
      <c r="AF63" s="4" t="s">
        <v>301</v>
      </c>
      <c r="AG63" s="4" t="s">
        <v>1173</v>
      </c>
      <c r="AH63" s="4"/>
      <c r="AI63" s="4"/>
      <c r="AJ63" s="4"/>
      <c r="AL63" s="4" t="s">
        <v>146</v>
      </c>
      <c r="AM63" s="4" t="s">
        <v>669</v>
      </c>
      <c r="AN63" s="4" t="s">
        <v>669</v>
      </c>
      <c r="AO63" s="4" t="s">
        <v>261</v>
      </c>
      <c r="AP63" s="4"/>
      <c r="AQ63" s="4"/>
      <c r="AR63" s="4"/>
      <c r="AS63" s="4"/>
      <c r="AU63" s="4" t="s">
        <v>240</v>
      </c>
      <c r="AV63" s="4" t="s">
        <v>670</v>
      </c>
      <c r="AW63" s="4" t="s">
        <v>671</v>
      </c>
      <c r="AX63" s="4" t="s">
        <v>672</v>
      </c>
      <c r="AY63" s="4"/>
      <c r="AZ63" s="4"/>
      <c r="BA63" s="4"/>
      <c r="BB63" s="4"/>
      <c r="BE63" s="4"/>
      <c r="BF63" s="4" t="s">
        <v>1374</v>
      </c>
      <c r="BG63" s="4" t="s">
        <v>1375</v>
      </c>
      <c r="BH63" s="4" t="s">
        <v>167</v>
      </c>
      <c r="BI63" s="4"/>
      <c r="BJ63" s="4"/>
      <c r="BK63" s="4"/>
      <c r="BL63" s="4"/>
    </row>
    <row r="64" spans="2:64">
      <c r="B64" s="4" t="s">
        <v>146</v>
      </c>
      <c r="C64" s="4" t="s">
        <v>158</v>
      </c>
      <c r="D64" s="4" t="s">
        <v>159</v>
      </c>
      <c r="E64" s="4" t="s">
        <v>105</v>
      </c>
      <c r="F64" s="4" t="s">
        <v>0</v>
      </c>
      <c r="G64" s="4"/>
      <c r="H64" s="4"/>
      <c r="I64" s="4"/>
      <c r="K64" s="4" t="s">
        <v>146</v>
      </c>
      <c r="L64" s="4" t="s">
        <v>760</v>
      </c>
      <c r="M64" s="4" t="s">
        <v>761</v>
      </c>
      <c r="N64" s="4" t="s">
        <v>105</v>
      </c>
      <c r="O64" s="4"/>
      <c r="P64" s="4"/>
      <c r="Q64" s="4"/>
      <c r="R64" s="4"/>
      <c r="T64" s="4" t="s">
        <v>146</v>
      </c>
      <c r="U64" s="4" t="s">
        <v>745</v>
      </c>
      <c r="V64" s="4" t="s">
        <v>746</v>
      </c>
      <c r="W64" s="4" t="s">
        <v>105</v>
      </c>
      <c r="X64" s="4"/>
      <c r="Y64" s="4"/>
      <c r="Z64" s="4"/>
      <c r="AA64" s="4"/>
      <c r="AC64" s="4" t="s">
        <v>240</v>
      </c>
      <c r="AD64" s="4" t="s">
        <v>1232</v>
      </c>
      <c r="AE64" s="4" t="s">
        <v>1233</v>
      </c>
      <c r="AF64" s="4" t="s">
        <v>301</v>
      </c>
      <c r="AG64" s="4" t="s">
        <v>1173</v>
      </c>
      <c r="AH64" s="4"/>
      <c r="AI64" s="4"/>
      <c r="AJ64" s="4"/>
      <c r="AL64" s="4" t="s">
        <v>146</v>
      </c>
      <c r="AM64" s="4" t="s">
        <v>678</v>
      </c>
      <c r="AN64" s="4" t="s">
        <v>678</v>
      </c>
      <c r="AO64" s="4" t="s">
        <v>261</v>
      </c>
      <c r="AP64" s="4"/>
      <c r="AQ64" s="4"/>
      <c r="AR64" s="4"/>
      <c r="AS64" s="4"/>
      <c r="AU64" s="4" t="s">
        <v>240</v>
      </c>
      <c r="AV64" s="4" t="s">
        <v>679</v>
      </c>
      <c r="AW64" s="4" t="s">
        <v>680</v>
      </c>
      <c r="AX64" s="4" t="s">
        <v>167</v>
      </c>
      <c r="AY64" s="4"/>
      <c r="AZ64" s="4"/>
      <c r="BA64" s="4"/>
      <c r="BB64" s="4"/>
      <c r="BE64" s="4"/>
      <c r="BF64" s="4" t="s">
        <v>1376</v>
      </c>
      <c r="BG64" s="4" t="s">
        <v>1377</v>
      </c>
      <c r="BH64" s="4" t="s">
        <v>167</v>
      </c>
      <c r="BI64" s="4"/>
      <c r="BJ64" s="4"/>
      <c r="BK64" s="4"/>
      <c r="BL64" s="4"/>
    </row>
    <row r="65" spans="2:64">
      <c r="B65" s="4" t="s">
        <v>146</v>
      </c>
      <c r="C65" s="4" t="s">
        <v>160</v>
      </c>
      <c r="D65" s="4" t="s">
        <v>161</v>
      </c>
      <c r="E65" s="4" t="s">
        <v>105</v>
      </c>
      <c r="F65" s="4" t="s">
        <v>0</v>
      </c>
      <c r="G65" s="4"/>
      <c r="H65" s="4"/>
      <c r="I65" s="4"/>
      <c r="K65" s="4" t="s">
        <v>146</v>
      </c>
      <c r="L65" s="4" t="s">
        <v>767</v>
      </c>
      <c r="M65" s="4" t="s">
        <v>768</v>
      </c>
      <c r="N65" s="4" t="s">
        <v>105</v>
      </c>
      <c r="O65" s="4"/>
      <c r="P65" s="4"/>
      <c r="Q65" s="4"/>
      <c r="R65" s="4"/>
      <c r="T65" s="4" t="s">
        <v>146</v>
      </c>
      <c r="U65" s="4" t="s">
        <v>754</v>
      </c>
      <c r="V65" s="4" t="s">
        <v>754</v>
      </c>
      <c r="W65" s="4" t="s">
        <v>105</v>
      </c>
      <c r="X65" s="4"/>
      <c r="Y65" s="4"/>
      <c r="Z65" s="4"/>
      <c r="AA65" s="4"/>
      <c r="AC65" s="4" t="s">
        <v>240</v>
      </c>
      <c r="AD65" s="4" t="s">
        <v>1235</v>
      </c>
      <c r="AE65" s="4" t="s">
        <v>1236</v>
      </c>
      <c r="AF65" s="4" t="s">
        <v>301</v>
      </c>
      <c r="AG65" s="4" t="s">
        <v>1173</v>
      </c>
      <c r="AH65" s="4"/>
      <c r="AI65" s="4"/>
      <c r="AJ65" s="4"/>
      <c r="AL65" s="4" t="s">
        <v>146</v>
      </c>
      <c r="AM65" s="4" t="s">
        <v>687</v>
      </c>
      <c r="AN65" s="4" t="s">
        <v>687</v>
      </c>
      <c r="AO65" s="4" t="s">
        <v>261</v>
      </c>
      <c r="AP65" s="4"/>
      <c r="AQ65" s="4"/>
      <c r="AR65" s="4"/>
      <c r="AS65" s="4"/>
      <c r="AU65" s="4" t="s">
        <v>240</v>
      </c>
      <c r="AV65" s="4" t="s">
        <v>688</v>
      </c>
      <c r="AW65" s="4" t="s">
        <v>689</v>
      </c>
      <c r="AX65" s="4" t="s">
        <v>167</v>
      </c>
      <c r="AY65" s="4"/>
      <c r="AZ65" s="4"/>
      <c r="BA65" s="4"/>
      <c r="BB65" s="4"/>
      <c r="BE65" s="4"/>
      <c r="BF65" s="4" t="s">
        <v>1378</v>
      </c>
      <c r="BG65" s="4" t="s">
        <v>1379</v>
      </c>
      <c r="BH65" s="4" t="s">
        <v>541</v>
      </c>
      <c r="BI65" s="4"/>
      <c r="BJ65" s="4"/>
      <c r="BK65" s="4"/>
      <c r="BL65" s="4"/>
    </row>
    <row r="66" spans="2:64">
      <c r="B66" s="4"/>
      <c r="C66" s="4"/>
      <c r="D66" s="4"/>
      <c r="E66" s="4"/>
      <c r="F66" s="4"/>
      <c r="G66" s="4"/>
      <c r="H66" s="4"/>
      <c r="I66" s="4"/>
      <c r="K66" s="4" t="s">
        <v>146</v>
      </c>
      <c r="L66" s="4" t="s">
        <v>776</v>
      </c>
      <c r="M66" s="4" t="s">
        <v>777</v>
      </c>
      <c r="N66" s="4" t="s">
        <v>105</v>
      </c>
      <c r="O66" s="4"/>
      <c r="P66" s="4"/>
      <c r="Q66" s="4"/>
      <c r="R66" s="4"/>
      <c r="T66" s="4" t="s">
        <v>146</v>
      </c>
      <c r="U66" s="4" t="s">
        <v>762</v>
      </c>
      <c r="V66" s="4" t="s">
        <v>763</v>
      </c>
      <c r="W66" s="4" t="s">
        <v>105</v>
      </c>
      <c r="X66" s="4"/>
      <c r="Y66" s="4"/>
      <c r="Z66" s="4"/>
      <c r="AA66" s="4"/>
      <c r="AC66" s="4" t="s">
        <v>240</v>
      </c>
      <c r="AD66" s="4" t="s">
        <v>1238</v>
      </c>
      <c r="AE66" s="4" t="s">
        <v>1239</v>
      </c>
      <c r="AF66" s="4" t="s">
        <v>301</v>
      </c>
      <c r="AG66" s="4" t="s">
        <v>1173</v>
      </c>
      <c r="AH66" s="4"/>
      <c r="AI66" s="4"/>
      <c r="AJ66" s="4"/>
      <c r="AL66" s="4" t="s">
        <v>146</v>
      </c>
      <c r="AM66" s="4" t="s">
        <v>696</v>
      </c>
      <c r="AN66" s="4" t="s">
        <v>696</v>
      </c>
      <c r="AO66" s="4" t="s">
        <v>261</v>
      </c>
      <c r="AP66" s="4"/>
      <c r="AQ66" s="4"/>
      <c r="AR66" s="4"/>
      <c r="AS66" s="4"/>
      <c r="AU66" s="4" t="s">
        <v>240</v>
      </c>
      <c r="AV66" s="4" t="s">
        <v>714</v>
      </c>
      <c r="AW66" s="4" t="s">
        <v>715</v>
      </c>
      <c r="AX66" s="4" t="s">
        <v>167</v>
      </c>
      <c r="AY66" s="4"/>
      <c r="AZ66" s="4"/>
      <c r="BA66" s="4"/>
      <c r="BB66" s="4"/>
      <c r="BE66" s="4"/>
      <c r="BF66" s="4" t="s">
        <v>1380</v>
      </c>
      <c r="BG66" s="4" t="s">
        <v>1381</v>
      </c>
      <c r="BH66" s="4" t="s">
        <v>541</v>
      </c>
      <c r="BI66" s="4"/>
      <c r="BJ66" s="4"/>
      <c r="BK66" s="4"/>
      <c r="BL66" s="4"/>
    </row>
    <row r="67" spans="2:64">
      <c r="B67" s="4"/>
      <c r="C67" s="4"/>
      <c r="D67" s="4"/>
      <c r="E67" s="4"/>
      <c r="F67" s="4"/>
      <c r="G67" s="4"/>
      <c r="H67" s="4"/>
      <c r="I67" s="4"/>
      <c r="K67" s="4" t="s">
        <v>146</v>
      </c>
      <c r="L67" s="4" t="s">
        <v>783</v>
      </c>
      <c r="M67" s="4" t="s">
        <v>784</v>
      </c>
      <c r="N67" s="4" t="s">
        <v>105</v>
      </c>
      <c r="O67" s="4"/>
      <c r="P67" s="4"/>
      <c r="Q67" s="4"/>
      <c r="R67" s="4"/>
      <c r="T67" s="4" t="s">
        <v>146</v>
      </c>
      <c r="U67" s="4" t="s">
        <v>778</v>
      </c>
      <c r="V67" s="4" t="s">
        <v>779</v>
      </c>
      <c r="W67" s="4" t="s">
        <v>105</v>
      </c>
      <c r="X67" s="4"/>
      <c r="Y67" s="4"/>
      <c r="Z67" s="4"/>
      <c r="AA67" s="4"/>
      <c r="AC67" s="4" t="s">
        <v>240</v>
      </c>
      <c r="AD67" s="4" t="s">
        <v>1241</v>
      </c>
      <c r="AE67" s="4" t="s">
        <v>1242</v>
      </c>
      <c r="AF67" s="4" t="s">
        <v>301</v>
      </c>
      <c r="AG67" s="4" t="s">
        <v>1173</v>
      </c>
      <c r="AH67" s="4"/>
      <c r="AI67" s="4"/>
      <c r="AJ67" s="4"/>
      <c r="AL67" s="4" t="s">
        <v>146</v>
      </c>
      <c r="AM67" s="4" t="s">
        <v>705</v>
      </c>
      <c r="AN67" s="4" t="s">
        <v>705</v>
      </c>
      <c r="AO67" s="4" t="s">
        <v>261</v>
      </c>
      <c r="AP67" s="4"/>
      <c r="AQ67" s="4"/>
      <c r="AR67" s="4"/>
      <c r="AS67" s="4"/>
      <c r="AU67" s="4" t="s">
        <v>240</v>
      </c>
      <c r="AV67" s="4" t="s">
        <v>723</v>
      </c>
      <c r="AW67" s="4" t="s">
        <v>724</v>
      </c>
      <c r="AX67" s="4" t="s">
        <v>541</v>
      </c>
      <c r="AY67" s="4"/>
      <c r="AZ67" s="4"/>
      <c r="BA67" s="4"/>
      <c r="BB67" s="4"/>
      <c r="BE67" s="4"/>
      <c r="BF67" s="4" t="s">
        <v>188</v>
      </c>
      <c r="BG67" s="4" t="s">
        <v>1382</v>
      </c>
      <c r="BH67" s="4" t="s">
        <v>167</v>
      </c>
      <c r="BI67" s="4"/>
      <c r="BJ67" s="4"/>
      <c r="BK67" s="4"/>
      <c r="BL67" s="4"/>
    </row>
    <row r="68" spans="2:64">
      <c r="K68" s="4" t="s">
        <v>146</v>
      </c>
      <c r="L68" s="4" t="s">
        <v>792</v>
      </c>
      <c r="M68" s="4" t="s">
        <v>793</v>
      </c>
      <c r="N68" s="4" t="s">
        <v>105</v>
      </c>
      <c r="O68" s="4"/>
      <c r="P68" s="4"/>
      <c r="Q68" s="4"/>
      <c r="R68" s="4"/>
      <c r="T68" s="4" t="s">
        <v>146</v>
      </c>
      <c r="U68" s="4" t="s">
        <v>785</v>
      </c>
      <c r="V68" s="4" t="s">
        <v>786</v>
      </c>
      <c r="W68" s="4" t="s">
        <v>105</v>
      </c>
      <c r="X68" s="4"/>
      <c r="Y68" s="4"/>
      <c r="Z68" s="4"/>
      <c r="AA68" s="4"/>
      <c r="AC68" s="4" t="s">
        <v>240</v>
      </c>
      <c r="AD68" s="4" t="s">
        <v>1244</v>
      </c>
      <c r="AE68" s="4" t="s">
        <v>1245</v>
      </c>
      <c r="AF68" s="4" t="s">
        <v>301</v>
      </c>
      <c r="AG68" s="4" t="s">
        <v>1173</v>
      </c>
      <c r="AH68" s="4"/>
      <c r="AI68" s="4"/>
      <c r="AJ68" s="4"/>
      <c r="AL68" s="4" t="s">
        <v>146</v>
      </c>
      <c r="AM68" s="4" t="s">
        <v>713</v>
      </c>
      <c r="AN68" s="4" t="s">
        <v>713</v>
      </c>
      <c r="AO68" s="4" t="s">
        <v>261</v>
      </c>
      <c r="AP68" s="4"/>
      <c r="AQ68" s="4"/>
      <c r="AR68" s="4"/>
      <c r="AS68" s="4"/>
      <c r="AU68" s="4" t="s">
        <v>240</v>
      </c>
      <c r="AV68" s="4" t="s">
        <v>885</v>
      </c>
      <c r="AW68" s="4" t="s">
        <v>886</v>
      </c>
      <c r="AX68" s="4" t="s">
        <v>887</v>
      </c>
      <c r="AY68" s="4"/>
      <c r="AZ68" s="4"/>
      <c r="BA68" s="4"/>
      <c r="BB68" s="4"/>
      <c r="BE68" s="4"/>
      <c r="BF68" s="4" t="s">
        <v>1383</v>
      </c>
      <c r="BG68" s="4" t="s">
        <v>1384</v>
      </c>
      <c r="BH68" s="4" t="s">
        <v>167</v>
      </c>
      <c r="BI68" s="4"/>
      <c r="BJ68" s="4"/>
      <c r="BK68" s="4"/>
      <c r="BL68" s="4"/>
    </row>
    <row r="69" spans="2:64" ht="23.25">
      <c r="B69" s="2" t="s">
        <v>898</v>
      </c>
      <c r="K69" s="4" t="s">
        <v>146</v>
      </c>
      <c r="L69" s="4" t="s">
        <v>799</v>
      </c>
      <c r="M69" s="4" t="s">
        <v>800</v>
      </c>
      <c r="N69" s="4" t="s">
        <v>105</v>
      </c>
      <c r="O69" s="4"/>
      <c r="P69" s="4"/>
      <c r="Q69" s="4"/>
      <c r="R69" s="4"/>
      <c r="T69" s="4" t="s">
        <v>146</v>
      </c>
      <c r="U69" s="4" t="s">
        <v>794</v>
      </c>
      <c r="V69" s="4" t="s">
        <v>795</v>
      </c>
      <c r="W69" s="4" t="s">
        <v>105</v>
      </c>
      <c r="X69" s="4"/>
      <c r="Y69" s="4"/>
      <c r="Z69" s="4"/>
      <c r="AA69" s="4"/>
      <c r="AC69" s="4" t="s">
        <v>240</v>
      </c>
      <c r="AD69" s="4" t="s">
        <v>1247</v>
      </c>
      <c r="AE69" s="4" t="s">
        <v>1248</v>
      </c>
      <c r="AF69" s="4" t="s">
        <v>301</v>
      </c>
      <c r="AG69" s="4" t="s">
        <v>1173</v>
      </c>
      <c r="AH69" s="4"/>
      <c r="AI69" s="4"/>
      <c r="AJ69" s="4"/>
      <c r="AL69" s="4" t="s">
        <v>146</v>
      </c>
      <c r="AM69" s="4" t="s">
        <v>722</v>
      </c>
      <c r="AN69" s="4" t="s">
        <v>722</v>
      </c>
      <c r="AO69" s="4" t="s">
        <v>261</v>
      </c>
      <c r="AP69" s="4"/>
      <c r="AQ69" s="4"/>
      <c r="AR69" s="4"/>
      <c r="AS69" s="4"/>
      <c r="AU69" s="4" t="s">
        <v>240</v>
      </c>
      <c r="AV69" s="4" t="s">
        <v>908</v>
      </c>
      <c r="AW69" s="4" t="s">
        <v>909</v>
      </c>
      <c r="AX69" s="4" t="s">
        <v>167</v>
      </c>
      <c r="AY69" s="4"/>
      <c r="AZ69" s="4"/>
      <c r="BA69" s="4"/>
      <c r="BB69" s="4"/>
      <c r="BE69" s="4"/>
      <c r="BF69" s="4" t="s">
        <v>1385</v>
      </c>
      <c r="BG69" s="4" t="s">
        <v>1386</v>
      </c>
      <c r="BH69" s="4" t="s">
        <v>167</v>
      </c>
      <c r="BI69" s="4"/>
      <c r="BJ69" s="4"/>
      <c r="BK69" s="4"/>
      <c r="BL69" s="4"/>
    </row>
    <row r="70" spans="2:64" ht="23.25">
      <c r="B70" s="2"/>
      <c r="K70" s="4" t="s">
        <v>146</v>
      </c>
      <c r="L70" s="4" t="s">
        <v>809</v>
      </c>
      <c r="M70" s="4" t="s">
        <v>810</v>
      </c>
      <c r="N70" s="4" t="s">
        <v>105</v>
      </c>
      <c r="O70" s="4"/>
      <c r="P70" s="4"/>
      <c r="Q70" s="4"/>
      <c r="R70" s="4"/>
      <c r="T70" s="4" t="s">
        <v>146</v>
      </c>
      <c r="U70" s="4" t="s">
        <v>801</v>
      </c>
      <c r="V70" s="4" t="s">
        <v>802</v>
      </c>
      <c r="W70" s="4" t="s">
        <v>105</v>
      </c>
      <c r="X70" s="4"/>
      <c r="Y70" s="4"/>
      <c r="Z70" s="4"/>
      <c r="AA70" s="4"/>
      <c r="AC70" s="4" t="s">
        <v>240</v>
      </c>
      <c r="AD70" s="4" t="s">
        <v>1250</v>
      </c>
      <c r="AE70" s="4" t="s">
        <v>1251</v>
      </c>
      <c r="AF70" s="4" t="s">
        <v>301</v>
      </c>
      <c r="AG70" s="4" t="s">
        <v>1173</v>
      </c>
      <c r="AH70" s="4"/>
      <c r="AI70" s="4"/>
      <c r="AJ70" s="4"/>
      <c r="AL70" s="4" t="s">
        <v>146</v>
      </c>
      <c r="AM70" s="4" t="s">
        <v>731</v>
      </c>
      <c r="AN70" s="4" t="s">
        <v>731</v>
      </c>
      <c r="AO70" s="4" t="s">
        <v>261</v>
      </c>
      <c r="AP70" s="4"/>
      <c r="AQ70" s="4"/>
      <c r="AR70" s="4"/>
      <c r="AS70" s="4"/>
      <c r="AU70" s="4" t="s">
        <v>240</v>
      </c>
      <c r="AV70" s="4" t="s">
        <v>918</v>
      </c>
      <c r="AW70" s="4" t="s">
        <v>919</v>
      </c>
      <c r="AX70" s="4" t="s">
        <v>208</v>
      </c>
      <c r="AY70" s="4"/>
      <c r="AZ70" s="4"/>
      <c r="BA70" s="4"/>
      <c r="BB70" s="4"/>
      <c r="BE70" s="4"/>
      <c r="BF70" s="4" t="s">
        <v>1387</v>
      </c>
      <c r="BG70" s="4" t="s">
        <v>1388</v>
      </c>
      <c r="BH70" s="4" t="s">
        <v>167</v>
      </c>
      <c r="BI70" s="4"/>
      <c r="BJ70" s="4"/>
      <c r="BK70" s="4"/>
      <c r="BL70" s="4"/>
    </row>
    <row r="71" spans="2:64" ht="15">
      <c r="B71" s="3" t="s">
        <v>88</v>
      </c>
      <c r="C71" s="4"/>
      <c r="D71" s="4"/>
      <c r="E71" s="4"/>
      <c r="F71" s="4"/>
      <c r="G71" s="4"/>
      <c r="H71" s="4"/>
      <c r="I71" s="4"/>
      <c r="K71" s="4" t="s">
        <v>146</v>
      </c>
      <c r="L71" s="4" t="s">
        <v>820</v>
      </c>
      <c r="M71" s="4" t="s">
        <v>821</v>
      </c>
      <c r="N71" s="4" t="s">
        <v>105</v>
      </c>
      <c r="O71" s="4"/>
      <c r="P71" s="4"/>
      <c r="Q71" s="4"/>
      <c r="R71" s="4"/>
      <c r="T71" s="4" t="s">
        <v>146</v>
      </c>
      <c r="U71" s="4" t="s">
        <v>811</v>
      </c>
      <c r="V71" s="4" t="s">
        <v>812</v>
      </c>
      <c r="W71" s="4" t="s">
        <v>105</v>
      </c>
      <c r="X71" s="4"/>
      <c r="Y71" s="4"/>
      <c r="Z71" s="4"/>
      <c r="AA71" s="4"/>
      <c r="AC71" s="4" t="s">
        <v>240</v>
      </c>
      <c r="AD71" s="4" t="s">
        <v>1253</v>
      </c>
      <c r="AE71" s="4" t="s">
        <v>1254</v>
      </c>
      <c r="AF71" s="4" t="s">
        <v>301</v>
      </c>
      <c r="AG71" s="4" t="s">
        <v>1173</v>
      </c>
      <c r="AH71" s="4"/>
      <c r="AI71" s="4"/>
      <c r="AJ71" s="4"/>
      <c r="AL71" s="4" t="s">
        <v>146</v>
      </c>
      <c r="AM71" s="4" t="s">
        <v>740</v>
      </c>
      <c r="AN71" s="4" t="s">
        <v>740</v>
      </c>
      <c r="AO71" s="4" t="s">
        <v>261</v>
      </c>
      <c r="AP71" s="4"/>
      <c r="AQ71" s="4"/>
      <c r="AR71" s="4"/>
      <c r="AS71" s="4"/>
      <c r="AU71" s="4" t="s">
        <v>240</v>
      </c>
      <c r="AV71" s="4" t="s">
        <v>928</v>
      </c>
      <c r="AW71" s="4" t="s">
        <v>929</v>
      </c>
      <c r="AX71" s="4" t="s">
        <v>208</v>
      </c>
      <c r="AY71" s="4"/>
      <c r="AZ71" s="4"/>
      <c r="BA71" s="4"/>
      <c r="BB71" s="4"/>
      <c r="BE71" s="4"/>
      <c r="BF71" s="4" t="s">
        <v>1389</v>
      </c>
      <c r="BG71" s="4" t="s">
        <v>1390</v>
      </c>
      <c r="BH71" s="4" t="s">
        <v>167</v>
      </c>
      <c r="BI71" s="4"/>
      <c r="BJ71" s="4"/>
      <c r="BK71" s="4"/>
      <c r="BL71" s="4"/>
    </row>
    <row r="72" spans="2:64" ht="15.75" thickBot="1">
      <c r="B72" s="5" t="s">
        <v>89</v>
      </c>
      <c r="C72" s="5" t="s">
        <v>90</v>
      </c>
      <c r="D72" s="5" t="s">
        <v>91</v>
      </c>
      <c r="E72" s="5" t="s">
        <v>92</v>
      </c>
      <c r="F72" s="5" t="s">
        <v>29</v>
      </c>
      <c r="G72" s="5" t="s">
        <v>93</v>
      </c>
      <c r="H72" s="5" t="s">
        <v>94</v>
      </c>
      <c r="I72" s="5" t="s">
        <v>95</v>
      </c>
      <c r="K72" s="4" t="s">
        <v>146</v>
      </c>
      <c r="L72" s="4" t="s">
        <v>830</v>
      </c>
      <c r="M72" s="4" t="s">
        <v>831</v>
      </c>
      <c r="N72" s="4" t="s">
        <v>105</v>
      </c>
      <c r="O72" s="4"/>
      <c r="P72" s="4"/>
      <c r="Q72" s="4"/>
      <c r="R72" s="4"/>
      <c r="T72" s="4" t="s">
        <v>146</v>
      </c>
      <c r="U72" s="4" t="s">
        <v>822</v>
      </c>
      <c r="V72" s="4" t="s">
        <v>823</v>
      </c>
      <c r="W72" s="4" t="s">
        <v>105</v>
      </c>
      <c r="X72" s="4"/>
      <c r="Y72" s="4" t="s">
        <v>47</v>
      </c>
      <c r="Z72" s="4"/>
      <c r="AA72" s="4"/>
      <c r="AC72" s="14" t="s">
        <v>240</v>
      </c>
      <c r="AD72" s="14" t="s">
        <v>1256</v>
      </c>
      <c r="AE72" s="14" t="s">
        <v>1257</v>
      </c>
      <c r="AF72" s="14" t="s">
        <v>301</v>
      </c>
      <c r="AG72" s="14" t="s">
        <v>1173</v>
      </c>
      <c r="AH72" s="14"/>
      <c r="AI72" s="14"/>
      <c r="AJ72" s="14"/>
      <c r="AL72" s="4" t="s">
        <v>146</v>
      </c>
      <c r="AM72" s="4" t="s">
        <v>749</v>
      </c>
      <c r="AN72" s="4" t="s">
        <v>749</v>
      </c>
      <c r="AO72" s="4" t="s">
        <v>261</v>
      </c>
      <c r="AP72" s="4"/>
      <c r="AQ72" s="4"/>
      <c r="AR72" s="4"/>
      <c r="AS72" s="4"/>
      <c r="AU72" s="4" t="s">
        <v>240</v>
      </c>
      <c r="AV72" s="4" t="s">
        <v>938</v>
      </c>
      <c r="AW72" s="4" t="s">
        <v>939</v>
      </c>
      <c r="AX72" s="4" t="s">
        <v>208</v>
      </c>
      <c r="AY72" s="4"/>
      <c r="AZ72" s="4"/>
      <c r="BA72" s="4"/>
      <c r="BB72" s="4"/>
      <c r="BE72" s="4"/>
      <c r="BF72" s="4" t="s">
        <v>1391</v>
      </c>
      <c r="BG72" s="4" t="s">
        <v>1392</v>
      </c>
      <c r="BH72" s="4" t="s">
        <v>167</v>
      </c>
      <c r="BI72" s="4"/>
      <c r="BJ72" s="4"/>
      <c r="BK72" s="4"/>
      <c r="BL72" s="4"/>
    </row>
    <row r="73" spans="2:64">
      <c r="B73" s="4" t="s">
        <v>146</v>
      </c>
      <c r="C73" s="4" t="s">
        <v>940</v>
      </c>
      <c r="D73" s="4" t="s">
        <v>941</v>
      </c>
      <c r="E73" s="4" t="s">
        <v>105</v>
      </c>
      <c r="F73" s="4"/>
      <c r="G73" s="4" t="s">
        <v>47</v>
      </c>
      <c r="H73" s="4"/>
      <c r="I73" s="4" t="s">
        <v>99</v>
      </c>
      <c r="K73" s="4" t="s">
        <v>146</v>
      </c>
      <c r="L73" s="4" t="s">
        <v>840</v>
      </c>
      <c r="M73" s="4" t="s">
        <v>841</v>
      </c>
      <c r="N73" s="4" t="s">
        <v>105</v>
      </c>
      <c r="O73" s="4"/>
      <c r="P73" s="4"/>
      <c r="Q73" s="4"/>
      <c r="R73" s="4"/>
      <c r="T73" s="4" t="s">
        <v>146</v>
      </c>
      <c r="U73" s="4" t="s">
        <v>861</v>
      </c>
      <c r="V73" s="4" t="s">
        <v>861</v>
      </c>
      <c r="W73" s="4" t="s">
        <v>105</v>
      </c>
      <c r="X73" s="4"/>
      <c r="Y73" s="4" t="s">
        <v>47</v>
      </c>
      <c r="Z73" s="4" t="s">
        <v>201</v>
      </c>
      <c r="AA73" s="4" t="s">
        <v>422</v>
      </c>
      <c r="AC73" s="4" t="s">
        <v>146</v>
      </c>
      <c r="AD73" s="4" t="s">
        <v>258</v>
      </c>
      <c r="AE73" s="4" t="s">
        <v>259</v>
      </c>
      <c r="AF73" s="4" t="s">
        <v>105</v>
      </c>
      <c r="AG73" s="4"/>
      <c r="AH73" s="4"/>
      <c r="AI73" s="4"/>
      <c r="AJ73" s="4"/>
      <c r="AL73" s="4" t="s">
        <v>146</v>
      </c>
      <c r="AM73" s="4" t="s">
        <v>757</v>
      </c>
      <c r="AN73" s="4" t="s">
        <v>757</v>
      </c>
      <c r="AO73" s="4" t="s">
        <v>261</v>
      </c>
      <c r="AP73" s="4"/>
      <c r="AQ73" s="4"/>
      <c r="AR73" s="4"/>
      <c r="AS73" s="4"/>
      <c r="AU73" s="4" t="s">
        <v>240</v>
      </c>
      <c r="AV73" s="4" t="s">
        <v>950</v>
      </c>
      <c r="AW73" s="4" t="s">
        <v>951</v>
      </c>
      <c r="AX73" s="4" t="s">
        <v>208</v>
      </c>
      <c r="AY73" s="4"/>
      <c r="AZ73" s="4"/>
      <c r="BA73" s="4"/>
      <c r="BB73" s="4"/>
      <c r="BE73" s="4"/>
      <c r="BF73" s="4" t="s">
        <v>1393</v>
      </c>
      <c r="BG73" s="4" t="s">
        <v>1394</v>
      </c>
      <c r="BH73" s="4" t="s">
        <v>167</v>
      </c>
      <c r="BI73" s="4"/>
      <c r="BJ73" s="4"/>
      <c r="BK73" s="4"/>
      <c r="BL73" s="4"/>
    </row>
    <row r="74" spans="2:64">
      <c r="B74" s="4" t="s">
        <v>146</v>
      </c>
      <c r="C74" s="4" t="s">
        <v>1443</v>
      </c>
      <c r="D74" s="4" t="s">
        <v>1454</v>
      </c>
      <c r="E74" s="4" t="s">
        <v>105</v>
      </c>
      <c r="F74" s="4" t="s">
        <v>0</v>
      </c>
      <c r="G74" s="4"/>
      <c r="H74" s="4"/>
      <c r="I74" s="4"/>
      <c r="K74" s="4" t="s">
        <v>146</v>
      </c>
      <c r="L74" s="4" t="s">
        <v>850</v>
      </c>
      <c r="M74" s="4" t="s">
        <v>851</v>
      </c>
      <c r="N74" s="4" t="s">
        <v>105</v>
      </c>
      <c r="O74" s="4"/>
      <c r="P74" s="4"/>
      <c r="Q74" s="4"/>
      <c r="R74" s="4"/>
      <c r="T74" s="1" t="s">
        <v>240</v>
      </c>
      <c r="U74" s="4" t="s">
        <v>1716</v>
      </c>
      <c r="V74" s="1" t="s">
        <v>1717</v>
      </c>
      <c r="W74" s="1" t="s">
        <v>672</v>
      </c>
      <c r="AC74" s="4" t="s">
        <v>146</v>
      </c>
      <c r="AD74" s="4" t="s">
        <v>271</v>
      </c>
      <c r="AE74" s="4" t="s">
        <v>272</v>
      </c>
      <c r="AF74" s="4" t="s">
        <v>105</v>
      </c>
      <c r="AG74" s="4"/>
      <c r="AH74" s="4"/>
      <c r="AI74" s="4"/>
      <c r="AJ74" s="4"/>
      <c r="AL74" s="4" t="s">
        <v>146</v>
      </c>
      <c r="AM74" s="4" t="s">
        <v>764</v>
      </c>
      <c r="AN74" s="4" t="s">
        <v>764</v>
      </c>
      <c r="AO74" s="4" t="s">
        <v>261</v>
      </c>
      <c r="AP74" s="4"/>
      <c r="AQ74" s="4"/>
      <c r="AR74" s="4"/>
      <c r="AS74" s="4"/>
      <c r="AU74" s="4" t="s">
        <v>240</v>
      </c>
      <c r="AV74" s="4" t="s">
        <v>959</v>
      </c>
      <c r="AW74" s="4" t="s">
        <v>960</v>
      </c>
      <c r="AX74" s="4" t="s">
        <v>208</v>
      </c>
      <c r="AY74" s="4"/>
      <c r="AZ74" s="4"/>
      <c r="BA74" s="4"/>
      <c r="BB74" s="4"/>
      <c r="BE74" s="4"/>
      <c r="BF74" s="4" t="s">
        <v>1395</v>
      </c>
      <c r="BG74" s="4" t="s">
        <v>1396</v>
      </c>
      <c r="BH74" s="4" t="s">
        <v>167</v>
      </c>
      <c r="BI74" s="4"/>
      <c r="BJ74" s="4"/>
      <c r="BK74" s="4"/>
      <c r="BL74" s="4"/>
    </row>
    <row r="75" spans="2:64">
      <c r="B75" s="4" t="s">
        <v>146</v>
      </c>
      <c r="C75" s="4" t="s">
        <v>1445</v>
      </c>
      <c r="D75" s="4" t="s">
        <v>1444</v>
      </c>
      <c r="E75" s="4" t="s">
        <v>105</v>
      </c>
      <c r="F75" s="4" t="s">
        <v>0</v>
      </c>
      <c r="G75" s="4"/>
      <c r="H75" s="4"/>
      <c r="I75" s="4"/>
      <c r="K75" s="4" t="s">
        <v>146</v>
      </c>
      <c r="L75" s="4" t="s">
        <v>859</v>
      </c>
      <c r="M75" s="4" t="s">
        <v>860</v>
      </c>
      <c r="N75" s="4" t="s">
        <v>105</v>
      </c>
      <c r="O75" s="4"/>
      <c r="P75" s="4"/>
      <c r="Q75" s="4"/>
      <c r="R75" s="4"/>
      <c r="AC75" s="4" t="s">
        <v>146</v>
      </c>
      <c r="AD75" s="4" t="s">
        <v>285</v>
      </c>
      <c r="AE75" s="4" t="s">
        <v>286</v>
      </c>
      <c r="AF75" s="4" t="s">
        <v>105</v>
      </c>
      <c r="AG75" s="4"/>
      <c r="AH75" s="4"/>
      <c r="AI75" s="4"/>
      <c r="AJ75" s="4"/>
      <c r="AL75" s="4" t="s">
        <v>146</v>
      </c>
      <c r="AM75" s="4" t="s">
        <v>773</v>
      </c>
      <c r="AN75" s="4" t="s">
        <v>773</v>
      </c>
      <c r="AO75" s="4" t="s">
        <v>261</v>
      </c>
      <c r="AP75" s="4"/>
      <c r="AQ75" s="4"/>
      <c r="AR75" s="4"/>
      <c r="AS75" s="4"/>
      <c r="AU75" s="4" t="s">
        <v>240</v>
      </c>
      <c r="AV75" s="4" t="s">
        <v>967</v>
      </c>
      <c r="AW75" s="4" t="s">
        <v>968</v>
      </c>
      <c r="AX75" s="4" t="s">
        <v>208</v>
      </c>
      <c r="AY75" s="4"/>
      <c r="AZ75" s="4"/>
      <c r="BA75" s="4"/>
      <c r="BB75" s="4"/>
      <c r="BE75" s="4"/>
      <c r="BF75" s="4" t="s">
        <v>1397</v>
      </c>
      <c r="BG75" s="4" t="s">
        <v>1398</v>
      </c>
      <c r="BH75" s="4" t="s">
        <v>167</v>
      </c>
      <c r="BI75" s="4"/>
      <c r="BJ75" s="4"/>
      <c r="BK75" s="4"/>
      <c r="BL75" s="4"/>
    </row>
    <row r="76" spans="2:64">
      <c r="B76" s="4" t="s">
        <v>146</v>
      </c>
      <c r="C76" s="4" t="s">
        <v>1447</v>
      </c>
      <c r="D76" s="4" t="s">
        <v>1446</v>
      </c>
      <c r="E76" s="4" t="s">
        <v>105</v>
      </c>
      <c r="F76" s="4" t="s">
        <v>0</v>
      </c>
      <c r="G76" s="4"/>
      <c r="H76" s="4"/>
      <c r="I76" s="4"/>
      <c r="K76" s="4" t="s">
        <v>146</v>
      </c>
      <c r="L76" s="4" t="s">
        <v>868</v>
      </c>
      <c r="M76" s="4" t="s">
        <v>869</v>
      </c>
      <c r="N76" s="4" t="s">
        <v>105</v>
      </c>
      <c r="O76" s="4"/>
      <c r="P76" s="4"/>
      <c r="Q76" s="4"/>
      <c r="R76" s="4"/>
      <c r="AC76" s="4" t="s">
        <v>146</v>
      </c>
      <c r="AD76" s="4" t="s">
        <v>314</v>
      </c>
      <c r="AE76" s="4" t="s">
        <v>315</v>
      </c>
      <c r="AF76" s="4" t="s">
        <v>105</v>
      </c>
      <c r="AG76" s="4"/>
      <c r="AH76" s="4" t="s">
        <v>228</v>
      </c>
      <c r="AI76" s="4"/>
      <c r="AJ76" s="4" t="s">
        <v>316</v>
      </c>
      <c r="AL76" s="4" t="s">
        <v>146</v>
      </c>
      <c r="AM76" s="4" t="s">
        <v>782</v>
      </c>
      <c r="AN76" s="4" t="s">
        <v>782</v>
      </c>
      <c r="AO76" s="4" t="s">
        <v>261</v>
      </c>
      <c r="AP76" s="4"/>
      <c r="AQ76" s="4"/>
      <c r="AR76" s="4"/>
      <c r="AS76" s="4"/>
      <c r="AU76" s="4" t="s">
        <v>240</v>
      </c>
      <c r="AV76" s="4" t="s">
        <v>983</v>
      </c>
      <c r="AW76" s="4" t="s">
        <v>984</v>
      </c>
      <c r="AX76" s="4" t="s">
        <v>208</v>
      </c>
      <c r="AY76" s="4"/>
      <c r="AZ76" s="4"/>
      <c r="BA76" s="4"/>
      <c r="BB76" s="4"/>
      <c r="BE76" s="4"/>
      <c r="BF76" s="4" t="s">
        <v>1399</v>
      </c>
      <c r="BG76" s="4" t="s">
        <v>1400</v>
      </c>
      <c r="BH76" s="4" t="s">
        <v>541</v>
      </c>
      <c r="BI76" s="4"/>
      <c r="BJ76" s="4"/>
      <c r="BK76" s="4"/>
      <c r="BL76" s="4"/>
    </row>
    <row r="77" spans="2:64">
      <c r="B77" s="4" t="s">
        <v>146</v>
      </c>
      <c r="C77" s="4" t="s">
        <v>1449</v>
      </c>
      <c r="D77" s="4" t="s">
        <v>1448</v>
      </c>
      <c r="E77" s="4" t="s">
        <v>105</v>
      </c>
      <c r="F77" s="4" t="s">
        <v>0</v>
      </c>
      <c r="G77" s="4"/>
      <c r="H77" s="4"/>
      <c r="I77" s="4"/>
      <c r="K77" s="4" t="s">
        <v>146</v>
      </c>
      <c r="L77" s="4" t="s">
        <v>877</v>
      </c>
      <c r="M77" s="4" t="s">
        <v>878</v>
      </c>
      <c r="N77" s="4" t="s">
        <v>105</v>
      </c>
      <c r="O77" s="4"/>
      <c r="P77" s="4"/>
      <c r="Q77" s="4"/>
      <c r="R77" s="4"/>
      <c r="AC77" s="4" t="s">
        <v>146</v>
      </c>
      <c r="AD77" s="4" t="s">
        <v>343</v>
      </c>
      <c r="AE77" s="4" t="s">
        <v>344</v>
      </c>
      <c r="AF77" s="4" t="s">
        <v>105</v>
      </c>
      <c r="AG77" s="4"/>
      <c r="AH77" s="4" t="s">
        <v>228</v>
      </c>
      <c r="AI77" s="4"/>
      <c r="AJ77" s="4" t="s">
        <v>316</v>
      </c>
      <c r="AL77" s="4" t="s">
        <v>146</v>
      </c>
      <c r="AM77" s="4" t="s">
        <v>789</v>
      </c>
      <c r="AN77" s="4" t="s">
        <v>789</v>
      </c>
      <c r="AO77" s="4" t="s">
        <v>261</v>
      </c>
      <c r="AP77" s="4"/>
      <c r="AQ77" s="4"/>
      <c r="AR77" s="4"/>
      <c r="AS77" s="4"/>
      <c r="AU77" s="4" t="s">
        <v>240</v>
      </c>
      <c r="AV77" s="4" t="s">
        <v>991</v>
      </c>
      <c r="AW77" s="4" t="s">
        <v>992</v>
      </c>
      <c r="AX77" s="4" t="s">
        <v>208</v>
      </c>
      <c r="AY77" s="4"/>
      <c r="AZ77" s="4"/>
      <c r="BA77" s="4"/>
      <c r="BB77" s="4"/>
      <c r="BE77" s="4"/>
      <c r="BF77" s="4" t="s">
        <v>1401</v>
      </c>
      <c r="BG77" s="4" t="s">
        <v>1402</v>
      </c>
      <c r="BH77" s="4" t="s">
        <v>541</v>
      </c>
      <c r="BI77" s="4"/>
      <c r="BJ77" s="4"/>
      <c r="BK77" s="4"/>
      <c r="BL77" s="4"/>
    </row>
    <row r="78" spans="2:64">
      <c r="B78" s="4" t="s">
        <v>146</v>
      </c>
      <c r="C78" s="4" t="s">
        <v>1451</v>
      </c>
      <c r="D78" s="4" t="s">
        <v>1450</v>
      </c>
      <c r="E78" s="4" t="s">
        <v>105</v>
      </c>
      <c r="F78" s="4" t="s">
        <v>0</v>
      </c>
      <c r="G78" s="4"/>
      <c r="H78" s="4"/>
      <c r="I78" s="4"/>
      <c r="K78" s="4" t="s">
        <v>146</v>
      </c>
      <c r="L78" s="4" t="s">
        <v>888</v>
      </c>
      <c r="M78" s="4" t="s">
        <v>889</v>
      </c>
      <c r="N78" s="4" t="s">
        <v>105</v>
      </c>
      <c r="O78" s="4"/>
      <c r="P78" s="4"/>
      <c r="Q78" s="4"/>
      <c r="R78" s="4"/>
      <c r="AC78" s="4" t="s">
        <v>146</v>
      </c>
      <c r="AD78" s="4" t="s">
        <v>366</v>
      </c>
      <c r="AE78" s="4" t="s">
        <v>367</v>
      </c>
      <c r="AF78" s="4" t="s">
        <v>105</v>
      </c>
      <c r="AG78" s="4"/>
      <c r="AH78" s="4"/>
      <c r="AI78" s="4"/>
      <c r="AJ78" s="4"/>
      <c r="AL78" s="14" t="s">
        <v>146</v>
      </c>
      <c r="AM78" s="14" t="s">
        <v>798</v>
      </c>
      <c r="AN78" s="14" t="s">
        <v>798</v>
      </c>
      <c r="AO78" s="14" t="s">
        <v>261</v>
      </c>
      <c r="AP78" s="14"/>
      <c r="AQ78" s="14"/>
      <c r="AR78" s="14"/>
      <c r="AS78" s="14"/>
      <c r="AU78" s="4" t="s">
        <v>240</v>
      </c>
      <c r="AV78" s="4" t="s">
        <v>1103</v>
      </c>
      <c r="AW78" s="4" t="s">
        <v>1104</v>
      </c>
      <c r="AX78" s="4" t="s">
        <v>167</v>
      </c>
      <c r="AY78" s="4"/>
      <c r="AZ78" s="4"/>
      <c r="BA78" s="4"/>
      <c r="BB78" s="4"/>
      <c r="BE78" s="4"/>
      <c r="BF78" s="4" t="s">
        <v>1403</v>
      </c>
      <c r="BG78" s="4" t="s">
        <v>1404</v>
      </c>
      <c r="BH78" s="4" t="s">
        <v>167</v>
      </c>
      <c r="BI78" s="4"/>
      <c r="BJ78" s="4"/>
      <c r="BK78" s="4"/>
      <c r="BL78" s="4"/>
    </row>
    <row r="79" spans="2:64">
      <c r="B79" s="4" t="s">
        <v>146</v>
      </c>
      <c r="C79" s="4" t="s">
        <v>1453</v>
      </c>
      <c r="D79" s="4" t="s">
        <v>1452</v>
      </c>
      <c r="E79" s="4" t="s">
        <v>105</v>
      </c>
      <c r="F79" s="4" t="s">
        <v>0</v>
      </c>
      <c r="G79" s="4"/>
      <c r="H79" s="4"/>
      <c r="I79" s="4"/>
      <c r="K79" s="4" t="s">
        <v>146</v>
      </c>
      <c r="L79" s="4" t="s">
        <v>899</v>
      </c>
      <c r="M79" s="4" t="s">
        <v>900</v>
      </c>
      <c r="N79" s="4" t="s">
        <v>105</v>
      </c>
      <c r="O79" s="4"/>
      <c r="P79" s="4"/>
      <c r="Q79" s="4"/>
      <c r="R79" s="4"/>
      <c r="AC79" s="4" t="s">
        <v>146</v>
      </c>
      <c r="AD79" s="4" t="s">
        <v>377</v>
      </c>
      <c r="AE79" s="4" t="s">
        <v>378</v>
      </c>
      <c r="AF79" s="4" t="s">
        <v>105</v>
      </c>
      <c r="AG79" s="4"/>
      <c r="AH79" s="4" t="s">
        <v>228</v>
      </c>
      <c r="AI79" s="4"/>
      <c r="AJ79" s="4" t="s">
        <v>316</v>
      </c>
      <c r="AL79" s="4" t="s">
        <v>146</v>
      </c>
      <c r="AM79" s="4" t="s">
        <v>826</v>
      </c>
      <c r="AN79" s="4" t="s">
        <v>827</v>
      </c>
      <c r="AO79" s="4" t="s">
        <v>105</v>
      </c>
      <c r="AP79" s="4"/>
      <c r="AQ79" s="4"/>
      <c r="AR79" s="4"/>
      <c r="AS79" s="4"/>
      <c r="AU79" s="4" t="s">
        <v>240</v>
      </c>
      <c r="AV79" s="4" t="s">
        <v>1145</v>
      </c>
      <c r="AW79" s="4" t="s">
        <v>1146</v>
      </c>
      <c r="AX79" s="4" t="s">
        <v>167</v>
      </c>
      <c r="AY79" s="4" t="s">
        <v>0</v>
      </c>
      <c r="AZ79" s="4"/>
      <c r="BA79" s="4"/>
      <c r="BB79" s="4"/>
      <c r="BE79" s="4"/>
      <c r="BF79" s="4" t="s">
        <v>1405</v>
      </c>
      <c r="BG79" s="4" t="s">
        <v>1406</v>
      </c>
      <c r="BH79" s="4" t="s">
        <v>167</v>
      </c>
      <c r="BI79" s="4"/>
      <c r="BJ79" s="4"/>
      <c r="BK79" s="4"/>
      <c r="BL79" s="4"/>
    </row>
    <row r="80" spans="2:64">
      <c r="B80" s="4"/>
      <c r="C80" s="4"/>
      <c r="D80" s="4"/>
      <c r="E80" s="4"/>
      <c r="F80" s="4"/>
      <c r="G80" s="4"/>
      <c r="H80" s="4"/>
      <c r="I80" s="4"/>
      <c r="K80" s="4" t="s">
        <v>146</v>
      </c>
      <c r="L80" s="4" t="s">
        <v>910</v>
      </c>
      <c r="M80" s="4" t="s">
        <v>911</v>
      </c>
      <c r="N80" s="4" t="s">
        <v>105</v>
      </c>
      <c r="O80" s="4"/>
      <c r="P80" s="4"/>
      <c r="Q80" s="4"/>
      <c r="R80" s="4"/>
      <c r="AC80" s="4" t="s">
        <v>146</v>
      </c>
      <c r="AD80" s="4" t="s">
        <v>388</v>
      </c>
      <c r="AE80" s="4" t="s">
        <v>389</v>
      </c>
      <c r="AF80" s="4" t="s">
        <v>105</v>
      </c>
      <c r="AG80" s="4"/>
      <c r="AH80" s="4"/>
      <c r="AI80" s="4"/>
      <c r="AJ80" s="4"/>
      <c r="AL80" s="4" t="s">
        <v>146</v>
      </c>
      <c r="AM80" s="4" t="s">
        <v>836</v>
      </c>
      <c r="AN80" s="4" t="s">
        <v>837</v>
      </c>
      <c r="AO80" s="4" t="s">
        <v>105</v>
      </c>
      <c r="AP80" s="4"/>
      <c r="AQ80" s="4"/>
      <c r="AR80" s="4"/>
      <c r="AS80" s="4"/>
      <c r="AU80" s="4" t="s">
        <v>240</v>
      </c>
      <c r="AV80" s="4" t="s">
        <v>1149</v>
      </c>
      <c r="AW80" s="4" t="s">
        <v>1150</v>
      </c>
      <c r="AX80" s="4" t="s">
        <v>167</v>
      </c>
      <c r="AY80" s="4" t="s">
        <v>0</v>
      </c>
      <c r="AZ80" s="4"/>
      <c r="BA80" s="4"/>
      <c r="BB80" s="4"/>
      <c r="BE80" s="4"/>
      <c r="BF80" s="4" t="s">
        <v>1407</v>
      </c>
      <c r="BG80" s="4" t="s">
        <v>1408</v>
      </c>
      <c r="BH80" s="4" t="s">
        <v>167</v>
      </c>
      <c r="BI80" s="4"/>
      <c r="BJ80" s="4"/>
      <c r="BK80" s="4"/>
      <c r="BL80" s="4"/>
    </row>
    <row r="81" spans="2:64">
      <c r="K81" s="14" t="s">
        <v>146</v>
      </c>
      <c r="L81" s="14" t="s">
        <v>920</v>
      </c>
      <c r="M81" s="14" t="s">
        <v>921</v>
      </c>
      <c r="N81" s="14" t="s">
        <v>105</v>
      </c>
      <c r="O81" s="14"/>
      <c r="P81" s="14"/>
      <c r="Q81" s="14"/>
      <c r="R81" s="14"/>
      <c r="AC81" s="4" t="s">
        <v>146</v>
      </c>
      <c r="AD81" s="4" t="s">
        <v>399</v>
      </c>
      <c r="AE81" s="4" t="s">
        <v>400</v>
      </c>
      <c r="AF81" s="4" t="s">
        <v>105</v>
      </c>
      <c r="AG81" s="4"/>
      <c r="AH81" s="4"/>
      <c r="AI81" s="4"/>
      <c r="AJ81" s="4"/>
      <c r="AL81" s="4" t="s">
        <v>146</v>
      </c>
      <c r="AM81" s="4" t="s">
        <v>846</v>
      </c>
      <c r="AN81" s="4" t="s">
        <v>847</v>
      </c>
      <c r="AO81" s="4" t="s">
        <v>105</v>
      </c>
      <c r="AP81" s="4"/>
      <c r="AQ81" s="4"/>
      <c r="AR81" s="4"/>
      <c r="AS81" s="4" t="s">
        <v>422</v>
      </c>
      <c r="AU81" s="4" t="s">
        <v>240</v>
      </c>
      <c r="AV81" s="4" t="s">
        <v>1153</v>
      </c>
      <c r="AW81" s="4" t="s">
        <v>1154</v>
      </c>
      <c r="AX81" s="4" t="s">
        <v>167</v>
      </c>
      <c r="AY81" s="4" t="s">
        <v>0</v>
      </c>
      <c r="AZ81" s="4"/>
      <c r="BA81" s="4"/>
      <c r="BB81" s="4"/>
      <c r="BE81" s="4"/>
      <c r="BF81" s="4" t="s">
        <v>1409</v>
      </c>
      <c r="BG81" s="4" t="s">
        <v>1410</v>
      </c>
      <c r="BH81" s="4" t="s">
        <v>167</v>
      </c>
      <c r="BI81" s="4"/>
      <c r="BJ81" s="4"/>
      <c r="BK81" s="4"/>
      <c r="BL81" s="4"/>
    </row>
    <row r="82" spans="2:64">
      <c r="K82" s="22" t="s">
        <v>218</v>
      </c>
      <c r="L82" s="25" t="s">
        <v>1641</v>
      </c>
      <c r="M82" s="25" t="s">
        <v>1647</v>
      </c>
      <c r="N82" s="25" t="s">
        <v>255</v>
      </c>
      <c r="AC82" s="4" t="s">
        <v>146</v>
      </c>
      <c r="AD82" s="4" t="s">
        <v>409</v>
      </c>
      <c r="AE82" s="4" t="s">
        <v>410</v>
      </c>
      <c r="AF82" s="4" t="s">
        <v>105</v>
      </c>
      <c r="AG82" s="4"/>
      <c r="AH82" s="4"/>
      <c r="AI82" s="4"/>
      <c r="AJ82" s="4"/>
      <c r="AL82" s="4" t="s">
        <v>146</v>
      </c>
      <c r="AM82" s="4" t="s">
        <v>856</v>
      </c>
      <c r="AN82" s="4" t="s">
        <v>857</v>
      </c>
      <c r="AO82" s="4" t="s">
        <v>105</v>
      </c>
      <c r="AP82" s="4"/>
      <c r="AQ82" s="4"/>
      <c r="AR82" s="4"/>
      <c r="AS82" s="4" t="s">
        <v>422</v>
      </c>
      <c r="AU82" s="4" t="s">
        <v>240</v>
      </c>
      <c r="AV82" s="4" t="s">
        <v>1157</v>
      </c>
      <c r="AW82" s="4" t="s">
        <v>1158</v>
      </c>
      <c r="AX82" s="4" t="s">
        <v>167</v>
      </c>
      <c r="AY82" s="4" t="s">
        <v>0</v>
      </c>
      <c r="AZ82" s="4"/>
      <c r="BA82" s="4"/>
      <c r="BB82" s="4"/>
      <c r="BE82" s="4"/>
      <c r="BF82" s="4" t="s">
        <v>1411</v>
      </c>
      <c r="BG82" s="4" t="s">
        <v>1412</v>
      </c>
      <c r="BH82" s="4" t="s">
        <v>167</v>
      </c>
      <c r="BI82" s="4"/>
      <c r="BJ82" s="4"/>
      <c r="BK82" s="4"/>
      <c r="BL82" s="4"/>
    </row>
    <row r="83" spans="2:64">
      <c r="K83" s="22" t="s">
        <v>218</v>
      </c>
      <c r="L83" s="25" t="s">
        <v>1642</v>
      </c>
      <c r="M83" s="25" t="s">
        <v>1648</v>
      </c>
      <c r="N83" s="25" t="s">
        <v>255</v>
      </c>
      <c r="AC83" s="4" t="s">
        <v>146</v>
      </c>
      <c r="AD83" s="4" t="s">
        <v>420</v>
      </c>
      <c r="AE83" s="4" t="s">
        <v>421</v>
      </c>
      <c r="AF83" s="4" t="s">
        <v>105</v>
      </c>
      <c r="AG83" s="4"/>
      <c r="AH83" s="4" t="s">
        <v>228</v>
      </c>
      <c r="AI83" s="4"/>
      <c r="AJ83" s="4" t="s">
        <v>422</v>
      </c>
      <c r="AL83" s="4" t="s">
        <v>146</v>
      </c>
      <c r="AM83" s="4" t="s">
        <v>864</v>
      </c>
      <c r="AN83" s="4" t="s">
        <v>865</v>
      </c>
      <c r="AO83" s="4" t="s">
        <v>105</v>
      </c>
      <c r="AP83" s="4"/>
      <c r="AQ83" s="4"/>
      <c r="AR83" s="4"/>
      <c r="AS83" s="4"/>
      <c r="AU83" s="4" t="s">
        <v>240</v>
      </c>
      <c r="AV83" s="4" t="s">
        <v>1161</v>
      </c>
      <c r="AW83" s="4" t="s">
        <v>1162</v>
      </c>
      <c r="AX83" s="4" t="s">
        <v>167</v>
      </c>
      <c r="AY83" s="4" t="s">
        <v>0</v>
      </c>
      <c r="AZ83" s="4"/>
      <c r="BA83" s="4"/>
      <c r="BB83" s="4"/>
      <c r="BE83" s="4"/>
      <c r="BF83" s="4" t="s">
        <v>1413</v>
      </c>
      <c r="BG83" s="4" t="s">
        <v>1414</v>
      </c>
      <c r="BH83" s="4" t="s">
        <v>167</v>
      </c>
      <c r="BI83" s="4"/>
      <c r="BJ83" s="4"/>
      <c r="BK83" s="4"/>
      <c r="BL83" s="4"/>
    </row>
    <row r="84" spans="2:64" ht="23.25">
      <c r="B84" s="2" t="s">
        <v>969</v>
      </c>
      <c r="K84" s="22" t="s">
        <v>218</v>
      </c>
      <c r="L84" s="25" t="s">
        <v>1643</v>
      </c>
      <c r="M84" s="25" t="s">
        <v>1649</v>
      </c>
      <c r="N84" s="25" t="s">
        <v>255</v>
      </c>
      <c r="AC84" s="4" t="s">
        <v>146</v>
      </c>
      <c r="AD84" s="4" t="s">
        <v>443</v>
      </c>
      <c r="AE84" s="4" t="s">
        <v>444</v>
      </c>
      <c r="AF84" s="4" t="s">
        <v>105</v>
      </c>
      <c r="AG84" s="4"/>
      <c r="AH84" s="4" t="s">
        <v>228</v>
      </c>
      <c r="AI84" s="4"/>
      <c r="AJ84" s="4" t="s">
        <v>316</v>
      </c>
      <c r="AL84" s="4" t="s">
        <v>146</v>
      </c>
      <c r="AM84" s="4" t="s">
        <v>873</v>
      </c>
      <c r="AN84" s="4" t="s">
        <v>874</v>
      </c>
      <c r="AO84" s="4" t="s">
        <v>105</v>
      </c>
      <c r="AP84" s="4"/>
      <c r="AQ84" s="4"/>
      <c r="AR84" s="4"/>
      <c r="AS84" s="4"/>
      <c r="AU84" s="4" t="s">
        <v>240</v>
      </c>
      <c r="AV84" s="4" t="s">
        <v>1165</v>
      </c>
      <c r="AW84" s="4" t="s">
        <v>1166</v>
      </c>
      <c r="AX84" s="4" t="s">
        <v>167</v>
      </c>
      <c r="AY84" s="4" t="s">
        <v>0</v>
      </c>
      <c r="AZ84" s="4"/>
      <c r="BA84" s="4"/>
      <c r="BB84" s="4"/>
      <c r="BE84" s="4"/>
      <c r="BF84" s="4" t="s">
        <v>1415</v>
      </c>
      <c r="BG84" s="4" t="s">
        <v>1416</v>
      </c>
      <c r="BH84" s="4" t="s">
        <v>167</v>
      </c>
      <c r="BI84" s="4"/>
      <c r="BJ84" s="4"/>
      <c r="BK84" s="4"/>
      <c r="BL84" s="4"/>
    </row>
    <row r="85" spans="2:64" ht="23.25">
      <c r="B85" s="2"/>
      <c r="K85" s="22" t="s">
        <v>218</v>
      </c>
      <c r="L85" s="25" t="s">
        <v>1644</v>
      </c>
      <c r="M85" s="25" t="s">
        <v>1650</v>
      </c>
      <c r="N85" s="25" t="s">
        <v>255</v>
      </c>
      <c r="AC85" s="4" t="s">
        <v>146</v>
      </c>
      <c r="AD85" s="4" t="s">
        <v>465</v>
      </c>
      <c r="AE85" s="4" t="s">
        <v>466</v>
      </c>
      <c r="AF85" s="4" t="s">
        <v>105</v>
      </c>
      <c r="AG85" s="4"/>
      <c r="AH85" s="4" t="s">
        <v>228</v>
      </c>
      <c r="AI85" s="4"/>
      <c r="AJ85" s="4" t="s">
        <v>316</v>
      </c>
      <c r="AL85" s="4" t="s">
        <v>146</v>
      </c>
      <c r="AM85" s="4" t="s">
        <v>883</v>
      </c>
      <c r="AN85" s="4" t="s">
        <v>884</v>
      </c>
      <c r="AO85" s="4" t="s">
        <v>105</v>
      </c>
      <c r="AP85" s="4"/>
      <c r="AQ85" s="4"/>
      <c r="AR85" s="4"/>
      <c r="AS85" s="4" t="s">
        <v>422</v>
      </c>
      <c r="AU85" s="4" t="s">
        <v>240</v>
      </c>
      <c r="AV85" s="4" t="s">
        <v>1169</v>
      </c>
      <c r="AW85" s="4" t="s">
        <v>1170</v>
      </c>
      <c r="AX85" s="4" t="s">
        <v>167</v>
      </c>
      <c r="AY85" s="4" t="s">
        <v>0</v>
      </c>
      <c r="AZ85" s="4"/>
      <c r="BA85" s="4"/>
      <c r="BB85" s="4"/>
      <c r="BE85" s="4"/>
      <c r="BF85" s="4" t="s">
        <v>1417</v>
      </c>
      <c r="BG85" s="4" t="s">
        <v>1418</v>
      </c>
      <c r="BH85" s="4" t="s">
        <v>167</v>
      </c>
      <c r="BI85" s="4"/>
      <c r="BJ85" s="4"/>
      <c r="BK85" s="4"/>
      <c r="BL85" s="4"/>
    </row>
    <row r="86" spans="2:64" ht="15">
      <c r="B86" s="3" t="s">
        <v>88</v>
      </c>
      <c r="C86" s="4"/>
      <c r="D86" s="4"/>
      <c r="E86" s="4"/>
      <c r="F86" s="4"/>
      <c r="G86" s="4"/>
      <c r="H86" s="4"/>
      <c r="I86" s="4"/>
      <c r="K86" s="22" t="s">
        <v>218</v>
      </c>
      <c r="L86" s="25" t="s">
        <v>1645</v>
      </c>
      <c r="M86" s="25" t="s">
        <v>1651</v>
      </c>
      <c r="N86" s="25" t="s">
        <v>255</v>
      </c>
      <c r="AC86" s="4" t="s">
        <v>146</v>
      </c>
      <c r="AD86" s="4" t="s">
        <v>476</v>
      </c>
      <c r="AE86" s="4" t="s">
        <v>477</v>
      </c>
      <c r="AF86" s="4" t="s">
        <v>105</v>
      </c>
      <c r="AG86" s="4"/>
      <c r="AH86" s="4"/>
      <c r="AI86" s="4"/>
      <c r="AJ86" s="4"/>
      <c r="AL86" s="4" t="s">
        <v>146</v>
      </c>
      <c r="AM86" s="4" t="s">
        <v>894</v>
      </c>
      <c r="AN86" s="4" t="s">
        <v>895</v>
      </c>
      <c r="AO86" s="4" t="s">
        <v>105</v>
      </c>
      <c r="AP86" s="4"/>
      <c r="AQ86" s="4"/>
      <c r="AR86" s="4"/>
      <c r="AS86" s="4" t="s">
        <v>422</v>
      </c>
      <c r="AU86" s="4" t="s">
        <v>240</v>
      </c>
      <c r="AV86" s="4" t="s">
        <v>1174</v>
      </c>
      <c r="AW86" s="4" t="s">
        <v>1175</v>
      </c>
      <c r="AX86" s="4" t="s">
        <v>167</v>
      </c>
      <c r="AY86" s="4" t="s">
        <v>0</v>
      </c>
      <c r="AZ86" s="4"/>
      <c r="BA86" s="4"/>
      <c r="BB86" s="4"/>
      <c r="BE86" s="4"/>
      <c r="BF86" s="4" t="s">
        <v>1419</v>
      </c>
      <c r="BG86" s="4" t="s">
        <v>1420</v>
      </c>
      <c r="BH86" s="4" t="s">
        <v>167</v>
      </c>
      <c r="BI86" s="4"/>
      <c r="BJ86" s="4"/>
      <c r="BK86" s="4"/>
      <c r="BL86" s="4"/>
    </row>
    <row r="87" spans="2:64" ht="15.75" thickBot="1">
      <c r="B87" s="5" t="s">
        <v>89</v>
      </c>
      <c r="C87" s="5" t="s">
        <v>90</v>
      </c>
      <c r="D87" s="5" t="s">
        <v>91</v>
      </c>
      <c r="E87" s="5" t="s">
        <v>92</v>
      </c>
      <c r="F87" s="5" t="s">
        <v>29</v>
      </c>
      <c r="G87" s="5" t="s">
        <v>93</v>
      </c>
      <c r="H87" s="5" t="s">
        <v>94</v>
      </c>
      <c r="I87" s="5" t="s">
        <v>95</v>
      </c>
      <c r="K87" s="22" t="s">
        <v>218</v>
      </c>
      <c r="L87" s="25" t="s">
        <v>1646</v>
      </c>
      <c r="M87" s="25" t="s">
        <v>1652</v>
      </c>
      <c r="N87" s="25" t="s">
        <v>255</v>
      </c>
      <c r="AC87" s="4" t="s">
        <v>146</v>
      </c>
      <c r="AD87" s="4" t="s">
        <v>495</v>
      </c>
      <c r="AE87" s="4" t="s">
        <v>496</v>
      </c>
      <c r="AF87" s="4" t="s">
        <v>105</v>
      </c>
      <c r="AG87" s="4"/>
      <c r="AH87" s="4" t="s">
        <v>228</v>
      </c>
      <c r="AI87" s="4"/>
      <c r="AJ87" s="4" t="s">
        <v>316</v>
      </c>
      <c r="AL87" s="4" t="s">
        <v>146</v>
      </c>
      <c r="AM87" s="4" t="s">
        <v>906</v>
      </c>
      <c r="AN87" s="4" t="s">
        <v>907</v>
      </c>
      <c r="AO87" s="4" t="s">
        <v>105</v>
      </c>
      <c r="AP87" s="4"/>
      <c r="AQ87" s="4"/>
      <c r="AR87" s="4"/>
      <c r="AS87" s="4"/>
      <c r="AU87" s="4" t="s">
        <v>240</v>
      </c>
      <c r="AV87" s="4" t="s">
        <v>1178</v>
      </c>
      <c r="AW87" s="4" t="s">
        <v>1179</v>
      </c>
      <c r="AX87" s="4" t="s">
        <v>167</v>
      </c>
      <c r="AY87" s="4" t="s">
        <v>0</v>
      </c>
      <c r="AZ87" s="4"/>
      <c r="BA87" s="4"/>
      <c r="BB87" s="4"/>
      <c r="BE87" s="4"/>
      <c r="BF87" s="4" t="s">
        <v>1421</v>
      </c>
      <c r="BG87" s="4" t="s">
        <v>1422</v>
      </c>
      <c r="BH87" s="4" t="s">
        <v>541</v>
      </c>
      <c r="BI87" s="4"/>
      <c r="BJ87" s="4"/>
      <c r="BK87" s="4"/>
      <c r="BL87" s="4"/>
    </row>
    <row r="88" spans="2:64">
      <c r="B88" s="4" t="s">
        <v>164</v>
      </c>
      <c r="C88" s="4" t="s">
        <v>1001</v>
      </c>
      <c r="D88" s="4" t="s">
        <v>1002</v>
      </c>
      <c r="E88" s="4" t="s">
        <v>105</v>
      </c>
      <c r="F88" s="4"/>
      <c r="G88" s="4"/>
      <c r="H88" s="4"/>
      <c r="I88" s="4"/>
      <c r="M88" s="4"/>
      <c r="AC88" s="4" t="s">
        <v>146</v>
      </c>
      <c r="AD88" s="4" t="s">
        <v>515</v>
      </c>
      <c r="AE88" s="4" t="s">
        <v>516</v>
      </c>
      <c r="AF88" s="4" t="s">
        <v>105</v>
      </c>
      <c r="AG88" s="4"/>
      <c r="AH88" s="4" t="s">
        <v>228</v>
      </c>
      <c r="AI88" s="4"/>
      <c r="AJ88" s="4" t="s">
        <v>316</v>
      </c>
      <c r="AL88" s="4" t="s">
        <v>146</v>
      </c>
      <c r="AM88" s="4" t="s">
        <v>916</v>
      </c>
      <c r="AN88" s="4" t="s">
        <v>917</v>
      </c>
      <c r="AO88" s="4" t="s">
        <v>105</v>
      </c>
      <c r="AP88" s="4"/>
      <c r="AQ88" s="4"/>
      <c r="AR88" s="4"/>
      <c r="AS88" s="4"/>
      <c r="AU88" s="4" t="s">
        <v>240</v>
      </c>
      <c r="AV88" s="4" t="s">
        <v>1182</v>
      </c>
      <c r="AW88" s="4" t="s">
        <v>1183</v>
      </c>
      <c r="AX88" s="4" t="s">
        <v>167</v>
      </c>
      <c r="AY88" s="4" t="s">
        <v>0</v>
      </c>
      <c r="AZ88" s="4"/>
      <c r="BA88" s="4"/>
      <c r="BB88" s="4"/>
      <c r="BE88" s="4"/>
      <c r="BF88" s="4" t="s">
        <v>1423</v>
      </c>
      <c r="BG88" s="4" t="s">
        <v>1424</v>
      </c>
      <c r="BH88" s="4" t="s">
        <v>541</v>
      </c>
      <c r="BI88" s="4"/>
      <c r="BJ88" s="4"/>
      <c r="BK88" s="4"/>
      <c r="BL88" s="4"/>
    </row>
    <row r="89" spans="2:64">
      <c r="B89" s="4" t="s">
        <v>164</v>
      </c>
      <c r="C89" s="4" t="s">
        <v>1011</v>
      </c>
      <c r="D89" s="4" t="s">
        <v>1012</v>
      </c>
      <c r="E89" s="4" t="s">
        <v>105</v>
      </c>
      <c r="F89" s="4"/>
      <c r="G89" s="4"/>
      <c r="H89" s="4"/>
      <c r="I89" s="4"/>
      <c r="M89" s="4"/>
      <c r="AC89" s="4" t="s">
        <v>146</v>
      </c>
      <c r="AD89" s="4" t="s">
        <v>533</v>
      </c>
      <c r="AE89" s="4" t="s">
        <v>534</v>
      </c>
      <c r="AF89" s="4" t="s">
        <v>105</v>
      </c>
      <c r="AG89" s="4"/>
      <c r="AH89" s="4" t="s">
        <v>228</v>
      </c>
      <c r="AI89" s="4"/>
      <c r="AJ89" s="4" t="s">
        <v>316</v>
      </c>
      <c r="AL89" s="4" t="s">
        <v>146</v>
      </c>
      <c r="AM89" s="4" t="s">
        <v>926</v>
      </c>
      <c r="AN89" s="4" t="s">
        <v>927</v>
      </c>
      <c r="AO89" s="4" t="s">
        <v>105</v>
      </c>
      <c r="AP89" s="4"/>
      <c r="AQ89" s="4"/>
      <c r="AR89" s="4"/>
      <c r="AS89" s="4" t="s">
        <v>422</v>
      </c>
      <c r="AU89" s="4" t="s">
        <v>240</v>
      </c>
      <c r="AV89" s="4" t="s">
        <v>1186</v>
      </c>
      <c r="AW89" s="4" t="s">
        <v>1187</v>
      </c>
      <c r="AX89" s="4" t="s">
        <v>167</v>
      </c>
      <c r="AY89" s="4" t="s">
        <v>0</v>
      </c>
      <c r="AZ89" s="4"/>
      <c r="BA89" s="4"/>
      <c r="BB89" s="4"/>
    </row>
    <row r="90" spans="2:64">
      <c r="B90" s="4" t="s">
        <v>164</v>
      </c>
      <c r="C90" s="4" t="s">
        <v>1020</v>
      </c>
      <c r="D90" s="4" t="s">
        <v>1021</v>
      </c>
      <c r="E90" s="4" t="s">
        <v>105</v>
      </c>
      <c r="F90" s="4" t="s">
        <v>0</v>
      </c>
      <c r="G90" s="4"/>
      <c r="H90" s="4"/>
      <c r="I90" s="4"/>
      <c r="AC90" s="4" t="s">
        <v>146</v>
      </c>
      <c r="AD90" s="4" t="s">
        <v>552</v>
      </c>
      <c r="AE90" s="4" t="s">
        <v>553</v>
      </c>
      <c r="AF90" s="4" t="s">
        <v>105</v>
      </c>
      <c r="AG90" s="4"/>
      <c r="AH90" s="4" t="s">
        <v>228</v>
      </c>
      <c r="AI90" s="4"/>
      <c r="AJ90" s="4" t="s">
        <v>316</v>
      </c>
      <c r="AL90" s="4" t="s">
        <v>146</v>
      </c>
      <c r="AM90" s="4" t="s">
        <v>936</v>
      </c>
      <c r="AN90" s="4" t="s">
        <v>937</v>
      </c>
      <c r="AO90" s="4" t="s">
        <v>105</v>
      </c>
      <c r="AP90" s="4"/>
      <c r="AQ90" s="4"/>
      <c r="AR90" s="4"/>
      <c r="AS90" s="4" t="s">
        <v>422</v>
      </c>
      <c r="AU90" s="4" t="s">
        <v>240</v>
      </c>
      <c r="AV90" s="4" t="s">
        <v>1190</v>
      </c>
      <c r="AW90" s="4" t="s">
        <v>1191</v>
      </c>
      <c r="AX90" s="4" t="s">
        <v>167</v>
      </c>
      <c r="AY90" s="4" t="s">
        <v>0</v>
      </c>
      <c r="AZ90" s="4"/>
      <c r="BA90" s="4"/>
      <c r="BB90" s="4"/>
    </row>
    <row r="91" spans="2:64">
      <c r="B91" s="4" t="s">
        <v>164</v>
      </c>
      <c r="C91" s="4" t="s">
        <v>1027</v>
      </c>
      <c r="D91" s="4" t="s">
        <v>1028</v>
      </c>
      <c r="E91" s="4" t="s">
        <v>105</v>
      </c>
      <c r="F91" s="4" t="s">
        <v>0</v>
      </c>
      <c r="G91" s="4"/>
      <c r="H91" s="4"/>
      <c r="I91" s="4"/>
      <c r="AC91" s="4" t="s">
        <v>146</v>
      </c>
      <c r="AD91" s="4" t="s">
        <v>571</v>
      </c>
      <c r="AE91" s="4" t="s">
        <v>572</v>
      </c>
      <c r="AF91" s="4" t="s">
        <v>105</v>
      </c>
      <c r="AG91" s="4"/>
      <c r="AH91" s="4" t="s">
        <v>228</v>
      </c>
      <c r="AI91" s="4"/>
      <c r="AJ91" s="4" t="s">
        <v>316</v>
      </c>
      <c r="AL91" s="14" t="s">
        <v>146</v>
      </c>
      <c r="AM91" s="14" t="s">
        <v>1455</v>
      </c>
      <c r="AN91" s="14" t="s">
        <v>1428</v>
      </c>
      <c r="AO91" s="14" t="s">
        <v>105</v>
      </c>
      <c r="AP91" s="14"/>
      <c r="AQ91" s="14"/>
      <c r="AR91" s="14"/>
      <c r="AS91" s="14" t="s">
        <v>422</v>
      </c>
      <c r="AU91" s="4" t="s">
        <v>240</v>
      </c>
      <c r="AV91" s="4" t="s">
        <v>1194</v>
      </c>
      <c r="AW91" s="4" t="s">
        <v>1195</v>
      </c>
      <c r="AX91" s="4" t="s">
        <v>167</v>
      </c>
      <c r="AY91" s="4" t="s">
        <v>0</v>
      </c>
      <c r="AZ91" s="4"/>
      <c r="BA91" s="4"/>
      <c r="BB91" s="4"/>
    </row>
    <row r="92" spans="2:64">
      <c r="B92" s="4"/>
      <c r="C92" s="4"/>
      <c r="D92" s="4"/>
      <c r="E92" s="4"/>
      <c r="F92" s="4"/>
      <c r="G92" s="4"/>
      <c r="H92" s="4"/>
      <c r="I92" s="4"/>
      <c r="M92" s="4"/>
      <c r="AC92" s="4" t="s">
        <v>146</v>
      </c>
      <c r="AD92" s="4" t="s">
        <v>579</v>
      </c>
      <c r="AE92" s="4" t="s">
        <v>580</v>
      </c>
      <c r="AF92" s="4" t="s">
        <v>105</v>
      </c>
      <c r="AG92" s="4"/>
      <c r="AH92" s="4"/>
      <c r="AI92" s="4"/>
      <c r="AJ92" s="4"/>
      <c r="AL92" s="4" t="s">
        <v>146</v>
      </c>
      <c r="AM92" s="4" t="s">
        <v>1425</v>
      </c>
      <c r="AN92" s="4" t="s">
        <v>1426</v>
      </c>
      <c r="AO92" s="4" t="s">
        <v>105</v>
      </c>
      <c r="AP92" s="4"/>
      <c r="AQ92" s="4"/>
      <c r="AR92" s="4"/>
      <c r="AS92" s="4"/>
      <c r="AU92" s="4" t="s">
        <v>146</v>
      </c>
      <c r="AV92" s="4" t="s">
        <v>274</v>
      </c>
      <c r="AW92" s="4" t="s">
        <v>275</v>
      </c>
      <c r="AX92" s="4" t="s">
        <v>105</v>
      </c>
      <c r="AY92" s="4" t="s">
        <v>0</v>
      </c>
      <c r="AZ92" s="4" t="s">
        <v>17</v>
      </c>
      <c r="BA92" s="4"/>
      <c r="BB92" s="4"/>
    </row>
    <row r="93" spans="2:64">
      <c r="AC93" s="4" t="s">
        <v>146</v>
      </c>
      <c r="AD93" s="4" t="s">
        <v>589</v>
      </c>
      <c r="AE93" s="4" t="s">
        <v>590</v>
      </c>
      <c r="AF93" s="4" t="s">
        <v>105</v>
      </c>
      <c r="AG93" s="4" t="s">
        <v>0</v>
      </c>
      <c r="AH93" s="4"/>
      <c r="AI93" s="4"/>
      <c r="AJ93" s="4"/>
      <c r="AL93" s="4" t="s">
        <v>146</v>
      </c>
      <c r="AM93" s="4" t="s">
        <v>1427</v>
      </c>
      <c r="AN93" s="4" t="s">
        <v>1428</v>
      </c>
      <c r="AO93" s="4" t="s">
        <v>105</v>
      </c>
      <c r="AP93" s="4"/>
      <c r="AQ93" s="4"/>
      <c r="AR93" s="4"/>
      <c r="AS93" s="4"/>
      <c r="AU93" s="4" t="s">
        <v>146</v>
      </c>
      <c r="AV93" s="4" t="s">
        <v>288</v>
      </c>
      <c r="AW93" s="4" t="s">
        <v>289</v>
      </c>
      <c r="AX93" s="4" t="s">
        <v>105</v>
      </c>
      <c r="AY93" s="4" t="s">
        <v>0</v>
      </c>
      <c r="AZ93" s="4" t="s">
        <v>17</v>
      </c>
      <c r="BA93" s="4"/>
      <c r="BB93" s="4"/>
    </row>
    <row r="94" spans="2:64">
      <c r="M94" s="4"/>
      <c r="AC94" s="4" t="s">
        <v>146</v>
      </c>
      <c r="AD94" s="4" t="s">
        <v>598</v>
      </c>
      <c r="AE94" s="4" t="s">
        <v>599</v>
      </c>
      <c r="AF94" s="4" t="s">
        <v>105</v>
      </c>
      <c r="AG94" s="4" t="s">
        <v>0</v>
      </c>
      <c r="AH94" s="4"/>
      <c r="AI94" s="4"/>
      <c r="AJ94" s="4"/>
      <c r="AL94" s="4" t="s">
        <v>146</v>
      </c>
      <c r="AM94" s="4" t="s">
        <v>1429</v>
      </c>
      <c r="AN94" s="4" t="s">
        <v>1430</v>
      </c>
      <c r="AO94" s="4" t="s">
        <v>105</v>
      </c>
      <c r="AP94" s="4"/>
      <c r="AQ94" s="4"/>
      <c r="AR94" s="4"/>
      <c r="AS94" s="4"/>
      <c r="AU94" s="4" t="s">
        <v>146</v>
      </c>
      <c r="AV94" s="4" t="s">
        <v>303</v>
      </c>
      <c r="AW94" s="4" t="s">
        <v>304</v>
      </c>
      <c r="AX94" s="4" t="s">
        <v>105</v>
      </c>
      <c r="AY94" s="4" t="s">
        <v>0</v>
      </c>
      <c r="AZ94" s="4" t="s">
        <v>17</v>
      </c>
      <c r="BA94" s="4"/>
      <c r="BB94" s="4"/>
    </row>
    <row r="95" spans="2:64">
      <c r="AC95" s="4" t="s">
        <v>146</v>
      </c>
      <c r="AD95" s="4" t="s">
        <v>608</v>
      </c>
      <c r="AE95" s="4" t="s">
        <v>609</v>
      </c>
      <c r="AF95" s="4" t="s">
        <v>105</v>
      </c>
      <c r="AG95" s="4"/>
      <c r="AH95" s="4"/>
      <c r="AI95" s="4"/>
      <c r="AJ95" s="4"/>
      <c r="AL95" s="14" t="s">
        <v>146</v>
      </c>
      <c r="AM95" s="14" t="s">
        <v>1456</v>
      </c>
      <c r="AN95" s="14" t="s">
        <v>1430</v>
      </c>
      <c r="AO95" s="14" t="s">
        <v>105</v>
      </c>
      <c r="AP95" s="14"/>
      <c r="AQ95" s="14"/>
      <c r="AR95" s="14"/>
      <c r="AS95" s="14"/>
      <c r="AU95" s="4" t="s">
        <v>146</v>
      </c>
      <c r="AV95" s="4" t="s">
        <v>318</v>
      </c>
      <c r="AW95" s="4" t="s">
        <v>319</v>
      </c>
      <c r="AX95" s="4" t="s">
        <v>167</v>
      </c>
      <c r="AY95" s="4"/>
      <c r="AZ95" s="4"/>
      <c r="BA95" s="4"/>
      <c r="BB95" s="4"/>
    </row>
    <row r="96" spans="2:64">
      <c r="AC96" s="4" t="s">
        <v>146</v>
      </c>
      <c r="AD96" s="4" t="s">
        <v>618</v>
      </c>
      <c r="AE96" s="4" t="s">
        <v>619</v>
      </c>
      <c r="AF96" s="4" t="s">
        <v>105</v>
      </c>
      <c r="AG96" s="4"/>
      <c r="AH96" s="4"/>
      <c r="AI96" s="4"/>
      <c r="AJ96" s="4"/>
      <c r="AL96" s="4" t="s">
        <v>146</v>
      </c>
      <c r="AM96" s="4" t="s">
        <v>1017</v>
      </c>
      <c r="AN96" s="4" t="s">
        <v>1487</v>
      </c>
      <c r="AO96" s="4" t="s">
        <v>105</v>
      </c>
      <c r="AP96" s="4"/>
      <c r="AQ96" s="4"/>
      <c r="AR96" s="4"/>
      <c r="AS96" s="4"/>
      <c r="AU96" s="4" t="s">
        <v>146</v>
      </c>
      <c r="AV96" s="4" t="s">
        <v>332</v>
      </c>
      <c r="AW96" s="4" t="s">
        <v>333</v>
      </c>
      <c r="AX96" s="4" t="s">
        <v>105</v>
      </c>
      <c r="AY96" s="4"/>
      <c r="AZ96" s="4"/>
      <c r="BA96" s="4"/>
      <c r="BB96" s="4"/>
    </row>
    <row r="97" spans="13:54">
      <c r="AC97" s="4" t="s">
        <v>146</v>
      </c>
      <c r="AD97" s="4" t="s">
        <v>627</v>
      </c>
      <c r="AE97" s="4" t="s">
        <v>628</v>
      </c>
      <c r="AF97" s="4" t="s">
        <v>105</v>
      </c>
      <c r="AG97" s="4"/>
      <c r="AH97" s="4"/>
      <c r="AI97" s="4"/>
      <c r="AJ97" s="4"/>
      <c r="AL97" s="4" t="s">
        <v>146</v>
      </c>
      <c r="AM97" s="4" t="s">
        <v>1024</v>
      </c>
      <c r="AN97" s="4" t="s">
        <v>1488</v>
      </c>
      <c r="AO97" s="4" t="s">
        <v>105</v>
      </c>
      <c r="AP97" s="4"/>
      <c r="AQ97" s="4"/>
      <c r="AR97" s="4"/>
      <c r="AS97" s="4"/>
      <c r="AU97" s="4" t="s">
        <v>146</v>
      </c>
      <c r="AV97" s="4" t="s">
        <v>357</v>
      </c>
      <c r="AW97" s="4" t="s">
        <v>358</v>
      </c>
      <c r="AX97" s="4" t="s">
        <v>105</v>
      </c>
      <c r="AY97" s="4"/>
      <c r="AZ97" s="4"/>
      <c r="BA97" s="4"/>
      <c r="BB97" s="4"/>
    </row>
    <row r="98" spans="13:54">
      <c r="M98" s="4"/>
      <c r="AC98" s="4" t="s">
        <v>146</v>
      </c>
      <c r="AD98" s="4" t="s">
        <v>676</v>
      </c>
      <c r="AE98" s="4" t="s">
        <v>677</v>
      </c>
      <c r="AF98" s="4" t="s">
        <v>105</v>
      </c>
      <c r="AG98" s="4" t="s">
        <v>0</v>
      </c>
      <c r="AH98" s="4"/>
      <c r="AI98" s="4"/>
      <c r="AJ98" s="4"/>
      <c r="AL98" s="4" t="s">
        <v>146</v>
      </c>
      <c r="AM98" s="4" t="s">
        <v>1031</v>
      </c>
      <c r="AN98" s="4" t="s">
        <v>1489</v>
      </c>
      <c r="AO98" s="4" t="s">
        <v>105</v>
      </c>
      <c r="AP98" s="4"/>
      <c r="AQ98" s="4"/>
      <c r="AR98" s="4"/>
      <c r="AS98" s="4"/>
      <c r="AU98" s="4" t="s">
        <v>146</v>
      </c>
      <c r="AV98" s="4" t="s">
        <v>369</v>
      </c>
      <c r="AW98" s="4" t="s">
        <v>370</v>
      </c>
      <c r="AX98" s="4" t="s">
        <v>167</v>
      </c>
      <c r="AY98" s="4"/>
      <c r="AZ98" s="4"/>
      <c r="BA98" s="4"/>
      <c r="BB98" s="4"/>
    </row>
    <row r="99" spans="13:54">
      <c r="AC99" s="4" t="s">
        <v>146</v>
      </c>
      <c r="AD99" s="4" t="s">
        <v>685</v>
      </c>
      <c r="AE99" s="4" t="s">
        <v>686</v>
      </c>
      <c r="AF99" s="4" t="s">
        <v>105</v>
      </c>
      <c r="AG99" s="4" t="s">
        <v>0</v>
      </c>
      <c r="AH99" s="4"/>
      <c r="AI99" s="4"/>
      <c r="AJ99" s="4"/>
      <c r="AL99" s="4" t="s">
        <v>146</v>
      </c>
      <c r="AM99" s="4" t="s">
        <v>1048</v>
      </c>
      <c r="AN99" s="4" t="s">
        <v>1490</v>
      </c>
      <c r="AO99" s="4" t="s">
        <v>105</v>
      </c>
      <c r="AP99" s="4"/>
      <c r="AQ99" s="4"/>
      <c r="AR99" s="4"/>
      <c r="AS99" s="4"/>
      <c r="AU99" s="4" t="s">
        <v>146</v>
      </c>
      <c r="AV99" s="4" t="s">
        <v>380</v>
      </c>
      <c r="AW99" s="4" t="s">
        <v>381</v>
      </c>
      <c r="AX99" s="4" t="s">
        <v>105</v>
      </c>
      <c r="AY99" s="4"/>
      <c r="AZ99" s="4"/>
      <c r="BA99" s="4"/>
      <c r="BB99" s="4"/>
    </row>
    <row r="100" spans="13:54">
      <c r="AC100" s="4" t="s">
        <v>146</v>
      </c>
      <c r="AD100" s="4" t="s">
        <v>694</v>
      </c>
      <c r="AE100" s="4" t="s">
        <v>695</v>
      </c>
      <c r="AF100" s="4" t="s">
        <v>105</v>
      </c>
      <c r="AG100" s="4" t="s">
        <v>0</v>
      </c>
      <c r="AH100" s="4"/>
      <c r="AI100" s="4"/>
      <c r="AJ100" s="4"/>
      <c r="AL100" s="4" t="s">
        <v>146</v>
      </c>
      <c r="AM100" s="4" t="s">
        <v>1071</v>
      </c>
      <c r="AN100" s="4" t="s">
        <v>1491</v>
      </c>
      <c r="AO100" s="4" t="s">
        <v>105</v>
      </c>
      <c r="AP100" s="4"/>
      <c r="AQ100" s="4" t="s">
        <v>47</v>
      </c>
      <c r="AS100" s="1" t="s">
        <v>99</v>
      </c>
      <c r="AU100" s="4" t="s">
        <v>146</v>
      </c>
      <c r="AV100" s="4" t="s">
        <v>391</v>
      </c>
      <c r="AW100" s="4" t="s">
        <v>392</v>
      </c>
      <c r="AX100" s="4" t="s">
        <v>105</v>
      </c>
      <c r="AY100" s="4"/>
      <c r="AZ100" s="4" t="s">
        <v>228</v>
      </c>
      <c r="BA100" s="4"/>
      <c r="BB100" s="4"/>
    </row>
    <row r="101" spans="13:54">
      <c r="AC101" s="4" t="s">
        <v>146</v>
      </c>
      <c r="AD101" s="4" t="s">
        <v>703</v>
      </c>
      <c r="AE101" s="4" t="s">
        <v>704</v>
      </c>
      <c r="AF101" s="4" t="s">
        <v>105</v>
      </c>
      <c r="AG101" s="4" t="s">
        <v>0</v>
      </c>
      <c r="AH101" s="4"/>
      <c r="AI101" s="4"/>
      <c r="AJ101" s="4"/>
      <c r="AL101" s="4" t="s">
        <v>146</v>
      </c>
      <c r="AM101" s="4" t="s">
        <v>1076</v>
      </c>
      <c r="AN101" s="4" t="s">
        <v>1492</v>
      </c>
      <c r="AO101" s="4" t="s">
        <v>105</v>
      </c>
      <c r="AP101" s="4"/>
      <c r="AQ101" s="4" t="s">
        <v>228</v>
      </c>
      <c r="AR101" s="4"/>
      <c r="AS101" s="4"/>
      <c r="AU101" s="4" t="s">
        <v>146</v>
      </c>
      <c r="AV101" s="4" t="s">
        <v>402</v>
      </c>
      <c r="AW101" s="4" t="s">
        <v>403</v>
      </c>
      <c r="AX101" s="4" t="s">
        <v>105</v>
      </c>
      <c r="AY101" s="4"/>
      <c r="AZ101" s="4"/>
      <c r="BA101" s="4"/>
      <c r="BB101" s="4"/>
    </row>
    <row r="102" spans="13:54">
      <c r="AC102" s="4" t="s">
        <v>146</v>
      </c>
      <c r="AD102" s="4" t="s">
        <v>711</v>
      </c>
      <c r="AE102" s="4" t="s">
        <v>712</v>
      </c>
      <c r="AF102" s="4" t="s">
        <v>105</v>
      </c>
      <c r="AG102" s="4" t="s">
        <v>0</v>
      </c>
      <c r="AH102" s="4"/>
      <c r="AI102" s="4"/>
      <c r="AJ102" s="4"/>
      <c r="AL102" s="4" t="s">
        <v>146</v>
      </c>
      <c r="AM102" s="4" t="s">
        <v>1081</v>
      </c>
      <c r="AN102" s="4" t="s">
        <v>1493</v>
      </c>
      <c r="AO102" s="4" t="s">
        <v>105</v>
      </c>
      <c r="AP102" s="4"/>
      <c r="AQ102" s="4"/>
      <c r="AR102" s="4"/>
      <c r="AS102" s="4"/>
      <c r="AU102" s="4" t="s">
        <v>146</v>
      </c>
      <c r="AV102" s="4" t="s">
        <v>435</v>
      </c>
      <c r="AW102" s="4" t="s">
        <v>436</v>
      </c>
      <c r="AX102" s="4" t="s">
        <v>167</v>
      </c>
      <c r="AY102" s="4"/>
      <c r="AZ102" s="4"/>
      <c r="BA102" s="4"/>
      <c r="BB102" s="4"/>
    </row>
    <row r="103" spans="13:54">
      <c r="AC103" s="4" t="s">
        <v>146</v>
      </c>
      <c r="AD103" s="4" t="s">
        <v>720</v>
      </c>
      <c r="AE103" s="4" t="s">
        <v>721</v>
      </c>
      <c r="AF103" s="4" t="s">
        <v>105</v>
      </c>
      <c r="AG103" s="4" t="s">
        <v>0</v>
      </c>
      <c r="AH103" s="4"/>
      <c r="AI103" s="4"/>
      <c r="AJ103" s="4"/>
      <c r="AL103" s="4" t="s">
        <v>146</v>
      </c>
      <c r="AM103" s="4" t="s">
        <v>1086</v>
      </c>
      <c r="AN103" s="4" t="s">
        <v>1494</v>
      </c>
      <c r="AO103" s="4" t="s">
        <v>105</v>
      </c>
      <c r="AP103" s="4"/>
      <c r="AQ103" s="4"/>
      <c r="AR103" s="4"/>
      <c r="AS103" s="4"/>
      <c r="AU103" s="4" t="s">
        <v>146</v>
      </c>
      <c r="AV103" s="4" t="s">
        <v>446</v>
      </c>
      <c r="AW103" s="4" t="s">
        <v>447</v>
      </c>
      <c r="AX103" s="4" t="s">
        <v>167</v>
      </c>
      <c r="AY103" s="4"/>
      <c r="AZ103" s="4"/>
      <c r="BA103" s="4"/>
      <c r="BB103" s="4"/>
    </row>
    <row r="104" spans="13:54">
      <c r="AC104" s="4" t="s">
        <v>146</v>
      </c>
      <c r="AD104" s="4" t="s">
        <v>771</v>
      </c>
      <c r="AE104" s="4" t="s">
        <v>772</v>
      </c>
      <c r="AF104" s="4" t="s">
        <v>105</v>
      </c>
      <c r="AG104" s="4"/>
      <c r="AH104" s="4" t="s">
        <v>47</v>
      </c>
      <c r="AI104" s="4"/>
      <c r="AJ104" s="4" t="s">
        <v>99</v>
      </c>
      <c r="AL104" s="4" t="s">
        <v>146</v>
      </c>
      <c r="AM104" s="4" t="s">
        <v>1091</v>
      </c>
      <c r="AN104" s="4" t="s">
        <v>1495</v>
      </c>
      <c r="AO104" s="4" t="s">
        <v>105</v>
      </c>
      <c r="AP104" s="4"/>
      <c r="AQ104" s="4" t="s">
        <v>228</v>
      </c>
      <c r="AR104" s="4"/>
      <c r="AS104" s="4"/>
      <c r="AU104" s="4" t="s">
        <v>146</v>
      </c>
      <c r="AV104" s="4" t="s">
        <v>457</v>
      </c>
      <c r="AW104" s="4" t="s">
        <v>458</v>
      </c>
      <c r="AX104" s="4" t="s">
        <v>105</v>
      </c>
      <c r="AY104" s="4"/>
      <c r="AZ104" s="4"/>
      <c r="BA104" s="4"/>
      <c r="BB104" s="4"/>
    </row>
    <row r="105" spans="13:54">
      <c r="AC105" s="4" t="s">
        <v>146</v>
      </c>
      <c r="AD105" s="4" t="s">
        <v>780</v>
      </c>
      <c r="AE105" s="4" t="s">
        <v>781</v>
      </c>
      <c r="AF105" s="4" t="s">
        <v>105</v>
      </c>
      <c r="AG105" s="4" t="s">
        <v>0</v>
      </c>
      <c r="AH105" s="4" t="s">
        <v>228</v>
      </c>
      <c r="AI105" s="4"/>
      <c r="AJ105" s="4"/>
      <c r="AL105" s="4" t="s">
        <v>146</v>
      </c>
      <c r="AM105" s="4" t="s">
        <v>1096</v>
      </c>
      <c r="AN105" s="4" t="s">
        <v>1496</v>
      </c>
      <c r="AO105" s="4" t="s">
        <v>105</v>
      </c>
      <c r="AP105" s="4" t="s">
        <v>0</v>
      </c>
      <c r="AQ105" s="4"/>
      <c r="AR105" s="4"/>
      <c r="AS105" s="4"/>
      <c r="AU105" s="4" t="s">
        <v>146</v>
      </c>
      <c r="AV105" s="4" t="s">
        <v>468</v>
      </c>
      <c r="AW105" s="4" t="s">
        <v>469</v>
      </c>
      <c r="AX105" s="4" t="s">
        <v>105</v>
      </c>
      <c r="AY105" s="4"/>
      <c r="AZ105" s="4"/>
      <c r="BA105" s="4"/>
      <c r="BB105" s="4"/>
    </row>
    <row r="106" spans="13:54">
      <c r="AC106" s="4" t="s">
        <v>146</v>
      </c>
      <c r="AD106" s="4" t="s">
        <v>787</v>
      </c>
      <c r="AE106" s="4" t="s">
        <v>788</v>
      </c>
      <c r="AF106" s="4" t="s">
        <v>105</v>
      </c>
      <c r="AG106" s="4"/>
      <c r="AH106" s="4"/>
      <c r="AI106" s="4"/>
      <c r="AJ106" s="4"/>
      <c r="AL106" s="4" t="s">
        <v>146</v>
      </c>
      <c r="AM106" s="4" t="s">
        <v>1113</v>
      </c>
      <c r="AN106" s="4" t="s">
        <v>1497</v>
      </c>
      <c r="AO106" s="4" t="s">
        <v>105</v>
      </c>
      <c r="AP106" s="4" t="s">
        <v>0</v>
      </c>
      <c r="AQ106" s="4"/>
      <c r="AR106" s="4"/>
      <c r="AS106" s="4"/>
      <c r="AU106" s="4" t="s">
        <v>146</v>
      </c>
      <c r="AV106" s="4" t="s">
        <v>479</v>
      </c>
      <c r="AW106" s="4" t="s">
        <v>480</v>
      </c>
      <c r="AX106" s="4" t="s">
        <v>105</v>
      </c>
      <c r="AY106" s="4"/>
      <c r="AZ106" s="4"/>
      <c r="BA106" s="4"/>
      <c r="BB106" s="4"/>
    </row>
    <row r="107" spans="13:54">
      <c r="AC107" s="4" t="s">
        <v>146</v>
      </c>
      <c r="AD107" s="4" t="s">
        <v>796</v>
      </c>
      <c r="AE107" s="4" t="s">
        <v>797</v>
      </c>
      <c r="AF107" s="4" t="s">
        <v>105</v>
      </c>
      <c r="AG107" s="4"/>
      <c r="AH107" s="4"/>
      <c r="AI107" s="4"/>
      <c r="AJ107" s="4"/>
      <c r="AL107" s="4" t="s">
        <v>146</v>
      </c>
      <c r="AM107" s="4" t="s">
        <v>805</v>
      </c>
      <c r="AN107" s="4" t="s">
        <v>806</v>
      </c>
      <c r="AO107" s="4" t="s">
        <v>105</v>
      </c>
      <c r="AP107" s="4"/>
      <c r="AQ107" s="4"/>
      <c r="AR107" s="4"/>
      <c r="AS107" s="4"/>
      <c r="AU107" s="4" t="s">
        <v>146</v>
      </c>
      <c r="AV107" s="4" t="s">
        <v>490</v>
      </c>
      <c r="AW107" s="4" t="s">
        <v>491</v>
      </c>
      <c r="AX107" s="4" t="s">
        <v>167</v>
      </c>
      <c r="AY107" s="4"/>
      <c r="AZ107" s="4"/>
      <c r="BA107" s="4"/>
      <c r="BB107" s="4"/>
    </row>
    <row r="108" spans="13:54">
      <c r="AC108" s="4" t="s">
        <v>146</v>
      </c>
      <c r="AD108" s="4" t="s">
        <v>803</v>
      </c>
      <c r="AE108" s="4" t="s">
        <v>804</v>
      </c>
      <c r="AF108" s="4" t="s">
        <v>105</v>
      </c>
      <c r="AG108" s="4"/>
      <c r="AH108" s="4" t="s">
        <v>228</v>
      </c>
      <c r="AI108" s="4"/>
      <c r="AJ108" s="4" t="s">
        <v>316</v>
      </c>
      <c r="AL108" s="4" t="s">
        <v>146</v>
      </c>
      <c r="AM108" s="4" t="s">
        <v>1053</v>
      </c>
      <c r="AN108" s="4" t="s">
        <v>1054</v>
      </c>
      <c r="AO108" s="4" t="s">
        <v>105</v>
      </c>
      <c r="AP108" s="4"/>
      <c r="AQ108" s="4" t="s">
        <v>47</v>
      </c>
      <c r="AR108" s="4"/>
      <c r="AS108" s="4"/>
      <c r="AU108" s="4" t="s">
        <v>146</v>
      </c>
      <c r="AV108" s="4" t="s">
        <v>498</v>
      </c>
      <c r="AW108" s="4" t="s">
        <v>499</v>
      </c>
      <c r="AX108" s="4" t="s">
        <v>167</v>
      </c>
      <c r="AY108" s="4"/>
      <c r="AZ108" s="4"/>
      <c r="BA108" s="4"/>
      <c r="BB108" s="4"/>
    </row>
    <row r="109" spans="13:54">
      <c r="AC109" s="4" t="s">
        <v>146</v>
      </c>
      <c r="AD109" s="4" t="s">
        <v>813</v>
      </c>
      <c r="AE109" s="4" t="s">
        <v>814</v>
      </c>
      <c r="AF109" s="4" t="s">
        <v>105</v>
      </c>
      <c r="AG109" s="4"/>
      <c r="AH109" s="4"/>
      <c r="AI109" s="4"/>
      <c r="AJ109" s="4"/>
      <c r="AL109" s="4" t="s">
        <v>146</v>
      </c>
      <c r="AM109" s="4" t="s">
        <v>1142</v>
      </c>
      <c r="AN109" s="4" t="s">
        <v>1498</v>
      </c>
      <c r="AO109" s="4" t="s">
        <v>105</v>
      </c>
      <c r="AP109" s="4"/>
      <c r="AQ109" s="4" t="s">
        <v>47</v>
      </c>
      <c r="AR109" s="4"/>
      <c r="AU109" s="4" t="s">
        <v>146</v>
      </c>
      <c r="AV109" s="4" t="s">
        <v>507</v>
      </c>
      <c r="AW109" s="4" t="s">
        <v>508</v>
      </c>
      <c r="AX109" s="4" t="s">
        <v>105</v>
      </c>
      <c r="AY109" s="4"/>
      <c r="AZ109" s="4"/>
      <c r="BA109" s="4"/>
      <c r="BB109" s="4"/>
    </row>
    <row r="110" spans="13:54">
      <c r="AC110" s="4" t="s">
        <v>146</v>
      </c>
      <c r="AD110" s="4" t="s">
        <v>824</v>
      </c>
      <c r="AE110" s="4" t="s">
        <v>825</v>
      </c>
      <c r="AF110" s="4" t="s">
        <v>105</v>
      </c>
      <c r="AG110" s="4" t="s">
        <v>0</v>
      </c>
      <c r="AH110" s="4"/>
      <c r="AI110" s="4"/>
      <c r="AJ110" s="4"/>
      <c r="AL110" s="26" t="s">
        <v>218</v>
      </c>
      <c r="AM110" s="26" t="s">
        <v>1615</v>
      </c>
      <c r="AN110" s="26" t="s">
        <v>1618</v>
      </c>
      <c r="AO110" s="4" t="s">
        <v>817</v>
      </c>
      <c r="AP110" s="26"/>
      <c r="AQ110" s="26"/>
      <c r="AR110" s="26"/>
      <c r="AS110" s="26"/>
      <c r="AU110" s="4" t="s">
        <v>146</v>
      </c>
      <c r="AV110" s="4" t="s">
        <v>518</v>
      </c>
      <c r="AW110" s="4" t="s">
        <v>519</v>
      </c>
      <c r="AX110" s="4" t="s">
        <v>105</v>
      </c>
      <c r="AY110" s="4"/>
      <c r="AZ110" s="4"/>
      <c r="BA110" s="4"/>
      <c r="BB110" s="4"/>
    </row>
    <row r="111" spans="13:54">
      <c r="AC111" s="4" t="s">
        <v>146</v>
      </c>
      <c r="AD111" s="4" t="s">
        <v>834</v>
      </c>
      <c r="AE111" s="4" t="s">
        <v>835</v>
      </c>
      <c r="AF111" s="4" t="s">
        <v>105</v>
      </c>
      <c r="AG111" s="4"/>
      <c r="AH111" s="4"/>
      <c r="AI111" s="4"/>
      <c r="AJ111" s="4"/>
      <c r="AL111" s="4" t="s">
        <v>218</v>
      </c>
      <c r="AM111" s="4" t="s">
        <v>1616</v>
      </c>
      <c r="AN111" s="4" t="s">
        <v>1619</v>
      </c>
      <c r="AO111" s="4" t="s">
        <v>817</v>
      </c>
      <c r="AP111" s="4"/>
      <c r="AQ111" s="4"/>
      <c r="AR111" s="4"/>
      <c r="AS111" s="4"/>
      <c r="AU111" s="4" t="s">
        <v>146</v>
      </c>
      <c r="AV111" s="4" t="s">
        <v>527</v>
      </c>
      <c r="AW111" s="4" t="s">
        <v>528</v>
      </c>
      <c r="AX111" s="4" t="s">
        <v>167</v>
      </c>
      <c r="AY111" s="4"/>
      <c r="AZ111" s="4"/>
      <c r="BA111" s="4"/>
      <c r="BB111" s="4"/>
    </row>
    <row r="112" spans="13:54">
      <c r="AC112" s="4" t="s">
        <v>146</v>
      </c>
      <c r="AD112" s="4" t="s">
        <v>844</v>
      </c>
      <c r="AE112" s="4" t="s">
        <v>845</v>
      </c>
      <c r="AF112" s="4" t="s">
        <v>105</v>
      </c>
      <c r="AG112" s="4"/>
      <c r="AH112" s="4"/>
      <c r="AI112" s="4"/>
      <c r="AJ112" s="4"/>
      <c r="AL112" s="14" t="s">
        <v>218</v>
      </c>
      <c r="AM112" s="14" t="s">
        <v>1617</v>
      </c>
      <c r="AN112" s="14" t="s">
        <v>1620</v>
      </c>
      <c r="AO112" s="14" t="s">
        <v>817</v>
      </c>
      <c r="AP112" s="14"/>
      <c r="AQ112" s="14"/>
      <c r="AR112" s="14"/>
      <c r="AS112" s="14"/>
      <c r="AU112" s="4" t="s">
        <v>146</v>
      </c>
      <c r="AV112" s="4" t="s">
        <v>546</v>
      </c>
      <c r="AW112" s="4" t="s">
        <v>547</v>
      </c>
      <c r="AX112" s="4" t="s">
        <v>105</v>
      </c>
      <c r="AY112" s="4"/>
      <c r="AZ112" s="4"/>
      <c r="BA112" s="4"/>
      <c r="BB112" s="4"/>
    </row>
    <row r="113" spans="29:54">
      <c r="AC113" s="4" t="s">
        <v>146</v>
      </c>
      <c r="AD113" s="4" t="s">
        <v>854</v>
      </c>
      <c r="AE113" s="4" t="s">
        <v>855</v>
      </c>
      <c r="AF113" s="4" t="s">
        <v>105</v>
      </c>
      <c r="AG113" s="4"/>
      <c r="AH113" s="4" t="s">
        <v>228</v>
      </c>
      <c r="AI113" s="4"/>
      <c r="AJ113" s="4" t="s">
        <v>422</v>
      </c>
      <c r="AL113" s="26" t="s">
        <v>218</v>
      </c>
      <c r="AM113" s="26" t="s">
        <v>1621</v>
      </c>
      <c r="AN113" s="26" t="s">
        <v>1624</v>
      </c>
      <c r="AO113" s="4" t="s">
        <v>817</v>
      </c>
      <c r="AU113" s="4" t="s">
        <v>146</v>
      </c>
      <c r="AV113" s="4" t="s">
        <v>555</v>
      </c>
      <c r="AW113" s="4" t="s">
        <v>556</v>
      </c>
      <c r="AX113" s="4" t="s">
        <v>105</v>
      </c>
      <c r="AY113" s="4"/>
      <c r="AZ113" s="4"/>
      <c r="BA113" s="4"/>
      <c r="BB113" s="4"/>
    </row>
    <row r="114" spans="29:54">
      <c r="AC114" s="4" t="s">
        <v>146</v>
      </c>
      <c r="AD114" s="4" t="s">
        <v>862</v>
      </c>
      <c r="AE114" s="4" t="s">
        <v>863</v>
      </c>
      <c r="AF114" s="4" t="s">
        <v>105</v>
      </c>
      <c r="AG114" s="4"/>
      <c r="AH114" s="4"/>
      <c r="AI114" s="4"/>
      <c r="AJ114" s="4"/>
      <c r="AL114" s="4" t="s">
        <v>218</v>
      </c>
      <c r="AM114" s="4" t="s">
        <v>1622</v>
      </c>
      <c r="AN114" s="4" t="s">
        <v>1625</v>
      </c>
      <c r="AO114" s="4" t="s">
        <v>817</v>
      </c>
      <c r="AU114" s="4" t="s">
        <v>146</v>
      </c>
      <c r="AV114" s="4" t="s">
        <v>574</v>
      </c>
      <c r="AW114" s="4" t="s">
        <v>575</v>
      </c>
      <c r="AX114" s="4" t="s">
        <v>105</v>
      </c>
      <c r="AY114" s="4"/>
      <c r="AZ114" s="4"/>
      <c r="BA114" s="4"/>
      <c r="BB114" s="4"/>
    </row>
    <row r="115" spans="29:54">
      <c r="AC115" s="4" t="s">
        <v>146</v>
      </c>
      <c r="AD115" s="4" t="s">
        <v>892</v>
      </c>
      <c r="AE115" s="4" t="s">
        <v>893</v>
      </c>
      <c r="AF115" s="4" t="s">
        <v>105</v>
      </c>
      <c r="AG115" s="4"/>
      <c r="AH115" s="4"/>
      <c r="AI115" s="4"/>
      <c r="AJ115" s="4"/>
      <c r="AL115" s="14" t="s">
        <v>218</v>
      </c>
      <c r="AM115" s="14" t="s">
        <v>1623</v>
      </c>
      <c r="AN115" s="14" t="s">
        <v>1626</v>
      </c>
      <c r="AO115" s="14" t="s">
        <v>817</v>
      </c>
      <c r="AP115" s="27"/>
      <c r="AQ115" s="27"/>
      <c r="AR115" s="27"/>
      <c r="AS115" s="27"/>
      <c r="AU115" s="4" t="s">
        <v>146</v>
      </c>
      <c r="AV115" s="4" t="s">
        <v>582</v>
      </c>
      <c r="AW115" s="4" t="s">
        <v>583</v>
      </c>
      <c r="AX115" s="4" t="s">
        <v>167</v>
      </c>
      <c r="AY115" s="4"/>
      <c r="AZ115" s="4"/>
      <c r="BA115" s="4"/>
      <c r="BB115" s="4"/>
    </row>
    <row r="116" spans="29:54">
      <c r="AC116" s="4" t="s">
        <v>146</v>
      </c>
      <c r="AD116" s="4" t="s">
        <v>904</v>
      </c>
      <c r="AE116" s="4" t="s">
        <v>905</v>
      </c>
      <c r="AF116" s="4" t="s">
        <v>105</v>
      </c>
      <c r="AG116" s="4"/>
      <c r="AH116" s="4"/>
      <c r="AI116" s="4"/>
      <c r="AJ116" s="4"/>
      <c r="AL116" s="4" t="s">
        <v>218</v>
      </c>
      <c r="AM116" s="4" t="s">
        <v>1630</v>
      </c>
      <c r="AN116" s="4" t="s">
        <v>1627</v>
      </c>
      <c r="AO116" s="4" t="s">
        <v>817</v>
      </c>
      <c r="AU116" s="4" t="s">
        <v>146</v>
      </c>
      <c r="AV116" s="4" t="s">
        <v>601</v>
      </c>
      <c r="AW116" s="4" t="s">
        <v>602</v>
      </c>
      <c r="AX116" s="4" t="s">
        <v>167</v>
      </c>
      <c r="AY116" s="4"/>
      <c r="AZ116" s="4"/>
      <c r="BA116" s="4"/>
      <c r="BB116" s="4"/>
    </row>
    <row r="117" spans="29:54">
      <c r="AC117" s="4" t="s">
        <v>146</v>
      </c>
      <c r="AD117" s="4" t="s">
        <v>972</v>
      </c>
      <c r="AE117" s="4" t="s">
        <v>973</v>
      </c>
      <c r="AF117" s="4" t="s">
        <v>105</v>
      </c>
      <c r="AG117" s="4"/>
      <c r="AH117" s="4"/>
      <c r="AI117" s="4"/>
      <c r="AJ117" s="4"/>
      <c r="AL117" s="4" t="s">
        <v>218</v>
      </c>
      <c r="AM117" s="4" t="s">
        <v>1631</v>
      </c>
      <c r="AN117" s="4" t="s">
        <v>1628</v>
      </c>
      <c r="AO117" s="4" t="s">
        <v>817</v>
      </c>
      <c r="AU117" s="4" t="s">
        <v>146</v>
      </c>
      <c r="AV117" s="4" t="s">
        <v>611</v>
      </c>
      <c r="AW117" s="4" t="s">
        <v>612</v>
      </c>
      <c r="AX117" s="4" t="s">
        <v>105</v>
      </c>
      <c r="AY117" s="4"/>
      <c r="AZ117" s="4"/>
      <c r="BA117" s="4"/>
      <c r="BB117" s="4"/>
    </row>
    <row r="118" spans="29:54">
      <c r="AC118" s="4" t="s">
        <v>146</v>
      </c>
      <c r="AD118" s="4" t="s">
        <v>995</v>
      </c>
      <c r="AE118" s="4" t="s">
        <v>996</v>
      </c>
      <c r="AF118" s="4" t="s">
        <v>105</v>
      </c>
      <c r="AG118" s="4"/>
      <c r="AH118" s="4"/>
      <c r="AI118" s="4"/>
      <c r="AJ118" s="4"/>
      <c r="AL118" s="14" t="s">
        <v>218</v>
      </c>
      <c r="AM118" s="14" t="s">
        <v>1632</v>
      </c>
      <c r="AN118" s="14" t="s">
        <v>1629</v>
      </c>
      <c r="AO118" s="14" t="s">
        <v>817</v>
      </c>
      <c r="AP118" s="27"/>
      <c r="AQ118" s="27"/>
      <c r="AR118" s="27"/>
      <c r="AS118" s="27"/>
      <c r="AU118" s="4" t="s">
        <v>146</v>
      </c>
      <c r="AV118" s="4" t="s">
        <v>697</v>
      </c>
      <c r="AW118" s="4" t="s">
        <v>698</v>
      </c>
      <c r="AX118" s="4" t="s">
        <v>105</v>
      </c>
      <c r="AY118" s="4"/>
      <c r="AZ118" s="4"/>
      <c r="BA118" s="4"/>
      <c r="BB118" s="4"/>
    </row>
    <row r="119" spans="29:54">
      <c r="AC119" s="4" t="s">
        <v>146</v>
      </c>
      <c r="AD119" s="4" t="s">
        <v>1022</v>
      </c>
      <c r="AE119" s="4" t="s">
        <v>1023</v>
      </c>
      <c r="AF119" s="4" t="s">
        <v>105</v>
      </c>
      <c r="AG119" s="4"/>
      <c r="AH119" s="4"/>
      <c r="AI119" s="4"/>
      <c r="AJ119" s="4"/>
      <c r="AL119" s="28" t="s">
        <v>218</v>
      </c>
      <c r="AM119" s="28" t="s">
        <v>1633</v>
      </c>
      <c r="AN119" s="29" t="s">
        <v>1634</v>
      </c>
      <c r="AO119" s="30" t="s">
        <v>817</v>
      </c>
      <c r="AU119" s="4" t="s">
        <v>146</v>
      </c>
      <c r="AV119" s="4" t="s">
        <v>706</v>
      </c>
      <c r="AW119" s="4" t="s">
        <v>707</v>
      </c>
      <c r="AX119" s="4" t="s">
        <v>167</v>
      </c>
      <c r="AY119" s="4"/>
      <c r="AZ119" s="4"/>
      <c r="BA119" s="4"/>
      <c r="BB119" s="4"/>
    </row>
    <row r="120" spans="29:54">
      <c r="AC120" s="4" t="s">
        <v>146</v>
      </c>
      <c r="AD120" s="4" t="s">
        <v>1040</v>
      </c>
      <c r="AE120" s="4" t="s">
        <v>1041</v>
      </c>
      <c r="AF120" s="4" t="s">
        <v>105</v>
      </c>
      <c r="AG120" s="4"/>
      <c r="AH120" s="4"/>
      <c r="AI120" s="4"/>
      <c r="AJ120" s="4"/>
      <c r="AL120" s="28" t="s">
        <v>218</v>
      </c>
      <c r="AM120" s="28" t="s">
        <v>1635</v>
      </c>
      <c r="AN120" s="29" t="s">
        <v>1637</v>
      </c>
      <c r="AO120" s="30" t="s">
        <v>817</v>
      </c>
      <c r="AU120" s="4" t="s">
        <v>146</v>
      </c>
      <c r="AV120" s="4" t="s">
        <v>732</v>
      </c>
      <c r="AW120" s="4" t="s">
        <v>733</v>
      </c>
      <c r="AX120" s="4" t="s">
        <v>105</v>
      </c>
      <c r="AY120" s="4"/>
      <c r="AZ120" s="4"/>
      <c r="BA120" s="4"/>
      <c r="BB120" s="4"/>
    </row>
    <row r="121" spans="29:54">
      <c r="AC121" s="4" t="s">
        <v>146</v>
      </c>
      <c r="AD121" s="4" t="s">
        <v>1051</v>
      </c>
      <c r="AE121" s="4" t="s">
        <v>1052</v>
      </c>
      <c r="AF121" s="4" t="s">
        <v>105</v>
      </c>
      <c r="AG121" s="4"/>
      <c r="AH121" s="4"/>
      <c r="AI121" s="4"/>
      <c r="AJ121" s="4"/>
      <c r="AL121" s="28" t="s">
        <v>218</v>
      </c>
      <c r="AM121" s="28" t="s">
        <v>1636</v>
      </c>
      <c r="AN121" s="29" t="s">
        <v>1638</v>
      </c>
      <c r="AO121" s="30" t="s">
        <v>817</v>
      </c>
      <c r="AU121" s="4" t="s">
        <v>146</v>
      </c>
      <c r="AV121" s="4" t="s">
        <v>741</v>
      </c>
      <c r="AW121" s="4" t="s">
        <v>742</v>
      </c>
      <c r="AX121" s="4" t="s">
        <v>105</v>
      </c>
      <c r="AY121" s="4"/>
      <c r="AZ121" s="4"/>
      <c r="BA121" s="4"/>
      <c r="BB121" s="4"/>
    </row>
    <row r="122" spans="29:54">
      <c r="AC122" s="4" t="s">
        <v>146</v>
      </c>
      <c r="AD122" s="4" t="s">
        <v>1057</v>
      </c>
      <c r="AE122" s="4" t="s">
        <v>1058</v>
      </c>
      <c r="AF122" s="4" t="s">
        <v>105</v>
      </c>
      <c r="AG122" s="4"/>
      <c r="AH122" s="4" t="s">
        <v>228</v>
      </c>
      <c r="AI122" s="4"/>
      <c r="AJ122" s="4" t="s">
        <v>316</v>
      </c>
      <c r="AL122" s="4"/>
      <c r="AM122" s="4"/>
      <c r="AN122" s="4"/>
      <c r="AO122" s="4"/>
      <c r="AU122" s="4" t="s">
        <v>146</v>
      </c>
      <c r="AV122" s="4" t="s">
        <v>750</v>
      </c>
      <c r="AW122" s="4" t="s">
        <v>751</v>
      </c>
      <c r="AX122" s="4" t="s">
        <v>105</v>
      </c>
      <c r="AY122" s="4"/>
      <c r="AZ122" s="4"/>
      <c r="BA122" s="4"/>
      <c r="BB122" s="4"/>
    </row>
    <row r="123" spans="29:54">
      <c r="AC123" s="4" t="s">
        <v>146</v>
      </c>
      <c r="AD123" s="4" t="s">
        <v>1063</v>
      </c>
      <c r="AE123" s="4" t="s">
        <v>1064</v>
      </c>
      <c r="AF123" s="4" t="s">
        <v>105</v>
      </c>
      <c r="AG123" s="4"/>
      <c r="AH123" s="4"/>
      <c r="AI123" s="4"/>
      <c r="AJ123" s="4"/>
      <c r="AL123" s="4"/>
      <c r="AM123" s="4"/>
      <c r="AN123" s="4"/>
      <c r="AO123" s="4"/>
      <c r="AU123" s="4" t="s">
        <v>146</v>
      </c>
      <c r="AV123" s="4" t="s">
        <v>758</v>
      </c>
      <c r="AW123" s="4" t="s">
        <v>759</v>
      </c>
      <c r="AX123" s="4" t="s">
        <v>105</v>
      </c>
      <c r="AY123" s="4"/>
      <c r="AZ123" s="4"/>
      <c r="BA123" s="4"/>
      <c r="BB123" s="4"/>
    </row>
    <row r="124" spans="29:54">
      <c r="AC124" s="4" t="s">
        <v>146</v>
      </c>
      <c r="AD124" s="4" t="s">
        <v>1069</v>
      </c>
      <c r="AE124" s="4" t="s">
        <v>1070</v>
      </c>
      <c r="AF124" s="4" t="s">
        <v>105</v>
      </c>
      <c r="AG124" s="4"/>
      <c r="AH124" s="4"/>
      <c r="AI124" s="4"/>
      <c r="AJ124" s="4"/>
      <c r="AU124" s="4" t="s">
        <v>146</v>
      </c>
      <c r="AV124" s="4" t="s">
        <v>765</v>
      </c>
      <c r="AW124" s="4" t="s">
        <v>766</v>
      </c>
      <c r="AX124" s="4" t="s">
        <v>105</v>
      </c>
      <c r="AY124" s="4"/>
      <c r="AZ124" s="4"/>
      <c r="BA124" s="4"/>
      <c r="BB124" s="4"/>
    </row>
    <row r="125" spans="29:54">
      <c r="AC125" s="4" t="s">
        <v>146</v>
      </c>
      <c r="AD125" s="4" t="s">
        <v>1074</v>
      </c>
      <c r="AE125" s="4" t="s">
        <v>1075</v>
      </c>
      <c r="AF125" s="4" t="s">
        <v>105</v>
      </c>
      <c r="AG125" s="4"/>
      <c r="AH125" s="4"/>
      <c r="AI125" s="4"/>
      <c r="AJ125" s="4"/>
      <c r="AU125" s="4" t="s">
        <v>146</v>
      </c>
      <c r="AV125" s="4" t="s">
        <v>774</v>
      </c>
      <c r="AW125" s="4" t="s">
        <v>775</v>
      </c>
      <c r="AX125" s="4" t="s">
        <v>105</v>
      </c>
      <c r="AY125" s="4"/>
      <c r="AZ125" s="4"/>
      <c r="BA125" s="4"/>
      <c r="BB125" s="4"/>
    </row>
    <row r="126" spans="29:54">
      <c r="AC126" s="4" t="s">
        <v>146</v>
      </c>
      <c r="AD126" s="4" t="s">
        <v>1079</v>
      </c>
      <c r="AE126" s="4" t="s">
        <v>1080</v>
      </c>
      <c r="AF126" s="4" t="s">
        <v>105</v>
      </c>
      <c r="AG126" s="4"/>
      <c r="AH126" s="4" t="s">
        <v>228</v>
      </c>
      <c r="AI126" s="4"/>
      <c r="AJ126" s="4" t="s">
        <v>422</v>
      </c>
      <c r="AU126" s="4" t="s">
        <v>146</v>
      </c>
      <c r="AV126" s="4" t="s">
        <v>790</v>
      </c>
      <c r="AW126" s="4" t="s">
        <v>791</v>
      </c>
      <c r="AX126" s="4" t="s">
        <v>105</v>
      </c>
      <c r="AY126" s="4"/>
      <c r="AZ126" s="4" t="s">
        <v>17</v>
      </c>
      <c r="BA126" s="4"/>
      <c r="BB126" s="4"/>
    </row>
    <row r="127" spans="29:54">
      <c r="AC127" s="4" t="s">
        <v>146</v>
      </c>
      <c r="AD127" s="4" t="s">
        <v>1089</v>
      </c>
      <c r="AE127" s="4" t="s">
        <v>1090</v>
      </c>
      <c r="AF127" s="4" t="s">
        <v>105</v>
      </c>
      <c r="AG127" s="4"/>
      <c r="AH127" s="4"/>
      <c r="AI127" s="4"/>
      <c r="AJ127" s="4"/>
      <c r="AU127" s="4" t="s">
        <v>146</v>
      </c>
      <c r="AV127" s="4" t="s">
        <v>807</v>
      </c>
      <c r="AW127" s="4" t="s">
        <v>808</v>
      </c>
      <c r="AX127" s="4" t="s">
        <v>105</v>
      </c>
      <c r="AY127" s="4"/>
      <c r="AZ127" s="4"/>
      <c r="BA127" s="4"/>
      <c r="BB127" s="4"/>
    </row>
    <row r="128" spans="29:54">
      <c r="AC128" s="4" t="s">
        <v>146</v>
      </c>
      <c r="AD128" s="4" t="s">
        <v>1094</v>
      </c>
      <c r="AE128" s="4" t="s">
        <v>1095</v>
      </c>
      <c r="AF128" s="4" t="s">
        <v>105</v>
      </c>
      <c r="AG128" s="4"/>
      <c r="AH128" s="4" t="s">
        <v>228</v>
      </c>
      <c r="AI128" s="4"/>
      <c r="AJ128" s="4" t="s">
        <v>316</v>
      </c>
      <c r="AU128" s="4" t="s">
        <v>146</v>
      </c>
      <c r="AV128" s="4" t="s">
        <v>818</v>
      </c>
      <c r="AW128" s="4" t="s">
        <v>819</v>
      </c>
      <c r="AX128" s="4" t="s">
        <v>105</v>
      </c>
      <c r="AY128" s="4"/>
      <c r="AZ128" s="4"/>
      <c r="BA128" s="4"/>
      <c r="BB128" s="4"/>
    </row>
    <row r="129" spans="29:54">
      <c r="AC129" s="4" t="s">
        <v>146</v>
      </c>
      <c r="AD129" s="4" t="s">
        <v>1099</v>
      </c>
      <c r="AE129" s="4" t="s">
        <v>1100</v>
      </c>
      <c r="AF129" s="4" t="s">
        <v>105</v>
      </c>
      <c r="AG129" s="4"/>
      <c r="AH129" s="4"/>
      <c r="AI129" s="4"/>
      <c r="AJ129" s="4"/>
      <c r="AU129" s="4" t="s">
        <v>146</v>
      </c>
      <c r="AV129" s="4" t="s">
        <v>828</v>
      </c>
      <c r="AW129" s="4" t="s">
        <v>829</v>
      </c>
      <c r="AX129" s="4" t="s">
        <v>105</v>
      </c>
      <c r="AY129" s="4"/>
      <c r="AZ129" s="4"/>
      <c r="BA129" s="4"/>
      <c r="BB129" s="4"/>
    </row>
    <row r="130" spans="29:54">
      <c r="AC130" s="4" t="s">
        <v>146</v>
      </c>
      <c r="AD130" s="4" t="s">
        <v>1105</v>
      </c>
      <c r="AE130" s="4" t="s">
        <v>1106</v>
      </c>
      <c r="AF130" s="4" t="s">
        <v>105</v>
      </c>
      <c r="AG130" s="4"/>
      <c r="AH130" s="4"/>
      <c r="AI130" s="4"/>
      <c r="AJ130" s="4"/>
      <c r="AU130" s="4" t="s">
        <v>146</v>
      </c>
      <c r="AV130" s="4" t="s">
        <v>838</v>
      </c>
      <c r="AW130" s="4" t="s">
        <v>839</v>
      </c>
      <c r="AX130" s="4" t="s">
        <v>105</v>
      </c>
      <c r="AY130" s="4"/>
      <c r="AZ130" s="4"/>
      <c r="BA130" s="4"/>
      <c r="BB130" s="4"/>
    </row>
    <row r="131" spans="29:54">
      <c r="AC131" s="4" t="s">
        <v>146</v>
      </c>
      <c r="AD131" s="4" t="s">
        <v>1111</v>
      </c>
      <c r="AE131" s="4" t="s">
        <v>1112</v>
      </c>
      <c r="AF131" s="4" t="s">
        <v>105</v>
      </c>
      <c r="AG131" s="4"/>
      <c r="AH131" s="4"/>
      <c r="AI131" s="4"/>
      <c r="AJ131" s="4"/>
      <c r="AU131" s="4" t="s">
        <v>146</v>
      </c>
      <c r="AV131" s="4" t="s">
        <v>848</v>
      </c>
      <c r="AW131" s="4" t="s">
        <v>849</v>
      </c>
      <c r="AX131" s="4" t="s">
        <v>105</v>
      </c>
      <c r="AY131" s="4"/>
      <c r="AZ131" s="4" t="s">
        <v>228</v>
      </c>
      <c r="BA131" s="4"/>
      <c r="BB131" s="4"/>
    </row>
    <row r="132" spans="29:54">
      <c r="AC132" s="4" t="s">
        <v>146</v>
      </c>
      <c r="AD132" s="4" t="s">
        <v>1116</v>
      </c>
      <c r="AE132" s="4" t="s">
        <v>1117</v>
      </c>
      <c r="AF132" s="4" t="s">
        <v>105</v>
      </c>
      <c r="AG132" s="4"/>
      <c r="AH132" s="4" t="s">
        <v>228</v>
      </c>
      <c r="AI132" s="4"/>
      <c r="AJ132" s="4" t="s">
        <v>422</v>
      </c>
      <c r="AU132" s="4" t="s">
        <v>146</v>
      </c>
      <c r="AV132" s="4" t="s">
        <v>232</v>
      </c>
      <c r="AW132" s="4" t="s">
        <v>858</v>
      </c>
      <c r="AX132" s="4" t="s">
        <v>105</v>
      </c>
      <c r="AY132" s="4"/>
      <c r="AZ132" s="4" t="s">
        <v>228</v>
      </c>
      <c r="BA132" s="4"/>
      <c r="BB132" s="4"/>
    </row>
    <row r="133" spans="29:54">
      <c r="AC133" s="4" t="s">
        <v>146</v>
      </c>
      <c r="AD133" s="4" t="s">
        <v>1128</v>
      </c>
      <c r="AE133" s="4" t="s">
        <v>1129</v>
      </c>
      <c r="AF133" s="4" t="s">
        <v>105</v>
      </c>
      <c r="AG133" s="4"/>
      <c r="AH133" s="4"/>
      <c r="AI133" s="4"/>
      <c r="AJ133" s="4"/>
      <c r="AU133" s="4" t="s">
        <v>146</v>
      </c>
      <c r="AV133" s="4" t="s">
        <v>1434</v>
      </c>
      <c r="AW133" s="4" t="s">
        <v>1435</v>
      </c>
      <c r="AX133" s="4" t="s">
        <v>105</v>
      </c>
      <c r="AY133" s="4"/>
      <c r="AZ133" s="4" t="s">
        <v>228</v>
      </c>
      <c r="BA133" s="4"/>
      <c r="BB133" s="4"/>
    </row>
    <row r="134" spans="29:54">
      <c r="AC134" s="4" t="s">
        <v>146</v>
      </c>
      <c r="AD134" s="4" t="s">
        <v>1134</v>
      </c>
      <c r="AE134" s="4" t="s">
        <v>1135</v>
      </c>
      <c r="AF134" s="4" t="s">
        <v>105</v>
      </c>
      <c r="AG134" s="4"/>
      <c r="AH134" s="4" t="s">
        <v>228</v>
      </c>
      <c r="AI134" s="4"/>
      <c r="AJ134" s="4" t="s">
        <v>316</v>
      </c>
      <c r="AU134" s="4" t="s">
        <v>146</v>
      </c>
      <c r="AV134" s="4" t="s">
        <v>1436</v>
      </c>
      <c r="AW134" s="4" t="s">
        <v>1437</v>
      </c>
      <c r="AX134" s="4" t="s">
        <v>105</v>
      </c>
      <c r="AY134" s="4"/>
      <c r="AZ134" s="4" t="s">
        <v>228</v>
      </c>
      <c r="BA134" s="4"/>
      <c r="BB134" s="4"/>
    </row>
    <row r="135" spans="29:54">
      <c r="AC135" s="4" t="s">
        <v>146</v>
      </c>
      <c r="AD135" s="4" t="s">
        <v>1138</v>
      </c>
      <c r="AE135" s="4" t="s">
        <v>1139</v>
      </c>
      <c r="AF135" s="4" t="s">
        <v>105</v>
      </c>
      <c r="AG135" s="4"/>
      <c r="AH135" s="4"/>
      <c r="AI135" s="4"/>
      <c r="AJ135" s="4"/>
      <c r="AU135" s="4" t="s">
        <v>146</v>
      </c>
      <c r="AV135" s="4" t="s">
        <v>866</v>
      </c>
      <c r="AW135" s="4" t="s">
        <v>867</v>
      </c>
      <c r="AX135" s="4" t="s">
        <v>105</v>
      </c>
      <c r="AY135" s="4"/>
      <c r="AZ135" s="4" t="s">
        <v>228</v>
      </c>
      <c r="BA135" s="4"/>
      <c r="BB135" s="4"/>
    </row>
    <row r="136" spans="29:54">
      <c r="AC136" s="4" t="s">
        <v>146</v>
      </c>
      <c r="AD136" s="4" t="s">
        <v>1143</v>
      </c>
      <c r="AE136" s="4" t="s">
        <v>1144</v>
      </c>
      <c r="AF136" s="4" t="s">
        <v>105</v>
      </c>
      <c r="AG136" s="4"/>
      <c r="AH136" s="4"/>
      <c r="AI136" s="4"/>
      <c r="AJ136" s="4"/>
      <c r="AU136" s="4" t="s">
        <v>146</v>
      </c>
      <c r="AV136" s="4" t="s">
        <v>875</v>
      </c>
      <c r="AW136" s="4" t="s">
        <v>876</v>
      </c>
      <c r="AX136" s="4" t="s">
        <v>105</v>
      </c>
      <c r="AY136" s="4"/>
      <c r="AZ136" s="4" t="s">
        <v>228</v>
      </c>
      <c r="BA136" s="4"/>
      <c r="BB136" s="4"/>
    </row>
    <row r="137" spans="29:54">
      <c r="AC137" s="4" t="s">
        <v>146</v>
      </c>
      <c r="AD137" s="4" t="s">
        <v>1147</v>
      </c>
      <c r="AE137" s="4" t="s">
        <v>1148</v>
      </c>
      <c r="AF137" s="4" t="s">
        <v>105</v>
      </c>
      <c r="AG137" s="4"/>
      <c r="AH137" s="4"/>
      <c r="AI137" s="4"/>
      <c r="AJ137" s="4"/>
      <c r="AU137" s="4" t="s">
        <v>146</v>
      </c>
      <c r="AV137" s="4" t="s">
        <v>896</v>
      </c>
      <c r="AW137" s="4" t="s">
        <v>897</v>
      </c>
      <c r="AX137" s="4" t="s">
        <v>105</v>
      </c>
      <c r="AY137" s="4"/>
      <c r="AZ137" s="4" t="s">
        <v>585</v>
      </c>
      <c r="BA137" s="4"/>
      <c r="BB137" s="4"/>
    </row>
    <row r="138" spans="29:54">
      <c r="AC138" s="4" t="s">
        <v>146</v>
      </c>
      <c r="AD138" s="4" t="s">
        <v>1151</v>
      </c>
      <c r="AE138" s="4" t="s">
        <v>1152</v>
      </c>
      <c r="AF138" s="4" t="s">
        <v>105</v>
      </c>
      <c r="AG138" s="4"/>
      <c r="AH138" s="4" t="s">
        <v>228</v>
      </c>
      <c r="AI138" s="4"/>
      <c r="AJ138" s="4" t="s">
        <v>422</v>
      </c>
      <c r="AU138" s="4" t="s">
        <v>146</v>
      </c>
      <c r="AV138" s="4" t="s">
        <v>976</v>
      </c>
      <c r="AW138" s="4" t="s">
        <v>976</v>
      </c>
      <c r="AX138" s="4" t="s">
        <v>105</v>
      </c>
      <c r="AY138" s="4"/>
      <c r="AZ138" s="4"/>
      <c r="BA138" s="4"/>
      <c r="BB138" s="4"/>
    </row>
    <row r="139" spans="29:54">
      <c r="AC139" s="4" t="s">
        <v>146</v>
      </c>
      <c r="AD139" s="4" t="s">
        <v>1163</v>
      </c>
      <c r="AE139" s="4" t="s">
        <v>1164</v>
      </c>
      <c r="AF139" s="4" t="s">
        <v>105</v>
      </c>
      <c r="AG139" s="4"/>
      <c r="AH139" s="4" t="s">
        <v>228</v>
      </c>
      <c r="AI139" s="4"/>
      <c r="AJ139" s="4" t="s">
        <v>316</v>
      </c>
      <c r="AU139" s="4" t="s">
        <v>146</v>
      </c>
      <c r="AV139" s="4" t="s">
        <v>999</v>
      </c>
      <c r="AW139" s="4" t="s">
        <v>1000</v>
      </c>
      <c r="AX139" s="4" t="s">
        <v>105</v>
      </c>
      <c r="AY139" s="4"/>
      <c r="AZ139" s="4"/>
      <c r="BA139" s="4"/>
      <c r="BB139" s="4"/>
    </row>
    <row r="140" spans="29:54">
      <c r="AC140" s="4" t="s">
        <v>146</v>
      </c>
      <c r="AD140" s="4" t="s">
        <v>1167</v>
      </c>
      <c r="AE140" s="4" t="s">
        <v>1168</v>
      </c>
      <c r="AF140" s="4" t="s">
        <v>105</v>
      </c>
      <c r="AG140" s="4"/>
      <c r="AH140" s="4"/>
      <c r="AI140" s="4"/>
      <c r="AJ140" s="4" t="s">
        <v>316</v>
      </c>
      <c r="AU140" s="4" t="s">
        <v>146</v>
      </c>
      <c r="AV140" s="4" t="s">
        <v>1009</v>
      </c>
      <c r="AW140" s="4" t="s">
        <v>1010</v>
      </c>
      <c r="AX140" s="4" t="s">
        <v>105</v>
      </c>
      <c r="AY140" s="4"/>
      <c r="AZ140" s="4"/>
      <c r="BA140" s="4"/>
      <c r="BB140" s="4"/>
    </row>
    <row r="141" spans="29:54">
      <c r="AC141" s="14" t="s">
        <v>146</v>
      </c>
      <c r="AD141" s="14" t="s">
        <v>1262</v>
      </c>
      <c r="AE141" s="14" t="s">
        <v>1263</v>
      </c>
      <c r="AF141" s="14" t="s">
        <v>105</v>
      </c>
      <c r="AG141" s="14"/>
      <c r="AH141" s="14" t="s">
        <v>228</v>
      </c>
      <c r="AI141" s="14"/>
      <c r="AJ141" s="14" t="s">
        <v>316</v>
      </c>
      <c r="AU141" s="4" t="s">
        <v>146</v>
      </c>
      <c r="AV141" s="4" t="s">
        <v>1018</v>
      </c>
      <c r="AW141" s="4" t="s">
        <v>1019</v>
      </c>
      <c r="AX141" s="4" t="s">
        <v>167</v>
      </c>
      <c r="AY141" s="4"/>
      <c r="AZ141" s="4"/>
      <c r="BA141" s="4"/>
      <c r="BB141" s="4"/>
    </row>
    <row r="142" spans="29:54">
      <c r="AC142" s="22" t="s">
        <v>240</v>
      </c>
      <c r="AD142" s="22" t="s">
        <v>1592</v>
      </c>
      <c r="AE142" s="22" t="s">
        <v>1591</v>
      </c>
      <c r="AF142" s="22" t="s">
        <v>301</v>
      </c>
      <c r="AG142" s="22" t="s">
        <v>1173</v>
      </c>
      <c r="AU142" s="4" t="s">
        <v>146</v>
      </c>
      <c r="AV142" s="4" t="s">
        <v>1025</v>
      </c>
      <c r="AW142" s="4" t="s">
        <v>1026</v>
      </c>
      <c r="AX142" s="4" t="s">
        <v>105</v>
      </c>
      <c r="AY142" s="4"/>
      <c r="AZ142" s="4"/>
      <c r="BA142" s="4"/>
      <c r="BB142" s="4"/>
    </row>
    <row r="143" spans="29:54">
      <c r="AC143" s="22" t="s">
        <v>240</v>
      </c>
      <c r="AD143" s="22" t="s">
        <v>1596</v>
      </c>
      <c r="AE143" s="22" t="s">
        <v>1593</v>
      </c>
      <c r="AF143" s="22" t="s">
        <v>301</v>
      </c>
      <c r="AG143" s="22" t="s">
        <v>1173</v>
      </c>
      <c r="AU143" s="4" t="s">
        <v>146</v>
      </c>
      <c r="AV143" s="4" t="s">
        <v>1032</v>
      </c>
      <c r="AW143" s="4" t="s">
        <v>1033</v>
      </c>
      <c r="AX143" s="4" t="s">
        <v>105</v>
      </c>
      <c r="AY143" s="4"/>
      <c r="AZ143" s="4"/>
      <c r="BA143" s="4"/>
      <c r="BB143" s="4"/>
    </row>
    <row r="144" spans="29:54" ht="15">
      <c r="AC144" s="22" t="s">
        <v>240</v>
      </c>
      <c r="AD144" s="23" t="s">
        <v>1595</v>
      </c>
      <c r="AE144" s="23" t="s">
        <v>1594</v>
      </c>
      <c r="AF144" s="24" t="s">
        <v>301</v>
      </c>
      <c r="AG144" s="24" t="s">
        <v>1173</v>
      </c>
      <c r="AU144" s="4" t="s">
        <v>146</v>
      </c>
      <c r="AV144" s="4" t="s">
        <v>1038</v>
      </c>
      <c r="AW144" s="4" t="s">
        <v>1039</v>
      </c>
      <c r="AX144" s="4" t="s">
        <v>167</v>
      </c>
      <c r="AY144" s="4"/>
      <c r="AZ144" s="4"/>
      <c r="BA144" s="4"/>
      <c r="BB144" s="4"/>
    </row>
    <row r="145" spans="29:54">
      <c r="AC145" s="22" t="s">
        <v>240</v>
      </c>
      <c r="AD145" s="22" t="s">
        <v>1597</v>
      </c>
      <c r="AE145" s="22" t="s">
        <v>1598</v>
      </c>
      <c r="AF145" s="24" t="s">
        <v>301</v>
      </c>
      <c r="AG145" s="24" t="s">
        <v>1173</v>
      </c>
      <c r="AU145" s="4" t="s">
        <v>146</v>
      </c>
      <c r="AV145" s="4" t="s">
        <v>1044</v>
      </c>
      <c r="AW145" s="4" t="s">
        <v>1045</v>
      </c>
      <c r="AX145" s="4" t="s">
        <v>105</v>
      </c>
      <c r="AY145" s="4"/>
      <c r="AZ145" s="4"/>
      <c r="BA145" s="4"/>
      <c r="BB145" s="4"/>
    </row>
    <row r="146" spans="29:54">
      <c r="AC146" s="22" t="s">
        <v>240</v>
      </c>
      <c r="AD146" s="22" t="s">
        <v>1606</v>
      </c>
      <c r="AE146" s="22" t="s">
        <v>1607</v>
      </c>
      <c r="AF146" s="24" t="s">
        <v>301</v>
      </c>
      <c r="AG146" s="24" t="s">
        <v>1173</v>
      </c>
      <c r="AU146" s="4" t="s">
        <v>146</v>
      </c>
      <c r="AV146" s="4" t="s">
        <v>1049</v>
      </c>
      <c r="AW146" s="4" t="s">
        <v>1050</v>
      </c>
      <c r="AX146" s="4" t="s">
        <v>105</v>
      </c>
      <c r="AY146" s="4"/>
      <c r="AZ146" s="4"/>
      <c r="BA146" s="4"/>
      <c r="BB146" s="4"/>
    </row>
    <row r="147" spans="29:54">
      <c r="AC147" s="25" t="s">
        <v>240</v>
      </c>
      <c r="AD147" s="25" t="s">
        <v>1605</v>
      </c>
      <c r="AE147" s="25" t="s">
        <v>1608</v>
      </c>
      <c r="AF147" s="24" t="s">
        <v>301</v>
      </c>
      <c r="AG147" s="24" t="s">
        <v>1173</v>
      </c>
      <c r="AU147" s="4" t="s">
        <v>146</v>
      </c>
      <c r="AV147" s="4" t="s">
        <v>1055</v>
      </c>
      <c r="AW147" s="4" t="s">
        <v>1056</v>
      </c>
      <c r="AX147" s="4" t="s">
        <v>167</v>
      </c>
      <c r="AY147" s="4"/>
      <c r="AZ147" s="4"/>
      <c r="BA147" s="4"/>
      <c r="BB147" s="4"/>
    </row>
    <row r="148" spans="29:54">
      <c r="AC148" s="25" t="s">
        <v>240</v>
      </c>
      <c r="AD148" s="25" t="s">
        <v>1609</v>
      </c>
      <c r="AE148" s="25" t="s">
        <v>1610</v>
      </c>
      <c r="AF148" s="25" t="s">
        <v>301</v>
      </c>
      <c r="AG148" s="25" t="s">
        <v>1173</v>
      </c>
      <c r="AU148" s="4" t="s">
        <v>146</v>
      </c>
      <c r="AV148" s="4" t="s">
        <v>1061</v>
      </c>
      <c r="AW148" s="4" t="s">
        <v>1062</v>
      </c>
      <c r="AX148" s="4" t="s">
        <v>105</v>
      </c>
      <c r="AY148" s="4"/>
      <c r="AZ148" s="4"/>
      <c r="BA148" s="4"/>
      <c r="BB148" s="4"/>
    </row>
    <row r="149" spans="29:54">
      <c r="AC149" s="25" t="s">
        <v>240</v>
      </c>
      <c r="AD149" s="25" t="s">
        <v>1611</v>
      </c>
      <c r="AE149" s="25" t="s">
        <v>1612</v>
      </c>
      <c r="AF149" s="25" t="s">
        <v>301</v>
      </c>
      <c r="AG149" s="25" t="s">
        <v>1173</v>
      </c>
      <c r="AU149" s="4" t="s">
        <v>146</v>
      </c>
      <c r="AV149" s="4" t="s">
        <v>1067</v>
      </c>
      <c r="AW149" s="4" t="s">
        <v>1068</v>
      </c>
      <c r="AX149" s="4" t="s">
        <v>105</v>
      </c>
      <c r="AY149" s="4"/>
      <c r="AZ149" s="4"/>
      <c r="BA149" s="4"/>
      <c r="BB149" s="4"/>
    </row>
    <row r="150" spans="29:54">
      <c r="AC150" s="25" t="s">
        <v>240</v>
      </c>
      <c r="AD150" s="25" t="s">
        <v>1613</v>
      </c>
      <c r="AE150" s="25" t="s">
        <v>1614</v>
      </c>
      <c r="AF150" s="25" t="s">
        <v>301</v>
      </c>
      <c r="AG150" s="25" t="s">
        <v>1173</v>
      </c>
      <c r="AH150" s="25"/>
      <c r="AI150" s="25"/>
      <c r="AJ150" s="25"/>
      <c r="AU150" s="4" t="s">
        <v>146</v>
      </c>
      <c r="AV150" s="4" t="s">
        <v>1072</v>
      </c>
      <c r="AW150" s="4" t="s">
        <v>1073</v>
      </c>
      <c r="AX150" s="4" t="s">
        <v>105</v>
      </c>
      <c r="AY150" s="4"/>
      <c r="AZ150" s="4"/>
      <c r="BA150" s="4"/>
      <c r="BB150" s="4"/>
    </row>
    <row r="151" spans="29:54">
      <c r="AC151" s="25" t="s">
        <v>240</v>
      </c>
      <c r="AD151" s="25" t="s">
        <v>1653</v>
      </c>
      <c r="AE151" s="25" t="s">
        <v>1654</v>
      </c>
      <c r="AF151" s="25" t="s">
        <v>301</v>
      </c>
      <c r="AG151" s="25" t="s">
        <v>1173</v>
      </c>
      <c r="AH151" s="25"/>
      <c r="AI151" s="25"/>
      <c r="AJ151" s="25"/>
      <c r="AU151" s="4" t="s">
        <v>146</v>
      </c>
      <c r="AV151" s="4" t="s">
        <v>1077</v>
      </c>
      <c r="AW151" s="4" t="s">
        <v>1078</v>
      </c>
      <c r="AX151" s="4" t="s">
        <v>105</v>
      </c>
      <c r="AY151" s="4"/>
      <c r="AZ151" s="4"/>
      <c r="BA151" s="4"/>
      <c r="BB151" s="4"/>
    </row>
    <row r="152" spans="29:54">
      <c r="AC152" s="25" t="s">
        <v>218</v>
      </c>
      <c r="AD152" s="25" t="s">
        <v>1655</v>
      </c>
      <c r="AE152" s="25" t="s">
        <v>1656</v>
      </c>
      <c r="AF152" s="25" t="s">
        <v>1657</v>
      </c>
      <c r="AG152" s="22" t="s">
        <v>1173</v>
      </c>
      <c r="AH152" s="25"/>
      <c r="AI152" s="25"/>
      <c r="AJ152" s="25"/>
      <c r="AU152" s="4" t="s">
        <v>146</v>
      </c>
      <c r="AV152" s="4" t="s">
        <v>1082</v>
      </c>
      <c r="AW152" s="4" t="s">
        <v>1083</v>
      </c>
      <c r="AX152" s="4" t="s">
        <v>105</v>
      </c>
      <c r="AY152" s="4"/>
      <c r="AZ152" s="4"/>
      <c r="BA152" s="4"/>
      <c r="BB152" s="4"/>
    </row>
    <row r="153" spans="29:54">
      <c r="AC153" s="25" t="s">
        <v>218</v>
      </c>
      <c r="AD153" s="25" t="s">
        <v>1658</v>
      </c>
      <c r="AE153" s="25" t="s">
        <v>1659</v>
      </c>
      <c r="AF153" s="25" t="s">
        <v>105</v>
      </c>
      <c r="AG153" s="22" t="s">
        <v>1173</v>
      </c>
      <c r="AU153" s="4" t="s">
        <v>146</v>
      </c>
      <c r="AV153" s="4" t="s">
        <v>1087</v>
      </c>
      <c r="AW153" s="4" t="s">
        <v>1088</v>
      </c>
      <c r="AX153" s="4" t="s">
        <v>105</v>
      </c>
      <c r="AY153" s="4"/>
      <c r="AZ153" s="4"/>
      <c r="BA153" s="4"/>
      <c r="BB153" s="4"/>
    </row>
    <row r="154" spans="29:54">
      <c r="AC154" s="25" t="s">
        <v>240</v>
      </c>
      <c r="AD154" s="25" t="s">
        <v>1660</v>
      </c>
      <c r="AE154" s="25" t="s">
        <v>1661</v>
      </c>
      <c r="AF154" s="25" t="s">
        <v>301</v>
      </c>
      <c r="AG154" s="22" t="s">
        <v>1173</v>
      </c>
      <c r="AU154" s="4" t="s">
        <v>146</v>
      </c>
      <c r="AV154" s="4" t="s">
        <v>1092</v>
      </c>
      <c r="AW154" s="4" t="s">
        <v>1093</v>
      </c>
      <c r="AX154" s="4" t="s">
        <v>105</v>
      </c>
      <c r="AY154" s="4"/>
      <c r="AZ154" s="4"/>
      <c r="BA154" s="4"/>
      <c r="BB154" s="4"/>
    </row>
    <row r="155" spans="29:54">
      <c r="AC155" s="25" t="s">
        <v>218</v>
      </c>
      <c r="AD155" s="25" t="s">
        <v>1662</v>
      </c>
      <c r="AE155" s="25" t="s">
        <v>1663</v>
      </c>
      <c r="AF155" s="25" t="s">
        <v>301</v>
      </c>
      <c r="AG155" s="22" t="s">
        <v>1173</v>
      </c>
      <c r="AU155" s="4" t="s">
        <v>146</v>
      </c>
      <c r="AV155" s="4" t="s">
        <v>1109</v>
      </c>
      <c r="AW155" s="4" t="s">
        <v>1110</v>
      </c>
      <c r="AX155" s="4" t="s">
        <v>167</v>
      </c>
      <c r="AY155" s="4"/>
      <c r="AZ155" s="4"/>
      <c r="BA155" s="4"/>
      <c r="BB155" s="4"/>
    </row>
    <row r="156" spans="29:54">
      <c r="AC156" s="22" t="s">
        <v>218</v>
      </c>
      <c r="AD156" s="22" t="s">
        <v>1664</v>
      </c>
      <c r="AE156" s="22" t="s">
        <v>1665</v>
      </c>
      <c r="AF156" s="22" t="s">
        <v>301</v>
      </c>
      <c r="AG156" s="22" t="s">
        <v>1173</v>
      </c>
      <c r="AU156" s="4" t="s">
        <v>146</v>
      </c>
      <c r="AV156" s="4" t="s">
        <v>1114</v>
      </c>
      <c r="AW156" s="4" t="s">
        <v>1115</v>
      </c>
      <c r="AX156" s="4" t="s">
        <v>105</v>
      </c>
      <c r="AY156" s="4"/>
      <c r="AZ156" s="4"/>
      <c r="BA156" s="4"/>
      <c r="BB156" s="4"/>
    </row>
    <row r="157" spans="29:54">
      <c r="AC157" s="22" t="s">
        <v>240</v>
      </c>
      <c r="AD157" s="22" t="s">
        <v>1666</v>
      </c>
      <c r="AE157" s="22" t="s">
        <v>1667</v>
      </c>
      <c r="AF157" s="22" t="s">
        <v>301</v>
      </c>
      <c r="AG157" s="22" t="s">
        <v>1173</v>
      </c>
      <c r="AU157" s="4" t="s">
        <v>146</v>
      </c>
      <c r="AV157" s="4" t="s">
        <v>1120</v>
      </c>
      <c r="AW157" s="4" t="s">
        <v>1121</v>
      </c>
      <c r="AX157" s="4" t="s">
        <v>105</v>
      </c>
      <c r="AY157" s="4"/>
      <c r="AZ157" s="4"/>
      <c r="BA157" s="4"/>
      <c r="BB157" s="4"/>
    </row>
    <row r="158" spans="29:54">
      <c r="AC158" s="22" t="s">
        <v>240</v>
      </c>
      <c r="AD158" s="22" t="s">
        <v>1668</v>
      </c>
      <c r="AE158" s="22" t="s">
        <v>1671</v>
      </c>
      <c r="AF158" s="22" t="s">
        <v>301</v>
      </c>
      <c r="AG158" s="22" t="s">
        <v>1173</v>
      </c>
      <c r="AU158" s="4" t="s">
        <v>146</v>
      </c>
      <c r="AV158" s="4" t="s">
        <v>1126</v>
      </c>
      <c r="AW158" s="4" t="s">
        <v>1127</v>
      </c>
      <c r="AX158" s="4" t="s">
        <v>105</v>
      </c>
      <c r="AY158" s="4"/>
      <c r="AZ158" s="4"/>
      <c r="BA158" s="4"/>
      <c r="BB158" s="4"/>
    </row>
    <row r="159" spans="29:54">
      <c r="AC159" s="22" t="s">
        <v>218</v>
      </c>
      <c r="AD159" s="22" t="s">
        <v>1669</v>
      </c>
      <c r="AE159" s="22" t="s">
        <v>1670</v>
      </c>
      <c r="AF159" s="22" t="s">
        <v>301</v>
      </c>
      <c r="AG159" s="22" t="s">
        <v>1173</v>
      </c>
      <c r="AU159" s="4" t="s">
        <v>146</v>
      </c>
      <c r="AV159" s="4" t="s">
        <v>1132</v>
      </c>
      <c r="AW159" s="4" t="s">
        <v>1133</v>
      </c>
      <c r="AX159" s="4" t="s">
        <v>105</v>
      </c>
      <c r="AY159" s="4"/>
      <c r="AZ159" s="4"/>
      <c r="BA159" s="4"/>
      <c r="BB159" s="4"/>
    </row>
    <row r="160" spans="29:54">
      <c r="AC160" s="22" t="s">
        <v>240</v>
      </c>
      <c r="AD160" s="22" t="s">
        <v>1689</v>
      </c>
      <c r="AE160" s="22" t="s">
        <v>1672</v>
      </c>
      <c r="AF160" s="22" t="s">
        <v>301</v>
      </c>
      <c r="AG160" s="22" t="s">
        <v>1173</v>
      </c>
      <c r="AU160" s="4" t="s">
        <v>146</v>
      </c>
      <c r="AV160" s="4" t="s">
        <v>1480</v>
      </c>
      <c r="AW160" s="4" t="s">
        <v>1481</v>
      </c>
      <c r="AX160" s="4" t="s">
        <v>105</v>
      </c>
      <c r="AY160" s="4"/>
      <c r="AZ160" s="4"/>
      <c r="BA160" s="4"/>
      <c r="BB160" s="4"/>
    </row>
    <row r="161" spans="29:54">
      <c r="AC161" s="22" t="s">
        <v>240</v>
      </c>
      <c r="AD161" s="22" t="s">
        <v>1690</v>
      </c>
      <c r="AE161" s="22" t="s">
        <v>1673</v>
      </c>
      <c r="AF161" s="22" t="s">
        <v>301</v>
      </c>
      <c r="AG161" s="22" t="s">
        <v>1173</v>
      </c>
      <c r="AU161" s="4" t="s">
        <v>146</v>
      </c>
      <c r="AV161" s="4" t="s">
        <v>1483</v>
      </c>
      <c r="AW161" s="4" t="s">
        <v>1482</v>
      </c>
      <c r="AX161" s="4" t="s">
        <v>105</v>
      </c>
      <c r="AY161" s="4"/>
      <c r="AZ161" s="4"/>
      <c r="BA161" s="4"/>
      <c r="BB161" s="4"/>
    </row>
    <row r="162" spans="29:54">
      <c r="AC162" s="22" t="s">
        <v>240</v>
      </c>
      <c r="AD162" s="22" t="s">
        <v>1691</v>
      </c>
      <c r="AE162" s="22" t="s">
        <v>1674</v>
      </c>
      <c r="AF162" s="22" t="s">
        <v>301</v>
      </c>
      <c r="AG162" s="22" t="s">
        <v>1173</v>
      </c>
      <c r="AU162" s="4" t="s">
        <v>146</v>
      </c>
      <c r="AV162" s="4" t="s">
        <v>1267</v>
      </c>
      <c r="AW162" s="4" t="s">
        <v>1268</v>
      </c>
      <c r="AX162" s="4" t="s">
        <v>105</v>
      </c>
      <c r="AY162" s="4"/>
      <c r="AZ162" s="4"/>
      <c r="BA162" s="4"/>
      <c r="BB162" s="4"/>
    </row>
    <row r="163" spans="29:54">
      <c r="AC163" s="22" t="s">
        <v>240</v>
      </c>
      <c r="AD163" s="22" t="s">
        <v>1692</v>
      </c>
      <c r="AE163" s="22" t="s">
        <v>1675</v>
      </c>
      <c r="AF163" s="22" t="s">
        <v>301</v>
      </c>
      <c r="AG163" s="22" t="s">
        <v>1173</v>
      </c>
      <c r="AU163" s="4" t="s">
        <v>146</v>
      </c>
      <c r="AV163" s="4" t="s">
        <v>1277</v>
      </c>
      <c r="AW163" s="4" t="s">
        <v>1278</v>
      </c>
      <c r="AX163" s="4" t="s">
        <v>105</v>
      </c>
      <c r="AY163" s="4"/>
      <c r="AZ163" s="4"/>
      <c r="BA163" s="4"/>
      <c r="BB163" s="4"/>
    </row>
    <row r="164" spans="29:54">
      <c r="AC164" s="22" t="s">
        <v>240</v>
      </c>
      <c r="AD164" s="22" t="s">
        <v>1693</v>
      </c>
      <c r="AE164" s="22" t="s">
        <v>1676</v>
      </c>
      <c r="AF164" s="22" t="s">
        <v>301</v>
      </c>
      <c r="AG164" s="22" t="s">
        <v>1173</v>
      </c>
      <c r="AU164" s="4" t="s">
        <v>146</v>
      </c>
      <c r="AV164" s="4" t="s">
        <v>1283</v>
      </c>
      <c r="AW164" s="4" t="s">
        <v>1284</v>
      </c>
      <c r="AX164" s="4" t="s">
        <v>105</v>
      </c>
      <c r="AY164" s="4"/>
      <c r="AZ164" s="4"/>
      <c r="BA164" s="4"/>
      <c r="BB164" s="4"/>
    </row>
    <row r="165" spans="29:54">
      <c r="AC165" s="22" t="s">
        <v>240</v>
      </c>
      <c r="AD165" s="22" t="s">
        <v>1694</v>
      </c>
      <c r="AE165" s="22" t="s">
        <v>1677</v>
      </c>
      <c r="AF165" s="22" t="s">
        <v>301</v>
      </c>
      <c r="AG165" s="22" t="s">
        <v>1173</v>
      </c>
      <c r="AU165" s="4" t="s">
        <v>146</v>
      </c>
      <c r="AV165" s="4" t="s">
        <v>1289</v>
      </c>
      <c r="AW165" s="4" t="s">
        <v>1290</v>
      </c>
      <c r="AX165" s="4" t="s">
        <v>105</v>
      </c>
      <c r="AY165" s="4"/>
      <c r="AZ165" s="4" t="s">
        <v>47</v>
      </c>
      <c r="BA165" s="4"/>
      <c r="BB165" s="4"/>
    </row>
    <row r="166" spans="29:54">
      <c r="AC166" s="1" t="s">
        <v>240</v>
      </c>
      <c r="AD166" s="1" t="s">
        <v>1695</v>
      </c>
      <c r="AE166" s="1" t="s">
        <v>1678</v>
      </c>
      <c r="AF166" s="22" t="s">
        <v>301</v>
      </c>
      <c r="AG166" s="22" t="s">
        <v>1173</v>
      </c>
      <c r="AU166" s="4" t="s">
        <v>146</v>
      </c>
      <c r="AV166" s="4" t="s">
        <v>1291</v>
      </c>
      <c r="AW166" s="4" t="s">
        <v>1292</v>
      </c>
      <c r="AX166" s="4" t="s">
        <v>105</v>
      </c>
      <c r="AY166" s="4"/>
      <c r="AZ166" s="4" t="s">
        <v>228</v>
      </c>
      <c r="BA166" s="4"/>
      <c r="BB166" s="4"/>
    </row>
    <row r="167" spans="29:54">
      <c r="AC167" s="1" t="s">
        <v>240</v>
      </c>
      <c r="AD167" s="1" t="s">
        <v>1680</v>
      </c>
      <c r="AE167" s="1" t="s">
        <v>1679</v>
      </c>
      <c r="AF167" s="1" t="s">
        <v>301</v>
      </c>
      <c r="AG167" s="1" t="s">
        <v>1173</v>
      </c>
      <c r="AU167" s="4" t="s">
        <v>146</v>
      </c>
      <c r="AV167" s="4" t="s">
        <v>1293</v>
      </c>
      <c r="AW167" s="4" t="s">
        <v>1294</v>
      </c>
      <c r="AX167" s="4" t="s">
        <v>105</v>
      </c>
      <c r="AY167" s="4"/>
      <c r="AZ167" s="4" t="s">
        <v>228</v>
      </c>
      <c r="BA167" s="4"/>
      <c r="BB167" s="4"/>
    </row>
    <row r="168" spans="29:54">
      <c r="AC168" s="1" t="s">
        <v>240</v>
      </c>
      <c r="AD168" s="1" t="s">
        <v>1681</v>
      </c>
      <c r="AE168" s="1" t="s">
        <v>1682</v>
      </c>
      <c r="AF168" s="1" t="s">
        <v>301</v>
      </c>
      <c r="AG168" s="1" t="s">
        <v>1173</v>
      </c>
      <c r="AU168" s="4" t="s">
        <v>146</v>
      </c>
      <c r="AV168" s="4" t="s">
        <v>1311</v>
      </c>
      <c r="AW168" s="4" t="s">
        <v>1312</v>
      </c>
      <c r="AX168" s="4" t="s">
        <v>105</v>
      </c>
      <c r="AY168" s="4"/>
      <c r="AZ168" s="4"/>
      <c r="BA168" s="4"/>
      <c r="BB168" s="4"/>
    </row>
    <row r="169" spans="29:54">
      <c r="AC169" s="1" t="s">
        <v>240</v>
      </c>
      <c r="AD169" s="1" t="s">
        <v>1696</v>
      </c>
      <c r="AE169" s="1" t="s">
        <v>1683</v>
      </c>
      <c r="AF169" s="1" t="s">
        <v>301</v>
      </c>
      <c r="AG169" s="1" t="s">
        <v>1173</v>
      </c>
      <c r="AU169" s="4" t="s">
        <v>146</v>
      </c>
      <c r="AV169" s="4" t="s">
        <v>1313</v>
      </c>
      <c r="AW169" s="4" t="s">
        <v>1314</v>
      </c>
      <c r="AX169" s="4" t="s">
        <v>105</v>
      </c>
      <c r="AY169" s="4"/>
      <c r="AZ169" s="4"/>
      <c r="BA169" s="4"/>
      <c r="BB169" s="4"/>
    </row>
    <row r="170" spans="29:54">
      <c r="AC170" s="1" t="s">
        <v>240</v>
      </c>
      <c r="AD170" s="1" t="s">
        <v>1697</v>
      </c>
      <c r="AE170" s="1" t="s">
        <v>1684</v>
      </c>
      <c r="AF170" s="1" t="s">
        <v>301</v>
      </c>
      <c r="AG170" s="1" t="s">
        <v>1173</v>
      </c>
      <c r="AU170" s="4" t="s">
        <v>146</v>
      </c>
      <c r="AV170" s="4" t="s">
        <v>1327</v>
      </c>
      <c r="AW170" s="4" t="s">
        <v>1327</v>
      </c>
      <c r="AX170" s="4" t="s">
        <v>105</v>
      </c>
      <c r="AY170" s="4"/>
      <c r="AZ170" s="4"/>
      <c r="BA170" s="4"/>
      <c r="BB170" s="4"/>
    </row>
    <row r="171" spans="29:54">
      <c r="AC171" s="1" t="s">
        <v>240</v>
      </c>
      <c r="AD171" s="1" t="s">
        <v>1685</v>
      </c>
      <c r="AE171" s="1" t="s">
        <v>1686</v>
      </c>
      <c r="AF171" s="1" t="s">
        <v>301</v>
      </c>
      <c r="AG171" s="1" t="s">
        <v>1173</v>
      </c>
      <c r="AU171" s="4" t="s">
        <v>146</v>
      </c>
      <c r="AV171" s="4" t="s">
        <v>1328</v>
      </c>
      <c r="AW171" s="4" t="s">
        <v>1329</v>
      </c>
      <c r="AX171" s="4" t="s">
        <v>167</v>
      </c>
      <c r="AY171" s="4"/>
      <c r="AZ171" s="4"/>
      <c r="BA171" s="4"/>
      <c r="BB171" s="4"/>
    </row>
    <row r="172" spans="29:54">
      <c r="AC172" s="1" t="s">
        <v>240</v>
      </c>
      <c r="AD172" s="1" t="s">
        <v>1687</v>
      </c>
      <c r="AE172" s="1" t="s">
        <v>1688</v>
      </c>
      <c r="AF172" s="1" t="s">
        <v>301</v>
      </c>
      <c r="AG172" s="1" t="s">
        <v>1173</v>
      </c>
      <c r="AU172" s="4" t="s">
        <v>146</v>
      </c>
      <c r="AV172" s="4" t="s">
        <v>1330</v>
      </c>
      <c r="AW172" s="4" t="s">
        <v>1331</v>
      </c>
      <c r="AX172" s="4" t="s">
        <v>105</v>
      </c>
      <c r="AY172" s="4" t="s">
        <v>0</v>
      </c>
      <c r="AZ172" s="4" t="s">
        <v>17</v>
      </c>
      <c r="BA172" s="4"/>
      <c r="BB172" s="4"/>
    </row>
    <row r="173" spans="29:54">
      <c r="AC173" s="1" t="s">
        <v>240</v>
      </c>
      <c r="AD173" s="1" t="s">
        <v>1700</v>
      </c>
      <c r="AE173" s="1" t="s">
        <v>1705</v>
      </c>
      <c r="AF173" s="1" t="s">
        <v>301</v>
      </c>
      <c r="AG173" s="1" t="s">
        <v>1173</v>
      </c>
      <c r="AU173" s="4" t="s">
        <v>146</v>
      </c>
      <c r="AV173" s="4" t="s">
        <v>1332</v>
      </c>
      <c r="AW173" s="4" t="s">
        <v>1333</v>
      </c>
      <c r="AX173" s="4" t="s">
        <v>105</v>
      </c>
      <c r="AY173" s="4" t="s">
        <v>0</v>
      </c>
      <c r="AZ173" s="4" t="s">
        <v>17</v>
      </c>
      <c r="BA173" s="4"/>
      <c r="BB173" s="4"/>
    </row>
    <row r="174" spans="29:54">
      <c r="AC174" s="1" t="s">
        <v>240</v>
      </c>
      <c r="AD174" s="1" t="s">
        <v>1701</v>
      </c>
      <c r="AE174" s="1" t="s">
        <v>1706</v>
      </c>
      <c r="AF174" s="1" t="s">
        <v>301</v>
      </c>
      <c r="AG174" s="1" t="s">
        <v>1173</v>
      </c>
      <c r="AU174" s="4" t="s">
        <v>146</v>
      </c>
      <c r="AV174" s="4" t="s">
        <v>1334</v>
      </c>
      <c r="AW174" s="4" t="s">
        <v>1334</v>
      </c>
      <c r="AX174" s="4" t="s">
        <v>105</v>
      </c>
      <c r="AY174" s="4"/>
      <c r="AZ174" s="4"/>
      <c r="BA174" s="4"/>
      <c r="BB174" s="4"/>
    </row>
    <row r="175" spans="29:54">
      <c r="AC175" s="1" t="s">
        <v>240</v>
      </c>
      <c r="AD175" s="1" t="s">
        <v>1702</v>
      </c>
      <c r="AE175" s="1" t="s">
        <v>1707</v>
      </c>
      <c r="AF175" s="1" t="s">
        <v>301</v>
      </c>
      <c r="AG175" s="1" t="s">
        <v>1173</v>
      </c>
    </row>
    <row r="176" spans="29:54">
      <c r="AC176" s="1" t="s">
        <v>240</v>
      </c>
      <c r="AD176" s="1" t="s">
        <v>1703</v>
      </c>
      <c r="AE176" s="1" t="s">
        <v>1708</v>
      </c>
      <c r="AF176" s="1" t="s">
        <v>301</v>
      </c>
      <c r="AG176" s="1" t="s">
        <v>1173</v>
      </c>
    </row>
    <row r="177" spans="29:33">
      <c r="AC177" s="1" t="s">
        <v>240</v>
      </c>
      <c r="AD177" s="1" t="s">
        <v>1704</v>
      </c>
      <c r="AE177" s="1" t="s">
        <v>1709</v>
      </c>
      <c r="AF177" s="1" t="s">
        <v>301</v>
      </c>
      <c r="AG177" s="1" t="s">
        <v>1173</v>
      </c>
    </row>
    <row r="178" spans="29:33">
      <c r="AC178" s="1" t="s">
        <v>240</v>
      </c>
      <c r="AD178" s="1" t="s">
        <v>1710</v>
      </c>
      <c r="AE178" s="1" t="s">
        <v>1711</v>
      </c>
      <c r="AF178" s="1" t="s">
        <v>301</v>
      </c>
      <c r="AG178" s="1" t="s">
        <v>1173</v>
      </c>
    </row>
    <row r="179" spans="29:33">
      <c r="AC179" s="1" t="s">
        <v>240</v>
      </c>
      <c r="AD179" s="1" t="s">
        <v>1712</v>
      </c>
      <c r="AE179" s="1" t="s">
        <v>1713</v>
      </c>
      <c r="AF179" s="1" t="s">
        <v>301</v>
      </c>
      <c r="AG179" s="1" t="s">
        <v>1173</v>
      </c>
    </row>
    <row r="180" spans="29:33">
      <c r="AC180" s="1" t="s">
        <v>240</v>
      </c>
      <c r="AD180" s="1" t="s">
        <v>1714</v>
      </c>
      <c r="AE180" s="1" t="s">
        <v>1715</v>
      </c>
      <c r="AF180" s="1" t="s">
        <v>301</v>
      </c>
      <c r="AG180" s="1" t="s">
        <v>1173</v>
      </c>
    </row>
  </sheetData>
  <phoneticPr fontId="125" type="noConversion"/>
  <pageMargins left="0.7" right="0.7" top="0.75" bottom="0.75" header="0.3" footer="0.3"/>
  <pageSetup paperSize="9" orientation="portrait" horizontalDpi="4294967295" verticalDpi="4294967295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9948BA-E538-408D-85C9-5345E9C579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94A438-7A4E-4321-BD58-3BAE214B994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020ACE9-7D04-4684-970E-34DDF2C2FF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RTT</vt:lpstr>
      <vt:lpstr>Interpolation etc.</vt:lpstr>
      <vt:lpstr>TimePeriods</vt:lpstr>
      <vt:lpstr>Constant</vt:lpstr>
      <vt:lpstr>euro-dollar-exch-rate-history</vt:lpstr>
      <vt:lpstr>User Defined CG</vt:lpstr>
      <vt:lpstr>Defaults</vt:lpstr>
      <vt:lpstr>Runfile Switches</vt:lpstr>
      <vt:lpstr>Comms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E4SMA</dc:creator>
  <cp:lastModifiedBy>Danish Hameed</cp:lastModifiedBy>
  <cp:lastPrinted>2001-09-28T20:39:50Z</cp:lastPrinted>
  <dcterms:created xsi:type="dcterms:W3CDTF">2001-09-28T18:48:17Z</dcterms:created>
  <dcterms:modified xsi:type="dcterms:W3CDTF">2026-01-25T20:34:09Z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556514918804168</vt:r8>
  </property>
  <property fmtid="{D5CDD505-2E9C-101B-9397-08002B2CF9AE}" pid="3" name="ContentTypeId">
    <vt:lpwstr>0x01010074EFC6228ED6F043ACDD38E315A3264B</vt:lpwstr>
  </property>
</Properties>
</file>